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urov\Desktop\x\spuntini\"/>
    </mc:Choice>
  </mc:AlternateContent>
  <xr:revisionPtr revIDLastSave="0" documentId="13_ncr:1_{0D51791A-77EB-4EAB-B551-C48D147094C8}" xr6:coauthVersionLast="36" xr6:coauthVersionMax="36" xr10:uidLastSave="{00000000-0000-0000-0000-000000000000}"/>
  <bookViews>
    <workbookView xWindow="120" yWindow="15" windowWidth="18960" windowHeight="11325" firstSheet="29" activeTab="33" xr2:uid="{00000000-000D-0000-FFFF-FFFF00000000}"/>
  </bookViews>
  <sheets>
    <sheet name="Table 1 (2)" sheetId="17" r:id="rId1"/>
    <sheet name="Sheet1" sheetId="33" r:id="rId2"/>
    <sheet name="Table 2 (2)" sheetId="18" r:id="rId3"/>
    <sheet name="Table 3 (2)" sheetId="19" r:id="rId4"/>
    <sheet name="Table 4 (2)" sheetId="20" r:id="rId5"/>
    <sheet name="Table 5 (2)" sheetId="21" r:id="rId6"/>
    <sheet name="Table 6 (2)" sheetId="22" r:id="rId7"/>
    <sheet name="Table 7 (2)" sheetId="23" r:id="rId8"/>
    <sheet name="Table 8 (2)" sheetId="24" r:id="rId9"/>
    <sheet name="Table 9 (2)" sheetId="25" r:id="rId10"/>
    <sheet name="Table 10 (2)" sheetId="26" r:id="rId11"/>
    <sheet name="Table 11 (2)" sheetId="27" r:id="rId12"/>
    <sheet name="Table 12 (2)" sheetId="28" r:id="rId13"/>
    <sheet name="Table 13 (2)" sheetId="29" r:id="rId14"/>
    <sheet name="Table 14 (2)" sheetId="30" r:id="rId15"/>
    <sheet name="Table 15 (2)" sheetId="31" r:id="rId16"/>
    <sheet name="Table 16 (2)" sheetId="32" r:id="rId17"/>
    <sheet name="Table 1" sheetId="1" r:id="rId18"/>
    <sheet name="Table 2" sheetId="2" r:id="rId19"/>
    <sheet name="Table 3" sheetId="3" r:id="rId20"/>
    <sheet name="Table 4" sheetId="4" r:id="rId21"/>
    <sheet name="Table 5" sheetId="5" r:id="rId22"/>
    <sheet name="Table 6" sheetId="6" r:id="rId23"/>
    <sheet name="Table 7" sheetId="7" r:id="rId24"/>
    <sheet name="Table 8" sheetId="8" r:id="rId25"/>
    <sheet name="Table 9" sheetId="9" r:id="rId26"/>
    <sheet name="Table 10" sheetId="10" r:id="rId27"/>
    <sheet name="Table 11" sheetId="11" r:id="rId28"/>
    <sheet name="Table 12" sheetId="12" r:id="rId29"/>
    <sheet name="Table 13" sheetId="13" r:id="rId30"/>
    <sheet name="Table 14" sheetId="14" r:id="rId31"/>
    <sheet name="Table 15" sheetId="15" r:id="rId32"/>
    <sheet name="Table 16" sheetId="16" r:id="rId33"/>
    <sheet name="Sheet2" sheetId="34" r:id="rId34"/>
  </sheets>
  <calcPr calcId="191029"/>
</workbook>
</file>

<file path=xl/calcChain.xml><?xml version="1.0" encoding="utf-8"?>
<calcChain xmlns="http://schemas.openxmlformats.org/spreadsheetml/2006/main">
  <c r="I3" i="34" l="1"/>
  <c r="J3" i="34" s="1"/>
  <c r="I4" i="34"/>
  <c r="J4" i="34" s="1"/>
  <c r="I5" i="34"/>
  <c r="J5" i="34" s="1"/>
  <c r="I6" i="34"/>
  <c r="J6" i="34" s="1"/>
  <c r="I7" i="34"/>
  <c r="J7" i="34" s="1"/>
  <c r="I8" i="34"/>
  <c r="J8" i="34" s="1"/>
  <c r="I9" i="34"/>
  <c r="J9" i="34" s="1"/>
  <c r="I10" i="34"/>
  <c r="J10" i="34" s="1"/>
  <c r="I11" i="34"/>
  <c r="J11" i="34" s="1"/>
  <c r="I12" i="34"/>
  <c r="J12" i="34" s="1"/>
  <c r="I13" i="34"/>
  <c r="J13" i="34" s="1"/>
  <c r="I14" i="34"/>
  <c r="J14" i="34" s="1"/>
  <c r="I15" i="34"/>
  <c r="J15" i="34" s="1"/>
  <c r="I16" i="34"/>
  <c r="J16" i="34" s="1"/>
  <c r="I17" i="34"/>
  <c r="J17" i="34" s="1"/>
  <c r="I18" i="34"/>
  <c r="J18" i="34" s="1"/>
  <c r="I19" i="34"/>
  <c r="J19" i="34" s="1"/>
  <c r="I20" i="34"/>
  <c r="J20" i="34" s="1"/>
  <c r="I21" i="34"/>
  <c r="J21" i="34" s="1"/>
  <c r="I22" i="34"/>
  <c r="J22" i="34" s="1"/>
  <c r="I23" i="34"/>
  <c r="J23" i="34" s="1"/>
  <c r="I24" i="34"/>
  <c r="J24" i="34" s="1"/>
  <c r="I25" i="34"/>
  <c r="J25" i="34" s="1"/>
  <c r="I26" i="34"/>
  <c r="J26" i="34" s="1"/>
  <c r="I27" i="34"/>
  <c r="J27" i="34" s="1"/>
  <c r="I28" i="34"/>
  <c r="J28" i="34" s="1"/>
  <c r="I29" i="34"/>
  <c r="J29" i="34" s="1"/>
  <c r="I30" i="34"/>
  <c r="J30" i="34" s="1"/>
  <c r="I31" i="34"/>
  <c r="J31" i="34" s="1"/>
  <c r="I32" i="34"/>
  <c r="J32" i="34" s="1"/>
  <c r="I33" i="34"/>
  <c r="J33" i="34" s="1"/>
  <c r="I34" i="34"/>
  <c r="J34" i="34" s="1"/>
  <c r="I35" i="34"/>
  <c r="J35" i="34" s="1"/>
  <c r="I36" i="34"/>
  <c r="J36" i="34" s="1"/>
  <c r="I37" i="34"/>
  <c r="J37" i="34" s="1"/>
  <c r="I38" i="34"/>
  <c r="J38" i="34" s="1"/>
  <c r="I39" i="34"/>
  <c r="J39" i="34" s="1"/>
  <c r="I40" i="34"/>
  <c r="J40" i="34" s="1"/>
  <c r="I41" i="34"/>
  <c r="J41" i="34" s="1"/>
  <c r="I42" i="34"/>
  <c r="J42" i="34" s="1"/>
  <c r="I43" i="34"/>
  <c r="J43" i="34" s="1"/>
  <c r="I44" i="34"/>
  <c r="J44" i="34" s="1"/>
  <c r="I45" i="34"/>
  <c r="J45" i="34" s="1"/>
  <c r="I46" i="34"/>
  <c r="J46" i="34" s="1"/>
  <c r="I47" i="34"/>
  <c r="J47" i="34" s="1"/>
  <c r="I48" i="34"/>
  <c r="J48" i="34" s="1"/>
  <c r="I49" i="34"/>
  <c r="J49" i="34" s="1"/>
  <c r="I50" i="34"/>
  <c r="J50" i="34" s="1"/>
  <c r="I51" i="34"/>
  <c r="J51" i="34" s="1"/>
  <c r="I52" i="34"/>
  <c r="J52" i="34" s="1"/>
  <c r="I53" i="34"/>
  <c r="J53" i="34" s="1"/>
  <c r="I54" i="34"/>
  <c r="J54" i="34" s="1"/>
  <c r="I55" i="34"/>
  <c r="J55" i="34" s="1"/>
  <c r="I56" i="34"/>
  <c r="J56" i="34" s="1"/>
  <c r="I57" i="34"/>
  <c r="J57" i="34" s="1"/>
  <c r="I58" i="34"/>
  <c r="J58" i="34" s="1"/>
  <c r="I59" i="34"/>
  <c r="J59" i="34" s="1"/>
  <c r="I60" i="34"/>
  <c r="J60" i="34" s="1"/>
  <c r="I61" i="34"/>
  <c r="J61" i="34" s="1"/>
  <c r="I62" i="34"/>
  <c r="J62" i="34" s="1"/>
  <c r="I63" i="34"/>
  <c r="J63" i="34" s="1"/>
  <c r="I64" i="34"/>
  <c r="J64" i="34" s="1"/>
  <c r="I65" i="34"/>
  <c r="J65" i="34" s="1"/>
  <c r="I66" i="34"/>
  <c r="J66" i="34" s="1"/>
  <c r="I67" i="34"/>
  <c r="J67" i="34" s="1"/>
  <c r="I68" i="34"/>
  <c r="J68" i="34" s="1"/>
  <c r="I69" i="34"/>
  <c r="J69" i="34" s="1"/>
  <c r="I70" i="34"/>
  <c r="J70" i="34" s="1"/>
  <c r="I71" i="34"/>
  <c r="J71" i="34" s="1"/>
  <c r="I72" i="34"/>
  <c r="J72" i="34" s="1"/>
  <c r="I73" i="34"/>
  <c r="J73" i="34" s="1"/>
  <c r="I74" i="34"/>
  <c r="J74" i="34" s="1"/>
  <c r="I75" i="34"/>
  <c r="J75" i="34" s="1"/>
  <c r="I76" i="34"/>
  <c r="J76" i="34" s="1"/>
  <c r="I77" i="34"/>
  <c r="J77" i="34" s="1"/>
  <c r="I78" i="34"/>
  <c r="J78" i="34" s="1"/>
  <c r="I79" i="34"/>
  <c r="J79" i="34" s="1"/>
  <c r="I80" i="34"/>
  <c r="J80" i="34" s="1"/>
  <c r="I81" i="34"/>
  <c r="J81" i="34" s="1"/>
  <c r="I82" i="34"/>
  <c r="J82" i="34" s="1"/>
  <c r="I83" i="34"/>
  <c r="J83" i="34" s="1"/>
  <c r="I84" i="34"/>
  <c r="J84" i="34" s="1"/>
  <c r="I85" i="34"/>
  <c r="J85" i="34" s="1"/>
  <c r="I86" i="34"/>
  <c r="J86" i="34" s="1"/>
  <c r="I87" i="34"/>
  <c r="J87" i="34" s="1"/>
  <c r="I88" i="34"/>
  <c r="J88" i="34" s="1"/>
  <c r="I89" i="34"/>
  <c r="J89" i="34" s="1"/>
  <c r="I90" i="34"/>
  <c r="J90" i="34" s="1"/>
  <c r="I91" i="34"/>
  <c r="J91" i="34" s="1"/>
  <c r="I92" i="34"/>
  <c r="J92" i="34" s="1"/>
  <c r="I93" i="34"/>
  <c r="J93" i="34" s="1"/>
  <c r="I94" i="34"/>
  <c r="J94" i="34" s="1"/>
  <c r="I95" i="34"/>
  <c r="J95" i="34" s="1"/>
  <c r="I96" i="34"/>
  <c r="J96" i="34" s="1"/>
  <c r="I97" i="34"/>
  <c r="J97" i="34" s="1"/>
  <c r="I98" i="34"/>
  <c r="J98" i="34" s="1"/>
  <c r="I99" i="34"/>
  <c r="J99" i="34" s="1"/>
  <c r="I100" i="34"/>
  <c r="J100" i="34" s="1"/>
  <c r="I101" i="34"/>
  <c r="J101" i="34" s="1"/>
  <c r="I102" i="34"/>
  <c r="J102" i="34" s="1"/>
  <c r="I103" i="34"/>
  <c r="J103" i="34" s="1"/>
  <c r="I104" i="34"/>
  <c r="J104" i="34" s="1"/>
  <c r="I105" i="34"/>
  <c r="J105" i="34" s="1"/>
  <c r="I106" i="34"/>
  <c r="J106" i="34" s="1"/>
  <c r="I107" i="34"/>
  <c r="J107" i="34" s="1"/>
  <c r="I108" i="34"/>
  <c r="J108" i="34" s="1"/>
  <c r="I109" i="34"/>
  <c r="J109" i="34" s="1"/>
  <c r="I110" i="34"/>
  <c r="J110" i="34" s="1"/>
  <c r="I111" i="34"/>
  <c r="J111" i="34" s="1"/>
  <c r="I112" i="34"/>
  <c r="J112" i="34" s="1"/>
  <c r="I113" i="34"/>
  <c r="J113" i="34" s="1"/>
  <c r="I114" i="34"/>
  <c r="J114" i="34" s="1"/>
  <c r="I115" i="34"/>
  <c r="J115" i="34" s="1"/>
  <c r="I116" i="34"/>
  <c r="J116" i="34" s="1"/>
  <c r="I117" i="34"/>
  <c r="J117" i="34" s="1"/>
  <c r="I118" i="34"/>
  <c r="J118" i="34" s="1"/>
  <c r="I119" i="34"/>
  <c r="J119" i="34" s="1"/>
  <c r="I120" i="34"/>
  <c r="J120" i="34" s="1"/>
  <c r="I121" i="34"/>
  <c r="J121" i="34" s="1"/>
  <c r="I122" i="34"/>
  <c r="J122" i="34" s="1"/>
  <c r="I123" i="34"/>
  <c r="J123" i="34" s="1"/>
  <c r="I124" i="34"/>
  <c r="J124" i="34" s="1"/>
  <c r="I125" i="34"/>
  <c r="J125" i="34" s="1"/>
  <c r="I126" i="34"/>
  <c r="J126" i="34" s="1"/>
  <c r="I127" i="34"/>
  <c r="J127" i="34" s="1"/>
  <c r="I128" i="34"/>
  <c r="J128" i="34" s="1"/>
  <c r="I129" i="34"/>
  <c r="J129" i="34" s="1"/>
  <c r="I130" i="34"/>
  <c r="J130" i="34" s="1"/>
  <c r="I131" i="34"/>
  <c r="J131" i="34" s="1"/>
  <c r="I132" i="34"/>
  <c r="J132" i="34" s="1"/>
  <c r="I133" i="34"/>
  <c r="J133" i="34" s="1"/>
  <c r="I134" i="34"/>
  <c r="J134" i="34" s="1"/>
  <c r="I135" i="34"/>
  <c r="J135" i="34" s="1"/>
  <c r="I136" i="34"/>
  <c r="J136" i="34" s="1"/>
  <c r="I137" i="34"/>
  <c r="J137" i="34" s="1"/>
  <c r="I138" i="34"/>
  <c r="J138" i="34" s="1"/>
  <c r="I139" i="34"/>
  <c r="J139" i="34" s="1"/>
  <c r="I140" i="34"/>
  <c r="J140" i="34" s="1"/>
  <c r="I141" i="34"/>
  <c r="J141" i="34" s="1"/>
  <c r="I142" i="34"/>
  <c r="J142" i="34" s="1"/>
  <c r="I143" i="34"/>
  <c r="J143" i="34" s="1"/>
  <c r="I144" i="34"/>
  <c r="J144" i="34" s="1"/>
  <c r="I145" i="34"/>
  <c r="J145" i="34" s="1"/>
  <c r="I146" i="34"/>
  <c r="J146" i="34" s="1"/>
  <c r="I147" i="34"/>
  <c r="J147" i="34" s="1"/>
  <c r="I148" i="34"/>
  <c r="J148" i="34" s="1"/>
  <c r="I149" i="34"/>
  <c r="J149" i="34" s="1"/>
  <c r="I150" i="34"/>
  <c r="J150" i="34" s="1"/>
  <c r="I151" i="34"/>
  <c r="J151" i="34" s="1"/>
  <c r="I152" i="34"/>
  <c r="J152" i="34" s="1"/>
  <c r="I153" i="34"/>
  <c r="J153" i="34" s="1"/>
  <c r="I154" i="34"/>
  <c r="J154" i="34" s="1"/>
  <c r="I155" i="34"/>
  <c r="J155" i="34" s="1"/>
  <c r="I156" i="34"/>
  <c r="J156" i="34" s="1"/>
  <c r="I157" i="34"/>
  <c r="J157" i="34" s="1"/>
  <c r="I158" i="34"/>
  <c r="J158" i="34" s="1"/>
  <c r="I159" i="34"/>
  <c r="J159" i="34" s="1"/>
  <c r="I160" i="34"/>
  <c r="J160" i="34" s="1"/>
  <c r="I161" i="34"/>
  <c r="J161" i="34" s="1"/>
  <c r="I162" i="34"/>
  <c r="J162" i="34" s="1"/>
  <c r="I163" i="34"/>
  <c r="J163" i="34" s="1"/>
  <c r="I164" i="34"/>
  <c r="J164" i="34" s="1"/>
  <c r="I165" i="34"/>
  <c r="J165" i="34" s="1"/>
  <c r="I166" i="34"/>
  <c r="J166" i="34" s="1"/>
  <c r="I167" i="34"/>
  <c r="J167" i="34" s="1"/>
  <c r="I168" i="34"/>
  <c r="J168" i="34" s="1"/>
  <c r="I169" i="34"/>
  <c r="J169" i="34" s="1"/>
  <c r="I170" i="34"/>
  <c r="J170" i="34" s="1"/>
  <c r="I171" i="34"/>
  <c r="J171" i="34" s="1"/>
  <c r="I172" i="34"/>
  <c r="J172" i="34" s="1"/>
  <c r="I173" i="34"/>
  <c r="J173" i="34" s="1"/>
  <c r="I174" i="34"/>
  <c r="J174" i="34" s="1"/>
  <c r="I175" i="34"/>
  <c r="J175" i="34" s="1"/>
  <c r="I176" i="34"/>
  <c r="J176" i="34" s="1"/>
  <c r="I177" i="34"/>
  <c r="J177" i="34" s="1"/>
  <c r="I178" i="34"/>
  <c r="J178" i="34" s="1"/>
  <c r="I179" i="34"/>
  <c r="J179" i="34" s="1"/>
  <c r="I180" i="34"/>
  <c r="J180" i="34" s="1"/>
  <c r="I181" i="34"/>
  <c r="J181" i="34" s="1"/>
  <c r="I182" i="34"/>
  <c r="J182" i="34" s="1"/>
  <c r="I183" i="34"/>
  <c r="J183" i="34" s="1"/>
  <c r="I184" i="34"/>
  <c r="J184" i="34" s="1"/>
  <c r="I185" i="34"/>
  <c r="J185" i="34" s="1"/>
  <c r="I186" i="34"/>
  <c r="J186" i="34" s="1"/>
  <c r="I187" i="34"/>
  <c r="J187" i="34" s="1"/>
  <c r="I188" i="34"/>
  <c r="J188" i="34" s="1"/>
  <c r="I189" i="34"/>
  <c r="J189" i="34" s="1"/>
  <c r="I190" i="34"/>
  <c r="J190" i="34" s="1"/>
  <c r="I191" i="34"/>
  <c r="J191" i="34" s="1"/>
  <c r="I192" i="34"/>
  <c r="J192" i="34" s="1"/>
  <c r="I193" i="34"/>
  <c r="J193" i="34" s="1"/>
  <c r="I194" i="34"/>
  <c r="J194" i="34" s="1"/>
  <c r="I195" i="34"/>
  <c r="J195" i="34" s="1"/>
  <c r="I196" i="34"/>
  <c r="J196" i="34" s="1"/>
  <c r="I197" i="34"/>
  <c r="J197" i="34" s="1"/>
  <c r="I198" i="34"/>
  <c r="J198" i="34" s="1"/>
  <c r="I199" i="34"/>
  <c r="J199" i="34" s="1"/>
  <c r="I200" i="34"/>
  <c r="J200" i="34" s="1"/>
  <c r="I201" i="34"/>
  <c r="J201" i="34" s="1"/>
  <c r="I202" i="34"/>
  <c r="J202" i="34" s="1"/>
  <c r="I203" i="34"/>
  <c r="J203" i="34" s="1"/>
  <c r="I204" i="34"/>
  <c r="J204" i="34" s="1"/>
  <c r="I205" i="34"/>
  <c r="J205" i="34" s="1"/>
  <c r="I206" i="34"/>
  <c r="J206" i="34" s="1"/>
  <c r="I207" i="34"/>
  <c r="J207" i="34" s="1"/>
  <c r="I208" i="34"/>
  <c r="J208" i="34" s="1"/>
  <c r="I209" i="34"/>
  <c r="J209" i="34" s="1"/>
  <c r="I210" i="34"/>
  <c r="J210" i="34" s="1"/>
  <c r="I211" i="34"/>
  <c r="J211" i="34" s="1"/>
  <c r="I212" i="34"/>
  <c r="J212" i="34" s="1"/>
  <c r="I213" i="34"/>
  <c r="J213" i="34" s="1"/>
  <c r="I214" i="34"/>
  <c r="J214" i="34" s="1"/>
  <c r="I215" i="34"/>
  <c r="J215" i="34" s="1"/>
  <c r="I216" i="34"/>
  <c r="J216" i="34" s="1"/>
  <c r="I217" i="34"/>
  <c r="J217" i="34" s="1"/>
  <c r="I218" i="34"/>
  <c r="J218" i="34" s="1"/>
  <c r="I219" i="34"/>
  <c r="J219" i="34" s="1"/>
  <c r="I220" i="34"/>
  <c r="J220" i="34" s="1"/>
  <c r="I221" i="34"/>
  <c r="J221" i="34" s="1"/>
  <c r="I222" i="34"/>
  <c r="J222" i="34" s="1"/>
  <c r="I223" i="34"/>
  <c r="J223" i="34" s="1"/>
  <c r="I224" i="34"/>
  <c r="J224" i="34" s="1"/>
  <c r="I225" i="34"/>
  <c r="J225" i="34" s="1"/>
  <c r="I226" i="34"/>
  <c r="J226" i="34" s="1"/>
  <c r="I227" i="34"/>
  <c r="J227" i="34" s="1"/>
  <c r="I228" i="34"/>
  <c r="J228" i="34" s="1"/>
  <c r="I229" i="34"/>
  <c r="J229" i="34" s="1"/>
  <c r="I230" i="34"/>
  <c r="J230" i="34" s="1"/>
  <c r="I231" i="34"/>
  <c r="J231" i="34" s="1"/>
  <c r="I232" i="34"/>
  <c r="J232" i="34" s="1"/>
  <c r="I233" i="34"/>
  <c r="J233" i="34" s="1"/>
  <c r="I234" i="34"/>
  <c r="J234" i="34" s="1"/>
  <c r="I235" i="34"/>
  <c r="J235" i="34" s="1"/>
  <c r="I236" i="34"/>
  <c r="J236" i="34" s="1"/>
  <c r="I237" i="34"/>
  <c r="J237" i="34" s="1"/>
  <c r="I238" i="34"/>
  <c r="J238" i="34" s="1"/>
  <c r="I239" i="34"/>
  <c r="J239" i="34" s="1"/>
  <c r="I240" i="34"/>
  <c r="J240" i="34" s="1"/>
  <c r="I241" i="34"/>
  <c r="J241" i="34" s="1"/>
  <c r="I242" i="34"/>
  <c r="J242" i="34" s="1"/>
  <c r="I243" i="34"/>
  <c r="J243" i="34" s="1"/>
  <c r="I244" i="34"/>
  <c r="J244" i="34" s="1"/>
  <c r="I245" i="34"/>
  <c r="J245" i="34" s="1"/>
  <c r="I246" i="34"/>
  <c r="J246" i="34" s="1"/>
  <c r="I247" i="34"/>
  <c r="J247" i="34" s="1"/>
  <c r="I248" i="34"/>
  <c r="J248" i="34" s="1"/>
  <c r="I249" i="34"/>
  <c r="J249" i="34" s="1"/>
  <c r="I250" i="34"/>
  <c r="J250" i="34" s="1"/>
  <c r="I251" i="34"/>
  <c r="J251" i="34" s="1"/>
  <c r="I252" i="34"/>
  <c r="J252" i="34" s="1"/>
  <c r="I253" i="34"/>
  <c r="J253" i="34" s="1"/>
  <c r="I254" i="34"/>
  <c r="J254" i="34" s="1"/>
  <c r="I255" i="34"/>
  <c r="J255" i="34" s="1"/>
  <c r="I256" i="34"/>
  <c r="J256" i="34" s="1"/>
  <c r="I257" i="34"/>
  <c r="J257" i="34" s="1"/>
  <c r="I258" i="34"/>
  <c r="J258" i="34" s="1"/>
  <c r="I259" i="34"/>
  <c r="J259" i="34" s="1"/>
  <c r="I260" i="34"/>
  <c r="J260" i="34" s="1"/>
  <c r="I261" i="34"/>
  <c r="J261" i="34" s="1"/>
  <c r="I262" i="34"/>
  <c r="J262" i="34" s="1"/>
  <c r="I263" i="34"/>
  <c r="J263" i="34" s="1"/>
  <c r="I264" i="34"/>
  <c r="J264" i="34" s="1"/>
  <c r="I265" i="34"/>
  <c r="J265" i="34" s="1"/>
  <c r="I266" i="34"/>
  <c r="J266" i="34" s="1"/>
  <c r="I267" i="34"/>
  <c r="J267" i="34" s="1"/>
  <c r="I268" i="34"/>
  <c r="J268" i="34" s="1"/>
  <c r="I269" i="34"/>
  <c r="J269" i="34" s="1"/>
  <c r="I270" i="34"/>
  <c r="J270" i="34" s="1"/>
  <c r="I271" i="34"/>
  <c r="J271" i="34" s="1"/>
  <c r="I272" i="34"/>
  <c r="J272" i="34" s="1"/>
  <c r="I273" i="34"/>
  <c r="J273" i="34" s="1"/>
  <c r="I274" i="34"/>
  <c r="J274" i="34" s="1"/>
  <c r="I275" i="34"/>
  <c r="J275" i="34" s="1"/>
  <c r="I276" i="34"/>
  <c r="J276" i="34" s="1"/>
  <c r="I277" i="34"/>
  <c r="J277" i="34" s="1"/>
  <c r="I278" i="34"/>
  <c r="J278" i="34" s="1"/>
  <c r="I279" i="34"/>
  <c r="J279" i="34" s="1"/>
  <c r="I280" i="34"/>
  <c r="J280" i="34" s="1"/>
  <c r="I281" i="34"/>
  <c r="J281" i="34" s="1"/>
  <c r="I282" i="34"/>
  <c r="J282" i="34" s="1"/>
  <c r="I283" i="34"/>
  <c r="J283" i="34" s="1"/>
  <c r="I284" i="34"/>
  <c r="J284" i="34" s="1"/>
  <c r="I285" i="34"/>
  <c r="J285" i="34" s="1"/>
  <c r="I286" i="34"/>
  <c r="J286" i="34" s="1"/>
  <c r="I287" i="34"/>
  <c r="J287" i="34" s="1"/>
  <c r="I288" i="34"/>
  <c r="J288" i="34" s="1"/>
  <c r="I289" i="34"/>
  <c r="J289" i="34" s="1"/>
  <c r="I290" i="34"/>
  <c r="J290" i="34" s="1"/>
  <c r="I291" i="34"/>
  <c r="J291" i="34" s="1"/>
  <c r="I292" i="34"/>
  <c r="J292" i="34" s="1"/>
  <c r="I293" i="34"/>
  <c r="J293" i="34" s="1"/>
  <c r="I294" i="34"/>
  <c r="J294" i="34" s="1"/>
  <c r="I295" i="34"/>
  <c r="J295" i="34" s="1"/>
  <c r="I296" i="34"/>
  <c r="J296" i="34" s="1"/>
  <c r="I297" i="34"/>
  <c r="J297" i="34" s="1"/>
  <c r="I298" i="34"/>
  <c r="J298" i="34" s="1"/>
  <c r="I299" i="34"/>
  <c r="J299" i="34" s="1"/>
  <c r="I300" i="34"/>
  <c r="J300" i="34" s="1"/>
  <c r="I301" i="34"/>
  <c r="J301" i="34" s="1"/>
  <c r="I302" i="34"/>
  <c r="J302" i="34" s="1"/>
  <c r="I303" i="34"/>
  <c r="J303" i="34" s="1"/>
  <c r="I304" i="34"/>
  <c r="J304" i="34" s="1"/>
  <c r="I305" i="34"/>
  <c r="J305" i="34" s="1"/>
  <c r="I306" i="34"/>
  <c r="J306" i="34" s="1"/>
  <c r="I307" i="34"/>
  <c r="J307" i="34" s="1"/>
  <c r="I308" i="34"/>
  <c r="J308" i="34" s="1"/>
  <c r="I309" i="34"/>
  <c r="J309" i="34" s="1"/>
  <c r="I310" i="34"/>
  <c r="J310" i="34" s="1"/>
  <c r="I311" i="34"/>
  <c r="J311" i="34" s="1"/>
  <c r="I312" i="34"/>
  <c r="J312" i="34" s="1"/>
  <c r="I313" i="34"/>
  <c r="J313" i="34" s="1"/>
  <c r="I314" i="34"/>
  <c r="J314" i="34" s="1"/>
  <c r="I315" i="34"/>
  <c r="J315" i="34" s="1"/>
  <c r="I316" i="34"/>
  <c r="J316" i="34" s="1"/>
  <c r="I317" i="34"/>
  <c r="J317" i="34" s="1"/>
  <c r="I318" i="34"/>
  <c r="J318" i="34" s="1"/>
  <c r="I319" i="34"/>
  <c r="J319" i="34" s="1"/>
  <c r="I320" i="34"/>
  <c r="J320" i="34" s="1"/>
  <c r="I321" i="34"/>
  <c r="J321" i="34" s="1"/>
  <c r="I322" i="34"/>
  <c r="J322" i="34" s="1"/>
  <c r="I323" i="34"/>
  <c r="J323" i="34" s="1"/>
  <c r="I324" i="34"/>
  <c r="J324" i="34" s="1"/>
  <c r="I325" i="34"/>
  <c r="J325" i="34" s="1"/>
  <c r="I326" i="34"/>
  <c r="J326" i="34" s="1"/>
  <c r="I327" i="34"/>
  <c r="J327" i="34" s="1"/>
  <c r="I328" i="34"/>
  <c r="J328" i="34" s="1"/>
  <c r="I329" i="34"/>
  <c r="J329" i="34" s="1"/>
  <c r="I330" i="34"/>
  <c r="J330" i="34" s="1"/>
  <c r="I331" i="34"/>
  <c r="J331" i="34" s="1"/>
  <c r="I332" i="34"/>
  <c r="J332" i="34" s="1"/>
  <c r="I333" i="34"/>
  <c r="J333" i="34" s="1"/>
  <c r="I334" i="34"/>
  <c r="J334" i="34" s="1"/>
  <c r="I335" i="34"/>
  <c r="J335" i="34" s="1"/>
  <c r="I336" i="34"/>
  <c r="J336" i="34" s="1"/>
  <c r="I337" i="34"/>
  <c r="J337" i="34" s="1"/>
  <c r="I338" i="34"/>
  <c r="J338" i="34" s="1"/>
  <c r="I339" i="34"/>
  <c r="J339" i="34" s="1"/>
  <c r="I340" i="34"/>
  <c r="J340" i="34" s="1"/>
  <c r="I341" i="34"/>
  <c r="J341" i="34" s="1"/>
  <c r="I342" i="34"/>
  <c r="J342" i="34" s="1"/>
  <c r="I343" i="34"/>
  <c r="J343" i="34" s="1"/>
  <c r="I344" i="34"/>
  <c r="J344" i="34" s="1"/>
  <c r="I345" i="34"/>
  <c r="J345" i="34" s="1"/>
  <c r="I346" i="34"/>
  <c r="J346" i="34" s="1"/>
  <c r="I347" i="34"/>
  <c r="J347" i="34" s="1"/>
  <c r="I348" i="34"/>
  <c r="J348" i="34" s="1"/>
  <c r="I349" i="34"/>
  <c r="J349" i="34" s="1"/>
  <c r="I350" i="34"/>
  <c r="J350" i="34" s="1"/>
  <c r="I351" i="34"/>
  <c r="J351" i="34" s="1"/>
  <c r="I352" i="34"/>
  <c r="J352" i="34" s="1"/>
  <c r="I353" i="34"/>
  <c r="J353" i="34" s="1"/>
  <c r="I354" i="34"/>
  <c r="J354" i="34" s="1"/>
  <c r="I355" i="34"/>
  <c r="J355" i="34" s="1"/>
  <c r="I356" i="34"/>
  <c r="J356" i="34" s="1"/>
  <c r="I357" i="34"/>
  <c r="J357" i="34" s="1"/>
  <c r="I358" i="34"/>
  <c r="J358" i="34" s="1"/>
  <c r="I359" i="34"/>
  <c r="J359" i="34" s="1"/>
  <c r="I360" i="34"/>
  <c r="J360" i="34" s="1"/>
  <c r="I361" i="34"/>
  <c r="J361" i="34" s="1"/>
  <c r="I362" i="34"/>
  <c r="J362" i="34" s="1"/>
  <c r="I363" i="34"/>
  <c r="J363" i="34" s="1"/>
  <c r="I364" i="34"/>
  <c r="J364" i="34" s="1"/>
  <c r="I365" i="34"/>
  <c r="J365" i="34" s="1"/>
  <c r="I366" i="34"/>
  <c r="J366" i="34" s="1"/>
  <c r="I367" i="34"/>
  <c r="J367" i="34" s="1"/>
  <c r="I368" i="34"/>
  <c r="J368" i="34" s="1"/>
  <c r="I369" i="34"/>
  <c r="J369" i="34" s="1"/>
  <c r="I370" i="34"/>
  <c r="J370" i="34" s="1"/>
  <c r="I371" i="34"/>
  <c r="J371" i="34" s="1"/>
  <c r="I372" i="34"/>
  <c r="J372" i="34" s="1"/>
  <c r="I373" i="34"/>
  <c r="J373" i="34" s="1"/>
  <c r="I374" i="34"/>
  <c r="J374" i="34" s="1"/>
  <c r="I375" i="34"/>
  <c r="J375" i="34" s="1"/>
  <c r="I376" i="34"/>
  <c r="J376" i="34" s="1"/>
  <c r="I377" i="34"/>
  <c r="J377" i="34" s="1"/>
  <c r="I378" i="34"/>
  <c r="J378" i="34" s="1"/>
  <c r="I379" i="34"/>
  <c r="J379" i="34" s="1"/>
  <c r="I380" i="34"/>
  <c r="J380" i="34" s="1"/>
  <c r="I381" i="34"/>
  <c r="J381" i="34" s="1"/>
  <c r="I382" i="34"/>
  <c r="J382" i="34" s="1"/>
  <c r="I383" i="34"/>
  <c r="J383" i="34" s="1"/>
  <c r="I384" i="34"/>
  <c r="J384" i="34" s="1"/>
  <c r="I385" i="34"/>
  <c r="J385" i="34" s="1"/>
  <c r="I386" i="34"/>
  <c r="J386" i="34" s="1"/>
  <c r="I387" i="34"/>
  <c r="J387" i="34" s="1"/>
  <c r="I388" i="34"/>
  <c r="J388" i="34" s="1"/>
  <c r="I389" i="34"/>
  <c r="J389" i="34" s="1"/>
  <c r="I390" i="34"/>
  <c r="J390" i="34" s="1"/>
  <c r="I391" i="34"/>
  <c r="J391" i="34" s="1"/>
  <c r="I392" i="34"/>
  <c r="J392" i="34" s="1"/>
  <c r="I393" i="34"/>
  <c r="J393" i="34" s="1"/>
  <c r="I394" i="34"/>
  <c r="J394" i="34" s="1"/>
  <c r="I395" i="34"/>
  <c r="J395" i="34" s="1"/>
  <c r="I396" i="34"/>
  <c r="J396" i="34" s="1"/>
  <c r="I397" i="34"/>
  <c r="J397" i="34" s="1"/>
  <c r="I398" i="34"/>
  <c r="J398" i="34" s="1"/>
  <c r="I399" i="34"/>
  <c r="J399" i="34" s="1"/>
  <c r="I400" i="34"/>
  <c r="J400" i="34" s="1"/>
  <c r="I401" i="34"/>
  <c r="J401" i="34" s="1"/>
  <c r="I402" i="34"/>
  <c r="J402" i="34" s="1"/>
  <c r="I403" i="34"/>
  <c r="J403" i="34" s="1"/>
  <c r="I404" i="34"/>
  <c r="J404" i="34" s="1"/>
  <c r="I405" i="34"/>
  <c r="J405" i="34" s="1"/>
  <c r="I406" i="34"/>
  <c r="J406" i="34" s="1"/>
  <c r="I407" i="34"/>
  <c r="J407" i="34" s="1"/>
  <c r="I408" i="34"/>
  <c r="J408" i="34" s="1"/>
  <c r="I409" i="34"/>
  <c r="J409" i="34" s="1"/>
  <c r="I410" i="34"/>
  <c r="J410" i="34" s="1"/>
  <c r="I411" i="34"/>
  <c r="J411" i="34" s="1"/>
  <c r="I412" i="34"/>
  <c r="J412" i="34" s="1"/>
  <c r="I413" i="34"/>
  <c r="J413" i="34" s="1"/>
  <c r="I414" i="34"/>
  <c r="J414" i="34" s="1"/>
  <c r="I415" i="34"/>
  <c r="J415" i="34" s="1"/>
  <c r="I416" i="34"/>
  <c r="J416" i="34" s="1"/>
  <c r="I417" i="34"/>
  <c r="J417" i="34" s="1"/>
  <c r="I418" i="34"/>
  <c r="J418" i="34" s="1"/>
  <c r="I419" i="34"/>
  <c r="J419" i="34" s="1"/>
  <c r="I420" i="34"/>
  <c r="J420" i="34" s="1"/>
  <c r="I421" i="34"/>
  <c r="J421" i="34" s="1"/>
  <c r="I422" i="34"/>
  <c r="J422" i="34" s="1"/>
  <c r="I423" i="34"/>
  <c r="J423" i="34" s="1"/>
  <c r="I424" i="34"/>
  <c r="J424" i="34" s="1"/>
  <c r="I425" i="34"/>
  <c r="J425" i="34" s="1"/>
  <c r="I426" i="34"/>
  <c r="J426" i="34" s="1"/>
  <c r="I427" i="34"/>
  <c r="J427" i="34" s="1"/>
  <c r="I428" i="34"/>
  <c r="J428" i="34" s="1"/>
  <c r="I429" i="34"/>
  <c r="J429" i="34" s="1"/>
  <c r="I430" i="34"/>
  <c r="J430" i="34" s="1"/>
  <c r="I431" i="34"/>
  <c r="J431" i="34" s="1"/>
  <c r="I432" i="34"/>
  <c r="J432" i="34" s="1"/>
  <c r="I433" i="34"/>
  <c r="J433" i="34" s="1"/>
  <c r="I434" i="34"/>
  <c r="J434" i="34" s="1"/>
  <c r="I435" i="34"/>
  <c r="J435" i="34" s="1"/>
  <c r="I436" i="34"/>
  <c r="J436" i="34" s="1"/>
  <c r="I437" i="34"/>
  <c r="J437" i="34" s="1"/>
  <c r="I438" i="34"/>
  <c r="J438" i="34" s="1"/>
  <c r="I439" i="34"/>
  <c r="J439" i="34" s="1"/>
  <c r="I440" i="34"/>
  <c r="J440" i="34" s="1"/>
  <c r="I441" i="34"/>
  <c r="J441" i="34" s="1"/>
  <c r="I442" i="34"/>
  <c r="J442" i="34" s="1"/>
  <c r="I443" i="34"/>
  <c r="J443" i="34" s="1"/>
  <c r="I444" i="34"/>
  <c r="J444" i="34" s="1"/>
  <c r="I445" i="34"/>
  <c r="J445" i="34" s="1"/>
  <c r="I446" i="34"/>
  <c r="J446" i="34" s="1"/>
  <c r="I447" i="34"/>
  <c r="J447" i="34" s="1"/>
  <c r="I448" i="34"/>
  <c r="J448" i="34" s="1"/>
  <c r="I449" i="34"/>
  <c r="J449" i="34" s="1"/>
  <c r="I450" i="34"/>
  <c r="J450" i="34" s="1"/>
  <c r="I451" i="34"/>
  <c r="J451" i="34" s="1"/>
  <c r="I452" i="34"/>
  <c r="J452" i="34" s="1"/>
  <c r="I453" i="34"/>
  <c r="J453" i="34" s="1"/>
  <c r="I454" i="34"/>
  <c r="J454" i="34" s="1"/>
  <c r="I455" i="34"/>
  <c r="J455" i="34" s="1"/>
  <c r="I456" i="34"/>
  <c r="J456" i="34" s="1"/>
  <c r="I457" i="34"/>
  <c r="J457" i="34" s="1"/>
  <c r="I458" i="34"/>
  <c r="J458" i="34" s="1"/>
  <c r="I459" i="34"/>
  <c r="J459" i="34" s="1"/>
  <c r="I460" i="34"/>
  <c r="J460" i="34" s="1"/>
  <c r="I461" i="34"/>
  <c r="J461" i="34" s="1"/>
  <c r="I462" i="34"/>
  <c r="J462" i="34" s="1"/>
  <c r="I463" i="34"/>
  <c r="J463" i="34" s="1"/>
  <c r="I464" i="34"/>
  <c r="J464" i="34" s="1"/>
  <c r="I465" i="34"/>
  <c r="J465" i="34" s="1"/>
  <c r="I466" i="34"/>
  <c r="J466" i="34" s="1"/>
  <c r="I467" i="34"/>
  <c r="J467" i="34" s="1"/>
  <c r="I468" i="34"/>
  <c r="J468" i="34" s="1"/>
  <c r="I469" i="34"/>
  <c r="J469" i="34" s="1"/>
  <c r="I470" i="34"/>
  <c r="J470" i="34" s="1"/>
  <c r="I471" i="34"/>
  <c r="J471" i="34" s="1"/>
  <c r="I472" i="34"/>
  <c r="J472" i="34" s="1"/>
  <c r="I473" i="34"/>
  <c r="J473" i="34" s="1"/>
  <c r="I474" i="34"/>
  <c r="J474" i="34" s="1"/>
  <c r="I475" i="34"/>
  <c r="J475" i="34" s="1"/>
  <c r="I476" i="34"/>
  <c r="J476" i="34" s="1"/>
  <c r="I477" i="34"/>
  <c r="J477" i="34" s="1"/>
  <c r="I478" i="34"/>
  <c r="J478" i="34" s="1"/>
  <c r="I479" i="34"/>
  <c r="J479" i="34" s="1"/>
  <c r="I480" i="34"/>
  <c r="J480" i="34" s="1"/>
  <c r="I481" i="34"/>
  <c r="J481" i="34" s="1"/>
  <c r="I482" i="34"/>
  <c r="J482" i="34" s="1"/>
  <c r="I483" i="34"/>
  <c r="J483" i="34" s="1"/>
  <c r="I484" i="34"/>
  <c r="J484" i="34" s="1"/>
  <c r="I485" i="34"/>
  <c r="J485" i="34" s="1"/>
  <c r="I486" i="34"/>
  <c r="J486" i="34" s="1"/>
  <c r="I487" i="34"/>
  <c r="J487" i="34" s="1"/>
  <c r="I488" i="34"/>
  <c r="J488" i="34" s="1"/>
  <c r="I489" i="34"/>
  <c r="J489" i="34" s="1"/>
  <c r="I490" i="34"/>
  <c r="J490" i="34" s="1"/>
  <c r="I491" i="34"/>
  <c r="J491" i="34" s="1"/>
  <c r="I492" i="34"/>
  <c r="J492" i="34" s="1"/>
  <c r="V3" i="31" l="1"/>
  <c r="V4" i="31"/>
  <c r="V5" i="3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1" i="31"/>
  <c r="V2" i="31"/>
  <c r="T3" i="31"/>
  <c r="U3" i="31" s="1"/>
  <c r="T4" i="31"/>
  <c r="U4" i="31" s="1"/>
  <c r="T5" i="31"/>
  <c r="U5" i="31" s="1"/>
  <c r="T6" i="31"/>
  <c r="U6" i="31"/>
  <c r="T7" i="31"/>
  <c r="U7" i="31" s="1"/>
  <c r="T8" i="31"/>
  <c r="U8" i="31" s="1"/>
  <c r="T9" i="31"/>
  <c r="U9" i="31" s="1"/>
  <c r="T10" i="31"/>
  <c r="U10" i="31"/>
  <c r="T11" i="31"/>
  <c r="U11" i="31" s="1"/>
  <c r="T12" i="31"/>
  <c r="U12" i="31" s="1"/>
  <c r="T13" i="31"/>
  <c r="U13" i="31" s="1"/>
  <c r="T14" i="31"/>
  <c r="U14" i="31"/>
  <c r="T15" i="31"/>
  <c r="U15" i="31" s="1"/>
  <c r="T16" i="31"/>
  <c r="U16" i="31" s="1"/>
  <c r="T17" i="31"/>
  <c r="U17" i="31" s="1"/>
  <c r="T18" i="31"/>
  <c r="U18" i="31"/>
  <c r="T19" i="31"/>
  <c r="U19" i="31" s="1"/>
  <c r="T20" i="31"/>
  <c r="U20" i="31" s="1"/>
  <c r="T21" i="31"/>
  <c r="U21" i="31" s="1"/>
  <c r="T22" i="31"/>
  <c r="U22" i="31"/>
  <c r="T23" i="31"/>
  <c r="U23" i="31" s="1"/>
  <c r="T24" i="31"/>
  <c r="U24" i="31" s="1"/>
  <c r="T25" i="31"/>
  <c r="U25" i="31" s="1"/>
  <c r="T26" i="31"/>
  <c r="U26" i="31"/>
  <c r="T27" i="31"/>
  <c r="U27" i="31" s="1"/>
  <c r="T28" i="31"/>
  <c r="U28" i="31" s="1"/>
  <c r="T29" i="31"/>
  <c r="U29" i="31" s="1"/>
  <c r="T30" i="31"/>
  <c r="U30" i="31"/>
  <c r="T31" i="31"/>
  <c r="U31" i="31" s="1"/>
  <c r="U2" i="31"/>
  <c r="T2" i="31"/>
  <c r="R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Q3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1" i="31"/>
  <c r="P31" i="31"/>
  <c r="P3" i="31"/>
  <c r="P4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R2" i="31"/>
  <c r="Q2" i="31"/>
  <c r="P2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1" i="31"/>
  <c r="N2" i="3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1" i="31"/>
  <c r="M2" i="31"/>
  <c r="W3" i="30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2" i="30"/>
  <c r="U3" i="30"/>
  <c r="V3" i="30" s="1"/>
  <c r="U4" i="30"/>
  <c r="V4" i="30" s="1"/>
  <c r="U5" i="30"/>
  <c r="V5" i="30" s="1"/>
  <c r="U6" i="30"/>
  <c r="V6" i="30"/>
  <c r="U7" i="30"/>
  <c r="V7" i="30" s="1"/>
  <c r="U8" i="30"/>
  <c r="V8" i="30" s="1"/>
  <c r="U9" i="30"/>
  <c r="V9" i="30" s="1"/>
  <c r="U10" i="30"/>
  <c r="V10" i="30"/>
  <c r="U11" i="30"/>
  <c r="V11" i="30" s="1"/>
  <c r="U12" i="30"/>
  <c r="V12" i="30" s="1"/>
  <c r="U13" i="30"/>
  <c r="V13" i="30" s="1"/>
  <c r="U14" i="30"/>
  <c r="V14" i="30"/>
  <c r="U15" i="30"/>
  <c r="V15" i="30" s="1"/>
  <c r="U16" i="30"/>
  <c r="V16" i="30" s="1"/>
  <c r="U17" i="30"/>
  <c r="V17" i="30" s="1"/>
  <c r="U18" i="30"/>
  <c r="V18" i="30"/>
  <c r="U19" i="30"/>
  <c r="V19" i="30" s="1"/>
  <c r="U20" i="30"/>
  <c r="V20" i="30" s="1"/>
  <c r="U21" i="30"/>
  <c r="V21" i="30" s="1"/>
  <c r="U22" i="30"/>
  <c r="V22" i="30"/>
  <c r="U23" i="30"/>
  <c r="V23" i="30" s="1"/>
  <c r="U24" i="30"/>
  <c r="V24" i="30" s="1"/>
  <c r="U25" i="30"/>
  <c r="V25" i="30" s="1"/>
  <c r="U26" i="30"/>
  <c r="V26" i="30"/>
  <c r="U27" i="30"/>
  <c r="V27" i="30" s="1"/>
  <c r="U28" i="30"/>
  <c r="V28" i="30" s="1"/>
  <c r="U29" i="30"/>
  <c r="V29" i="30" s="1"/>
  <c r="U30" i="30"/>
  <c r="V30" i="30"/>
  <c r="U31" i="30"/>
  <c r="V31" i="30" s="1"/>
  <c r="U32" i="30"/>
  <c r="V32" i="30" s="1"/>
  <c r="U33" i="30"/>
  <c r="V33" i="30" s="1"/>
  <c r="U34" i="30"/>
  <c r="V34" i="30"/>
  <c r="V2" i="30"/>
  <c r="U2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2" i="30"/>
  <c r="Q3" i="30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2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P2" i="30"/>
  <c r="N2" i="30"/>
  <c r="V3" i="29"/>
  <c r="V5" i="29"/>
  <c r="V6" i="29"/>
  <c r="V7" i="29"/>
  <c r="V8" i="29"/>
  <c r="V9" i="29"/>
  <c r="V10" i="29"/>
  <c r="V11" i="29"/>
  <c r="V12" i="29"/>
  <c r="V13" i="29"/>
  <c r="V14" i="29"/>
  <c r="V15" i="29"/>
  <c r="V16" i="29"/>
  <c r="V17" i="29"/>
  <c r="V18" i="29"/>
  <c r="V19" i="29"/>
  <c r="V20" i="29"/>
  <c r="V21" i="29"/>
  <c r="V22" i="29"/>
  <c r="V23" i="29"/>
  <c r="V24" i="29"/>
  <c r="V25" i="29"/>
  <c r="V26" i="29"/>
  <c r="V27" i="29"/>
  <c r="V28" i="29"/>
  <c r="V29" i="29"/>
  <c r="V30" i="29"/>
  <c r="V31" i="29"/>
  <c r="V32" i="29"/>
  <c r="V33" i="29"/>
  <c r="V2" i="29"/>
  <c r="T3" i="29"/>
  <c r="U3" i="29" s="1"/>
  <c r="T4" i="29"/>
  <c r="U4" i="29" s="1"/>
  <c r="T5" i="29"/>
  <c r="U5" i="29" s="1"/>
  <c r="T6" i="29"/>
  <c r="U6" i="29"/>
  <c r="T7" i="29"/>
  <c r="U7" i="29" s="1"/>
  <c r="T8" i="29"/>
  <c r="U8" i="29" s="1"/>
  <c r="T9" i="29"/>
  <c r="U9" i="29" s="1"/>
  <c r="T10" i="29"/>
  <c r="U10" i="29"/>
  <c r="T11" i="29"/>
  <c r="U11" i="29" s="1"/>
  <c r="T12" i="29"/>
  <c r="U12" i="29" s="1"/>
  <c r="T13" i="29"/>
  <c r="U13" i="29" s="1"/>
  <c r="T14" i="29"/>
  <c r="U14" i="29"/>
  <c r="T15" i="29"/>
  <c r="U15" i="29" s="1"/>
  <c r="T16" i="29"/>
  <c r="U16" i="29" s="1"/>
  <c r="T17" i="29"/>
  <c r="U17" i="29" s="1"/>
  <c r="T18" i="29"/>
  <c r="U18" i="29"/>
  <c r="T19" i="29"/>
  <c r="U19" i="29" s="1"/>
  <c r="T20" i="29"/>
  <c r="U20" i="29" s="1"/>
  <c r="T21" i="29"/>
  <c r="U21" i="29" s="1"/>
  <c r="T22" i="29"/>
  <c r="U22" i="29"/>
  <c r="T23" i="29"/>
  <c r="U23" i="29" s="1"/>
  <c r="T24" i="29"/>
  <c r="U24" i="29" s="1"/>
  <c r="T25" i="29"/>
  <c r="U25" i="29" s="1"/>
  <c r="T26" i="29"/>
  <c r="U26" i="29"/>
  <c r="T27" i="29"/>
  <c r="U27" i="29" s="1"/>
  <c r="T28" i="29"/>
  <c r="U28" i="29" s="1"/>
  <c r="T29" i="29"/>
  <c r="U29" i="29" s="1"/>
  <c r="T30" i="29"/>
  <c r="U30" i="29"/>
  <c r="T31" i="29"/>
  <c r="U31" i="29" s="1"/>
  <c r="T32" i="29"/>
  <c r="U32" i="29" s="1"/>
  <c r="T33" i="29"/>
  <c r="U33" i="29" s="1"/>
  <c r="U2" i="29"/>
  <c r="T2" i="29"/>
  <c r="P3" i="29"/>
  <c r="Q3" i="29"/>
  <c r="R3" i="29" s="1"/>
  <c r="P5" i="29"/>
  <c r="Q5" i="29"/>
  <c r="R5" i="29" s="1"/>
  <c r="P6" i="29"/>
  <c r="Q6" i="29" s="1"/>
  <c r="R6" i="29" s="1"/>
  <c r="P7" i="29"/>
  <c r="Q7" i="29"/>
  <c r="R7" i="29" s="1"/>
  <c r="P8" i="29"/>
  <c r="Q8" i="29" s="1"/>
  <c r="R8" i="29" s="1"/>
  <c r="P9" i="29"/>
  <c r="Q9" i="29"/>
  <c r="R9" i="29"/>
  <c r="P10" i="29"/>
  <c r="Q10" i="29" s="1"/>
  <c r="R10" i="29" s="1"/>
  <c r="P11" i="29"/>
  <c r="Q11" i="29"/>
  <c r="R11" i="29" s="1"/>
  <c r="P12" i="29"/>
  <c r="Q12" i="29"/>
  <c r="R12" i="29"/>
  <c r="P13" i="29"/>
  <c r="Q13" i="29"/>
  <c r="R13" i="29" s="1"/>
  <c r="P14" i="29"/>
  <c r="Q14" i="29" s="1"/>
  <c r="R14" i="29" s="1"/>
  <c r="P15" i="29"/>
  <c r="Q15" i="29"/>
  <c r="R15" i="29" s="1"/>
  <c r="P16" i="29"/>
  <c r="Q16" i="29" s="1"/>
  <c r="R16" i="29" s="1"/>
  <c r="P17" i="29"/>
  <c r="Q17" i="29"/>
  <c r="R17" i="29"/>
  <c r="P18" i="29"/>
  <c r="Q18" i="29" s="1"/>
  <c r="R18" i="29" s="1"/>
  <c r="P19" i="29"/>
  <c r="Q19" i="29"/>
  <c r="R19" i="29" s="1"/>
  <c r="P20" i="29"/>
  <c r="Q20" i="29"/>
  <c r="R20" i="29"/>
  <c r="P21" i="29"/>
  <c r="Q21" i="29"/>
  <c r="R21" i="29" s="1"/>
  <c r="P22" i="29"/>
  <c r="Q22" i="29" s="1"/>
  <c r="R22" i="29" s="1"/>
  <c r="P23" i="29"/>
  <c r="Q23" i="29"/>
  <c r="R23" i="29" s="1"/>
  <c r="P24" i="29"/>
  <c r="Q24" i="29" s="1"/>
  <c r="R24" i="29" s="1"/>
  <c r="P25" i="29"/>
  <c r="Q25" i="29"/>
  <c r="R25" i="29"/>
  <c r="P26" i="29"/>
  <c r="Q26" i="29" s="1"/>
  <c r="R26" i="29" s="1"/>
  <c r="P27" i="29"/>
  <c r="Q27" i="29"/>
  <c r="R27" i="29" s="1"/>
  <c r="P28" i="29"/>
  <c r="Q28" i="29"/>
  <c r="R28" i="29"/>
  <c r="P29" i="29"/>
  <c r="Q29" i="29"/>
  <c r="R29" i="29" s="1"/>
  <c r="P30" i="29"/>
  <c r="Q30" i="29" s="1"/>
  <c r="R30" i="29" s="1"/>
  <c r="P31" i="29"/>
  <c r="Q31" i="29"/>
  <c r="R31" i="29" s="1"/>
  <c r="P32" i="29"/>
  <c r="Q32" i="29" s="1"/>
  <c r="R32" i="29" s="1"/>
  <c r="P33" i="29"/>
  <c r="Q33" i="29"/>
  <c r="R33" i="29"/>
  <c r="M3" i="29"/>
  <c r="N3" i="29" s="1"/>
  <c r="M5" i="29"/>
  <c r="N5" i="29" s="1"/>
  <c r="M6" i="29"/>
  <c r="N6" i="29"/>
  <c r="M7" i="29"/>
  <c r="N7" i="29" s="1"/>
  <c r="M8" i="29"/>
  <c r="N8" i="29" s="1"/>
  <c r="M9" i="29"/>
  <c r="N9" i="29" s="1"/>
  <c r="M10" i="29"/>
  <c r="N10" i="29"/>
  <c r="M11" i="29"/>
  <c r="N11" i="29" s="1"/>
  <c r="M12" i="29"/>
  <c r="N12" i="29" s="1"/>
  <c r="M13" i="29"/>
  <c r="N13" i="29" s="1"/>
  <c r="M14" i="29"/>
  <c r="N14" i="29"/>
  <c r="M15" i="29"/>
  <c r="N15" i="29" s="1"/>
  <c r="M16" i="29"/>
  <c r="N16" i="29" s="1"/>
  <c r="M17" i="29"/>
  <c r="N17" i="29" s="1"/>
  <c r="M18" i="29"/>
  <c r="N18" i="29"/>
  <c r="M19" i="29"/>
  <c r="N19" i="29" s="1"/>
  <c r="M20" i="29"/>
  <c r="N20" i="29" s="1"/>
  <c r="M21" i="29"/>
  <c r="N21" i="29" s="1"/>
  <c r="M22" i="29"/>
  <c r="N22" i="29"/>
  <c r="M23" i="29"/>
  <c r="N23" i="29" s="1"/>
  <c r="M24" i="29"/>
  <c r="N24" i="29" s="1"/>
  <c r="M25" i="29"/>
  <c r="N25" i="29" s="1"/>
  <c r="M26" i="29"/>
  <c r="N26" i="29"/>
  <c r="M27" i="29"/>
  <c r="N27" i="29" s="1"/>
  <c r="M28" i="29"/>
  <c r="N28" i="29" s="1"/>
  <c r="M29" i="29"/>
  <c r="N29" i="29" s="1"/>
  <c r="M30" i="29"/>
  <c r="N30" i="29"/>
  <c r="M31" i="29"/>
  <c r="N31" i="29" s="1"/>
  <c r="M32" i="29"/>
  <c r="N32" i="29" s="1"/>
  <c r="M33" i="29"/>
  <c r="N33" i="29" s="1"/>
  <c r="R2" i="29"/>
  <c r="Q2" i="29"/>
  <c r="P2" i="29"/>
  <c r="N2" i="29"/>
  <c r="M2" i="29"/>
  <c r="P3" i="28"/>
  <c r="Q3" i="28" s="1"/>
  <c r="R3" i="28" s="1"/>
  <c r="T3" i="28"/>
  <c r="U3" i="28"/>
  <c r="V3" i="28"/>
  <c r="P4" i="28"/>
  <c r="Q4" i="28"/>
  <c r="R4" i="28" s="1"/>
  <c r="T4" i="28"/>
  <c r="U4" i="28" s="1"/>
  <c r="V4" i="28"/>
  <c r="P5" i="28"/>
  <c r="Q5" i="28" s="1"/>
  <c r="R5" i="28" s="1"/>
  <c r="T5" i="28"/>
  <c r="U5" i="28" s="1"/>
  <c r="V5" i="28"/>
  <c r="P6" i="28"/>
  <c r="Q6" i="28"/>
  <c r="R6" i="28" s="1"/>
  <c r="T6" i="28"/>
  <c r="U6" i="28" s="1"/>
  <c r="V6" i="28"/>
  <c r="P7" i="28"/>
  <c r="Q7" i="28" s="1"/>
  <c r="R7" i="28" s="1"/>
  <c r="T7" i="28"/>
  <c r="U7" i="28" s="1"/>
  <c r="V7" i="28"/>
  <c r="P8" i="28"/>
  <c r="Q8" i="28"/>
  <c r="R8" i="28" s="1"/>
  <c r="T8" i="28"/>
  <c r="U8" i="28" s="1"/>
  <c r="V8" i="28"/>
  <c r="P9" i="28"/>
  <c r="Q9" i="28" s="1"/>
  <c r="R9" i="28" s="1"/>
  <c r="T9" i="28"/>
  <c r="U9" i="28" s="1"/>
  <c r="V9" i="28"/>
  <c r="P10" i="28"/>
  <c r="Q10" i="28"/>
  <c r="R10" i="28" s="1"/>
  <c r="T10" i="28"/>
  <c r="U10" i="28" s="1"/>
  <c r="V10" i="28"/>
  <c r="P11" i="28"/>
  <c r="Q11" i="28" s="1"/>
  <c r="R11" i="28" s="1"/>
  <c r="T11" i="28"/>
  <c r="U11" i="28" s="1"/>
  <c r="V11" i="28"/>
  <c r="P12" i="28"/>
  <c r="Q12" i="28"/>
  <c r="R12" i="28" s="1"/>
  <c r="T12" i="28"/>
  <c r="U12" i="28" s="1"/>
  <c r="V12" i="28"/>
  <c r="P13" i="28"/>
  <c r="Q13" i="28" s="1"/>
  <c r="R13" i="28" s="1"/>
  <c r="T13" i="28"/>
  <c r="U13" i="28" s="1"/>
  <c r="V13" i="28"/>
  <c r="P14" i="28"/>
  <c r="Q14" i="28"/>
  <c r="R14" i="28" s="1"/>
  <c r="T14" i="28"/>
  <c r="U14" i="28" s="1"/>
  <c r="V14" i="28"/>
  <c r="P15" i="28"/>
  <c r="Q15" i="28" s="1"/>
  <c r="R15" i="28" s="1"/>
  <c r="T15" i="28"/>
  <c r="U15" i="28" s="1"/>
  <c r="V15" i="28"/>
  <c r="P16" i="28"/>
  <c r="Q16" i="28"/>
  <c r="R16" i="28" s="1"/>
  <c r="T16" i="28"/>
  <c r="U16" i="28" s="1"/>
  <c r="V16" i="28"/>
  <c r="P17" i="28"/>
  <c r="Q17" i="28" s="1"/>
  <c r="R17" i="28" s="1"/>
  <c r="T17" i="28"/>
  <c r="U17" i="28" s="1"/>
  <c r="V17" i="28"/>
  <c r="P18" i="28"/>
  <c r="Q18" i="28"/>
  <c r="R18" i="28" s="1"/>
  <c r="T18" i="28"/>
  <c r="U18" i="28" s="1"/>
  <c r="V18" i="28"/>
  <c r="P19" i="28"/>
  <c r="Q19" i="28"/>
  <c r="R19" i="28" s="1"/>
  <c r="T19" i="28"/>
  <c r="U19" i="28" s="1"/>
  <c r="V19" i="28"/>
  <c r="P20" i="28"/>
  <c r="Q20" i="28"/>
  <c r="R20" i="28" s="1"/>
  <c r="T20" i="28"/>
  <c r="U20" i="28" s="1"/>
  <c r="V20" i="28"/>
  <c r="P21" i="28"/>
  <c r="Q21" i="28" s="1"/>
  <c r="R21" i="28" s="1"/>
  <c r="T21" i="28"/>
  <c r="U21" i="28" s="1"/>
  <c r="V21" i="28"/>
  <c r="P22" i="28"/>
  <c r="Q22" i="28"/>
  <c r="R22" i="28" s="1"/>
  <c r="T22" i="28"/>
  <c r="U22" i="28" s="1"/>
  <c r="V22" i="28"/>
  <c r="P23" i="28"/>
  <c r="Q23" i="28"/>
  <c r="R23" i="28" s="1"/>
  <c r="T23" i="28"/>
  <c r="U23" i="28" s="1"/>
  <c r="V23" i="28"/>
  <c r="P24" i="28"/>
  <c r="Q24" i="28"/>
  <c r="R24" i="28" s="1"/>
  <c r="T24" i="28"/>
  <c r="U24" i="28" s="1"/>
  <c r="V24" i="28"/>
  <c r="P25" i="28"/>
  <c r="Q25" i="28" s="1"/>
  <c r="R25" i="28" s="1"/>
  <c r="T25" i="28"/>
  <c r="U25" i="28" s="1"/>
  <c r="V25" i="28"/>
  <c r="P26" i="28"/>
  <c r="Q26" i="28"/>
  <c r="R26" i="28" s="1"/>
  <c r="T26" i="28"/>
  <c r="U26" i="28" s="1"/>
  <c r="V26" i="28"/>
  <c r="P27" i="28"/>
  <c r="Q27" i="28"/>
  <c r="R27" i="28" s="1"/>
  <c r="T27" i="28"/>
  <c r="U27" i="28" s="1"/>
  <c r="V27" i="28"/>
  <c r="P28" i="28"/>
  <c r="Q28" i="28"/>
  <c r="R28" i="28" s="1"/>
  <c r="T28" i="28"/>
  <c r="U28" i="28" s="1"/>
  <c r="V28" i="28"/>
  <c r="P29" i="28"/>
  <c r="Q29" i="28" s="1"/>
  <c r="R29" i="28" s="1"/>
  <c r="T29" i="28"/>
  <c r="U29" i="28" s="1"/>
  <c r="V29" i="28"/>
  <c r="P30" i="28"/>
  <c r="Q30" i="28"/>
  <c r="R30" i="28" s="1"/>
  <c r="T30" i="28"/>
  <c r="U30" i="28" s="1"/>
  <c r="V30" i="28"/>
  <c r="P31" i="28"/>
  <c r="Q31" i="28"/>
  <c r="R31" i="28" s="1"/>
  <c r="T31" i="28"/>
  <c r="U31" i="28" s="1"/>
  <c r="V31" i="28"/>
  <c r="P32" i="28"/>
  <c r="Q32" i="28"/>
  <c r="R32" i="28" s="1"/>
  <c r="T32" i="28"/>
  <c r="U32" i="28" s="1"/>
  <c r="V32" i="28"/>
  <c r="P33" i="28"/>
  <c r="Q33" i="28"/>
  <c r="R33" i="28" s="1"/>
  <c r="T33" i="28"/>
  <c r="U33" i="28" s="1"/>
  <c r="V33" i="28"/>
  <c r="P34" i="28"/>
  <c r="Q34" i="28"/>
  <c r="R34" i="28" s="1"/>
  <c r="T34" i="28"/>
  <c r="U34" i="28" s="1"/>
  <c r="V34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V2" i="28"/>
  <c r="U2" i="28"/>
  <c r="T2" i="28"/>
  <c r="R2" i="28"/>
  <c r="Q2" i="28"/>
  <c r="P2" i="28"/>
  <c r="N2" i="28"/>
  <c r="V3" i="27"/>
  <c r="V4" i="27"/>
  <c r="V5" i="27"/>
  <c r="V6" i="27"/>
  <c r="V7" i="27"/>
  <c r="V8" i="27"/>
  <c r="V9" i="27"/>
  <c r="V11" i="27"/>
  <c r="V13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2" i="27"/>
  <c r="M3" i="27"/>
  <c r="N3" i="27"/>
  <c r="P3" i="27"/>
  <c r="Q3" i="27" s="1"/>
  <c r="R3" i="27" s="1"/>
  <c r="T3" i="27"/>
  <c r="U3" i="27" s="1"/>
  <c r="M4" i="27"/>
  <c r="N4" i="27" s="1"/>
  <c r="P4" i="27"/>
  <c r="Q4" i="27" s="1"/>
  <c r="R4" i="27" s="1"/>
  <c r="T4" i="27"/>
  <c r="U4" i="27"/>
  <c r="M5" i="27"/>
  <c r="N5" i="27"/>
  <c r="P5" i="27"/>
  <c r="Q5" i="27"/>
  <c r="R5" i="27" s="1"/>
  <c r="T5" i="27"/>
  <c r="U5" i="27"/>
  <c r="M6" i="27"/>
  <c r="N6" i="27" s="1"/>
  <c r="P6" i="27"/>
  <c r="Q6" i="27" s="1"/>
  <c r="R6" i="27" s="1"/>
  <c r="T6" i="27"/>
  <c r="U6" i="27" s="1"/>
  <c r="M7" i="27"/>
  <c r="N7" i="27"/>
  <c r="P7" i="27"/>
  <c r="Q7" i="27"/>
  <c r="R7" i="27" s="1"/>
  <c r="T7" i="27"/>
  <c r="U7" i="27" s="1"/>
  <c r="M8" i="27"/>
  <c r="N8" i="27"/>
  <c r="P8" i="27"/>
  <c r="Q8" i="27" s="1"/>
  <c r="R8" i="27" s="1"/>
  <c r="T8" i="27"/>
  <c r="U8" i="27"/>
  <c r="M9" i="27"/>
  <c r="N9" i="27" s="1"/>
  <c r="P9" i="27"/>
  <c r="Q9" i="27"/>
  <c r="R9" i="27" s="1"/>
  <c r="T9" i="27"/>
  <c r="U9" i="27" s="1"/>
  <c r="M11" i="27"/>
  <c r="N11" i="27"/>
  <c r="P11" i="27"/>
  <c r="Q11" i="27" s="1"/>
  <c r="R11" i="27" s="1"/>
  <c r="T11" i="27"/>
  <c r="U11" i="27" s="1"/>
  <c r="U12" i="27"/>
  <c r="M13" i="27"/>
  <c r="N13" i="27"/>
  <c r="P13" i="27"/>
  <c r="Q13" i="27"/>
  <c r="R13" i="27" s="1"/>
  <c r="T13" i="27"/>
  <c r="U13" i="27"/>
  <c r="U14" i="27"/>
  <c r="M15" i="27"/>
  <c r="N15" i="27"/>
  <c r="P15" i="27"/>
  <c r="Q15" i="27"/>
  <c r="R15" i="27" s="1"/>
  <c r="T15" i="27"/>
  <c r="U15" i="27" s="1"/>
  <c r="M16" i="27"/>
  <c r="N16" i="27"/>
  <c r="P16" i="27"/>
  <c r="Q16" i="27" s="1"/>
  <c r="R16" i="27" s="1"/>
  <c r="T16" i="27"/>
  <c r="U16" i="27"/>
  <c r="M17" i="27"/>
  <c r="N17" i="27" s="1"/>
  <c r="P17" i="27"/>
  <c r="Q17" i="27"/>
  <c r="R17" i="27" s="1"/>
  <c r="T17" i="27"/>
  <c r="U17" i="27" s="1"/>
  <c r="M18" i="27"/>
  <c r="N18" i="27" s="1"/>
  <c r="P18" i="27"/>
  <c r="Q18" i="27"/>
  <c r="R18" i="27"/>
  <c r="T18" i="27"/>
  <c r="U18" i="27"/>
  <c r="M19" i="27"/>
  <c r="N19" i="27"/>
  <c r="P19" i="27"/>
  <c r="Q19" i="27" s="1"/>
  <c r="R19" i="27" s="1"/>
  <c r="T19" i="27"/>
  <c r="U19" i="27" s="1"/>
  <c r="M20" i="27"/>
  <c r="N20" i="27" s="1"/>
  <c r="P20" i="27"/>
  <c r="Q20" i="27" s="1"/>
  <c r="R20" i="27" s="1"/>
  <c r="T20" i="27"/>
  <c r="U20" i="27"/>
  <c r="M21" i="27"/>
  <c r="N21" i="27"/>
  <c r="P21" i="27"/>
  <c r="Q21" i="27"/>
  <c r="R21" i="27" s="1"/>
  <c r="T21" i="27"/>
  <c r="U21" i="27"/>
  <c r="M22" i="27"/>
  <c r="N22" i="27" s="1"/>
  <c r="P22" i="27"/>
  <c r="Q22" i="27" s="1"/>
  <c r="R22" i="27" s="1"/>
  <c r="T22" i="27"/>
  <c r="U22" i="27" s="1"/>
  <c r="M23" i="27"/>
  <c r="N23" i="27"/>
  <c r="P23" i="27"/>
  <c r="Q23" i="27"/>
  <c r="R23" i="27" s="1"/>
  <c r="T23" i="27"/>
  <c r="U23" i="27" s="1"/>
  <c r="M24" i="27"/>
  <c r="N24" i="27"/>
  <c r="P24" i="27"/>
  <c r="Q24" i="27" s="1"/>
  <c r="R24" i="27" s="1"/>
  <c r="T24" i="27"/>
  <c r="U24" i="27"/>
  <c r="M25" i="27"/>
  <c r="N25" i="27" s="1"/>
  <c r="P25" i="27"/>
  <c r="Q25" i="27"/>
  <c r="R25" i="27" s="1"/>
  <c r="T25" i="27"/>
  <c r="U25" i="27" s="1"/>
  <c r="M26" i="27"/>
  <c r="N26" i="27" s="1"/>
  <c r="P26" i="27"/>
  <c r="Q26" i="27"/>
  <c r="R26" i="27"/>
  <c r="T26" i="27"/>
  <c r="U26" i="27"/>
  <c r="M27" i="27"/>
  <c r="N27" i="27"/>
  <c r="P27" i="27"/>
  <c r="Q27" i="27" s="1"/>
  <c r="R27" i="27" s="1"/>
  <c r="T27" i="27"/>
  <c r="U27" i="27" s="1"/>
  <c r="M28" i="27"/>
  <c r="N28" i="27" s="1"/>
  <c r="P28" i="27"/>
  <c r="Q28" i="27" s="1"/>
  <c r="R28" i="27" s="1"/>
  <c r="T28" i="27"/>
  <c r="U28" i="27"/>
  <c r="M29" i="27"/>
  <c r="N29" i="27"/>
  <c r="P29" i="27"/>
  <c r="Q29" i="27"/>
  <c r="R29" i="27" s="1"/>
  <c r="T29" i="27"/>
  <c r="U29" i="27"/>
  <c r="M30" i="27"/>
  <c r="N30" i="27" s="1"/>
  <c r="P30" i="27"/>
  <c r="Q30" i="27" s="1"/>
  <c r="R30" i="27" s="1"/>
  <c r="T30" i="27"/>
  <c r="U30" i="27" s="1"/>
  <c r="M31" i="27"/>
  <c r="N31" i="27"/>
  <c r="P31" i="27"/>
  <c r="Q31" i="27"/>
  <c r="R31" i="27" s="1"/>
  <c r="T31" i="27"/>
  <c r="U31" i="27" s="1"/>
  <c r="U2" i="27"/>
  <c r="T2" i="27"/>
  <c r="R2" i="27"/>
  <c r="Q2" i="27"/>
  <c r="P2" i="27"/>
  <c r="N2" i="27"/>
  <c r="M2" i="27"/>
  <c r="V3" i="26"/>
  <c r="V5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2" i="26"/>
  <c r="T3" i="26"/>
  <c r="U3" i="26" s="1"/>
  <c r="T4" i="26"/>
  <c r="U4" i="26" s="1"/>
  <c r="T5" i="26"/>
  <c r="U5" i="26" s="1"/>
  <c r="T6" i="26"/>
  <c r="U6" i="26"/>
  <c r="T7" i="26"/>
  <c r="U7" i="26" s="1"/>
  <c r="T8" i="26"/>
  <c r="U8" i="26" s="1"/>
  <c r="T9" i="26"/>
  <c r="U9" i="26" s="1"/>
  <c r="T10" i="26"/>
  <c r="U10" i="26"/>
  <c r="T11" i="26"/>
  <c r="U11" i="26" s="1"/>
  <c r="T12" i="26"/>
  <c r="U12" i="26" s="1"/>
  <c r="T13" i="26"/>
  <c r="U13" i="26" s="1"/>
  <c r="T14" i="26"/>
  <c r="U14" i="26"/>
  <c r="T15" i="26"/>
  <c r="U15" i="26" s="1"/>
  <c r="T16" i="26"/>
  <c r="U16" i="26" s="1"/>
  <c r="T17" i="26"/>
  <c r="U17" i="26" s="1"/>
  <c r="T18" i="26"/>
  <c r="U18" i="26"/>
  <c r="T19" i="26"/>
  <c r="U19" i="26" s="1"/>
  <c r="T20" i="26"/>
  <c r="U20" i="26" s="1"/>
  <c r="T21" i="26"/>
  <c r="U21" i="26" s="1"/>
  <c r="T22" i="26"/>
  <c r="U22" i="26"/>
  <c r="T23" i="26"/>
  <c r="U23" i="26" s="1"/>
  <c r="T24" i="26"/>
  <c r="U24" i="26" s="1"/>
  <c r="T25" i="26"/>
  <c r="U25" i="26" s="1"/>
  <c r="T26" i="26"/>
  <c r="U26" i="26"/>
  <c r="T27" i="26"/>
  <c r="U27" i="26" s="1"/>
  <c r="T28" i="26"/>
  <c r="U28" i="26" s="1"/>
  <c r="T29" i="26"/>
  <c r="U29" i="26" s="1"/>
  <c r="T30" i="26"/>
  <c r="U30" i="26"/>
  <c r="T31" i="26"/>
  <c r="U31" i="26" s="1"/>
  <c r="T32" i="26"/>
  <c r="U32" i="26" s="1"/>
  <c r="U2" i="26"/>
  <c r="T2" i="26"/>
  <c r="M3" i="26"/>
  <c r="N3" i="26"/>
  <c r="P3" i="26"/>
  <c r="Q3" i="26" s="1"/>
  <c r="R3" i="26" s="1"/>
  <c r="M5" i="26"/>
  <c r="N5" i="26" s="1"/>
  <c r="P5" i="26"/>
  <c r="Q5" i="26"/>
  <c r="R5" i="26" s="1"/>
  <c r="M7" i="26"/>
  <c r="N7" i="26"/>
  <c r="P7" i="26"/>
  <c r="Q7" i="26"/>
  <c r="R7" i="26" s="1"/>
  <c r="M8" i="26"/>
  <c r="N8" i="26" s="1"/>
  <c r="P8" i="26"/>
  <c r="Q8" i="26"/>
  <c r="R8" i="26"/>
  <c r="M9" i="26"/>
  <c r="N9" i="26"/>
  <c r="P9" i="26"/>
  <c r="Q9" i="26"/>
  <c r="R9" i="26" s="1"/>
  <c r="M10" i="26"/>
  <c r="N10" i="26"/>
  <c r="P10" i="26"/>
  <c r="Q10" i="26" s="1"/>
  <c r="R10" i="26" s="1"/>
  <c r="M11" i="26"/>
  <c r="N11" i="26"/>
  <c r="P11" i="26"/>
  <c r="Q11" i="26" s="1"/>
  <c r="R11" i="26" s="1"/>
  <c r="M12" i="26"/>
  <c r="N12" i="26" s="1"/>
  <c r="P12" i="26"/>
  <c r="Q12" i="26" s="1"/>
  <c r="R12" i="26" s="1"/>
  <c r="M13" i="26"/>
  <c r="N13" i="26" s="1"/>
  <c r="P13" i="26"/>
  <c r="Q13" i="26"/>
  <c r="R13" i="26" s="1"/>
  <c r="M14" i="26"/>
  <c r="N14" i="26" s="1"/>
  <c r="P14" i="26"/>
  <c r="Q14" i="26" s="1"/>
  <c r="R14" i="26" s="1"/>
  <c r="M15" i="26"/>
  <c r="N15" i="26"/>
  <c r="P15" i="26"/>
  <c r="Q15" i="26"/>
  <c r="R15" i="26" s="1"/>
  <c r="M16" i="26"/>
  <c r="N16" i="26" s="1"/>
  <c r="P16" i="26"/>
  <c r="Q16" i="26"/>
  <c r="R16" i="26"/>
  <c r="M17" i="26"/>
  <c r="N17" i="26"/>
  <c r="P17" i="26"/>
  <c r="Q17" i="26"/>
  <c r="R17" i="26" s="1"/>
  <c r="M18" i="26"/>
  <c r="N18" i="26"/>
  <c r="P18" i="26"/>
  <c r="Q18" i="26" s="1"/>
  <c r="R18" i="26" s="1"/>
  <c r="M19" i="26"/>
  <c r="N19" i="26"/>
  <c r="P19" i="26"/>
  <c r="Q19" i="26" s="1"/>
  <c r="R19" i="26" s="1"/>
  <c r="M20" i="26"/>
  <c r="N20" i="26" s="1"/>
  <c r="P20" i="26"/>
  <c r="Q20" i="26" s="1"/>
  <c r="R20" i="26" s="1"/>
  <c r="M21" i="26"/>
  <c r="N21" i="26" s="1"/>
  <c r="P21" i="26"/>
  <c r="Q21" i="26"/>
  <c r="R21" i="26" s="1"/>
  <c r="M22" i="26"/>
  <c r="N22" i="26" s="1"/>
  <c r="P22" i="26"/>
  <c r="Q22" i="26" s="1"/>
  <c r="R22" i="26" s="1"/>
  <c r="M23" i="26"/>
  <c r="N23" i="26"/>
  <c r="P23" i="26"/>
  <c r="Q23" i="26"/>
  <c r="R23" i="26" s="1"/>
  <c r="M24" i="26"/>
  <c r="N24" i="26" s="1"/>
  <c r="P24" i="26"/>
  <c r="Q24" i="26"/>
  <c r="R24" i="26"/>
  <c r="M25" i="26"/>
  <c r="N25" i="26"/>
  <c r="P25" i="26"/>
  <c r="Q25" i="26"/>
  <c r="R25" i="26" s="1"/>
  <c r="M26" i="26"/>
  <c r="N26" i="26"/>
  <c r="P26" i="26"/>
  <c r="Q26" i="26" s="1"/>
  <c r="R26" i="26" s="1"/>
  <c r="M27" i="26"/>
  <c r="N27" i="26"/>
  <c r="P27" i="26"/>
  <c r="Q27" i="26" s="1"/>
  <c r="R27" i="26" s="1"/>
  <c r="M28" i="26"/>
  <c r="N28" i="26" s="1"/>
  <c r="P28" i="26"/>
  <c r="Q28" i="26" s="1"/>
  <c r="R28" i="26" s="1"/>
  <c r="M29" i="26"/>
  <c r="N29" i="26" s="1"/>
  <c r="P29" i="26"/>
  <c r="Q29" i="26"/>
  <c r="R29" i="26" s="1"/>
  <c r="M30" i="26"/>
  <c r="N30" i="26" s="1"/>
  <c r="P30" i="26"/>
  <c r="Q30" i="26" s="1"/>
  <c r="R30" i="26" s="1"/>
  <c r="M31" i="26"/>
  <c r="N31" i="26"/>
  <c r="P31" i="26"/>
  <c r="Q31" i="26"/>
  <c r="R31" i="26" s="1"/>
  <c r="M32" i="26"/>
  <c r="N32" i="26" s="1"/>
  <c r="P32" i="26"/>
  <c r="Q32" i="26"/>
  <c r="R32" i="26"/>
  <c r="R2" i="26"/>
  <c r="Q2" i="26"/>
  <c r="P2" i="26"/>
  <c r="N2" i="26"/>
  <c r="M2" i="26"/>
  <c r="V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2" i="25"/>
  <c r="T3" i="25"/>
  <c r="U3" i="25" s="1"/>
  <c r="T4" i="25"/>
  <c r="U4" i="25" s="1"/>
  <c r="T5" i="25"/>
  <c r="U5" i="25" s="1"/>
  <c r="T6" i="25"/>
  <c r="U6" i="25"/>
  <c r="T7" i="25"/>
  <c r="U7" i="25" s="1"/>
  <c r="T8" i="25"/>
  <c r="U8" i="25" s="1"/>
  <c r="T9" i="25"/>
  <c r="U9" i="25" s="1"/>
  <c r="T10" i="25"/>
  <c r="U10" i="25"/>
  <c r="T11" i="25"/>
  <c r="U11" i="25" s="1"/>
  <c r="T12" i="25"/>
  <c r="U12" i="25" s="1"/>
  <c r="T13" i="25"/>
  <c r="U13" i="25" s="1"/>
  <c r="T14" i="25"/>
  <c r="U14" i="25"/>
  <c r="T15" i="25"/>
  <c r="U15" i="25" s="1"/>
  <c r="T16" i="25"/>
  <c r="U16" i="25" s="1"/>
  <c r="T17" i="25"/>
  <c r="U17" i="25" s="1"/>
  <c r="T18" i="25"/>
  <c r="U18" i="25"/>
  <c r="T19" i="25"/>
  <c r="U19" i="25" s="1"/>
  <c r="T20" i="25"/>
  <c r="U20" i="25" s="1"/>
  <c r="T21" i="25"/>
  <c r="U21" i="25" s="1"/>
  <c r="T22" i="25"/>
  <c r="U22" i="25"/>
  <c r="T23" i="25"/>
  <c r="U23" i="25" s="1"/>
  <c r="T24" i="25"/>
  <c r="U24" i="25" s="1"/>
  <c r="T25" i="25"/>
  <c r="U25" i="25" s="1"/>
  <c r="T26" i="25"/>
  <c r="U26" i="25"/>
  <c r="T27" i="25"/>
  <c r="U27" i="25" s="1"/>
  <c r="T28" i="25"/>
  <c r="U28" i="25" s="1"/>
  <c r="T29" i="25"/>
  <c r="U29" i="25" s="1"/>
  <c r="T30" i="25"/>
  <c r="U30" i="25"/>
  <c r="T31" i="25"/>
  <c r="U31" i="25" s="1"/>
  <c r="T32" i="25"/>
  <c r="U32" i="25" s="1"/>
  <c r="T33" i="25"/>
  <c r="U33" i="25" s="1"/>
  <c r="T34" i="25"/>
  <c r="U34" i="25"/>
  <c r="U2" i="25"/>
  <c r="T2" i="25"/>
  <c r="N3" i="25"/>
  <c r="P3" i="25"/>
  <c r="Q3" i="25" s="1"/>
  <c r="R3" i="25" s="1"/>
  <c r="N4" i="25"/>
  <c r="P4" i="25"/>
  <c r="Q4" i="25" s="1"/>
  <c r="R4" i="25" s="1"/>
  <c r="N5" i="25"/>
  <c r="P5" i="25"/>
  <c r="Q5" i="25" s="1"/>
  <c r="R5" i="25" s="1"/>
  <c r="N6" i="25"/>
  <c r="P6" i="25"/>
  <c r="Q6" i="25" s="1"/>
  <c r="R6" i="25" s="1"/>
  <c r="N7" i="25"/>
  <c r="P7" i="25"/>
  <c r="Q7" i="25" s="1"/>
  <c r="R7" i="25" s="1"/>
  <c r="N8" i="25"/>
  <c r="P8" i="25"/>
  <c r="Q8" i="25" s="1"/>
  <c r="R8" i="25" s="1"/>
  <c r="N9" i="25"/>
  <c r="P9" i="25"/>
  <c r="Q9" i="25" s="1"/>
  <c r="R9" i="25" s="1"/>
  <c r="N10" i="25"/>
  <c r="P10" i="25"/>
  <c r="Q10" i="25" s="1"/>
  <c r="R10" i="25" s="1"/>
  <c r="N11" i="25"/>
  <c r="P11" i="25"/>
  <c r="Q11" i="25" s="1"/>
  <c r="R11" i="25" s="1"/>
  <c r="N12" i="25"/>
  <c r="P12" i="25"/>
  <c r="Q12" i="25" s="1"/>
  <c r="R12" i="25" s="1"/>
  <c r="N13" i="25"/>
  <c r="P13" i="25"/>
  <c r="Q13" i="25" s="1"/>
  <c r="R13" i="25" s="1"/>
  <c r="N14" i="25"/>
  <c r="P14" i="25"/>
  <c r="Q14" i="25" s="1"/>
  <c r="R14" i="25" s="1"/>
  <c r="N15" i="25"/>
  <c r="P15" i="25"/>
  <c r="Q15" i="25" s="1"/>
  <c r="R15" i="25" s="1"/>
  <c r="N16" i="25"/>
  <c r="P16" i="25"/>
  <c r="Q16" i="25" s="1"/>
  <c r="R16" i="25" s="1"/>
  <c r="N17" i="25"/>
  <c r="P17" i="25"/>
  <c r="Q17" i="25" s="1"/>
  <c r="R17" i="25" s="1"/>
  <c r="N18" i="25"/>
  <c r="P18" i="25"/>
  <c r="Q18" i="25" s="1"/>
  <c r="R18" i="25" s="1"/>
  <c r="N19" i="25"/>
  <c r="P19" i="25"/>
  <c r="Q19" i="25" s="1"/>
  <c r="R19" i="25" s="1"/>
  <c r="N20" i="25"/>
  <c r="P20" i="25"/>
  <c r="Q20" i="25" s="1"/>
  <c r="R20" i="25" s="1"/>
  <c r="N21" i="25"/>
  <c r="P21" i="25"/>
  <c r="Q21" i="25" s="1"/>
  <c r="R21" i="25" s="1"/>
  <c r="N22" i="25"/>
  <c r="P22" i="25"/>
  <c r="Q22" i="25" s="1"/>
  <c r="R22" i="25" s="1"/>
  <c r="N23" i="25"/>
  <c r="P23" i="25"/>
  <c r="Q23" i="25" s="1"/>
  <c r="R23" i="25" s="1"/>
  <c r="N24" i="25"/>
  <c r="P24" i="25"/>
  <c r="Q24" i="25" s="1"/>
  <c r="R24" i="25" s="1"/>
  <c r="N25" i="25"/>
  <c r="P25" i="25"/>
  <c r="Q25" i="25" s="1"/>
  <c r="R25" i="25" s="1"/>
  <c r="N26" i="25"/>
  <c r="P26" i="25"/>
  <c r="Q26" i="25" s="1"/>
  <c r="R26" i="25" s="1"/>
  <c r="N27" i="25"/>
  <c r="P27" i="25"/>
  <c r="Q27" i="25" s="1"/>
  <c r="R27" i="25" s="1"/>
  <c r="N28" i="25"/>
  <c r="P28" i="25"/>
  <c r="Q28" i="25" s="1"/>
  <c r="R28" i="25" s="1"/>
  <c r="N29" i="25"/>
  <c r="P29" i="25"/>
  <c r="Q29" i="25" s="1"/>
  <c r="R29" i="25" s="1"/>
  <c r="N30" i="25"/>
  <c r="P30" i="25"/>
  <c r="Q30" i="25" s="1"/>
  <c r="R30" i="25" s="1"/>
  <c r="N31" i="25"/>
  <c r="P31" i="25"/>
  <c r="Q31" i="25" s="1"/>
  <c r="R31" i="25" s="1"/>
  <c r="N32" i="25"/>
  <c r="P32" i="25"/>
  <c r="Q32" i="25" s="1"/>
  <c r="R32" i="25" s="1"/>
  <c r="N33" i="25"/>
  <c r="P33" i="25"/>
  <c r="Q33" i="25" s="1"/>
  <c r="R33" i="25" s="1"/>
  <c r="N34" i="25"/>
  <c r="P34" i="25"/>
  <c r="Q34" i="25" s="1"/>
  <c r="R34" i="25" s="1"/>
  <c r="R2" i="25"/>
  <c r="Q2" i="25"/>
  <c r="P2" i="25"/>
  <c r="N2" i="25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2" i="24"/>
  <c r="N3" i="24"/>
  <c r="P3" i="24"/>
  <c r="Q3" i="24" s="1"/>
  <c r="R3" i="24" s="1"/>
  <c r="N4" i="24"/>
  <c r="P4" i="24"/>
  <c r="Q4" i="24" s="1"/>
  <c r="R4" i="24" s="1"/>
  <c r="N5" i="24"/>
  <c r="P5" i="24"/>
  <c r="Q5" i="24" s="1"/>
  <c r="R5" i="24" s="1"/>
  <c r="N6" i="24"/>
  <c r="P6" i="24"/>
  <c r="Q6" i="24" s="1"/>
  <c r="R6" i="24" s="1"/>
  <c r="N7" i="24"/>
  <c r="P7" i="24"/>
  <c r="Q7" i="24" s="1"/>
  <c r="R7" i="24" s="1"/>
  <c r="N8" i="24"/>
  <c r="P8" i="24"/>
  <c r="Q8" i="24" s="1"/>
  <c r="R8" i="24" s="1"/>
  <c r="N9" i="24"/>
  <c r="P9" i="24"/>
  <c r="Q9" i="24" s="1"/>
  <c r="R9" i="24" s="1"/>
  <c r="N10" i="24"/>
  <c r="P10" i="24"/>
  <c r="Q10" i="24" s="1"/>
  <c r="R10" i="24" s="1"/>
  <c r="N11" i="24"/>
  <c r="P11" i="24"/>
  <c r="Q11" i="24" s="1"/>
  <c r="R11" i="24" s="1"/>
  <c r="N12" i="24"/>
  <c r="P12" i="24"/>
  <c r="Q12" i="24" s="1"/>
  <c r="R12" i="24" s="1"/>
  <c r="N13" i="24"/>
  <c r="P13" i="24"/>
  <c r="Q13" i="24" s="1"/>
  <c r="R13" i="24" s="1"/>
  <c r="N14" i="24"/>
  <c r="P14" i="24"/>
  <c r="Q14" i="24" s="1"/>
  <c r="R14" i="24" s="1"/>
  <c r="N15" i="24"/>
  <c r="P15" i="24"/>
  <c r="Q15" i="24" s="1"/>
  <c r="R15" i="24" s="1"/>
  <c r="N16" i="24"/>
  <c r="P16" i="24"/>
  <c r="Q16" i="24" s="1"/>
  <c r="R16" i="24" s="1"/>
  <c r="N17" i="24"/>
  <c r="P17" i="24"/>
  <c r="Q17" i="24" s="1"/>
  <c r="R17" i="24" s="1"/>
  <c r="N18" i="24"/>
  <c r="P18" i="24"/>
  <c r="Q18" i="24" s="1"/>
  <c r="R18" i="24" s="1"/>
  <c r="N19" i="24"/>
  <c r="P19" i="24"/>
  <c r="Q19" i="24" s="1"/>
  <c r="R19" i="24" s="1"/>
  <c r="N20" i="24"/>
  <c r="P20" i="24"/>
  <c r="Q20" i="24" s="1"/>
  <c r="R20" i="24" s="1"/>
  <c r="N21" i="24"/>
  <c r="P21" i="24"/>
  <c r="Q21" i="24" s="1"/>
  <c r="R21" i="24" s="1"/>
  <c r="N22" i="24"/>
  <c r="P22" i="24"/>
  <c r="Q22" i="24" s="1"/>
  <c r="R22" i="24" s="1"/>
  <c r="N23" i="24"/>
  <c r="P23" i="24"/>
  <c r="Q23" i="24" s="1"/>
  <c r="R23" i="24" s="1"/>
  <c r="N24" i="24"/>
  <c r="P24" i="24"/>
  <c r="Q24" i="24" s="1"/>
  <c r="R24" i="24" s="1"/>
  <c r="N25" i="24"/>
  <c r="P25" i="24"/>
  <c r="Q25" i="24" s="1"/>
  <c r="R25" i="24" s="1"/>
  <c r="N26" i="24"/>
  <c r="P26" i="24"/>
  <c r="Q26" i="24" s="1"/>
  <c r="R26" i="24" s="1"/>
  <c r="N27" i="24"/>
  <c r="P27" i="24"/>
  <c r="Q27" i="24" s="1"/>
  <c r="R27" i="24" s="1"/>
  <c r="N28" i="24"/>
  <c r="P28" i="24"/>
  <c r="Q28" i="24" s="1"/>
  <c r="R28" i="24" s="1"/>
  <c r="N29" i="24"/>
  <c r="P29" i="24"/>
  <c r="Q29" i="24" s="1"/>
  <c r="R29" i="24" s="1"/>
  <c r="N30" i="24"/>
  <c r="P30" i="24"/>
  <c r="Q30" i="24" s="1"/>
  <c r="R30" i="24" s="1"/>
  <c r="N31" i="24"/>
  <c r="P31" i="24"/>
  <c r="Q31" i="24" s="1"/>
  <c r="R31" i="24" s="1"/>
  <c r="N32" i="24"/>
  <c r="P32" i="24"/>
  <c r="Q32" i="24" s="1"/>
  <c r="R32" i="24" s="1"/>
  <c r="N33" i="24"/>
  <c r="P33" i="24"/>
  <c r="Q33" i="24" s="1"/>
  <c r="R33" i="24" s="1"/>
  <c r="N34" i="24"/>
  <c r="P34" i="24"/>
  <c r="Q34" i="24" s="1"/>
  <c r="R34" i="24" s="1"/>
  <c r="R2" i="24"/>
  <c r="Q2" i="24"/>
  <c r="P2" i="24"/>
  <c r="N2" i="24"/>
  <c r="V3" i="23"/>
  <c r="V4" i="23"/>
  <c r="V6" i="23"/>
  <c r="V8" i="23"/>
  <c r="V9" i="23"/>
  <c r="V10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2" i="23"/>
  <c r="T3" i="23"/>
  <c r="U3" i="23"/>
  <c r="T4" i="23"/>
  <c r="U4" i="23" s="1"/>
  <c r="T5" i="23"/>
  <c r="U5" i="23"/>
  <c r="T6" i="23"/>
  <c r="U6" i="23"/>
  <c r="T7" i="23"/>
  <c r="U7" i="23"/>
  <c r="T8" i="23"/>
  <c r="U8" i="23" s="1"/>
  <c r="T9" i="23"/>
  <c r="U9" i="23"/>
  <c r="T10" i="23"/>
  <c r="U10" i="23"/>
  <c r="T11" i="23"/>
  <c r="U11" i="23"/>
  <c r="T12" i="23"/>
  <c r="U12" i="23" s="1"/>
  <c r="T13" i="23"/>
  <c r="U13" i="23"/>
  <c r="T14" i="23"/>
  <c r="U14" i="23"/>
  <c r="T15" i="23"/>
  <c r="U15" i="23"/>
  <c r="T16" i="23"/>
  <c r="U16" i="23" s="1"/>
  <c r="T17" i="23"/>
  <c r="U17" i="23"/>
  <c r="T18" i="23"/>
  <c r="U18" i="23"/>
  <c r="T19" i="23"/>
  <c r="U19" i="23"/>
  <c r="T20" i="23"/>
  <c r="U20" i="23" s="1"/>
  <c r="T21" i="23"/>
  <c r="U21" i="23"/>
  <c r="T22" i="23"/>
  <c r="U22" i="23"/>
  <c r="T23" i="23"/>
  <c r="U23" i="23"/>
  <c r="T24" i="23"/>
  <c r="U24" i="23" s="1"/>
  <c r="T25" i="23"/>
  <c r="U25" i="23"/>
  <c r="T26" i="23"/>
  <c r="U26" i="23"/>
  <c r="T27" i="23"/>
  <c r="U27" i="23"/>
  <c r="T28" i="23"/>
  <c r="U28" i="23" s="1"/>
  <c r="T29" i="23"/>
  <c r="U29" i="23"/>
  <c r="T30" i="23"/>
  <c r="U30" i="23"/>
  <c r="T31" i="23"/>
  <c r="U31" i="23"/>
  <c r="U2" i="23"/>
  <c r="T2" i="23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2" i="23"/>
  <c r="Q12" i="23"/>
  <c r="Q3" i="23"/>
  <c r="Q4" i="23"/>
  <c r="Q6" i="23"/>
  <c r="Q8" i="23"/>
  <c r="Q9" i="23"/>
  <c r="Q10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2" i="23"/>
  <c r="M3" i="23"/>
  <c r="N3" i="23"/>
  <c r="P3" i="23"/>
  <c r="M4" i="23"/>
  <c r="N4" i="23"/>
  <c r="P4" i="23"/>
  <c r="M6" i="23"/>
  <c r="N6" i="23" s="1"/>
  <c r="P6" i="23"/>
  <c r="M8" i="23"/>
  <c r="N8" i="23"/>
  <c r="P8" i="23"/>
  <c r="M9" i="23"/>
  <c r="N9" i="23"/>
  <c r="P9" i="23"/>
  <c r="M10" i="23"/>
  <c r="N10" i="23" s="1"/>
  <c r="P10" i="23"/>
  <c r="M12" i="23"/>
  <c r="N12" i="23"/>
  <c r="P12" i="23"/>
  <c r="M13" i="23"/>
  <c r="N13" i="23"/>
  <c r="P13" i="23"/>
  <c r="M14" i="23"/>
  <c r="N14" i="23" s="1"/>
  <c r="P14" i="23"/>
  <c r="M15" i="23"/>
  <c r="N15" i="23"/>
  <c r="P15" i="23"/>
  <c r="M16" i="23"/>
  <c r="N16" i="23"/>
  <c r="P16" i="23"/>
  <c r="M17" i="23"/>
  <c r="N17" i="23"/>
  <c r="P17" i="23"/>
  <c r="M18" i="23"/>
  <c r="N18" i="23" s="1"/>
  <c r="P18" i="23"/>
  <c r="M19" i="23"/>
  <c r="N19" i="23"/>
  <c r="P19" i="23"/>
  <c r="M20" i="23"/>
  <c r="N20" i="23"/>
  <c r="P20" i="23"/>
  <c r="M21" i="23"/>
  <c r="N21" i="23"/>
  <c r="P21" i="23"/>
  <c r="M22" i="23"/>
  <c r="N22" i="23" s="1"/>
  <c r="P22" i="23"/>
  <c r="M23" i="23"/>
  <c r="N23" i="23"/>
  <c r="P23" i="23"/>
  <c r="M24" i="23"/>
  <c r="N24" i="23"/>
  <c r="P24" i="23"/>
  <c r="M25" i="23"/>
  <c r="N25" i="23"/>
  <c r="P25" i="23"/>
  <c r="M26" i="23"/>
  <c r="N26" i="23" s="1"/>
  <c r="P26" i="23"/>
  <c r="M27" i="23"/>
  <c r="N27" i="23"/>
  <c r="P27" i="23"/>
  <c r="M28" i="23"/>
  <c r="N28" i="23"/>
  <c r="P28" i="23"/>
  <c r="M29" i="23"/>
  <c r="N29" i="23"/>
  <c r="P29" i="23"/>
  <c r="M30" i="23"/>
  <c r="N30" i="23" s="1"/>
  <c r="P30" i="23"/>
  <c r="M31" i="23"/>
  <c r="N31" i="23"/>
  <c r="P31" i="23"/>
  <c r="P2" i="23"/>
  <c r="N2" i="23"/>
  <c r="M2" i="23"/>
  <c r="V3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2" i="22"/>
  <c r="T3" i="22"/>
  <c r="U3" i="22" s="1"/>
  <c r="T4" i="22"/>
  <c r="U4" i="22" s="1"/>
  <c r="T5" i="22"/>
  <c r="U5" i="22" s="1"/>
  <c r="T6" i="22"/>
  <c r="U6" i="22"/>
  <c r="T7" i="22"/>
  <c r="U7" i="22" s="1"/>
  <c r="T8" i="22"/>
  <c r="U8" i="22" s="1"/>
  <c r="T9" i="22"/>
  <c r="U9" i="22" s="1"/>
  <c r="T10" i="22"/>
  <c r="U10" i="22"/>
  <c r="T11" i="22"/>
  <c r="U11" i="22" s="1"/>
  <c r="T12" i="22"/>
  <c r="U12" i="22" s="1"/>
  <c r="T13" i="22"/>
  <c r="U13" i="22" s="1"/>
  <c r="T14" i="22"/>
  <c r="U14" i="22"/>
  <c r="T15" i="22"/>
  <c r="U15" i="22" s="1"/>
  <c r="T16" i="22"/>
  <c r="U16" i="22" s="1"/>
  <c r="T17" i="22"/>
  <c r="U17" i="22" s="1"/>
  <c r="T18" i="22"/>
  <c r="U18" i="22"/>
  <c r="T19" i="22"/>
  <c r="U19" i="22" s="1"/>
  <c r="T20" i="22"/>
  <c r="U20" i="22" s="1"/>
  <c r="T21" i="22"/>
  <c r="U21" i="22" s="1"/>
  <c r="T22" i="22"/>
  <c r="U22" i="22"/>
  <c r="T23" i="22"/>
  <c r="U23" i="22" s="1"/>
  <c r="T24" i="22"/>
  <c r="U24" i="22" s="1"/>
  <c r="T25" i="22"/>
  <c r="U25" i="22" s="1"/>
  <c r="T26" i="22"/>
  <c r="U26" i="22"/>
  <c r="T27" i="22"/>
  <c r="U27" i="22" s="1"/>
  <c r="T28" i="22"/>
  <c r="U28" i="22" s="1"/>
  <c r="T29" i="22"/>
  <c r="U29" i="22" s="1"/>
  <c r="T30" i="22"/>
  <c r="U30" i="22"/>
  <c r="T31" i="22"/>
  <c r="U31" i="22" s="1"/>
  <c r="T32" i="22"/>
  <c r="U32" i="22" s="1"/>
  <c r="T33" i="22"/>
  <c r="U33" i="22" s="1"/>
  <c r="T34" i="22"/>
  <c r="U34" i="22"/>
  <c r="U2" i="22"/>
  <c r="T2" i="22"/>
  <c r="P3" i="22"/>
  <c r="Q3" i="22" s="1"/>
  <c r="R3" i="22" s="1"/>
  <c r="P4" i="22"/>
  <c r="Q4" i="22" s="1"/>
  <c r="R4" i="22" s="1"/>
  <c r="P5" i="22"/>
  <c r="P6" i="22"/>
  <c r="P7" i="22"/>
  <c r="Q7" i="22" s="1"/>
  <c r="R7" i="22" s="1"/>
  <c r="P8" i="22"/>
  <c r="P9" i="22"/>
  <c r="P10" i="22"/>
  <c r="Q10" i="22" s="1"/>
  <c r="R10" i="22" s="1"/>
  <c r="P11" i="22"/>
  <c r="Q11" i="22" s="1"/>
  <c r="R11" i="22" s="1"/>
  <c r="P12" i="22"/>
  <c r="Q12" i="22" s="1"/>
  <c r="R12" i="22" s="1"/>
  <c r="P13" i="22"/>
  <c r="P14" i="22"/>
  <c r="P15" i="22"/>
  <c r="Q15" i="22" s="1"/>
  <c r="R15" i="22" s="1"/>
  <c r="P16" i="22"/>
  <c r="Q16" i="22" s="1"/>
  <c r="R16" i="22" s="1"/>
  <c r="P17" i="22"/>
  <c r="P18" i="22"/>
  <c r="Q18" i="22" s="1"/>
  <c r="R18" i="22" s="1"/>
  <c r="P19" i="22"/>
  <c r="Q19" i="22" s="1"/>
  <c r="R19" i="22" s="1"/>
  <c r="P20" i="22"/>
  <c r="Q20" i="22" s="1"/>
  <c r="R20" i="22" s="1"/>
  <c r="P21" i="22"/>
  <c r="P22" i="22"/>
  <c r="P23" i="22"/>
  <c r="Q23" i="22" s="1"/>
  <c r="R23" i="22" s="1"/>
  <c r="P24" i="22"/>
  <c r="P25" i="22"/>
  <c r="P26" i="22"/>
  <c r="Q26" i="22" s="1"/>
  <c r="R26" i="22" s="1"/>
  <c r="P27" i="22"/>
  <c r="Q27" i="22" s="1"/>
  <c r="R27" i="22" s="1"/>
  <c r="P28" i="22"/>
  <c r="Q28" i="22" s="1"/>
  <c r="R28" i="22" s="1"/>
  <c r="P29" i="22"/>
  <c r="P30" i="22"/>
  <c r="P31" i="22"/>
  <c r="Q31" i="22" s="1"/>
  <c r="R31" i="22" s="1"/>
  <c r="P32" i="22"/>
  <c r="Q32" i="22" s="1"/>
  <c r="R32" i="22" s="1"/>
  <c r="P33" i="22"/>
  <c r="P34" i="22"/>
  <c r="Q34" i="22" s="1"/>
  <c r="R34" i="22" s="1"/>
  <c r="Q5" i="22"/>
  <c r="R5" i="22" s="1"/>
  <c r="Q6" i="22"/>
  <c r="R6" i="22"/>
  <c r="Q8" i="22"/>
  <c r="R8" i="22" s="1"/>
  <c r="Q9" i="22"/>
  <c r="R9" i="22" s="1"/>
  <c r="Q13" i="22"/>
  <c r="R13" i="22" s="1"/>
  <c r="Q14" i="22"/>
  <c r="R14" i="22" s="1"/>
  <c r="Q17" i="22"/>
  <c r="R17" i="22" s="1"/>
  <c r="Q21" i="22"/>
  <c r="R21" i="22" s="1"/>
  <c r="Q22" i="22"/>
  <c r="R22" i="22"/>
  <c r="Q24" i="22"/>
  <c r="R24" i="22" s="1"/>
  <c r="Q25" i="22"/>
  <c r="R25" i="22" s="1"/>
  <c r="Q29" i="22"/>
  <c r="R29" i="22" s="1"/>
  <c r="Q30" i="22"/>
  <c r="R30" i="22" s="1"/>
  <c r="Q33" i="22"/>
  <c r="R33" i="22" s="1"/>
  <c r="R2" i="22"/>
  <c r="Q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P2" i="22"/>
  <c r="N2" i="22"/>
  <c r="V3" i="21"/>
  <c r="V4" i="21"/>
  <c r="V5" i="21"/>
  <c r="V6" i="21"/>
  <c r="V7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2" i="21"/>
  <c r="T3" i="21"/>
  <c r="U3" i="21"/>
  <c r="T4" i="21"/>
  <c r="U4" i="21" s="1"/>
  <c r="T5" i="21"/>
  <c r="U5" i="21"/>
  <c r="T6" i="21"/>
  <c r="U6" i="21"/>
  <c r="T7" i="21"/>
  <c r="U7" i="21"/>
  <c r="T8" i="21"/>
  <c r="U8" i="21" s="1"/>
  <c r="T9" i="21"/>
  <c r="U9" i="21"/>
  <c r="T10" i="21"/>
  <c r="U10" i="21"/>
  <c r="T11" i="21"/>
  <c r="U11" i="21"/>
  <c r="T12" i="21"/>
  <c r="U12" i="21" s="1"/>
  <c r="T13" i="21"/>
  <c r="U13" i="21"/>
  <c r="T14" i="21"/>
  <c r="U14" i="21"/>
  <c r="T15" i="21"/>
  <c r="U15" i="21"/>
  <c r="T16" i="21"/>
  <c r="U16" i="21" s="1"/>
  <c r="T17" i="21"/>
  <c r="U17" i="21"/>
  <c r="T18" i="21"/>
  <c r="U18" i="21"/>
  <c r="T19" i="21"/>
  <c r="U19" i="21"/>
  <c r="T20" i="21"/>
  <c r="U20" i="21" s="1"/>
  <c r="T21" i="21"/>
  <c r="U21" i="21"/>
  <c r="T22" i="21"/>
  <c r="U22" i="21"/>
  <c r="T23" i="21"/>
  <c r="U23" i="21"/>
  <c r="T24" i="21"/>
  <c r="U24" i="21" s="1"/>
  <c r="T25" i="21"/>
  <c r="U25" i="21"/>
  <c r="T26" i="21"/>
  <c r="U26" i="21"/>
  <c r="T27" i="21"/>
  <c r="U27" i="21"/>
  <c r="T28" i="21"/>
  <c r="U28" i="21" s="1"/>
  <c r="T29" i="21"/>
  <c r="U29" i="21"/>
  <c r="T30" i="21"/>
  <c r="U30" i="21"/>
  <c r="T31" i="21"/>
  <c r="U31" i="21"/>
  <c r="T32" i="21"/>
  <c r="U32" i="21" s="1"/>
  <c r="T33" i="21"/>
  <c r="U33" i="21"/>
  <c r="U2" i="21"/>
  <c r="T2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" i="21"/>
  <c r="R4" i="21"/>
  <c r="R5" i="21"/>
  <c r="R6" i="21"/>
  <c r="R7" i="21"/>
  <c r="R2" i="21"/>
  <c r="Q3" i="21"/>
  <c r="Q4" i="21"/>
  <c r="Q5" i="21"/>
  <c r="Q6" i="21"/>
  <c r="Q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2" i="21"/>
  <c r="M3" i="21"/>
  <c r="N3" i="21"/>
  <c r="P3" i="21"/>
  <c r="M4" i="21"/>
  <c r="N4" i="21"/>
  <c r="P4" i="21"/>
  <c r="M5" i="21"/>
  <c r="N5" i="21"/>
  <c r="P5" i="21"/>
  <c r="M6" i="21"/>
  <c r="N6" i="21" s="1"/>
  <c r="P6" i="21"/>
  <c r="M7" i="21"/>
  <c r="N7" i="21"/>
  <c r="P7" i="21"/>
  <c r="M9" i="21"/>
  <c r="N9" i="21" s="1"/>
  <c r="P9" i="21"/>
  <c r="M10" i="21"/>
  <c r="N10" i="21" s="1"/>
  <c r="P10" i="21"/>
  <c r="M11" i="21"/>
  <c r="N11" i="21"/>
  <c r="P11" i="21"/>
  <c r="M12" i="21"/>
  <c r="N12" i="21"/>
  <c r="P12" i="21"/>
  <c r="M13" i="21"/>
  <c r="N13" i="21"/>
  <c r="P13" i="21"/>
  <c r="M14" i="21"/>
  <c r="N14" i="21" s="1"/>
  <c r="P14" i="21"/>
  <c r="M15" i="21"/>
  <c r="N15" i="21"/>
  <c r="P15" i="21"/>
  <c r="M16" i="21"/>
  <c r="N16" i="21"/>
  <c r="P16" i="21"/>
  <c r="M17" i="21"/>
  <c r="N17" i="21"/>
  <c r="P17" i="21"/>
  <c r="M18" i="21"/>
  <c r="N18" i="21" s="1"/>
  <c r="P18" i="21"/>
  <c r="M19" i="21"/>
  <c r="N19" i="21"/>
  <c r="P19" i="21"/>
  <c r="M20" i="21"/>
  <c r="N20" i="21"/>
  <c r="P20" i="21"/>
  <c r="M21" i="21"/>
  <c r="N21" i="21"/>
  <c r="P21" i="21"/>
  <c r="M22" i="21"/>
  <c r="N22" i="21" s="1"/>
  <c r="P22" i="21"/>
  <c r="M23" i="21"/>
  <c r="N23" i="21"/>
  <c r="P23" i="21"/>
  <c r="M24" i="21"/>
  <c r="N24" i="21"/>
  <c r="P24" i="21"/>
  <c r="M25" i="21"/>
  <c r="N25" i="21"/>
  <c r="P25" i="21"/>
  <c r="M26" i="21"/>
  <c r="N26" i="21" s="1"/>
  <c r="P26" i="21"/>
  <c r="M27" i="21"/>
  <c r="N27" i="21"/>
  <c r="P27" i="21"/>
  <c r="M28" i="21"/>
  <c r="N28" i="21"/>
  <c r="P28" i="21"/>
  <c r="M29" i="21"/>
  <c r="N29" i="21"/>
  <c r="P29" i="21"/>
  <c r="M30" i="21"/>
  <c r="N30" i="21" s="1"/>
  <c r="P30" i="21"/>
  <c r="M31" i="21"/>
  <c r="N31" i="21"/>
  <c r="P31" i="21"/>
  <c r="M32" i="21"/>
  <c r="N32" i="21"/>
  <c r="P32" i="21"/>
  <c r="M33" i="21"/>
  <c r="N33" i="21"/>
  <c r="P33" i="21"/>
  <c r="P2" i="21"/>
  <c r="N2" i="21"/>
  <c r="M2" i="21"/>
  <c r="V8" i="20"/>
  <c r="V3" i="20"/>
  <c r="V4" i="20"/>
  <c r="V6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2" i="20"/>
  <c r="T3" i="20"/>
  <c r="U3" i="20"/>
  <c r="T4" i="20"/>
  <c r="U4" i="20" s="1"/>
  <c r="T5" i="20"/>
  <c r="U5" i="20"/>
  <c r="T6" i="20"/>
  <c r="U6" i="20"/>
  <c r="T7" i="20"/>
  <c r="U7" i="20"/>
  <c r="T8" i="20"/>
  <c r="U8" i="20" s="1"/>
  <c r="T9" i="20"/>
  <c r="U9" i="20"/>
  <c r="T10" i="20"/>
  <c r="U10" i="20"/>
  <c r="T11" i="20"/>
  <c r="U11" i="20"/>
  <c r="T12" i="20"/>
  <c r="U12" i="20" s="1"/>
  <c r="T13" i="20"/>
  <c r="U13" i="20"/>
  <c r="T14" i="20"/>
  <c r="U14" i="20"/>
  <c r="T15" i="20"/>
  <c r="U15" i="20"/>
  <c r="T16" i="20"/>
  <c r="U16" i="20" s="1"/>
  <c r="T17" i="20"/>
  <c r="U17" i="20"/>
  <c r="T18" i="20"/>
  <c r="U18" i="20"/>
  <c r="T19" i="20"/>
  <c r="U19" i="20"/>
  <c r="T20" i="20"/>
  <c r="U20" i="20" s="1"/>
  <c r="T21" i="20"/>
  <c r="U21" i="20"/>
  <c r="T22" i="20"/>
  <c r="U22" i="20"/>
  <c r="T23" i="20"/>
  <c r="U23" i="20"/>
  <c r="T24" i="20"/>
  <c r="U24" i="20" s="1"/>
  <c r="T25" i="20"/>
  <c r="U25" i="20"/>
  <c r="T26" i="20"/>
  <c r="U26" i="20"/>
  <c r="T27" i="20"/>
  <c r="U27" i="20"/>
  <c r="T28" i="20"/>
  <c r="U28" i="20" s="1"/>
  <c r="T29" i="20"/>
  <c r="U29" i="20"/>
  <c r="T30" i="20"/>
  <c r="U30" i="20"/>
  <c r="T31" i="20"/>
  <c r="U31" i="20"/>
  <c r="T32" i="20"/>
  <c r="U32" i="20" s="1"/>
  <c r="U2" i="20"/>
  <c r="T2" i="20"/>
  <c r="R3" i="20"/>
  <c r="R4" i="20"/>
  <c r="R6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2" i="20"/>
  <c r="Q3" i="20"/>
  <c r="Q4" i="20"/>
  <c r="Q6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2" i="20"/>
  <c r="M3" i="20"/>
  <c r="N3" i="20" s="1"/>
  <c r="P3" i="20"/>
  <c r="M4" i="20"/>
  <c r="N4" i="20" s="1"/>
  <c r="P4" i="20"/>
  <c r="M6" i="20"/>
  <c r="N6" i="20"/>
  <c r="P6" i="20"/>
  <c r="M8" i="20"/>
  <c r="N8" i="20" s="1"/>
  <c r="P8" i="20"/>
  <c r="M9" i="20"/>
  <c r="N9" i="20" s="1"/>
  <c r="P9" i="20"/>
  <c r="M10" i="20"/>
  <c r="N10" i="20"/>
  <c r="P10" i="20"/>
  <c r="M11" i="20"/>
  <c r="N11" i="20"/>
  <c r="P11" i="20"/>
  <c r="M12" i="20"/>
  <c r="N12" i="20" s="1"/>
  <c r="P12" i="20"/>
  <c r="M13" i="20"/>
  <c r="N13" i="20"/>
  <c r="P13" i="20"/>
  <c r="M14" i="20"/>
  <c r="N14" i="20" s="1"/>
  <c r="P14" i="20"/>
  <c r="M15" i="20"/>
  <c r="N15" i="20"/>
  <c r="P15" i="20"/>
  <c r="M16" i="20"/>
  <c r="N16" i="20" s="1"/>
  <c r="P16" i="20"/>
  <c r="M17" i="20"/>
  <c r="N17" i="20"/>
  <c r="P17" i="20"/>
  <c r="M18" i="20"/>
  <c r="N18" i="20"/>
  <c r="P18" i="20"/>
  <c r="M19" i="20"/>
  <c r="N19" i="20"/>
  <c r="P19" i="20"/>
  <c r="M20" i="20"/>
  <c r="N20" i="20" s="1"/>
  <c r="P20" i="20"/>
  <c r="M21" i="20"/>
  <c r="N21" i="20"/>
  <c r="P21" i="20"/>
  <c r="M22" i="20"/>
  <c r="N22" i="20" s="1"/>
  <c r="P22" i="20"/>
  <c r="M23" i="20"/>
  <c r="N23" i="20" s="1"/>
  <c r="P23" i="20"/>
  <c r="M24" i="20"/>
  <c r="N24" i="20" s="1"/>
  <c r="P24" i="20"/>
  <c r="M25" i="20"/>
  <c r="N25" i="20"/>
  <c r="P25" i="20"/>
  <c r="M26" i="20"/>
  <c r="N26" i="20"/>
  <c r="P26" i="20"/>
  <c r="M27" i="20"/>
  <c r="N27" i="20"/>
  <c r="P27" i="20"/>
  <c r="M28" i="20"/>
  <c r="N28" i="20" s="1"/>
  <c r="P28" i="20"/>
  <c r="M29" i="20"/>
  <c r="N29" i="20"/>
  <c r="P29" i="20"/>
  <c r="M30" i="20"/>
  <c r="N30" i="20"/>
  <c r="P30" i="20"/>
  <c r="M31" i="20"/>
  <c r="N31" i="20" s="1"/>
  <c r="P31" i="20"/>
  <c r="M32" i="20"/>
  <c r="N32" i="20" s="1"/>
  <c r="P32" i="20"/>
  <c r="P2" i="20"/>
  <c r="N2" i="20"/>
  <c r="M2" i="20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2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2" i="19"/>
  <c r="P2" i="19" l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2" i="19"/>
  <c r="V3" i="18"/>
  <c r="V4" i="18"/>
  <c r="V5" i="18"/>
  <c r="V6" i="18"/>
  <c r="V8" i="18"/>
  <c r="V9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2" i="18"/>
  <c r="T3" i="18"/>
  <c r="T4" i="18"/>
  <c r="T5" i="18"/>
  <c r="T6" i="18"/>
  <c r="T8" i="18"/>
  <c r="T9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2" i="18"/>
  <c r="R3" i="18" l="1"/>
  <c r="R4" i="18"/>
  <c r="R5" i="18"/>
  <c r="R6" i="18"/>
  <c r="R8" i="18"/>
  <c r="R9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2" i="18"/>
  <c r="Q3" i="18"/>
  <c r="Q4" i="18"/>
  <c r="Q5" i="18"/>
  <c r="Q6" i="18"/>
  <c r="Q8" i="18"/>
  <c r="Q9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2" i="18"/>
  <c r="P3" i="18"/>
  <c r="P4" i="18"/>
  <c r="P5" i="18"/>
  <c r="P6" i="18"/>
  <c r="P8" i="18"/>
  <c r="P9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2" i="18"/>
  <c r="M3" i="18"/>
  <c r="N3" i="18"/>
  <c r="M4" i="18"/>
  <c r="N4" i="18"/>
  <c r="M5" i="18"/>
  <c r="N5" i="18" s="1"/>
  <c r="M6" i="18"/>
  <c r="N6" i="18"/>
  <c r="M8" i="18"/>
  <c r="N8" i="18"/>
  <c r="M9" i="18"/>
  <c r="N9" i="18" s="1"/>
  <c r="M11" i="18"/>
  <c r="N11" i="18"/>
  <c r="M12" i="18"/>
  <c r="N12" i="18"/>
  <c r="M13" i="18"/>
  <c r="N13" i="18" s="1"/>
  <c r="M14" i="18"/>
  <c r="N14" i="18"/>
  <c r="M15" i="18"/>
  <c r="N15" i="18"/>
  <c r="M16" i="18"/>
  <c r="N16" i="18"/>
  <c r="M17" i="18"/>
  <c r="N17" i="18" s="1"/>
  <c r="M18" i="18"/>
  <c r="N18" i="18"/>
  <c r="M19" i="18"/>
  <c r="N19" i="18"/>
  <c r="M20" i="18"/>
  <c r="N20" i="18"/>
  <c r="M21" i="18"/>
  <c r="N21" i="18" s="1"/>
  <c r="M22" i="18"/>
  <c r="N22" i="18"/>
  <c r="M23" i="18"/>
  <c r="N23" i="18"/>
  <c r="M24" i="18"/>
  <c r="N24" i="18"/>
  <c r="M25" i="18"/>
  <c r="N25" i="18" s="1"/>
  <c r="M26" i="18"/>
  <c r="N26" i="18"/>
  <c r="M27" i="18"/>
  <c r="N27" i="18"/>
  <c r="M28" i="18"/>
  <c r="N28" i="18"/>
  <c r="M29" i="18"/>
  <c r="N29" i="18" s="1"/>
  <c r="M30" i="18"/>
  <c r="N30" i="18"/>
  <c r="M31" i="18"/>
  <c r="N31" i="18"/>
  <c r="M32" i="18"/>
  <c r="N32" i="18"/>
  <c r="N2" i="18"/>
  <c r="M2" i="18"/>
  <c r="W5" i="17" l="1"/>
  <c r="W7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" i="17"/>
  <c r="U5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" i="17"/>
  <c r="S5" i="17"/>
  <c r="S7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" i="17"/>
  <c r="R5" i="17"/>
  <c r="R7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" i="17"/>
  <c r="Q5" i="17"/>
  <c r="Q7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" i="17"/>
  <c r="O5" i="17"/>
  <c r="O7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" i="17"/>
  <c r="N5" i="17"/>
  <c r="N7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" i="17"/>
</calcChain>
</file>

<file path=xl/sharedStrings.xml><?xml version="1.0" encoding="utf-8"?>
<sst xmlns="http://schemas.openxmlformats.org/spreadsheetml/2006/main" count="4803" uniqueCount="925">
  <si>
    <r>
      <rPr>
        <b/>
        <sz val="8"/>
        <rFont val="Arial"/>
        <family val="2"/>
      </rPr>
      <t>Artikelnr.       Omschrijving</t>
    </r>
  </si>
  <si>
    <r>
      <rPr>
        <b/>
        <sz val="8"/>
        <rFont val="Arial"/>
        <family val="2"/>
      </rPr>
      <t>Aantal</t>
    </r>
  </si>
  <si>
    <r>
      <rPr>
        <b/>
        <sz val="8"/>
        <rFont val="Arial"/>
        <family val="2"/>
      </rPr>
      <t>Eprijs</t>
    </r>
  </si>
  <si>
    <r>
      <rPr>
        <b/>
        <sz val="8"/>
        <rFont val="Arial"/>
        <family val="2"/>
      </rPr>
      <t>%</t>
    </r>
  </si>
  <si>
    <r>
      <rPr>
        <b/>
        <sz val="8"/>
        <rFont val="Arial"/>
        <family val="2"/>
      </rPr>
      <t>Prijs</t>
    </r>
  </si>
  <si>
    <r>
      <rPr>
        <sz val="8"/>
        <rFont val="Arial"/>
        <family val="2"/>
      </rPr>
      <t>Leveringsbon FRFO/VV/24/08772, datum 01/03/24</t>
    </r>
  </si>
  <si>
    <r>
      <rPr>
        <sz val="8"/>
        <rFont val="Arial"/>
        <family val="2"/>
      </rPr>
      <t>A04696           La William Vegan mayo plantaise 1L</t>
    </r>
  </si>
  <si>
    <r>
      <rPr>
        <sz val="8"/>
        <rFont val="Arial"/>
        <family val="2"/>
      </rPr>
      <t>1 Tube</t>
    </r>
  </si>
  <si>
    <r>
      <rPr>
        <sz val="8"/>
        <rFont val="Arial"/>
        <family val="2"/>
      </rPr>
      <t>7,69</t>
    </r>
  </si>
  <si>
    <r>
      <rPr>
        <sz val="8"/>
        <rFont val="Arial"/>
        <family val="2"/>
      </rPr>
      <t>Leveringsbon FRFO/VV/24/08754, datum 01/03/24</t>
    </r>
  </si>
  <si>
    <r>
      <rPr>
        <sz val="8"/>
        <rFont val="Arial"/>
        <family val="2"/>
      </rPr>
      <t>A04183           Parmesan schilfers 1kg</t>
    </r>
  </si>
  <si>
    <r>
      <rPr>
        <sz val="8"/>
        <rFont val="Arial"/>
        <family val="2"/>
      </rPr>
      <t>4 Pak</t>
    </r>
  </si>
  <si>
    <r>
      <rPr>
        <sz val="8"/>
        <rFont val="Arial"/>
        <family val="2"/>
      </rPr>
      <t>13,49</t>
    </r>
  </si>
  <si>
    <r>
      <rPr>
        <sz val="8"/>
        <rFont val="Arial"/>
        <family val="2"/>
      </rPr>
      <t>53,96</t>
    </r>
  </si>
  <si>
    <r>
      <rPr>
        <sz val="8"/>
        <rFont val="Arial"/>
        <family val="2"/>
      </rPr>
      <t>Leveringsbon FRFO/VV/24/09359, datum 05/03/24</t>
    </r>
  </si>
  <si>
    <r>
      <rPr>
        <sz val="8"/>
        <rFont val="Arial"/>
        <family val="2"/>
      </rPr>
      <t>A04907           Bicky burger original 25(+5 gratis)x100g</t>
    </r>
  </si>
  <si>
    <r>
      <rPr>
        <sz val="8"/>
        <rFont val="Arial"/>
        <family val="2"/>
      </rPr>
      <t>3 Doos</t>
    </r>
  </si>
  <si>
    <r>
      <rPr>
        <sz val="8"/>
        <rFont val="Arial"/>
        <family val="2"/>
      </rPr>
      <t>21,5705</t>
    </r>
  </si>
  <si>
    <r>
      <rPr>
        <sz val="8"/>
        <rFont val="Arial"/>
        <family val="2"/>
      </rPr>
      <t>Leveringsbon FRFO/VV/24/09387, datum 05/03/24</t>
    </r>
  </si>
  <si>
    <r>
      <rPr>
        <sz val="8"/>
        <rFont val="Arial"/>
        <family val="2"/>
      </rPr>
      <t>A03300           Fribel culinaire olie ringbox 15L</t>
    </r>
  </si>
  <si>
    <r>
      <rPr>
        <sz val="8"/>
        <rFont val="Arial"/>
        <family val="2"/>
      </rPr>
      <t>7 Bidon</t>
    </r>
  </si>
  <si>
    <r>
      <rPr>
        <sz val="8"/>
        <rFont val="Arial"/>
        <family val="2"/>
      </rPr>
      <t>35,27</t>
    </r>
  </si>
  <si>
    <r>
      <rPr>
        <sz val="8"/>
        <rFont val="Arial"/>
        <family val="2"/>
      </rPr>
      <t>246,91</t>
    </r>
  </si>
  <si>
    <r>
      <rPr>
        <sz val="8"/>
        <rFont val="Arial"/>
        <family val="2"/>
      </rPr>
      <t>A02341           Heinz Tomato ketchup emmer 10L 11.5kg</t>
    </r>
  </si>
  <si>
    <r>
      <rPr>
        <sz val="8"/>
        <rFont val="Arial"/>
        <family val="2"/>
      </rPr>
      <t>2 Emmer</t>
    </r>
  </si>
  <si>
    <r>
      <rPr>
        <sz val="8"/>
        <rFont val="Arial"/>
        <family val="2"/>
      </rPr>
      <t>41,90</t>
    </r>
  </si>
  <si>
    <r>
      <rPr>
        <sz val="8"/>
        <rFont val="Arial"/>
        <family val="2"/>
      </rPr>
      <t>83,79</t>
    </r>
  </si>
  <si>
    <r>
      <rPr>
        <sz val="8"/>
        <rFont val="Arial"/>
        <family val="2"/>
      </rPr>
      <t>A01103           Vandemoortele Andalouse pet 3L</t>
    </r>
  </si>
  <si>
    <r>
      <rPr>
        <sz val="8"/>
        <rFont val="Arial"/>
        <family val="2"/>
      </rPr>
      <t>2 Pot</t>
    </r>
  </si>
  <si>
    <r>
      <rPr>
        <sz val="8"/>
        <rFont val="Arial"/>
        <family val="2"/>
      </rPr>
      <t>15,54</t>
    </r>
  </si>
  <si>
    <r>
      <rPr>
        <sz val="8"/>
        <rFont val="Arial"/>
        <family val="2"/>
      </rPr>
      <t>31,07</t>
    </r>
  </si>
  <si>
    <r>
      <rPr>
        <sz val="8"/>
        <rFont val="Arial"/>
        <family val="2"/>
      </rPr>
      <t>A01086           Vandemoortele Mosterd saus 1L</t>
    </r>
  </si>
  <si>
    <r>
      <rPr>
        <sz val="8"/>
        <rFont val="Arial"/>
        <family val="2"/>
      </rPr>
      <t>3,73</t>
    </r>
  </si>
  <si>
    <r>
      <rPr>
        <sz val="8"/>
        <rFont val="Arial"/>
        <family val="2"/>
      </rPr>
      <t>A00441           Alro ff (S004) Stoofvleessaus(runds) vers 3kg</t>
    </r>
  </si>
  <si>
    <r>
      <rPr>
        <sz val="8"/>
        <rFont val="Arial"/>
        <family val="2"/>
      </rPr>
      <t>1 Emmer</t>
    </r>
  </si>
  <si>
    <r>
      <rPr>
        <sz val="8"/>
        <rFont val="Arial"/>
        <family val="2"/>
      </rPr>
      <t>12,78</t>
    </r>
  </si>
  <si>
    <r>
      <rPr>
        <sz val="8"/>
        <rFont val="Arial"/>
        <family val="2"/>
      </rPr>
      <t>A01572           Bicky gedroogde ajuintjes 500g</t>
    </r>
  </si>
  <si>
    <r>
      <rPr>
        <sz val="8"/>
        <rFont val="Arial"/>
        <family val="2"/>
      </rPr>
      <t>20 Zak</t>
    </r>
  </si>
  <si>
    <r>
      <rPr>
        <sz val="8"/>
        <rFont val="Arial"/>
        <family val="2"/>
      </rPr>
      <t>3,13</t>
    </r>
  </si>
  <si>
    <r>
      <rPr>
        <sz val="8"/>
        <rFont val="Arial"/>
        <family val="2"/>
      </rPr>
      <t>62,57</t>
    </r>
  </si>
  <si>
    <r>
      <rPr>
        <sz val="8"/>
        <rFont val="Arial"/>
        <family val="2"/>
      </rPr>
      <t>A04988           Henny's Chick'n fries (fingers) 24x6st</t>
    </r>
  </si>
  <si>
    <r>
      <rPr>
        <sz val="8"/>
        <rFont val="Arial"/>
        <family val="2"/>
      </rPr>
      <t>1 Doos</t>
    </r>
  </si>
  <si>
    <r>
      <rPr>
        <sz val="8"/>
        <rFont val="Arial"/>
        <family val="2"/>
      </rPr>
      <t>26,85</t>
    </r>
  </si>
  <si>
    <r>
      <rPr>
        <sz val="8"/>
        <rFont val="Arial"/>
        <family val="2"/>
      </rPr>
      <t>A00410           Mora Spicy viandelle 27x100g</t>
    </r>
  </si>
  <si>
    <r>
      <rPr>
        <sz val="8"/>
        <rFont val="Arial"/>
        <family val="2"/>
      </rPr>
      <t>23,44</t>
    </r>
  </si>
  <si>
    <r>
      <rPr>
        <sz val="8"/>
        <rFont val="Arial"/>
        <family val="2"/>
      </rPr>
      <t>A02064           Vanreusel Krokidel 40x100g</t>
    </r>
  </si>
  <si>
    <r>
      <rPr>
        <sz val="8"/>
        <rFont val="Arial"/>
        <family val="2"/>
      </rPr>
      <t>27,47</t>
    </r>
  </si>
  <si>
    <r>
      <rPr>
        <sz val="8"/>
        <rFont val="Arial"/>
        <family val="2"/>
      </rPr>
      <t>A00538           Aviko Kaaskroket maison la cuisine belge 28x70g</t>
    </r>
  </si>
  <si>
    <r>
      <rPr>
        <sz val="8"/>
        <rFont val="Arial"/>
        <family val="2"/>
      </rPr>
      <t>1 Zak</t>
    </r>
  </si>
  <si>
    <r>
      <rPr>
        <sz val="8"/>
        <rFont val="Arial"/>
        <family val="2"/>
      </rPr>
      <t>11,90</t>
    </r>
  </si>
  <si>
    <r>
      <rPr>
        <sz val="8"/>
        <rFont val="Arial"/>
        <family val="2"/>
      </rPr>
      <t>A00531           Aviko Mozzarella fingers 1kg</t>
    </r>
  </si>
  <si>
    <r>
      <rPr>
        <sz val="8"/>
        <rFont val="Arial"/>
        <family val="2"/>
      </rPr>
      <t>5 Zak</t>
    </r>
  </si>
  <si>
    <r>
      <rPr>
        <sz val="8"/>
        <rFont val="Arial"/>
        <family val="2"/>
      </rPr>
      <t>8,19</t>
    </r>
  </si>
  <si>
    <r>
      <rPr>
        <sz val="8"/>
        <rFont val="Arial"/>
        <family val="2"/>
      </rPr>
      <t>40,96</t>
    </r>
  </si>
  <si>
    <r>
      <rPr>
        <sz val="8"/>
        <rFont val="Arial"/>
        <family val="2"/>
      </rPr>
      <t>A02385           Jupiler blik 33cl 24st</t>
    </r>
  </si>
  <si>
    <r>
      <rPr>
        <sz val="8"/>
        <rFont val="Arial"/>
        <family val="2"/>
      </rPr>
      <t>4 Tray</t>
    </r>
  </si>
  <si>
    <r>
      <rPr>
        <sz val="8"/>
        <rFont val="Arial"/>
        <family val="2"/>
      </rPr>
      <t>21,93</t>
    </r>
  </si>
  <si>
    <r>
      <rPr>
        <sz val="8"/>
        <rFont val="Arial"/>
        <family val="2"/>
      </rPr>
      <t>87,73</t>
    </r>
  </si>
  <si>
    <r>
      <rPr>
        <sz val="8"/>
        <rFont val="Arial"/>
        <family val="2"/>
      </rPr>
      <t>A01697           Coca Cola blik 30x33cl</t>
    </r>
  </si>
  <si>
    <r>
      <rPr>
        <sz val="8"/>
        <rFont val="Arial"/>
        <family val="2"/>
      </rPr>
      <t>22,66</t>
    </r>
  </si>
  <si>
    <r>
      <rPr>
        <sz val="8"/>
        <rFont val="Arial"/>
        <family val="2"/>
      </rPr>
      <t>90,65</t>
    </r>
  </si>
  <si>
    <r>
      <rPr>
        <sz val="8"/>
        <rFont val="Arial"/>
        <family val="2"/>
      </rPr>
      <t>A01699           Fanta orange blik 24x33cl</t>
    </r>
  </si>
  <si>
    <r>
      <rPr>
        <sz val="8"/>
        <rFont val="Arial"/>
        <family val="2"/>
      </rPr>
      <t>2 Tray</t>
    </r>
  </si>
  <si>
    <r>
      <rPr>
        <sz val="8"/>
        <rFont val="Arial"/>
        <family val="2"/>
      </rPr>
      <t>18,14</t>
    </r>
  </si>
  <si>
    <r>
      <rPr>
        <sz val="8"/>
        <rFont val="Arial"/>
        <family val="2"/>
      </rPr>
      <t>36,27</t>
    </r>
  </si>
  <si>
    <r>
      <rPr>
        <sz val="8"/>
        <rFont val="Arial"/>
        <family val="2"/>
      </rPr>
      <t>A04923           Fuze black tea peach hibiscus blik 24x33cl</t>
    </r>
  </si>
  <si>
    <r>
      <rPr>
        <sz val="8"/>
        <rFont val="Arial"/>
        <family val="2"/>
      </rPr>
      <t>1 Tray</t>
    </r>
  </si>
  <si>
    <r>
      <rPr>
        <sz val="8"/>
        <rFont val="Arial"/>
        <family val="2"/>
      </rPr>
      <t>19,44</t>
    </r>
  </si>
  <si>
    <r>
      <rPr>
        <sz val="8"/>
        <rFont val="Arial"/>
        <family val="2"/>
      </rPr>
      <t>A01768           Coca Cola zero pet 24x50cl</t>
    </r>
  </si>
  <si>
    <r>
      <rPr>
        <sz val="8"/>
        <rFont val="Arial"/>
        <family val="2"/>
      </rPr>
      <t>29,12</t>
    </r>
  </si>
  <si>
    <r>
      <rPr>
        <sz val="8"/>
        <rFont val="Arial"/>
        <family val="2"/>
      </rPr>
      <t>A01726           Chaudfontaine bruisend pet 24x0.5L</t>
    </r>
  </si>
  <si>
    <r>
      <rPr>
        <sz val="8"/>
        <rFont val="Arial"/>
        <family val="2"/>
      </rPr>
      <t>14,22</t>
    </r>
  </si>
  <si>
    <r>
      <rPr>
        <sz val="8"/>
        <rFont val="Arial"/>
        <family val="2"/>
      </rPr>
      <t>28,43</t>
    </r>
  </si>
  <si>
    <r>
      <rPr>
        <sz val="8"/>
        <rFont val="Arial"/>
        <family val="2"/>
      </rPr>
      <t>A01727           Chaudfontaine still 24x0.5L</t>
    </r>
  </si>
  <si>
    <r>
      <rPr>
        <sz val="8"/>
        <rFont val="Arial"/>
        <family val="2"/>
      </rPr>
      <t>6 Tray</t>
    </r>
  </si>
  <si>
    <r>
      <rPr>
        <sz val="8"/>
        <rFont val="Arial"/>
        <family val="2"/>
      </rPr>
      <t>12,23</t>
    </r>
  </si>
  <si>
    <r>
      <rPr>
        <sz val="8"/>
        <rFont val="Arial"/>
        <family val="2"/>
      </rPr>
      <t>73,36</t>
    </r>
  </si>
  <si>
    <r>
      <rPr>
        <sz val="8"/>
        <rFont val="Arial"/>
        <family val="2"/>
      </rPr>
      <t>A04895           Kasteelbier rouge 8° cans 24x25cl</t>
    </r>
  </si>
  <si>
    <r>
      <rPr>
        <sz val="8"/>
        <rFont val="Arial"/>
        <family val="2"/>
      </rPr>
      <t>27,68</t>
    </r>
  </si>
  <si>
    <r>
      <rPr>
        <sz val="8"/>
        <rFont val="Arial"/>
        <family val="2"/>
      </rPr>
      <t>A03021           Palm bier cans 24x33cl</t>
    </r>
  </si>
  <si>
    <r>
      <rPr>
        <sz val="8"/>
        <rFont val="Arial"/>
        <family val="2"/>
      </rPr>
      <t>28,25</t>
    </r>
  </si>
  <si>
    <r>
      <rPr>
        <sz val="8"/>
        <rFont val="Arial"/>
        <family val="2"/>
      </rPr>
      <t>A01861           Zout Selina 1kg</t>
    </r>
  </si>
  <si>
    <r>
      <rPr>
        <sz val="8"/>
        <rFont val="Arial"/>
        <family val="2"/>
      </rPr>
      <t>2 Pak</t>
    </r>
  </si>
  <si>
    <r>
      <rPr>
        <sz val="8"/>
        <rFont val="Arial"/>
        <family val="2"/>
      </rPr>
      <t>0,60</t>
    </r>
  </si>
  <si>
    <r>
      <rPr>
        <sz val="8"/>
        <rFont val="Arial"/>
        <family val="2"/>
      </rPr>
      <t>1,19</t>
    </r>
  </si>
  <si>
    <r>
      <rPr>
        <sz val="8"/>
        <rFont val="Arial"/>
        <family val="2"/>
      </rPr>
      <t>A05229           Duni (195928) houten vorken 16cm 100st</t>
    </r>
  </si>
  <si>
    <r>
      <rPr>
        <sz val="8"/>
        <rFont val="Arial"/>
        <family val="2"/>
      </rPr>
      <t>2 Stuks</t>
    </r>
  </si>
  <si>
    <r>
      <rPr>
        <sz val="8"/>
        <rFont val="Arial"/>
        <family val="2"/>
      </rPr>
      <t>3,31</t>
    </r>
  </si>
  <si>
    <r>
      <rPr>
        <sz val="8"/>
        <rFont val="Arial"/>
        <family val="2"/>
      </rPr>
      <t>6,62</t>
    </r>
  </si>
  <si>
    <r>
      <rPr>
        <sz val="8"/>
        <rFont val="Arial"/>
        <family val="2"/>
      </rPr>
      <t>A05230           Duni (195929) houten messen 16,5cm 100st</t>
    </r>
  </si>
  <si>
    <r>
      <rPr>
        <sz val="8"/>
        <rFont val="Arial"/>
        <family val="2"/>
      </rPr>
      <t>1 Stuks</t>
    </r>
  </si>
  <si>
    <r>
      <rPr>
        <sz val="8"/>
        <rFont val="Arial"/>
        <family val="2"/>
      </rPr>
      <t>A05231           Duni (192220) houten frietvorkjes 8.5cm 1000st</t>
    </r>
  </si>
  <si>
    <r>
      <rPr>
        <sz val="8"/>
        <rFont val="Arial"/>
        <family val="2"/>
      </rPr>
      <t>3,47</t>
    </r>
  </si>
  <si>
    <r>
      <rPr>
        <sz val="8"/>
        <rFont val="Arial"/>
        <family val="2"/>
      </rPr>
      <t>A03380           Frietbakjes kraft 75/ 710 sp.gr. 250st (BIO)</t>
    </r>
  </si>
  <si>
    <r>
      <rPr>
        <sz val="8"/>
        <rFont val="Arial"/>
        <family val="2"/>
      </rPr>
      <t>10,87</t>
    </r>
  </si>
  <si>
    <r>
      <rPr>
        <sz val="8"/>
        <rFont val="Arial"/>
        <family val="2"/>
      </rPr>
      <t>A03381           Frietbakjes kraft 85/ 712 sp.gr. 250st (BIO)</t>
    </r>
  </si>
  <si>
    <r>
      <rPr>
        <sz val="8"/>
        <rFont val="Arial"/>
        <family val="2"/>
      </rPr>
      <t>12,89</t>
    </r>
  </si>
  <si>
    <r>
      <rPr>
        <sz val="8"/>
        <rFont val="Arial"/>
        <family val="2"/>
      </rPr>
      <t>A03378           Frietbakjes kraft 93/ 915 sp.gr. 250st (BIO)</t>
    </r>
  </si>
  <si>
    <r>
      <rPr>
        <sz val="8"/>
        <rFont val="Arial"/>
        <family val="2"/>
      </rPr>
      <t>15,86</t>
    </r>
  </si>
  <si>
    <r>
      <rPr>
        <sz val="8"/>
        <rFont val="Arial"/>
        <family val="2"/>
      </rPr>
      <t>A04080           Smoky Mountains LA1000.1 Mexicaanse kaasmix cheddar/gouda 2kg</t>
    </r>
  </si>
  <si>
    <r>
      <rPr>
        <sz val="8"/>
        <rFont val="Arial"/>
        <family val="2"/>
      </rPr>
      <t>16,57</t>
    </r>
  </si>
  <si>
    <r>
      <rPr>
        <sz val="8"/>
        <rFont val="Arial"/>
        <family val="2"/>
      </rPr>
      <t>Leveringsbon FRFO/VV/24/09833, datum 07/03/24</t>
    </r>
  </si>
  <si>
    <r>
      <rPr>
        <sz val="8"/>
        <rFont val="Arial"/>
        <family val="2"/>
      </rPr>
      <t>A02425           Dipp (7200) best deal pack keuken haccp</t>
    </r>
  </si>
  <si>
    <r>
      <rPr>
        <sz val="8"/>
        <rFont val="Arial"/>
        <family val="2"/>
      </rPr>
      <t>214,18</t>
    </r>
  </si>
  <si>
    <r>
      <rPr>
        <sz val="8"/>
        <rFont val="Arial"/>
        <family val="2"/>
      </rPr>
      <t>A02430           Dipp clean (7503) plan box nl</t>
    </r>
  </si>
  <si>
    <r>
      <rPr>
        <sz val="8"/>
        <rFont val="Arial"/>
        <family val="2"/>
      </rPr>
      <t>102,6375</t>
    </r>
  </si>
  <si>
    <r>
      <rPr>
        <sz val="8"/>
        <rFont val="Arial"/>
        <family val="2"/>
      </rPr>
      <t>Leveringsbon FRFO/VV/24/09831, datum 07/03/24</t>
    </r>
  </si>
  <si>
    <r>
      <rPr>
        <sz val="8"/>
        <rFont val="Arial"/>
        <family val="2"/>
      </rPr>
      <t>A01046           Resto frit Mayonaise 10L</t>
    </r>
  </si>
  <si>
    <r>
      <rPr>
        <sz val="8"/>
        <rFont val="Arial"/>
        <family val="2"/>
      </rPr>
      <t>4 Emmer</t>
    </r>
  </si>
  <si>
    <r>
      <rPr>
        <sz val="8"/>
        <rFont val="Arial"/>
        <family val="2"/>
      </rPr>
      <t>25,20</t>
    </r>
  </si>
  <si>
    <r>
      <rPr>
        <sz val="8"/>
        <rFont val="Arial"/>
        <family val="2"/>
      </rPr>
      <t>100,80</t>
    </r>
  </si>
  <si>
    <r>
      <rPr>
        <sz val="8"/>
        <rFont val="Arial"/>
        <family val="2"/>
      </rPr>
      <t>A03110           Zeisner Curry ketchup 6kg</t>
    </r>
  </si>
  <si>
    <r>
      <rPr>
        <sz val="8"/>
        <rFont val="Arial"/>
        <family val="2"/>
      </rPr>
      <t>1 Bidon</t>
    </r>
  </si>
  <si>
    <r>
      <rPr>
        <sz val="8"/>
        <rFont val="Arial"/>
        <family val="2"/>
      </rPr>
      <t>20,37</t>
    </r>
  </si>
  <si>
    <r>
      <rPr>
        <sz val="8"/>
        <rFont val="Arial"/>
        <family val="2"/>
      </rPr>
      <t>A02438           Jiv Elite Joppiesaus 2.5kg</t>
    </r>
  </si>
  <si>
    <r>
      <rPr>
        <sz val="8"/>
        <rFont val="Arial"/>
        <family val="2"/>
      </rPr>
      <t>9,96</t>
    </r>
  </si>
  <si>
    <r>
      <rPr>
        <sz val="8"/>
        <rFont val="Arial"/>
        <family val="2"/>
      </rPr>
      <t>A05101           Rolling ross creamy bacon remia 800ml</t>
    </r>
  </si>
  <si>
    <r>
      <rPr>
        <sz val="8"/>
        <rFont val="Arial"/>
        <family val="2"/>
      </rPr>
      <t>3,81</t>
    </r>
  </si>
  <si>
    <r>
      <rPr>
        <sz val="8"/>
        <rFont val="Arial"/>
        <family val="2"/>
      </rPr>
      <t>A02330           Heinz Barbecuesaus Classic 875ml</t>
    </r>
  </si>
  <si>
    <r>
      <rPr>
        <sz val="8"/>
        <rFont val="Arial"/>
        <family val="2"/>
      </rPr>
      <t>6,88</t>
    </r>
  </si>
  <si>
    <r>
      <rPr>
        <sz val="8"/>
        <rFont val="Arial"/>
        <family val="2"/>
      </rPr>
      <t>A02370           Saté saus Wijko kant en klaar 2.5kg</t>
    </r>
  </si>
  <si>
    <r>
      <rPr>
        <sz val="8"/>
        <rFont val="Arial"/>
        <family val="2"/>
      </rPr>
      <t>12,11</t>
    </r>
  </si>
  <si>
    <r>
      <rPr>
        <sz val="8"/>
        <rFont val="Arial"/>
        <family val="2"/>
      </rPr>
      <t>A00440           Alro ff (S003) Rundstoofvlees vers 3kg</t>
    </r>
  </si>
  <si>
    <r>
      <rPr>
        <sz val="8"/>
        <rFont val="Arial"/>
        <family val="2"/>
      </rPr>
      <t>3 Emmer</t>
    </r>
  </si>
  <si>
    <r>
      <rPr>
        <sz val="8"/>
        <rFont val="Arial"/>
        <family val="2"/>
      </rPr>
      <t>28,55</t>
    </r>
  </si>
  <si>
    <r>
      <rPr>
        <sz val="8"/>
        <rFont val="Arial"/>
        <family val="2"/>
      </rPr>
      <t>85,64</t>
    </r>
  </si>
  <si>
    <r>
      <rPr>
        <sz val="8"/>
        <rFont val="Arial"/>
        <family val="2"/>
      </rPr>
      <t>12,79</t>
    </r>
  </si>
  <si>
    <r>
      <rPr>
        <sz val="8"/>
        <rFont val="Arial"/>
        <family val="2"/>
      </rPr>
      <t>51,14</t>
    </r>
  </si>
  <si>
    <r>
      <rPr>
        <sz val="8"/>
        <rFont val="Arial"/>
        <family val="2"/>
      </rPr>
      <t>A04422           Spuntini Cheddar cheese 88x12.3g</t>
    </r>
  </si>
  <si>
    <r>
      <rPr>
        <sz val="8"/>
        <rFont val="Arial"/>
        <family val="2"/>
      </rPr>
      <t>1 Pak</t>
    </r>
  </si>
  <si>
    <r>
      <rPr>
        <sz val="8"/>
        <rFont val="Arial"/>
        <family val="2"/>
      </rPr>
      <t>9,53</t>
    </r>
  </si>
  <si>
    <r>
      <rPr>
        <sz val="8"/>
        <rFont val="Arial"/>
        <family val="2"/>
      </rPr>
      <t>A02589           Americana (223872) Hamburger bun 4" sesam 48x50g</t>
    </r>
  </si>
  <si>
    <r>
      <rPr>
        <sz val="8"/>
        <rFont val="Arial"/>
        <family val="2"/>
      </rPr>
      <t>4 Doos</t>
    </r>
  </si>
  <si>
    <r>
      <rPr>
        <sz val="8"/>
        <rFont val="Arial"/>
        <family val="2"/>
      </rPr>
      <t>11,00</t>
    </r>
  </si>
  <si>
    <r>
      <rPr>
        <sz val="8"/>
        <rFont val="Arial"/>
        <family val="2"/>
      </rPr>
      <t>43,99</t>
    </r>
  </si>
  <si>
    <r>
      <rPr>
        <sz val="8"/>
        <rFont val="Arial"/>
        <family val="2"/>
      </rPr>
      <t>A01623           Bicky rib chili bun brood 12x60g</t>
    </r>
  </si>
  <si>
    <r>
      <rPr>
        <sz val="8"/>
        <rFont val="Arial"/>
        <family val="2"/>
      </rPr>
      <t>6,76</t>
    </r>
  </si>
  <si>
    <r>
      <rPr>
        <sz val="8"/>
        <rFont val="Arial"/>
        <family val="2"/>
      </rPr>
      <t>A00365           FREE FOODS Frikandel 40x85g</t>
    </r>
  </si>
  <si>
    <r>
      <rPr>
        <sz val="8"/>
        <rFont val="Arial"/>
        <family val="2"/>
      </rPr>
      <t>13,80</t>
    </r>
  </si>
  <si>
    <r>
      <rPr>
        <sz val="8"/>
        <rFont val="Arial"/>
        <family val="2"/>
      </rPr>
      <t>55,20</t>
    </r>
  </si>
  <si>
    <r>
      <rPr>
        <sz val="8"/>
        <rFont val="Arial"/>
        <family val="2"/>
      </rPr>
      <t>A00419           FREE FOODS / Spuntini Boulet 24x140g</t>
    </r>
  </si>
  <si>
    <r>
      <rPr>
        <sz val="8"/>
        <rFont val="Arial"/>
        <family val="2"/>
      </rPr>
      <t>17,71</t>
    </r>
  </si>
  <si>
    <r>
      <rPr>
        <sz val="8"/>
        <rFont val="Arial"/>
        <family val="2"/>
      </rPr>
      <t>A02379           Henny's Apirio stick 15x160g</t>
    </r>
  </si>
  <si>
    <r>
      <rPr>
        <sz val="8"/>
        <rFont val="Arial"/>
        <family val="2"/>
      </rPr>
      <t>2 Doos</t>
    </r>
  </si>
  <si>
    <r>
      <rPr>
        <sz val="8"/>
        <rFont val="Arial"/>
        <family val="2"/>
      </rPr>
      <t>26,54</t>
    </r>
  </si>
  <si>
    <r>
      <rPr>
        <sz val="8"/>
        <rFont val="Arial"/>
        <family val="2"/>
      </rPr>
      <t>53,07</t>
    </r>
  </si>
  <si>
    <r>
      <rPr>
        <sz val="8"/>
        <rFont val="Arial"/>
        <family val="2"/>
      </rPr>
      <t>53,70</t>
    </r>
  </si>
  <si>
    <r>
      <rPr>
        <sz val="8"/>
        <rFont val="Arial"/>
        <family val="2"/>
      </rPr>
      <t>A02372           Henny's Chick'n nuggets 20x6st 2.8kg</t>
    </r>
  </si>
  <si>
    <r>
      <rPr>
        <sz val="8"/>
        <rFont val="Arial"/>
        <family val="2"/>
      </rPr>
      <t>27,56</t>
    </r>
  </si>
  <si>
    <r>
      <rPr>
        <sz val="8"/>
        <rFont val="Arial"/>
        <family val="2"/>
      </rPr>
      <t>A02380           Henny's Chick'n tenders 20x3st 2.4kg</t>
    </r>
  </si>
  <si>
    <r>
      <rPr>
        <sz val="8"/>
        <rFont val="Arial"/>
        <family val="2"/>
      </rPr>
      <t>26,13</t>
    </r>
  </si>
  <si>
    <r>
      <rPr>
        <sz val="8"/>
        <rFont val="Arial"/>
        <family val="2"/>
      </rPr>
      <t>A01611           De Vries Mini loempia vegetarisch 120x15g</t>
    </r>
  </si>
  <si>
    <r>
      <rPr>
        <sz val="8"/>
        <rFont val="Arial"/>
        <family val="2"/>
      </rPr>
      <t>27,30</t>
    </r>
  </si>
  <si>
    <r>
      <rPr>
        <sz val="8"/>
        <rFont val="Arial"/>
        <family val="2"/>
      </rPr>
      <t>A00353           Ad van Geloven Bitterballen 20% 100x20g</t>
    </r>
  </si>
  <si>
    <r>
      <rPr>
        <sz val="8"/>
        <rFont val="Arial"/>
        <family val="2"/>
      </rPr>
      <t>18,13</t>
    </r>
  </si>
  <si>
    <r>
      <rPr>
        <sz val="8"/>
        <rFont val="Arial"/>
        <family val="2"/>
      </rPr>
      <t>36,25</t>
    </r>
  </si>
  <si>
    <r>
      <rPr>
        <sz val="8"/>
        <rFont val="Arial"/>
        <family val="2"/>
      </rPr>
      <t>A00368           Mora Fishburger 24x85g</t>
    </r>
  </si>
  <si>
    <r>
      <rPr>
        <sz val="8"/>
        <rFont val="Arial"/>
        <family val="2"/>
      </rPr>
      <t>29,35</t>
    </r>
  </si>
  <si>
    <r>
      <rPr>
        <sz val="8"/>
        <rFont val="Arial"/>
        <family val="2"/>
      </rPr>
      <t>A00377           Mora Taco 12x125g</t>
    </r>
  </si>
  <si>
    <r>
      <rPr>
        <sz val="8"/>
        <rFont val="Arial"/>
        <family val="2"/>
      </rPr>
      <t>18,18</t>
    </r>
  </si>
  <si>
    <r>
      <rPr>
        <sz val="8"/>
        <rFont val="Arial"/>
        <family val="2"/>
      </rPr>
      <t>A00354           Ad van Geloven Vleeskroketten 10% 28x100g</t>
    </r>
  </si>
  <si>
    <r>
      <rPr>
        <sz val="8"/>
        <rFont val="Arial"/>
        <family val="2"/>
      </rPr>
      <t>14,18</t>
    </r>
  </si>
  <si>
    <r>
      <rPr>
        <b/>
        <sz val="8"/>
        <rFont val="Arial"/>
        <family val="2"/>
      </rPr>
      <t>Artikelnr.</t>
    </r>
  </si>
  <si>
    <r>
      <rPr>
        <b/>
        <sz val="8"/>
        <rFont val="Arial"/>
        <family val="2"/>
      </rPr>
      <t>Omschrijving</t>
    </r>
  </si>
  <si>
    <r>
      <rPr>
        <sz val="8"/>
        <rFont val="Arial"/>
        <family val="2"/>
      </rPr>
      <t>A00372</t>
    </r>
  </si>
  <si>
    <r>
      <rPr>
        <sz val="8"/>
        <rFont val="Arial"/>
        <family val="2"/>
      </rPr>
      <t>Mora Zigeunerstick 25x105g</t>
    </r>
  </si>
  <si>
    <r>
      <rPr>
        <sz val="8"/>
        <rFont val="Arial"/>
        <family val="2"/>
      </rPr>
      <t>28,29</t>
    </r>
  </si>
  <si>
    <r>
      <rPr>
        <sz val="8"/>
        <rFont val="Arial"/>
        <family val="2"/>
      </rPr>
      <t>A02061</t>
    </r>
  </si>
  <si>
    <r>
      <rPr>
        <sz val="8"/>
        <rFont val="Arial"/>
        <family val="2"/>
      </rPr>
      <t>Vanreusel Ardeense sate 30x105g</t>
    </r>
  </si>
  <si>
    <r>
      <rPr>
        <sz val="8"/>
        <rFont val="Arial"/>
        <family val="2"/>
      </rPr>
      <t>42,44</t>
    </r>
  </si>
  <si>
    <r>
      <rPr>
        <sz val="8"/>
        <rFont val="Arial"/>
        <family val="2"/>
      </rPr>
      <t>A02071</t>
    </r>
  </si>
  <si>
    <r>
      <rPr>
        <sz val="8"/>
        <rFont val="Arial"/>
        <family val="2"/>
      </rPr>
      <t>Vanreusel Belcanto 15x140g</t>
    </r>
  </si>
  <si>
    <r>
      <rPr>
        <sz val="8"/>
        <rFont val="Arial"/>
        <family val="2"/>
      </rPr>
      <t>15,02</t>
    </r>
  </si>
  <si>
    <r>
      <rPr>
        <sz val="8"/>
        <rFont val="Arial"/>
        <family val="2"/>
      </rPr>
      <t>45,07</t>
    </r>
  </si>
  <si>
    <r>
      <rPr>
        <sz val="8"/>
        <rFont val="Arial"/>
        <family val="2"/>
      </rPr>
      <t>A02059</t>
    </r>
  </si>
  <si>
    <r>
      <rPr>
        <sz val="8"/>
        <rFont val="Arial"/>
        <family val="2"/>
      </rPr>
      <t>Vanreusel Cervela rood naturin 24x200g</t>
    </r>
  </si>
  <si>
    <r>
      <rPr>
        <sz val="8"/>
        <rFont val="Arial"/>
        <family val="2"/>
      </rPr>
      <t>31,42</t>
    </r>
  </si>
  <si>
    <r>
      <rPr>
        <sz val="8"/>
        <rFont val="Arial"/>
        <family val="2"/>
      </rPr>
      <t>A02064</t>
    </r>
  </si>
  <si>
    <r>
      <rPr>
        <sz val="8"/>
        <rFont val="Arial"/>
        <family val="2"/>
      </rPr>
      <t>Vanreusel Krokidel 40x100g</t>
    </r>
  </si>
  <si>
    <r>
      <rPr>
        <sz val="8"/>
        <rFont val="Arial"/>
        <family val="2"/>
      </rPr>
      <t>A02058</t>
    </r>
  </si>
  <si>
    <r>
      <rPr>
        <sz val="8"/>
        <rFont val="Arial"/>
        <family val="2"/>
      </rPr>
      <t>Vanreusel Visbrochette 22x110g</t>
    </r>
  </si>
  <si>
    <r>
      <rPr>
        <sz val="8"/>
        <rFont val="Arial"/>
        <family val="2"/>
      </rPr>
      <t>29,95</t>
    </r>
  </si>
  <si>
    <r>
      <rPr>
        <sz val="8"/>
        <rFont val="Arial"/>
        <family val="2"/>
      </rPr>
      <t>A02440</t>
    </r>
  </si>
  <si>
    <r>
      <rPr>
        <sz val="8"/>
        <rFont val="Arial"/>
        <family val="2"/>
      </rPr>
      <t>Jiv Elite Bamischijf 18x130g</t>
    </r>
  </si>
  <si>
    <r>
      <rPr>
        <sz val="8"/>
        <rFont val="Arial"/>
        <family val="2"/>
      </rPr>
      <t>12,25</t>
    </r>
  </si>
  <si>
    <r>
      <rPr>
        <sz val="8"/>
        <rFont val="Arial"/>
        <family val="2"/>
      </rPr>
      <t>24,50</t>
    </r>
  </si>
  <si>
    <r>
      <rPr>
        <sz val="8"/>
        <rFont val="Arial"/>
        <family val="2"/>
      </rPr>
      <t>A02667</t>
    </r>
  </si>
  <si>
    <r>
      <rPr>
        <sz val="8"/>
        <rFont val="Arial"/>
        <family val="2"/>
      </rPr>
      <t>Buitenhuis Mini megamix (8 soorten) 96x20g</t>
    </r>
  </si>
  <si>
    <r>
      <rPr>
        <sz val="8"/>
        <rFont val="Arial"/>
        <family val="2"/>
      </rPr>
      <t>24,85</t>
    </r>
  </si>
  <si>
    <r>
      <rPr>
        <sz val="8"/>
        <rFont val="Arial"/>
        <family val="2"/>
      </rPr>
      <t>A03437</t>
    </r>
  </si>
  <si>
    <r>
      <rPr>
        <sz val="8"/>
        <rFont val="Arial"/>
        <family val="2"/>
      </rPr>
      <t>Buitenhuis Doosjes mini megamix</t>
    </r>
  </si>
  <si>
    <r>
      <rPr>
        <sz val="8"/>
        <rFont val="Arial"/>
        <family val="2"/>
      </rPr>
      <t>3 Stuks</t>
    </r>
  </si>
  <si>
    <r>
      <rPr>
        <sz val="8"/>
        <rFont val="Arial"/>
        <family val="2"/>
      </rPr>
      <t>A00538</t>
    </r>
  </si>
  <si>
    <r>
      <rPr>
        <sz val="8"/>
        <rFont val="Arial"/>
        <family val="2"/>
      </rPr>
      <t>Aviko Kaaskroket maison la cuisine belge 28x70g</t>
    </r>
  </si>
  <si>
    <r>
      <rPr>
        <sz val="8"/>
        <rFont val="Arial"/>
        <family val="2"/>
      </rPr>
      <t>2 Zak</t>
    </r>
  </si>
  <si>
    <r>
      <rPr>
        <sz val="8"/>
        <rFont val="Arial"/>
        <family val="2"/>
      </rPr>
      <t>23,79</t>
    </r>
  </si>
  <si>
    <r>
      <rPr>
        <sz val="8"/>
        <rFont val="Arial"/>
        <family val="2"/>
      </rPr>
      <t>A00531</t>
    </r>
  </si>
  <si>
    <r>
      <rPr>
        <sz val="8"/>
        <rFont val="Arial"/>
        <family val="2"/>
      </rPr>
      <t>Aviko Mozzarella fingers 1kg</t>
    </r>
  </si>
  <si>
    <r>
      <rPr>
        <sz val="8"/>
        <rFont val="Arial"/>
        <family val="2"/>
      </rPr>
      <t>10 Zak</t>
    </r>
  </si>
  <si>
    <r>
      <rPr>
        <sz val="8"/>
        <rFont val="Arial"/>
        <family val="2"/>
      </rPr>
      <t>81,92</t>
    </r>
  </si>
  <si>
    <r>
      <rPr>
        <sz val="8"/>
        <rFont val="Arial"/>
        <family val="2"/>
      </rPr>
      <t>A04565</t>
    </r>
  </si>
  <si>
    <r>
      <rPr>
        <sz val="8"/>
        <rFont val="Arial"/>
        <family val="2"/>
      </rPr>
      <t>Borimex lekkerbek/crispyfilet xxl 10x150g</t>
    </r>
  </si>
  <si>
    <r>
      <rPr>
        <sz val="8"/>
        <rFont val="Arial"/>
        <family val="2"/>
      </rPr>
      <t>12,43</t>
    </r>
  </si>
  <si>
    <r>
      <rPr>
        <sz val="8"/>
        <rFont val="Arial"/>
        <family val="2"/>
      </rPr>
      <t>A02002</t>
    </r>
  </si>
  <si>
    <r>
      <rPr>
        <sz val="8"/>
        <rFont val="Arial"/>
        <family val="2"/>
      </rPr>
      <t>Topking Vlamvreters (Vuurvreters) 20x70g</t>
    </r>
  </si>
  <si>
    <r>
      <rPr>
        <sz val="8"/>
        <rFont val="Arial"/>
        <family val="2"/>
      </rPr>
      <t>21,16</t>
    </r>
  </si>
  <si>
    <r>
      <rPr>
        <sz val="8"/>
        <rFont val="Arial"/>
        <family val="2"/>
      </rPr>
      <t>A00402</t>
    </r>
  </si>
  <si>
    <r>
      <rPr>
        <sz val="8"/>
        <rFont val="Arial"/>
        <family val="2"/>
      </rPr>
      <t>Souflesse Mini assorti swinkels 48x25g</t>
    </r>
  </si>
  <si>
    <r>
      <rPr>
        <sz val="8"/>
        <rFont val="Arial"/>
        <family val="2"/>
      </rPr>
      <t>18,02</t>
    </r>
  </si>
  <si>
    <r>
      <rPr>
        <sz val="8"/>
        <rFont val="Arial"/>
        <family val="2"/>
      </rPr>
      <t>A02385</t>
    </r>
  </si>
  <si>
    <r>
      <rPr>
        <sz val="8"/>
        <rFont val="Arial"/>
        <family val="2"/>
      </rPr>
      <t>Jupiler blik 33cl 24st</t>
    </r>
  </si>
  <si>
    <r>
      <rPr>
        <sz val="8"/>
        <rFont val="Arial"/>
        <family val="2"/>
      </rPr>
      <t>A01746</t>
    </r>
  </si>
  <si>
    <r>
      <rPr>
        <sz val="8"/>
        <rFont val="Arial"/>
        <family val="2"/>
      </rPr>
      <t>Coca Cola zero blik 30x33cl</t>
    </r>
  </si>
  <si>
    <r>
      <rPr>
        <sz val="8"/>
        <rFont val="Arial"/>
        <family val="2"/>
      </rPr>
      <t>21,47</t>
    </r>
  </si>
  <si>
    <r>
      <rPr>
        <sz val="8"/>
        <rFont val="Arial"/>
        <family val="2"/>
      </rPr>
      <t>42,94</t>
    </r>
  </si>
  <si>
    <r>
      <rPr>
        <sz val="8"/>
        <rFont val="Arial"/>
        <family val="2"/>
      </rPr>
      <t>A01703</t>
    </r>
  </si>
  <si>
    <r>
      <rPr>
        <sz val="8"/>
        <rFont val="Arial"/>
        <family val="2"/>
      </rPr>
      <t>Fanta lemon blik 24x33cl</t>
    </r>
  </si>
  <si>
    <r>
      <rPr>
        <sz val="8"/>
        <rFont val="Arial"/>
        <family val="2"/>
      </rPr>
      <t>18,30</t>
    </r>
  </si>
  <si>
    <r>
      <rPr>
        <sz val="8"/>
        <rFont val="Arial"/>
        <family val="2"/>
      </rPr>
      <t>A01710</t>
    </r>
  </si>
  <si>
    <r>
      <rPr>
        <sz val="8"/>
        <rFont val="Arial"/>
        <family val="2"/>
      </rPr>
      <t>Coca Cola pet 24x50cl</t>
    </r>
  </si>
  <si>
    <r>
      <rPr>
        <sz val="8"/>
        <rFont val="Arial"/>
        <family val="2"/>
      </rPr>
      <t>30,57</t>
    </r>
  </si>
  <si>
    <r>
      <rPr>
        <sz val="8"/>
        <rFont val="Arial"/>
        <family val="2"/>
      </rPr>
      <t>A01768</t>
    </r>
  </si>
  <si>
    <r>
      <rPr>
        <sz val="8"/>
        <rFont val="Arial"/>
        <family val="2"/>
      </rPr>
      <t>Coca Cola zero pet 24x50cl</t>
    </r>
  </si>
  <si>
    <r>
      <rPr>
        <sz val="8"/>
        <rFont val="Arial"/>
        <family val="2"/>
      </rPr>
      <t>A01714</t>
    </r>
  </si>
  <si>
    <r>
      <rPr>
        <sz val="8"/>
        <rFont val="Arial"/>
        <family val="2"/>
      </rPr>
      <t>Sprite pet 24x0.5L</t>
    </r>
  </si>
  <si>
    <r>
      <rPr>
        <sz val="8"/>
        <rFont val="Arial"/>
        <family val="2"/>
      </rPr>
      <t>A01726</t>
    </r>
  </si>
  <si>
    <r>
      <rPr>
        <sz val="8"/>
        <rFont val="Arial"/>
        <family val="2"/>
      </rPr>
      <t>Chaudfontaine bruisend pet 24x0.5L</t>
    </r>
  </si>
  <si>
    <r>
      <rPr>
        <sz val="8"/>
        <rFont val="Arial"/>
        <family val="2"/>
      </rPr>
      <t>A02819</t>
    </r>
  </si>
  <si>
    <r>
      <rPr>
        <sz val="8"/>
        <rFont val="Arial"/>
        <family val="2"/>
      </rPr>
      <t>Isfi Zout porties 2000st</t>
    </r>
  </si>
  <si>
    <r>
      <rPr>
        <sz val="8"/>
        <rFont val="Arial"/>
        <family val="2"/>
      </rPr>
      <t>10,58</t>
    </r>
  </si>
  <si>
    <r>
      <rPr>
        <sz val="8"/>
        <rFont val="Arial"/>
        <family val="2"/>
      </rPr>
      <t>A05229</t>
    </r>
  </si>
  <si>
    <r>
      <rPr>
        <sz val="8"/>
        <rFont val="Arial"/>
        <family val="2"/>
      </rPr>
      <t>Duni (195928) houten vorken 16cm 100st</t>
    </r>
  </si>
  <si>
    <r>
      <rPr>
        <sz val="8"/>
        <rFont val="Arial"/>
        <family val="2"/>
      </rPr>
      <t>A03380</t>
    </r>
  </si>
  <si>
    <r>
      <rPr>
        <sz val="8"/>
        <rFont val="Arial"/>
        <family val="2"/>
      </rPr>
      <t>Frietbakjes kraft 75/ 710 sp.gr. 250st (BIO)</t>
    </r>
  </si>
  <si>
    <r>
      <rPr>
        <sz val="8"/>
        <rFont val="Arial"/>
        <family val="2"/>
      </rPr>
      <t>A03381</t>
    </r>
  </si>
  <si>
    <r>
      <rPr>
        <sz val="8"/>
        <rFont val="Arial"/>
        <family val="2"/>
      </rPr>
      <t>Frietbakjes kraft 85/ 712 sp.gr. 250st (BIO)</t>
    </r>
  </si>
  <si>
    <r>
      <rPr>
        <sz val="8"/>
        <rFont val="Arial"/>
        <family val="2"/>
      </rPr>
      <t>A03378</t>
    </r>
  </si>
  <si>
    <r>
      <rPr>
        <sz val="8"/>
        <rFont val="Arial"/>
        <family val="2"/>
      </rPr>
      <t>Frietbakjes kraft 93/ 915 sp.gr. 250st (BIO)</t>
    </r>
  </si>
  <si>
    <r>
      <rPr>
        <sz val="8"/>
        <rFont val="Arial"/>
        <family val="2"/>
      </rPr>
      <t>A04414</t>
    </r>
  </si>
  <si>
    <r>
      <rPr>
        <sz val="8"/>
        <rFont val="Arial"/>
        <family val="2"/>
      </rPr>
      <t>Frietbakjes kraft A2 bio goldline 100st</t>
    </r>
  </si>
  <si>
    <r>
      <rPr>
        <sz val="8"/>
        <rFont val="Arial"/>
        <family val="2"/>
      </rPr>
      <t>5,90</t>
    </r>
  </si>
  <si>
    <r>
      <rPr>
        <sz val="8"/>
        <rFont val="Arial"/>
        <family val="2"/>
      </rPr>
      <t>A03481</t>
    </r>
  </si>
  <si>
    <r>
      <rPr>
        <sz val="8"/>
        <rFont val="Arial"/>
        <family val="2"/>
      </rPr>
      <t>Bakjes kraft A16S C bruin Futuro Trays 100st</t>
    </r>
  </si>
  <si>
    <r>
      <rPr>
        <sz val="8"/>
        <rFont val="Arial"/>
        <family val="2"/>
      </rPr>
      <t>4,37</t>
    </r>
  </si>
  <si>
    <r>
      <rPr>
        <sz val="8"/>
        <rFont val="Arial"/>
        <family val="2"/>
      </rPr>
      <t>A03148</t>
    </r>
  </si>
  <si>
    <r>
      <rPr>
        <sz val="8"/>
        <rFont val="Arial"/>
        <family val="2"/>
      </rPr>
      <t>Draagtassen papier bruin 26x17x25cm 250st</t>
    </r>
  </si>
  <si>
    <r>
      <rPr>
        <sz val="8"/>
        <rFont val="Arial"/>
        <family val="2"/>
      </rPr>
      <t>22,80</t>
    </r>
  </si>
  <si>
    <r>
      <rPr>
        <sz val="8"/>
        <rFont val="Arial"/>
        <family val="2"/>
      </rPr>
      <t>A02624</t>
    </r>
  </si>
  <si>
    <r>
      <rPr>
        <sz val="8"/>
        <rFont val="Arial"/>
        <family val="2"/>
      </rPr>
      <t>Manna Ch'easy saus tube 1L</t>
    </r>
  </si>
  <si>
    <r>
      <rPr>
        <sz val="8"/>
        <rFont val="Arial"/>
        <family val="2"/>
      </rPr>
      <t>2 Tube</t>
    </r>
  </si>
  <si>
    <r>
      <rPr>
        <sz val="8"/>
        <rFont val="Arial"/>
        <family val="2"/>
      </rPr>
      <t>6,19</t>
    </r>
  </si>
  <si>
    <r>
      <rPr>
        <sz val="8"/>
        <rFont val="Arial"/>
        <family val="2"/>
      </rPr>
      <t>12,37</t>
    </r>
  </si>
  <si>
    <r>
      <rPr>
        <sz val="8"/>
        <rFont val="Arial"/>
        <family val="2"/>
      </rPr>
      <t>A05787</t>
    </r>
  </si>
  <si>
    <r>
      <rPr>
        <sz val="8"/>
        <rFont val="Arial"/>
        <family val="2"/>
      </rPr>
      <t>Bicky Chickless Burger 24x80g</t>
    </r>
  </si>
  <si>
    <r>
      <rPr>
        <sz val="8"/>
        <rFont val="Arial"/>
        <family val="2"/>
      </rPr>
      <t>23,55</t>
    </r>
  </si>
  <si>
    <r>
      <rPr>
        <sz val="8"/>
        <rFont val="Arial"/>
        <family val="2"/>
      </rPr>
      <t>A04502</t>
    </r>
  </si>
  <si>
    <r>
      <rPr>
        <sz val="8"/>
        <rFont val="Arial"/>
        <family val="2"/>
      </rPr>
      <t>Manna Truffel mayonaise 1L</t>
    </r>
  </si>
  <si>
    <r>
      <rPr>
        <sz val="8"/>
        <rFont val="Arial"/>
        <family val="2"/>
      </rPr>
      <t>6,30</t>
    </r>
  </si>
  <si>
    <r>
      <rPr>
        <sz val="8"/>
        <rFont val="Arial"/>
        <family val="2"/>
      </rPr>
      <t>A04907</t>
    </r>
  </si>
  <si>
    <r>
      <rPr>
        <sz val="8"/>
        <rFont val="Arial"/>
        <family val="2"/>
      </rPr>
      <t>Bicky burger original 25(+5 gratis)x100g</t>
    </r>
  </si>
  <si>
    <r>
      <rPr>
        <sz val="8"/>
        <rFont val="Arial"/>
        <family val="2"/>
      </rPr>
      <t>20,43</t>
    </r>
  </si>
  <si>
    <r>
      <rPr>
        <sz val="8"/>
        <rFont val="Arial"/>
        <family val="2"/>
      </rPr>
      <t>A04427           Ierse steakburger gegrild 48x113.4g</t>
    </r>
  </si>
  <si>
    <r>
      <rPr>
        <sz val="8"/>
        <rFont val="Arial"/>
        <family val="2"/>
      </rPr>
      <t>44,43</t>
    </r>
  </si>
  <si>
    <r>
      <rPr>
        <sz val="8"/>
        <rFont val="Arial"/>
        <family val="2"/>
      </rPr>
      <t>88,85</t>
    </r>
  </si>
  <si>
    <r>
      <rPr>
        <sz val="8"/>
        <rFont val="Arial"/>
        <family val="2"/>
      </rPr>
      <t>4 Zak</t>
    </r>
  </si>
  <si>
    <r>
      <rPr>
        <sz val="8"/>
        <rFont val="Arial"/>
        <family val="2"/>
      </rPr>
      <t>16,58</t>
    </r>
  </si>
  <si>
    <r>
      <rPr>
        <sz val="8"/>
        <rFont val="Arial"/>
        <family val="2"/>
      </rPr>
      <t>66,30</t>
    </r>
  </si>
  <si>
    <r>
      <rPr>
        <sz val="8"/>
        <rFont val="Arial"/>
        <family val="2"/>
      </rPr>
      <t>Leveringsbon FRFO/VV/24/10520, datum 13/03/24</t>
    </r>
  </si>
  <si>
    <r>
      <rPr>
        <sz val="8"/>
        <rFont val="Arial"/>
        <family val="2"/>
      </rPr>
      <t>Leveringsbon FRFO/VV/24/10519, datum 13/03/24</t>
    </r>
  </si>
  <si>
    <r>
      <rPr>
        <sz val="8"/>
        <rFont val="Arial"/>
        <family val="2"/>
      </rPr>
      <t>10 Bidon</t>
    </r>
  </si>
  <si>
    <r>
      <rPr>
        <sz val="8"/>
        <rFont val="Arial"/>
        <family val="2"/>
      </rPr>
      <t>352,73</t>
    </r>
  </si>
  <si>
    <r>
      <rPr>
        <sz val="8"/>
        <rFont val="Arial"/>
        <family val="2"/>
      </rPr>
      <t>7 Emmer</t>
    </r>
  </si>
  <si>
    <r>
      <rPr>
        <sz val="8"/>
        <rFont val="Arial"/>
        <family val="2"/>
      </rPr>
      <t>176,40</t>
    </r>
  </si>
  <si>
    <r>
      <rPr>
        <sz val="8"/>
        <rFont val="Arial"/>
        <family val="2"/>
      </rPr>
      <t>2 Bidon</t>
    </r>
  </si>
  <si>
    <r>
      <rPr>
        <sz val="8"/>
        <rFont val="Arial"/>
        <family val="2"/>
      </rPr>
      <t>40,73</t>
    </r>
  </si>
  <si>
    <r>
      <rPr>
        <sz val="8"/>
        <rFont val="Arial"/>
        <family val="2"/>
      </rPr>
      <t>6 Tube</t>
    </r>
  </si>
  <si>
    <r>
      <rPr>
        <sz val="8"/>
        <rFont val="Arial"/>
        <family val="2"/>
      </rPr>
      <t>3,80</t>
    </r>
  </si>
  <si>
    <r>
      <rPr>
        <sz val="8"/>
        <rFont val="Arial"/>
        <family val="2"/>
      </rPr>
      <t>22,82</t>
    </r>
  </si>
  <si>
    <r>
      <rPr>
        <sz val="8"/>
        <rFont val="Arial"/>
        <family val="2"/>
      </rPr>
      <t>A00994           Pauwels Truffelmayonnaise 875ml</t>
    </r>
  </si>
  <si>
    <r>
      <rPr>
        <sz val="8"/>
        <rFont val="Arial"/>
        <family val="2"/>
      </rPr>
      <t>5,57</t>
    </r>
  </si>
  <si>
    <r>
      <rPr>
        <sz val="8"/>
        <rFont val="Arial"/>
        <family val="2"/>
      </rPr>
      <t>33,41</t>
    </r>
  </si>
  <si>
    <r>
      <rPr>
        <sz val="8"/>
        <rFont val="Arial"/>
        <family val="2"/>
      </rPr>
      <t>41,40</t>
    </r>
  </si>
  <si>
    <r>
      <rPr>
        <sz val="8"/>
        <rFont val="Arial"/>
        <family val="2"/>
      </rPr>
      <t>24,97</t>
    </r>
  </si>
  <si>
    <r>
      <rPr>
        <sz val="8"/>
        <rFont val="Arial"/>
        <family val="2"/>
      </rPr>
      <t>A02071           Vanreusel Belcanto 15x140g</t>
    </r>
  </si>
  <si>
    <r>
      <rPr>
        <sz val="8"/>
        <rFont val="Arial"/>
        <family val="2"/>
      </rPr>
      <t>15,03</t>
    </r>
  </si>
  <si>
    <r>
      <rPr>
        <sz val="8"/>
        <rFont val="Arial"/>
        <family val="2"/>
      </rPr>
      <t>30,05</t>
    </r>
  </si>
  <si>
    <r>
      <rPr>
        <sz val="8"/>
        <rFont val="Arial"/>
        <family val="2"/>
      </rPr>
      <t>A02059           Vanreusel Cervela rood naturin 24x200g</t>
    </r>
  </si>
  <si>
    <r>
      <rPr>
        <sz val="8"/>
        <rFont val="Arial"/>
        <family val="2"/>
      </rPr>
      <t>31,41</t>
    </r>
  </si>
  <si>
    <r>
      <rPr>
        <sz val="8"/>
        <rFont val="Arial"/>
        <family val="2"/>
      </rPr>
      <t>29,84</t>
    </r>
  </si>
  <si>
    <r>
      <rPr>
        <sz val="8"/>
        <rFont val="Arial"/>
        <family val="2"/>
      </rPr>
      <t>52,19</t>
    </r>
  </si>
  <si>
    <r>
      <rPr>
        <sz val="8"/>
        <rFont val="Arial"/>
        <family val="2"/>
      </rPr>
      <t>3 Tray</t>
    </r>
  </si>
  <si>
    <r>
      <rPr>
        <sz val="8"/>
        <rFont val="Arial"/>
        <family val="2"/>
      </rPr>
      <t>65,80</t>
    </r>
  </si>
  <si>
    <r>
      <rPr>
        <sz val="8"/>
        <rFont val="Arial"/>
        <family val="2"/>
      </rPr>
      <t>67,99</t>
    </r>
  </si>
  <si>
    <r>
      <rPr>
        <sz val="8"/>
        <rFont val="Arial"/>
        <family val="2"/>
      </rPr>
      <t>A01746           Coca Cola zero blik 30x33cl</t>
    </r>
  </si>
  <si>
    <r>
      <rPr>
        <sz val="8"/>
        <rFont val="Arial"/>
        <family val="2"/>
      </rPr>
      <t>64,41</t>
    </r>
  </si>
  <si>
    <r>
      <rPr>
        <sz val="8"/>
        <rFont val="Arial"/>
        <family val="2"/>
      </rPr>
      <t>A01766           Fuze black tea sparkling lemon PET 24x40cl</t>
    </r>
  </si>
  <si>
    <r>
      <rPr>
        <sz val="8"/>
        <rFont val="Arial"/>
        <family val="2"/>
      </rPr>
      <t>21,61</t>
    </r>
  </si>
  <si>
    <r>
      <rPr>
        <sz val="8"/>
        <rFont val="Arial"/>
        <family val="2"/>
      </rPr>
      <t>A01773           Fuze black tea peach hibiscus PET 24x40cl</t>
    </r>
  </si>
  <si>
    <r>
      <rPr>
        <sz val="8"/>
        <rFont val="Arial"/>
        <family val="2"/>
      </rPr>
      <t>27,40</t>
    </r>
  </si>
  <si>
    <r>
      <rPr>
        <sz val="8"/>
        <rFont val="Arial"/>
        <family val="2"/>
      </rPr>
      <t>A01760           Fuze black tea sparkling blik 24x33cl</t>
    </r>
  </si>
  <si>
    <r>
      <rPr>
        <sz val="8"/>
        <rFont val="Arial"/>
        <family val="2"/>
      </rPr>
      <t>18,96</t>
    </r>
  </si>
  <si>
    <r>
      <rPr>
        <sz val="8"/>
        <rFont val="Arial"/>
        <family val="2"/>
      </rPr>
      <t>A05220           Fuze green tea mango camille blik 24x33cl</t>
    </r>
  </si>
  <si>
    <r>
      <rPr>
        <sz val="8"/>
        <rFont val="Arial"/>
        <family val="2"/>
      </rPr>
      <t>A01710           Coca Cola pet 24x50cl</t>
    </r>
  </si>
  <si>
    <r>
      <rPr>
        <sz val="8"/>
        <rFont val="Arial"/>
        <family val="2"/>
      </rPr>
      <t>91,71</t>
    </r>
  </si>
  <si>
    <r>
      <rPr>
        <sz val="8"/>
        <rFont val="Arial"/>
        <family val="2"/>
      </rPr>
      <t>29,13</t>
    </r>
  </si>
  <si>
    <r>
      <rPr>
        <sz val="8"/>
        <rFont val="Arial"/>
        <family val="2"/>
      </rPr>
      <t>87,38</t>
    </r>
  </si>
  <si>
    <r>
      <rPr>
        <sz val="8"/>
        <rFont val="Arial"/>
        <family val="2"/>
      </rPr>
      <t>5 Tray</t>
    </r>
  </si>
  <si>
    <r>
      <rPr>
        <sz val="8"/>
        <rFont val="Arial"/>
        <family val="2"/>
      </rPr>
      <t>61,14</t>
    </r>
  </si>
  <si>
    <r>
      <rPr>
        <sz val="8"/>
        <rFont val="Arial"/>
        <family val="2"/>
      </rPr>
      <t>Leveringsbon FRFO/VV/24/10762, datum 14/03/24</t>
    </r>
  </si>
  <si>
    <r>
      <rPr>
        <sz val="8"/>
        <rFont val="Arial"/>
        <family val="2"/>
      </rPr>
      <t>A02807           Foster Big giant hamburgersaus 3kg</t>
    </r>
  </si>
  <si>
    <r>
      <rPr>
        <sz val="8"/>
        <rFont val="Arial"/>
        <family val="2"/>
      </rPr>
      <t>16,41</t>
    </r>
  </si>
  <si>
    <r>
      <rPr>
        <sz val="8"/>
        <rFont val="Arial"/>
        <family val="2"/>
      </rPr>
      <t>9,97</t>
    </r>
  </si>
  <si>
    <r>
      <rPr>
        <sz val="8"/>
        <rFont val="Arial"/>
        <family val="2"/>
      </rPr>
      <t>19,93</t>
    </r>
  </si>
  <si>
    <r>
      <rPr>
        <sz val="8"/>
        <rFont val="Arial"/>
        <family val="2"/>
      </rPr>
      <t>A01089           Vandemoortele Loempiasaus 1L</t>
    </r>
  </si>
  <si>
    <r>
      <rPr>
        <sz val="8"/>
        <rFont val="Arial"/>
        <family val="2"/>
      </rPr>
      <t>4,74</t>
    </r>
  </si>
  <si>
    <r>
      <rPr>
        <sz val="8"/>
        <rFont val="Arial"/>
        <family val="2"/>
      </rPr>
      <t>A01987           Topking Vlammensaus 1250g</t>
    </r>
  </si>
  <si>
    <r>
      <rPr>
        <sz val="8"/>
        <rFont val="Arial"/>
        <family val="2"/>
      </rPr>
      <t>5,46</t>
    </r>
  </si>
  <si>
    <r>
      <rPr>
        <sz val="8"/>
        <rFont val="Arial"/>
        <family val="2"/>
      </rPr>
      <t>A00158           Knorr Garde d'or Champignonsaus met garnituur 1L</t>
    </r>
  </si>
  <si>
    <r>
      <rPr>
        <sz val="8"/>
        <rFont val="Arial"/>
        <family val="2"/>
      </rPr>
      <t>6 Brik</t>
    </r>
  </si>
  <si>
    <r>
      <rPr>
        <sz val="8"/>
        <rFont val="Arial"/>
        <family val="2"/>
      </rPr>
      <t>6,33</t>
    </r>
  </si>
  <si>
    <r>
      <rPr>
        <sz val="8"/>
        <rFont val="Arial"/>
        <family val="2"/>
      </rPr>
      <t>37,98</t>
    </r>
  </si>
  <si>
    <r>
      <rPr>
        <sz val="8"/>
        <rFont val="Arial"/>
        <family val="2"/>
      </rPr>
      <t>A00165           Knorr Garde d'or Pepersaus 1L</t>
    </r>
  </si>
  <si>
    <r>
      <rPr>
        <sz val="8"/>
        <rFont val="Arial"/>
        <family val="2"/>
      </rPr>
      <t>6,38</t>
    </r>
  </si>
  <si>
    <r>
      <rPr>
        <sz val="8"/>
        <rFont val="Arial"/>
        <family val="2"/>
      </rPr>
      <t>38,27</t>
    </r>
  </si>
  <si>
    <r>
      <rPr>
        <sz val="8"/>
        <rFont val="Arial"/>
        <family val="2"/>
      </rPr>
      <t>114,18</t>
    </r>
  </si>
  <si>
    <r>
      <rPr>
        <sz val="8"/>
        <rFont val="Arial"/>
        <family val="2"/>
      </rPr>
      <t>6 Emmer</t>
    </r>
  </si>
  <si>
    <r>
      <rPr>
        <sz val="8"/>
        <rFont val="Arial"/>
        <family val="2"/>
      </rPr>
      <t>76,71</t>
    </r>
  </si>
  <si>
    <r>
      <rPr>
        <sz val="8"/>
        <rFont val="Arial"/>
        <family val="2"/>
      </rPr>
      <t>31,29</t>
    </r>
  </si>
  <si>
    <r>
      <rPr>
        <sz val="8"/>
        <rFont val="Arial"/>
        <family val="2"/>
      </rPr>
      <t>A02490           Versier/ komkommerschijfjes Senses 2650ml</t>
    </r>
  </si>
  <si>
    <r>
      <rPr>
        <sz val="8"/>
        <rFont val="Arial"/>
        <family val="2"/>
      </rPr>
      <t>4 Bokaal</t>
    </r>
  </si>
  <si>
    <r>
      <rPr>
        <sz val="8"/>
        <rFont val="Arial"/>
        <family val="2"/>
      </rPr>
      <t>5,06</t>
    </r>
  </si>
  <si>
    <r>
      <rPr>
        <sz val="8"/>
        <rFont val="Arial"/>
        <family val="2"/>
      </rPr>
      <t>20,24</t>
    </r>
  </si>
  <si>
    <r>
      <rPr>
        <sz val="8"/>
        <rFont val="Arial"/>
        <family val="2"/>
      </rPr>
      <t>38,13</t>
    </r>
  </si>
  <si>
    <r>
      <rPr>
        <sz val="8"/>
        <rFont val="Arial"/>
        <family val="2"/>
      </rPr>
      <t>A02589           Pastridor (20350009) Hamburger bun 4" sesam 48x53g</t>
    </r>
  </si>
  <si>
    <r>
      <rPr>
        <sz val="8"/>
        <rFont val="Arial"/>
        <family val="2"/>
      </rPr>
      <t>11,95</t>
    </r>
  </si>
  <si>
    <r>
      <rPr>
        <sz val="8"/>
        <rFont val="Arial"/>
        <family val="2"/>
      </rPr>
      <t>23,90</t>
    </r>
  </si>
  <si>
    <r>
      <rPr>
        <sz val="8"/>
        <rFont val="Arial"/>
        <family val="2"/>
      </rPr>
      <t>74,90</t>
    </r>
  </si>
  <si>
    <r>
      <rPr>
        <sz val="8"/>
        <rFont val="Arial"/>
        <family val="2"/>
      </rPr>
      <t>26,14</t>
    </r>
  </si>
  <si>
    <r>
      <rPr>
        <sz val="8"/>
        <rFont val="Arial"/>
        <family val="2"/>
      </rPr>
      <t>52,27</t>
    </r>
  </si>
  <si>
    <r>
      <rPr>
        <sz val="8"/>
        <rFont val="Arial"/>
        <family val="2"/>
      </rPr>
      <t>18,12</t>
    </r>
  </si>
  <si>
    <r>
      <rPr>
        <sz val="8"/>
        <rFont val="Arial"/>
        <family val="2"/>
      </rPr>
      <t>54,37</t>
    </r>
  </si>
  <si>
    <r>
      <rPr>
        <sz val="8"/>
        <rFont val="Arial"/>
        <family val="2"/>
      </rPr>
      <t>A03796           Euro Poultry (1025251) Chickenburger (100g) 2.5kg</t>
    </r>
  </si>
  <si>
    <r>
      <rPr>
        <sz val="8"/>
        <rFont val="Arial"/>
        <family val="2"/>
      </rPr>
      <t>18,84</t>
    </r>
  </si>
  <si>
    <r>
      <rPr>
        <sz val="8"/>
        <rFont val="Arial"/>
        <family val="2"/>
      </rPr>
      <t>37,68</t>
    </r>
  </si>
  <si>
    <r>
      <rPr>
        <sz val="8"/>
        <rFont val="Arial"/>
        <family val="2"/>
      </rPr>
      <t>18,19</t>
    </r>
  </si>
  <si>
    <r>
      <rPr>
        <sz val="8"/>
        <rFont val="Arial"/>
        <family val="2"/>
      </rPr>
      <t>36,37</t>
    </r>
  </si>
  <si>
    <r>
      <rPr>
        <sz val="8"/>
        <rFont val="Arial"/>
        <family val="2"/>
      </rPr>
      <t>A07112</t>
    </r>
  </si>
  <si>
    <r>
      <rPr>
        <sz val="8"/>
        <rFont val="Arial"/>
        <family val="2"/>
      </rPr>
      <t>Vanreusel Crizly pikant 21x150g</t>
    </r>
  </si>
  <si>
    <r>
      <rPr>
        <sz val="8"/>
        <rFont val="Arial"/>
        <family val="2"/>
      </rPr>
      <t>35,42</t>
    </r>
  </si>
  <si>
    <r>
      <rPr>
        <sz val="8"/>
        <rFont val="Arial"/>
        <family val="2"/>
      </rPr>
      <t>A07468</t>
    </r>
  </si>
  <si>
    <r>
      <rPr>
        <sz val="8"/>
        <rFont val="Arial"/>
        <family val="2"/>
      </rPr>
      <t>Vanreusel Frikandel extra XXL 18+(2gratis)x250g</t>
    </r>
  </si>
  <si>
    <r>
      <rPr>
        <sz val="8"/>
        <rFont val="Arial"/>
        <family val="2"/>
      </rPr>
      <t>23,17</t>
    </r>
  </si>
  <si>
    <r>
      <rPr>
        <sz val="8"/>
        <rFont val="Arial"/>
        <family val="2"/>
      </rPr>
      <t>A02082</t>
    </r>
  </si>
  <si>
    <r>
      <rPr>
        <sz val="8"/>
        <rFont val="Arial"/>
        <family val="2"/>
      </rPr>
      <t>Vanreusel Kipschnitzel 30x100g</t>
    </r>
  </si>
  <si>
    <r>
      <rPr>
        <sz val="8"/>
        <rFont val="Arial"/>
        <family val="2"/>
      </rPr>
      <t>41,95</t>
    </r>
  </si>
  <si>
    <r>
      <rPr>
        <sz val="8"/>
        <rFont val="Arial"/>
        <family val="2"/>
      </rPr>
      <t>24,86</t>
    </r>
  </si>
  <si>
    <r>
      <rPr>
        <sz val="8"/>
        <rFont val="Arial"/>
        <family val="2"/>
      </rPr>
      <t>22,37</t>
    </r>
  </si>
  <si>
    <r>
      <rPr>
        <sz val="8"/>
        <rFont val="Arial"/>
        <family val="2"/>
      </rPr>
      <t>A03724</t>
    </r>
  </si>
  <si>
    <r>
      <rPr>
        <sz val="8"/>
        <rFont val="Arial"/>
        <family val="2"/>
      </rPr>
      <t>Daregal Kervel 250g</t>
    </r>
  </si>
  <si>
    <r>
      <rPr>
        <sz val="8"/>
        <rFont val="Arial"/>
        <family val="2"/>
      </rPr>
      <t>2,79</t>
    </r>
  </si>
  <si>
    <r>
      <rPr>
        <sz val="8"/>
        <rFont val="Arial"/>
        <family val="2"/>
      </rPr>
      <t>A01698</t>
    </r>
  </si>
  <si>
    <r>
      <rPr>
        <sz val="8"/>
        <rFont val="Arial"/>
        <family val="2"/>
      </rPr>
      <t>Sprite blik 24x33cl</t>
    </r>
  </si>
  <si>
    <r>
      <rPr>
        <sz val="8"/>
        <rFont val="Arial"/>
        <family val="2"/>
      </rPr>
      <t>18,25</t>
    </r>
  </si>
  <si>
    <r>
      <rPr>
        <sz val="8"/>
        <rFont val="Arial"/>
        <family val="2"/>
      </rPr>
      <t>A01699</t>
    </r>
  </si>
  <si>
    <r>
      <rPr>
        <sz val="8"/>
        <rFont val="Arial"/>
        <family val="2"/>
      </rPr>
      <t>Fanta orange blik 24x33cl</t>
    </r>
  </si>
  <si>
    <r>
      <rPr>
        <sz val="8"/>
        <rFont val="Arial"/>
        <family val="2"/>
      </rPr>
      <t>A01713</t>
    </r>
  </si>
  <si>
    <r>
      <rPr>
        <sz val="8"/>
        <rFont val="Arial"/>
        <family val="2"/>
      </rPr>
      <t>Fanta orange pet 24x0.5L</t>
    </r>
  </si>
  <si>
    <r>
      <rPr>
        <sz val="8"/>
        <rFont val="Arial"/>
        <family val="2"/>
      </rPr>
      <t>30,79</t>
    </r>
  </si>
  <si>
    <r>
      <rPr>
        <sz val="8"/>
        <rFont val="Arial"/>
        <family val="2"/>
      </rPr>
      <t>A02387</t>
    </r>
  </si>
  <si>
    <r>
      <rPr>
        <sz val="8"/>
        <rFont val="Arial"/>
        <family val="2"/>
      </rPr>
      <t>Hoegaarden witbier blik 24x33cl</t>
    </r>
  </si>
  <si>
    <r>
      <rPr>
        <sz val="8"/>
        <rFont val="Arial"/>
        <family val="2"/>
      </rPr>
      <t>29,67</t>
    </r>
  </si>
  <si>
    <r>
      <rPr>
        <sz val="8"/>
        <rFont val="Arial"/>
        <family val="2"/>
      </rPr>
      <t>A03021</t>
    </r>
  </si>
  <si>
    <r>
      <rPr>
        <sz val="8"/>
        <rFont val="Arial"/>
        <family val="2"/>
      </rPr>
      <t>Palm bier cans 24x33cl</t>
    </r>
  </si>
  <si>
    <r>
      <rPr>
        <sz val="8"/>
        <rFont val="Arial"/>
        <family val="2"/>
      </rPr>
      <t>A01861</t>
    </r>
  </si>
  <si>
    <r>
      <rPr>
        <sz val="8"/>
        <rFont val="Arial"/>
        <family val="2"/>
      </rPr>
      <t>Zout Selina 1kg</t>
    </r>
  </si>
  <si>
    <r>
      <rPr>
        <sz val="8"/>
        <rFont val="Arial"/>
        <family val="2"/>
      </rPr>
      <t>A03579</t>
    </r>
  </si>
  <si>
    <r>
      <rPr>
        <sz val="8"/>
        <rFont val="Arial"/>
        <family val="2"/>
      </rPr>
      <t>Bakjes A0 plastic 50cc 1000st</t>
    </r>
  </si>
  <si>
    <r>
      <rPr>
        <sz val="8"/>
        <rFont val="Arial"/>
        <family val="2"/>
      </rPr>
      <t>12,51</t>
    </r>
  </si>
  <si>
    <r>
      <rPr>
        <sz val="8"/>
        <rFont val="Arial"/>
        <family val="2"/>
      </rPr>
      <t>9,94</t>
    </r>
  </si>
  <si>
    <r>
      <rPr>
        <sz val="8"/>
        <rFont val="Arial"/>
        <family val="2"/>
      </rPr>
      <t>A05230</t>
    </r>
  </si>
  <si>
    <r>
      <rPr>
        <sz val="8"/>
        <rFont val="Arial"/>
        <family val="2"/>
      </rPr>
      <t>Duni (195929) houten messen 16,5cm 100st</t>
    </r>
  </si>
  <si>
    <r>
      <rPr>
        <sz val="8"/>
        <rFont val="Arial"/>
        <family val="2"/>
      </rPr>
      <t>A05231</t>
    </r>
  </si>
  <si>
    <r>
      <rPr>
        <sz val="8"/>
        <rFont val="Arial"/>
        <family val="2"/>
      </rPr>
      <t>Duni (192220) houten frietvorkjes 8.5cm 1000st</t>
    </r>
  </si>
  <si>
    <r>
      <rPr>
        <sz val="8"/>
        <rFont val="Arial"/>
        <family val="2"/>
      </rPr>
      <t>21,74</t>
    </r>
  </si>
  <si>
    <r>
      <rPr>
        <sz val="8"/>
        <rFont val="Arial"/>
        <family val="2"/>
      </rPr>
      <t>31,72</t>
    </r>
  </si>
  <si>
    <r>
      <rPr>
        <sz val="8"/>
        <rFont val="Arial"/>
        <family val="2"/>
      </rPr>
      <t>A05233</t>
    </r>
  </si>
  <si>
    <r>
      <rPr>
        <sz val="8"/>
        <rFont val="Arial"/>
        <family val="2"/>
      </rPr>
      <t>Buigrietjes papier pastelkleur 200st</t>
    </r>
  </si>
  <si>
    <r>
      <rPr>
        <sz val="8"/>
        <rFont val="Arial"/>
        <family val="2"/>
      </rPr>
      <t>3,44</t>
    </r>
  </si>
  <si>
    <r>
      <rPr>
        <sz val="8"/>
        <rFont val="Arial"/>
        <family val="2"/>
      </rPr>
      <t>A07033</t>
    </r>
  </si>
  <si>
    <r>
      <rPr>
        <sz val="8"/>
        <rFont val="Arial"/>
        <family val="2"/>
      </rPr>
      <t>Henny's Chick'n corn 36x80g</t>
    </r>
  </si>
  <si>
    <r>
      <rPr>
        <sz val="8"/>
        <rFont val="Arial"/>
        <family val="2"/>
      </rPr>
      <t>30,00</t>
    </r>
  </si>
  <si>
    <r>
      <rPr>
        <sz val="8"/>
        <rFont val="Arial"/>
        <family val="2"/>
      </rPr>
      <t>A06726</t>
    </r>
  </si>
  <si>
    <r>
      <rPr>
        <sz val="8"/>
        <rFont val="Arial"/>
        <family val="2"/>
      </rPr>
      <t>Bakjes kraft A16c Futuro Trays 250st</t>
    </r>
  </si>
  <si>
    <r>
      <rPr>
        <sz val="8"/>
        <rFont val="Arial"/>
        <family val="2"/>
      </rPr>
      <t>11,83</t>
    </r>
  </si>
  <si>
    <r>
      <rPr>
        <sz val="8"/>
        <rFont val="Arial"/>
        <family val="2"/>
      </rPr>
      <t>23,66</t>
    </r>
  </si>
  <si>
    <r>
      <rPr>
        <sz val="8"/>
        <rFont val="Arial"/>
        <family val="2"/>
      </rPr>
      <t>26,98</t>
    </r>
  </si>
  <si>
    <r>
      <rPr>
        <sz val="8"/>
        <rFont val="Arial"/>
        <family val="2"/>
      </rPr>
      <t>Leveringsbon FRFO/VV/24/10854, datum 14/03/24</t>
    </r>
  </si>
  <si>
    <r>
      <rPr>
        <sz val="8"/>
        <rFont val="Arial"/>
        <family val="2"/>
      </rPr>
      <t>11,96</t>
    </r>
  </si>
  <si>
    <r>
      <rPr>
        <sz val="8"/>
        <rFont val="Arial"/>
        <family val="2"/>
      </rPr>
      <t>47,82</t>
    </r>
  </si>
  <si>
    <r>
      <rPr>
        <sz val="8"/>
        <rFont val="Arial"/>
        <family val="2"/>
      </rPr>
      <t>Leveringsbon FRFO/VV/24/12564, datum 27/03/24</t>
    </r>
  </si>
  <si>
    <r>
      <rPr>
        <sz val="8"/>
        <rFont val="Arial"/>
        <family val="2"/>
      </rPr>
      <t>A03309           Red bull 24x25cl</t>
    </r>
  </si>
  <si>
    <r>
      <rPr>
        <sz val="8"/>
        <rFont val="Arial"/>
        <family val="2"/>
      </rPr>
      <t>29,76</t>
    </r>
  </si>
  <si>
    <r>
      <rPr>
        <sz val="8"/>
        <rFont val="Arial"/>
        <family val="2"/>
      </rPr>
      <t>59,51</t>
    </r>
  </si>
  <si>
    <r>
      <rPr>
        <sz val="8"/>
        <rFont val="Arial"/>
        <family val="2"/>
      </rPr>
      <t>A05661           Red Bull Red watermelon 25cl</t>
    </r>
  </si>
  <si>
    <r>
      <rPr>
        <sz val="8"/>
        <rFont val="Arial"/>
        <family val="2"/>
      </rPr>
      <t>Leveringsbon FRFO/VV/24/11522, datum 20/03/24</t>
    </r>
  </si>
  <si>
    <r>
      <rPr>
        <sz val="8"/>
        <rFont val="Arial"/>
        <family val="2"/>
      </rPr>
      <t>31,75</t>
    </r>
  </si>
  <si>
    <r>
      <rPr>
        <sz val="8"/>
        <rFont val="Arial"/>
        <family val="2"/>
      </rPr>
      <t>317,45</t>
    </r>
  </si>
  <si>
    <r>
      <rPr>
        <sz val="8"/>
        <rFont val="Arial"/>
        <family val="2"/>
      </rPr>
      <t>16,72</t>
    </r>
  </si>
  <si>
    <r>
      <rPr>
        <sz val="8"/>
        <rFont val="Arial"/>
        <family val="2"/>
      </rPr>
      <t>29,89</t>
    </r>
  </si>
  <si>
    <r>
      <rPr>
        <sz val="8"/>
        <rFont val="Arial"/>
        <family val="2"/>
      </rPr>
      <t>A01239           Vandemoortele Curry saus 1L</t>
    </r>
  </si>
  <si>
    <r>
      <rPr>
        <sz val="8"/>
        <rFont val="Arial"/>
        <family val="2"/>
      </rPr>
      <t>A01092           Vandemoortele Frietsaus zoet 1L</t>
    </r>
  </si>
  <si>
    <r>
      <rPr>
        <sz val="8"/>
        <rFont val="Arial"/>
        <family val="2"/>
      </rPr>
      <t>3,98</t>
    </r>
  </si>
  <si>
    <r>
      <rPr>
        <sz val="8"/>
        <rFont val="Arial"/>
        <family val="2"/>
      </rPr>
      <t>A01088           Vandemoortele Knoflooksaus 1L</t>
    </r>
  </si>
  <si>
    <r>
      <rPr>
        <sz val="8"/>
        <rFont val="Arial"/>
        <family val="2"/>
      </rPr>
      <t>4,19</t>
    </r>
  </si>
  <si>
    <r>
      <rPr>
        <sz val="8"/>
        <rFont val="Arial"/>
        <family val="2"/>
      </rPr>
      <t>8,37</t>
    </r>
  </si>
  <si>
    <r>
      <rPr>
        <sz val="8"/>
        <rFont val="Arial"/>
        <family val="2"/>
      </rPr>
      <t>A01083           Vandemoortele Peppersaus 1L</t>
    </r>
  </si>
  <si>
    <r>
      <rPr>
        <sz val="8"/>
        <rFont val="Arial"/>
        <family val="2"/>
      </rPr>
      <t>5,45</t>
    </r>
  </si>
  <si>
    <r>
      <rPr>
        <sz val="8"/>
        <rFont val="Arial"/>
        <family val="2"/>
      </rPr>
      <t>A03015           La William Brasil saus 1L</t>
    </r>
  </si>
  <si>
    <r>
      <rPr>
        <sz val="8"/>
        <rFont val="Arial"/>
        <family val="2"/>
      </rPr>
      <t>8,27</t>
    </r>
  </si>
  <si>
    <r>
      <rPr>
        <sz val="8"/>
        <rFont val="Arial"/>
        <family val="2"/>
      </rPr>
      <t>6,87</t>
    </r>
  </si>
  <si>
    <r>
      <rPr>
        <sz val="8"/>
        <rFont val="Arial"/>
        <family val="2"/>
      </rPr>
      <t>6,39</t>
    </r>
  </si>
  <si>
    <r>
      <rPr>
        <sz val="8"/>
        <rFont val="Arial"/>
        <family val="2"/>
      </rPr>
      <t>A00165</t>
    </r>
  </si>
  <si>
    <r>
      <rPr>
        <sz val="8"/>
        <rFont val="Arial"/>
        <family val="2"/>
      </rPr>
      <t>Knorr Garde d'or Pepersaus 1L</t>
    </r>
  </si>
  <si>
    <r>
      <rPr>
        <sz val="8"/>
        <rFont val="Arial"/>
        <family val="2"/>
      </rPr>
      <t>A00459</t>
    </r>
  </si>
  <si>
    <r>
      <rPr>
        <sz val="8"/>
        <rFont val="Arial"/>
        <family val="2"/>
      </rPr>
      <t>Alro ff (S012) Balletjes in tomatensaus vers 3kg</t>
    </r>
  </si>
  <si>
    <r>
      <rPr>
        <sz val="8"/>
        <rFont val="Arial"/>
        <family val="2"/>
      </rPr>
      <t>26,58</t>
    </r>
  </si>
  <si>
    <r>
      <rPr>
        <sz val="8"/>
        <rFont val="Arial"/>
        <family val="2"/>
      </rPr>
      <t>A00440</t>
    </r>
  </si>
  <si>
    <r>
      <rPr>
        <sz val="8"/>
        <rFont val="Arial"/>
        <family val="2"/>
      </rPr>
      <t>Alro ff (S003) Rundstoofvlees vers 3kg</t>
    </r>
  </si>
  <si>
    <r>
      <rPr>
        <sz val="8"/>
        <rFont val="Arial"/>
        <family val="2"/>
      </rPr>
      <t>57,09</t>
    </r>
  </si>
  <si>
    <r>
      <rPr>
        <sz val="8"/>
        <rFont val="Arial"/>
        <family val="2"/>
      </rPr>
      <t>A00441</t>
    </r>
  </si>
  <si>
    <r>
      <rPr>
        <sz val="8"/>
        <rFont val="Arial"/>
        <family val="2"/>
      </rPr>
      <t>Alro ff (S004) Stoofvleessaus(runds) vers 3kg</t>
    </r>
  </si>
  <si>
    <r>
      <rPr>
        <sz val="8"/>
        <rFont val="Arial"/>
        <family val="2"/>
      </rPr>
      <t>25,57</t>
    </r>
  </si>
  <si>
    <r>
      <rPr>
        <sz val="8"/>
        <rFont val="Arial"/>
        <family val="2"/>
      </rPr>
      <t>A01572</t>
    </r>
  </si>
  <si>
    <r>
      <rPr>
        <sz val="8"/>
        <rFont val="Arial"/>
        <family val="2"/>
      </rPr>
      <t>Bicky gedroogde ajuintjes 500g</t>
    </r>
  </si>
  <si>
    <r>
      <rPr>
        <sz val="8"/>
        <rFont val="Arial"/>
        <family val="2"/>
      </rPr>
      <t>A02490</t>
    </r>
  </si>
  <si>
    <r>
      <rPr>
        <sz val="8"/>
        <rFont val="Arial"/>
        <family val="2"/>
      </rPr>
      <t>Versier/ komkommerschijfjes Senses 2650ml</t>
    </r>
  </si>
  <si>
    <r>
      <rPr>
        <sz val="8"/>
        <rFont val="Arial"/>
        <family val="2"/>
      </rPr>
      <t>A04422</t>
    </r>
  </si>
  <si>
    <r>
      <rPr>
        <sz val="8"/>
        <rFont val="Arial"/>
        <family val="2"/>
      </rPr>
      <t>Spuntini Cheddar cheese 88x12.3g</t>
    </r>
  </si>
  <si>
    <r>
      <rPr>
        <sz val="8"/>
        <rFont val="Arial"/>
        <family val="2"/>
      </rPr>
      <t>6 Pak</t>
    </r>
  </si>
  <si>
    <r>
      <rPr>
        <sz val="8"/>
        <rFont val="Arial"/>
        <family val="2"/>
      </rPr>
      <t>57,19</t>
    </r>
  </si>
  <si>
    <r>
      <rPr>
        <sz val="8"/>
        <rFont val="Arial"/>
        <family val="2"/>
      </rPr>
      <t>A02589</t>
    </r>
  </si>
  <si>
    <r>
      <rPr>
        <sz val="8"/>
        <rFont val="Arial"/>
        <family val="2"/>
      </rPr>
      <t>Pastridor (20350009) Hamburger bun 4" sesam 48x53g</t>
    </r>
  </si>
  <si>
    <r>
      <rPr>
        <sz val="8"/>
        <rFont val="Arial"/>
        <family val="2"/>
      </rPr>
      <t>A01623</t>
    </r>
  </si>
  <si>
    <r>
      <rPr>
        <sz val="8"/>
        <rFont val="Arial"/>
        <family val="2"/>
      </rPr>
      <t>Bicky rib chili bun brood 12x60g</t>
    </r>
  </si>
  <si>
    <r>
      <rPr>
        <sz val="8"/>
        <rFont val="Arial"/>
        <family val="2"/>
      </rPr>
      <t>6,77</t>
    </r>
  </si>
  <si>
    <r>
      <rPr>
        <sz val="8"/>
        <rFont val="Arial"/>
        <family val="2"/>
      </rPr>
      <t>13,53</t>
    </r>
  </si>
  <si>
    <r>
      <rPr>
        <sz val="8"/>
        <rFont val="Arial"/>
        <family val="2"/>
      </rPr>
      <t>A00365</t>
    </r>
  </si>
  <si>
    <r>
      <rPr>
        <sz val="8"/>
        <rFont val="Arial"/>
        <family val="2"/>
      </rPr>
      <t>FREE FOODS Frikandel 40x85g</t>
    </r>
  </si>
  <si>
    <r>
      <rPr>
        <sz val="8"/>
        <rFont val="Arial"/>
        <family val="2"/>
      </rPr>
      <t>27,60</t>
    </r>
  </si>
  <si>
    <r>
      <rPr>
        <sz val="8"/>
        <rFont val="Arial"/>
        <family val="2"/>
      </rPr>
      <t>A00419</t>
    </r>
  </si>
  <si>
    <r>
      <rPr>
        <sz val="8"/>
        <rFont val="Arial"/>
        <family val="2"/>
      </rPr>
      <t>FREE FOODS / Spuntini Boulet 24x140g</t>
    </r>
  </si>
  <si>
    <r>
      <rPr>
        <sz val="8"/>
        <rFont val="Arial"/>
        <family val="2"/>
      </rPr>
      <t>A02379</t>
    </r>
  </si>
  <si>
    <r>
      <rPr>
        <sz val="8"/>
        <rFont val="Arial"/>
        <family val="2"/>
      </rPr>
      <t>Henny's Apirio stick 15x160g</t>
    </r>
  </si>
  <si>
    <r>
      <rPr>
        <sz val="8"/>
        <rFont val="Arial"/>
        <family val="2"/>
      </rPr>
      <t>A04988</t>
    </r>
  </si>
  <si>
    <r>
      <rPr>
        <sz val="8"/>
        <rFont val="Arial"/>
        <family val="2"/>
      </rPr>
      <t>Henny's Chick'n fries (fingers) 24x6st</t>
    </r>
  </si>
  <si>
    <r>
      <rPr>
        <sz val="8"/>
        <rFont val="Arial"/>
        <family val="2"/>
      </rPr>
      <t>A02372</t>
    </r>
  </si>
  <si>
    <r>
      <rPr>
        <sz val="8"/>
        <rFont val="Arial"/>
        <family val="2"/>
      </rPr>
      <t>Henny's Chick'n nuggets 20x6st 2.8kg</t>
    </r>
  </si>
  <si>
    <r>
      <rPr>
        <sz val="8"/>
        <rFont val="Arial"/>
        <family val="2"/>
      </rPr>
      <t>A02380</t>
    </r>
  </si>
  <si>
    <r>
      <rPr>
        <sz val="8"/>
        <rFont val="Arial"/>
        <family val="2"/>
      </rPr>
      <t>Henny's Chick'n tenders 20x3st 2.4kg</t>
    </r>
  </si>
  <si>
    <r>
      <rPr>
        <sz val="8"/>
        <rFont val="Arial"/>
        <family val="2"/>
      </rPr>
      <t>A01594</t>
    </r>
  </si>
  <si>
    <r>
      <rPr>
        <sz val="8"/>
        <rFont val="Arial"/>
        <family val="2"/>
      </rPr>
      <t>Beckers Mammoet 30x105g</t>
    </r>
  </si>
  <si>
    <r>
      <rPr>
        <sz val="8"/>
        <rFont val="Arial"/>
        <family val="2"/>
      </rPr>
      <t>23,38</t>
    </r>
  </si>
  <si>
    <r>
      <rPr>
        <sz val="8"/>
        <rFont val="Arial"/>
        <family val="2"/>
      </rPr>
      <t>A01611</t>
    </r>
  </si>
  <si>
    <r>
      <rPr>
        <sz val="8"/>
        <rFont val="Arial"/>
        <family val="2"/>
      </rPr>
      <t>De Vries Mini loempia vegetarisch 120x15g</t>
    </r>
  </si>
  <si>
    <r>
      <rPr>
        <sz val="8"/>
        <rFont val="Arial"/>
        <family val="2"/>
      </rPr>
      <t>A00353</t>
    </r>
  </si>
  <si>
    <r>
      <rPr>
        <sz val="8"/>
        <rFont val="Arial"/>
        <family val="2"/>
      </rPr>
      <t>Ad van Geloven Bitterballen 20% 100x20g</t>
    </r>
  </si>
  <si>
    <r>
      <rPr>
        <sz val="8"/>
        <rFont val="Arial"/>
        <family val="2"/>
      </rPr>
      <t>A00368</t>
    </r>
  </si>
  <si>
    <r>
      <rPr>
        <sz val="8"/>
        <rFont val="Arial"/>
        <family val="2"/>
      </rPr>
      <t>Mora Fishburger 24x85g</t>
    </r>
  </si>
  <si>
    <r>
      <rPr>
        <sz val="8"/>
        <rFont val="Arial"/>
        <family val="2"/>
      </rPr>
      <t>A03796</t>
    </r>
  </si>
  <si>
    <r>
      <rPr>
        <sz val="8"/>
        <rFont val="Arial"/>
        <family val="2"/>
      </rPr>
      <t>Euro Poultry (1025251) Chickenburger (100g) 2.5kg</t>
    </r>
  </si>
  <si>
    <r>
      <rPr>
        <sz val="8"/>
        <rFont val="Arial"/>
        <family val="2"/>
      </rPr>
      <t>A00410</t>
    </r>
  </si>
  <si>
    <r>
      <rPr>
        <sz val="8"/>
        <rFont val="Arial"/>
        <family val="2"/>
      </rPr>
      <t>Mora Spicy viandelle 27x100g</t>
    </r>
  </si>
  <si>
    <r>
      <rPr>
        <sz val="8"/>
        <rFont val="Arial"/>
        <family val="2"/>
      </rPr>
      <t>A00377</t>
    </r>
  </si>
  <si>
    <r>
      <rPr>
        <sz val="8"/>
        <rFont val="Arial"/>
        <family val="2"/>
      </rPr>
      <t>Mora Taco 12x125g</t>
    </r>
  </si>
  <si>
    <r>
      <rPr>
        <sz val="8"/>
        <rFont val="Arial"/>
        <family val="2"/>
      </rPr>
      <t>A00354</t>
    </r>
  </si>
  <si>
    <r>
      <rPr>
        <sz val="8"/>
        <rFont val="Arial"/>
        <family val="2"/>
      </rPr>
      <t>Ad van Geloven Vleeskroketten 10% 28x100g</t>
    </r>
  </si>
  <si>
    <r>
      <rPr>
        <sz val="8"/>
        <rFont val="Arial"/>
        <family val="2"/>
      </rPr>
      <t>A03726</t>
    </r>
  </si>
  <si>
    <r>
      <rPr>
        <sz val="8"/>
        <rFont val="Arial"/>
        <family val="2"/>
      </rPr>
      <t>Daregal Dragon 250g</t>
    </r>
  </si>
  <si>
    <r>
      <rPr>
        <sz val="8"/>
        <rFont val="Arial"/>
        <family val="2"/>
      </rPr>
      <t>3,10</t>
    </r>
  </si>
  <si>
    <r>
      <rPr>
        <sz val="8"/>
        <rFont val="Arial"/>
        <family val="2"/>
      </rPr>
      <t>A03730</t>
    </r>
  </si>
  <si>
    <r>
      <rPr>
        <sz val="8"/>
        <rFont val="Arial"/>
        <family val="2"/>
      </rPr>
      <t>Daregal Peterselie 250g</t>
    </r>
  </si>
  <si>
    <r>
      <rPr>
        <sz val="8"/>
        <rFont val="Arial"/>
        <family val="2"/>
      </rPr>
      <t>1,56</t>
    </r>
  </si>
  <si>
    <r>
      <rPr>
        <sz val="8"/>
        <rFont val="Arial"/>
        <family val="2"/>
      </rPr>
      <t>43,86</t>
    </r>
  </si>
  <si>
    <r>
      <rPr>
        <sz val="8"/>
        <rFont val="Arial"/>
        <family val="2"/>
      </rPr>
      <t>A01697</t>
    </r>
  </si>
  <si>
    <r>
      <rPr>
        <sz val="8"/>
        <rFont val="Arial"/>
        <family val="2"/>
      </rPr>
      <t>Coca Cola blik 30x33cl</t>
    </r>
  </si>
  <si>
    <r>
      <rPr>
        <sz val="8"/>
        <rFont val="Arial"/>
        <family val="2"/>
      </rPr>
      <t>22,67</t>
    </r>
  </si>
  <si>
    <r>
      <rPr>
        <sz val="8"/>
        <rFont val="Arial"/>
        <family val="2"/>
      </rPr>
      <t>45,33</t>
    </r>
  </si>
  <si>
    <r>
      <rPr>
        <sz val="8"/>
        <rFont val="Arial"/>
        <family val="2"/>
      </rPr>
      <t>A04183</t>
    </r>
  </si>
  <si>
    <r>
      <rPr>
        <sz val="8"/>
        <rFont val="Arial"/>
        <family val="2"/>
      </rPr>
      <t>Parmesan schilfers (Grana Padano) 1kg</t>
    </r>
  </si>
  <si>
    <r>
      <rPr>
        <sz val="8"/>
        <rFont val="Arial"/>
        <family val="2"/>
      </rPr>
      <t>A01773</t>
    </r>
  </si>
  <si>
    <r>
      <rPr>
        <sz val="8"/>
        <rFont val="Arial"/>
        <family val="2"/>
      </rPr>
      <t>Fuze black tea peach hibiscus PET 24x40cl</t>
    </r>
  </si>
  <si>
    <r>
      <rPr>
        <sz val="8"/>
        <rFont val="Arial"/>
        <family val="2"/>
      </rPr>
      <t>58,26</t>
    </r>
  </si>
  <si>
    <r>
      <rPr>
        <sz val="8"/>
        <rFont val="Arial"/>
        <family val="2"/>
      </rPr>
      <t>A01727</t>
    </r>
  </si>
  <si>
    <r>
      <rPr>
        <sz val="8"/>
        <rFont val="Arial"/>
        <family val="2"/>
      </rPr>
      <t>Chaudfontaine still 24x0.5L</t>
    </r>
  </si>
  <si>
    <r>
      <rPr>
        <sz val="8"/>
        <rFont val="Arial"/>
        <family val="2"/>
      </rPr>
      <t>A02140</t>
    </r>
  </si>
  <si>
    <r>
      <rPr>
        <sz val="8"/>
        <rFont val="Arial"/>
        <family val="2"/>
      </rPr>
      <t>Brise de France Chardonnay wit 12x25cl</t>
    </r>
  </si>
  <si>
    <r>
      <rPr>
        <sz val="8"/>
        <rFont val="Arial"/>
        <family val="2"/>
      </rPr>
      <t>21,20</t>
    </r>
  </si>
  <si>
    <r>
      <rPr>
        <sz val="8"/>
        <rFont val="Arial"/>
        <family val="2"/>
      </rPr>
      <t>A02141</t>
    </r>
  </si>
  <si>
    <r>
      <rPr>
        <sz val="8"/>
        <rFont val="Arial"/>
        <family val="2"/>
      </rPr>
      <t>Brise de France Rose 12x25cl</t>
    </r>
  </si>
  <si>
    <r>
      <rPr>
        <sz val="8"/>
        <rFont val="Arial"/>
        <family val="2"/>
      </rPr>
      <t>4 Stuks</t>
    </r>
  </si>
  <si>
    <r>
      <rPr>
        <sz val="8"/>
        <rFont val="Arial"/>
        <family val="2"/>
      </rPr>
      <t>13,25</t>
    </r>
  </si>
  <si>
    <r>
      <rPr>
        <sz val="8"/>
        <rFont val="Arial"/>
        <family val="2"/>
      </rPr>
      <t>A03564</t>
    </r>
  </si>
  <si>
    <r>
      <rPr>
        <sz val="8"/>
        <rFont val="Arial"/>
        <family val="2"/>
      </rPr>
      <t>Hamburgerbox mp10 wit 100st</t>
    </r>
  </si>
  <si>
    <r>
      <rPr>
        <sz val="8"/>
        <rFont val="Arial"/>
        <family val="2"/>
      </rPr>
      <t>11,80</t>
    </r>
  </si>
  <si>
    <r>
      <rPr>
        <sz val="8"/>
        <rFont val="Arial"/>
        <family val="2"/>
      </rPr>
      <t>A05219</t>
    </r>
  </si>
  <si>
    <r>
      <rPr>
        <sz val="8"/>
        <rFont val="Arial"/>
        <family val="2"/>
      </rPr>
      <t>Spuntini Piccalilli 2l</t>
    </r>
  </si>
  <si>
    <r>
      <rPr>
        <sz val="8"/>
        <rFont val="Arial"/>
        <family val="2"/>
      </rPr>
      <t>8,60</t>
    </r>
  </si>
  <si>
    <r>
      <rPr>
        <sz val="8"/>
        <rFont val="Arial"/>
        <family val="2"/>
      </rPr>
      <t>A04080</t>
    </r>
  </si>
  <si>
    <r>
      <rPr>
        <sz val="8"/>
        <rFont val="Arial"/>
        <family val="2"/>
      </rPr>
      <t>Smoky Mountains LA1000.1 Mexicaanse kaasmix cheddar/gouda 2kg</t>
    </r>
  </si>
  <si>
    <r>
      <rPr>
        <sz val="8"/>
        <rFont val="Arial"/>
        <family val="2"/>
      </rPr>
      <t>33,15</t>
    </r>
  </si>
  <si>
    <r>
      <rPr>
        <sz val="8"/>
        <rFont val="Arial"/>
        <family val="2"/>
      </rPr>
      <t>A07033           Henny's Chick'n corn 36x80g</t>
    </r>
  </si>
  <si>
    <r>
      <rPr>
        <sz val="8"/>
        <rFont val="Arial"/>
        <family val="2"/>
      </rPr>
      <t>Leveringsbon FRFO/VV/24/12565, datum 27/03/24</t>
    </r>
  </si>
  <si>
    <r>
      <rPr>
        <sz val="8"/>
        <rFont val="Arial"/>
        <family val="2"/>
      </rPr>
      <t>Leveringsbon FRFO/VV/24/11933, datum 21/03/24</t>
    </r>
  </si>
  <si>
    <r>
      <rPr>
        <sz val="8"/>
        <rFont val="Arial"/>
        <family val="2"/>
      </rPr>
      <t>A00988           Pauwels Toscaanse saus 1L</t>
    </r>
  </si>
  <si>
    <r>
      <rPr>
        <sz val="8"/>
        <rFont val="Arial"/>
        <family val="2"/>
      </rPr>
      <t>4,64</t>
    </r>
  </si>
  <si>
    <r>
      <rPr>
        <sz val="8"/>
        <rFont val="Arial"/>
        <family val="2"/>
      </rPr>
      <t>A02440           Jiv Elite Bamischijf 18x130g</t>
    </r>
  </si>
  <si>
    <r>
      <rPr>
        <sz val="8"/>
        <rFont val="Arial"/>
        <family val="2"/>
      </rPr>
      <t>81,72</t>
    </r>
  </si>
  <si>
    <r>
      <rPr>
        <sz val="8"/>
        <rFont val="Arial"/>
        <family val="2"/>
      </rPr>
      <t>A04029           Deli Meal Spaghetti bolognaise 6x550g</t>
    </r>
  </si>
  <si>
    <r>
      <rPr>
        <sz val="8"/>
        <rFont val="Arial"/>
        <family val="2"/>
      </rPr>
      <t>24,25</t>
    </r>
  </si>
  <si>
    <r>
      <rPr>
        <sz val="8"/>
        <rFont val="Arial"/>
        <family val="2"/>
      </rPr>
      <t>A03565           Isomobox rib burger/loempia 125st</t>
    </r>
  </si>
  <si>
    <r>
      <rPr>
        <sz val="8"/>
        <rFont val="Arial"/>
        <family val="2"/>
      </rPr>
      <t>12,06</t>
    </r>
  </si>
  <si>
    <r>
      <rPr>
        <sz val="8"/>
        <rFont val="Arial"/>
        <family val="2"/>
      </rPr>
      <t>A03179           Kartonschaaltjes vlak karton 7w (4B) 250st</t>
    </r>
  </si>
  <si>
    <r>
      <rPr>
        <sz val="8"/>
        <rFont val="Arial"/>
        <family val="2"/>
      </rPr>
      <t>4,84</t>
    </r>
  </si>
  <si>
    <r>
      <rPr>
        <sz val="8"/>
        <rFont val="Arial"/>
        <family val="2"/>
      </rPr>
      <t>A03148           Draagtassen papier bruin 26x17x25cm 250st</t>
    </r>
  </si>
  <si>
    <r>
      <rPr>
        <sz val="8"/>
        <rFont val="Arial"/>
        <family val="2"/>
      </rPr>
      <t>A05233           Buigrietjes papier pastelkleur 200st</t>
    </r>
  </si>
  <si>
    <r>
      <rPr>
        <sz val="8"/>
        <rFont val="Arial"/>
        <family val="2"/>
      </rPr>
      <t>Leveringsbon FRFO/VV/24/11950, datum 22/03/24</t>
    </r>
  </si>
  <si>
    <r>
      <rPr>
        <sz val="8"/>
        <rFont val="Arial"/>
        <family val="2"/>
      </rPr>
      <t>35,87</t>
    </r>
  </si>
  <si>
    <r>
      <rPr>
        <sz val="8"/>
        <rFont val="Arial"/>
        <family val="2"/>
      </rPr>
      <t>Leveringsbon FRFO/VV/24/12560, datum 27/03/24</t>
    </r>
  </si>
  <si>
    <r>
      <rPr>
        <sz val="8"/>
        <rFont val="Arial"/>
        <family val="2"/>
      </rPr>
      <t>A02073           Vanreusel Boulet 24x140g</t>
    </r>
  </si>
  <si>
    <r>
      <rPr>
        <sz val="8"/>
        <rFont val="Arial"/>
        <family val="2"/>
      </rPr>
      <t>19,47051</t>
    </r>
  </si>
  <si>
    <r>
      <rPr>
        <sz val="8"/>
        <rFont val="Arial"/>
        <family val="2"/>
      </rPr>
      <t>Leveringsbon FRFO/VV/24/12563, datum 27/03/24</t>
    </r>
  </si>
  <si>
    <r>
      <rPr>
        <sz val="8"/>
        <rFont val="Arial"/>
        <family val="2"/>
      </rPr>
      <t>222,22</t>
    </r>
  </si>
  <si>
    <r>
      <rPr>
        <sz val="8"/>
        <rFont val="Arial"/>
        <family val="2"/>
      </rPr>
      <t>5 Emmer</t>
    </r>
  </si>
  <si>
    <r>
      <rPr>
        <sz val="8"/>
        <rFont val="Arial"/>
        <family val="2"/>
      </rPr>
      <t>125,99</t>
    </r>
  </si>
  <si>
    <r>
      <rPr>
        <sz val="8"/>
        <rFont val="Arial"/>
        <family val="2"/>
      </rPr>
      <t>39,85</t>
    </r>
  </si>
  <si>
    <r>
      <rPr>
        <sz val="8"/>
        <rFont val="Arial"/>
        <family val="2"/>
      </rPr>
      <t>11,14</t>
    </r>
  </si>
  <si>
    <r>
      <rPr>
        <sz val="8"/>
        <rFont val="Arial"/>
        <family val="2"/>
      </rPr>
      <t>38,35</t>
    </r>
  </si>
  <si>
    <r>
      <rPr>
        <sz val="8"/>
        <rFont val="Arial"/>
        <family val="2"/>
      </rPr>
      <t>40,86</t>
    </r>
  </si>
  <si>
    <r>
      <rPr>
        <sz val="8"/>
        <rFont val="Arial"/>
        <family val="2"/>
      </rPr>
      <t>27,46</t>
    </r>
  </si>
  <si>
    <r>
      <rPr>
        <sz val="8"/>
        <rFont val="Arial"/>
        <family val="2"/>
      </rPr>
      <t>26,09</t>
    </r>
  </si>
  <si>
    <r>
      <rPr>
        <sz val="8"/>
        <rFont val="Arial"/>
        <family val="2"/>
      </rPr>
      <t>25,78</t>
    </r>
  </si>
  <si>
    <r>
      <rPr>
        <sz val="8"/>
        <rFont val="Arial"/>
        <family val="2"/>
      </rPr>
      <t>Leveringsbon FRFO/VV/24/13062, datum 29/03/24</t>
    </r>
  </si>
  <si>
    <r>
      <rPr>
        <sz val="8"/>
        <rFont val="Arial"/>
        <family val="2"/>
      </rPr>
      <t>5 Bidon</t>
    </r>
  </si>
  <si>
    <r>
      <rPr>
        <sz val="8"/>
        <rFont val="Arial"/>
        <family val="2"/>
      </rPr>
      <t>31,74</t>
    </r>
  </si>
  <si>
    <r>
      <rPr>
        <sz val="8"/>
        <rFont val="Arial"/>
        <family val="2"/>
      </rPr>
      <t>158,72</t>
    </r>
  </si>
  <si>
    <r>
      <rPr>
        <sz val="8"/>
        <rFont val="Arial"/>
        <family val="2"/>
      </rPr>
      <t>75,60</t>
    </r>
  </si>
  <si>
    <r>
      <rPr>
        <sz val="8"/>
        <rFont val="Arial"/>
        <family val="2"/>
      </rPr>
      <t>41,89</t>
    </r>
  </si>
  <si>
    <r>
      <rPr>
        <sz val="8"/>
        <rFont val="Arial"/>
        <family val="2"/>
      </rPr>
      <t>125,68</t>
    </r>
  </si>
  <si>
    <r>
      <rPr>
        <sz val="8"/>
        <rFont val="Arial"/>
        <family val="2"/>
      </rPr>
      <t>A01052           Pauwels Vegan mayo (zonder ei) 890g</t>
    </r>
  </si>
  <si>
    <r>
      <rPr>
        <sz val="8"/>
        <rFont val="Arial"/>
        <family val="2"/>
      </rPr>
      <t>4,04</t>
    </r>
  </si>
  <si>
    <r>
      <rPr>
        <sz val="8"/>
        <rFont val="Arial"/>
        <family val="2"/>
      </rPr>
      <t>24,26</t>
    </r>
  </si>
  <si>
    <r>
      <rPr>
        <sz val="8"/>
        <rFont val="Arial"/>
        <family val="2"/>
      </rPr>
      <t>3 Bidon</t>
    </r>
  </si>
  <si>
    <r>
      <rPr>
        <sz val="8"/>
        <rFont val="Arial"/>
        <family val="2"/>
      </rPr>
      <t>61,11</t>
    </r>
  </si>
  <si>
    <r>
      <rPr>
        <sz val="8"/>
        <rFont val="Arial"/>
        <family val="2"/>
      </rPr>
      <t>4,75</t>
    </r>
  </si>
  <si>
    <r>
      <rPr>
        <sz val="8"/>
        <rFont val="Arial"/>
        <family val="2"/>
      </rPr>
      <t>9,49</t>
    </r>
  </si>
  <si>
    <r>
      <rPr>
        <sz val="8"/>
        <rFont val="Arial"/>
        <family val="2"/>
      </rPr>
      <t>7,46</t>
    </r>
  </si>
  <si>
    <r>
      <rPr>
        <sz val="8"/>
        <rFont val="Arial"/>
        <family val="2"/>
      </rPr>
      <t>10,89</t>
    </r>
  </si>
  <si>
    <r>
      <rPr>
        <sz val="8"/>
        <rFont val="Arial"/>
        <family val="2"/>
      </rPr>
      <t>A04718           Vandemoortele Samurai 10L</t>
    </r>
  </si>
  <si>
    <r>
      <rPr>
        <sz val="8"/>
        <rFont val="Arial"/>
        <family val="2"/>
      </rPr>
      <t>43,50</t>
    </r>
  </si>
  <si>
    <r>
      <rPr>
        <sz val="8"/>
        <rFont val="Arial"/>
        <family val="2"/>
      </rPr>
      <t>8,28</t>
    </r>
  </si>
  <si>
    <r>
      <rPr>
        <sz val="8"/>
        <rFont val="Arial"/>
        <family val="2"/>
      </rPr>
      <t>16,55</t>
    </r>
  </si>
  <si>
    <r>
      <rPr>
        <sz val="8"/>
        <rFont val="Arial"/>
        <family val="2"/>
      </rPr>
      <t>10 Tube</t>
    </r>
  </si>
  <si>
    <r>
      <rPr>
        <sz val="8"/>
        <rFont val="Arial"/>
        <family val="2"/>
      </rPr>
      <t>38,03</t>
    </r>
  </si>
  <si>
    <r>
      <rPr>
        <sz val="8"/>
        <rFont val="Arial"/>
        <family val="2"/>
      </rPr>
      <t>55,70</t>
    </r>
  </si>
  <si>
    <r>
      <rPr>
        <sz val="8"/>
        <rFont val="Arial"/>
        <family val="2"/>
      </rPr>
      <t>12,12</t>
    </r>
  </si>
  <si>
    <r>
      <rPr>
        <sz val="8"/>
        <rFont val="Arial"/>
        <family val="2"/>
      </rPr>
      <t>24,24</t>
    </r>
  </si>
  <si>
    <r>
      <rPr>
        <sz val="8"/>
        <rFont val="Arial"/>
        <family val="2"/>
      </rPr>
      <t>A00442           Alro ff (S013) Vol au vent vers 3kg</t>
    </r>
  </si>
  <si>
    <r>
      <rPr>
        <sz val="8"/>
        <rFont val="Arial"/>
        <family val="2"/>
      </rPr>
      <t>27,48</t>
    </r>
  </si>
  <si>
    <r>
      <rPr>
        <sz val="8"/>
        <rFont val="Arial"/>
        <family val="2"/>
      </rPr>
      <t>82,43</t>
    </r>
  </si>
  <si>
    <r>
      <rPr>
        <sz val="8"/>
        <rFont val="Arial"/>
        <family val="2"/>
      </rPr>
      <t>171,28</t>
    </r>
  </si>
  <si>
    <r>
      <rPr>
        <sz val="8"/>
        <rFont val="Arial"/>
        <family val="2"/>
      </rPr>
      <t>5 Doos</t>
    </r>
  </si>
  <si>
    <r>
      <rPr>
        <sz val="8"/>
        <rFont val="Arial"/>
        <family val="2"/>
      </rPr>
      <t>102,14</t>
    </r>
  </si>
  <si>
    <r>
      <rPr>
        <sz val="8"/>
        <rFont val="Arial"/>
        <family val="2"/>
      </rPr>
      <t>6 Doos</t>
    </r>
  </si>
  <si>
    <r>
      <rPr>
        <sz val="8"/>
        <rFont val="Arial"/>
        <family val="2"/>
      </rPr>
      <t>71,72</t>
    </r>
  </si>
  <si>
    <r>
      <rPr>
        <sz val="8"/>
        <rFont val="Arial"/>
        <family val="2"/>
      </rPr>
      <t>106,14</t>
    </r>
  </si>
  <si>
    <r>
      <rPr>
        <sz val="8"/>
        <rFont val="Arial"/>
        <family val="2"/>
      </rPr>
      <t>Henny's Chick'n nuggets 24x5st 2.75kg</t>
    </r>
  </si>
  <si>
    <r>
      <rPr>
        <sz val="8"/>
        <rFont val="Arial"/>
        <family val="2"/>
      </rPr>
      <t>27,57</t>
    </r>
  </si>
  <si>
    <r>
      <rPr>
        <sz val="8"/>
        <rFont val="Arial"/>
        <family val="2"/>
      </rPr>
      <t>55,13</t>
    </r>
  </si>
  <si>
    <r>
      <rPr>
        <sz val="8"/>
        <rFont val="Arial"/>
        <family val="2"/>
      </rPr>
      <t>78,40</t>
    </r>
  </si>
  <si>
    <r>
      <rPr>
        <sz val="8"/>
        <rFont val="Arial"/>
        <family val="2"/>
      </rPr>
      <t>A00988</t>
    </r>
  </si>
  <si>
    <r>
      <rPr>
        <sz val="8"/>
        <rFont val="Arial"/>
        <family val="2"/>
      </rPr>
      <t>Pauwels Toscaanse saus 1L</t>
    </r>
  </si>
  <si>
    <r>
      <rPr>
        <sz val="8"/>
        <rFont val="Arial"/>
        <family val="2"/>
      </rPr>
      <t>27,84</t>
    </r>
  </si>
  <si>
    <r>
      <rPr>
        <sz val="8"/>
        <rFont val="Arial"/>
        <family val="2"/>
      </rPr>
      <t>28,35</t>
    </r>
  </si>
  <si>
    <r>
      <rPr>
        <sz val="8"/>
        <rFont val="Arial"/>
        <family val="2"/>
      </rPr>
      <t>A07469</t>
    </r>
  </si>
  <si>
    <r>
      <rPr>
        <sz val="8"/>
        <rFont val="Arial"/>
        <family val="2"/>
      </rPr>
      <t>Vanreusel Krokidel 18+2gratis x100g</t>
    </r>
  </si>
  <si>
    <r>
      <rPr>
        <sz val="8"/>
        <rFont val="Arial"/>
        <family val="2"/>
      </rPr>
      <t>13,21</t>
    </r>
  </si>
  <si>
    <r>
      <rPr>
        <sz val="8"/>
        <rFont val="Arial"/>
        <family val="2"/>
      </rPr>
      <t>26,41</t>
    </r>
  </si>
  <si>
    <r>
      <rPr>
        <sz val="8"/>
        <rFont val="Arial"/>
        <family val="2"/>
      </rPr>
      <t>A00537</t>
    </r>
  </si>
  <si>
    <r>
      <rPr>
        <sz val="8"/>
        <rFont val="Arial"/>
        <family val="2"/>
      </rPr>
      <t>Aviko Garnaalkroket maison la cuisine belge 28x70g</t>
    </r>
  </si>
  <si>
    <r>
      <rPr>
        <sz val="8"/>
        <rFont val="Arial"/>
        <family val="2"/>
      </rPr>
      <t>48,53</t>
    </r>
  </si>
  <si>
    <r>
      <rPr>
        <sz val="8"/>
        <rFont val="Arial"/>
        <family val="2"/>
      </rPr>
      <t>18,03</t>
    </r>
  </si>
  <si>
    <r>
      <rPr>
        <sz val="8"/>
        <rFont val="Arial"/>
        <family val="2"/>
      </rPr>
      <t>36,05</t>
    </r>
  </si>
  <si>
    <r>
      <rPr>
        <sz val="8"/>
        <rFont val="Arial"/>
        <family val="2"/>
      </rPr>
      <t>A03725</t>
    </r>
  </si>
  <si>
    <r>
      <rPr>
        <sz val="8"/>
        <rFont val="Arial"/>
        <family val="2"/>
      </rPr>
      <t>Daregal Bieslook 250g</t>
    </r>
  </si>
  <si>
    <r>
      <rPr>
        <sz val="8"/>
        <rFont val="Arial"/>
        <family val="2"/>
      </rPr>
      <t>2,78</t>
    </r>
  </si>
  <si>
    <r>
      <rPr>
        <sz val="8"/>
        <rFont val="Arial"/>
        <family val="2"/>
      </rPr>
      <t>A03724           Daregal Kervel 250g</t>
    </r>
  </si>
  <si>
    <r>
      <rPr>
        <sz val="8"/>
        <rFont val="Arial"/>
        <family val="2"/>
      </rPr>
      <t>A03730           Daregal Peterselie 250g</t>
    </r>
  </si>
  <si>
    <r>
      <rPr>
        <sz val="8"/>
        <rFont val="Arial"/>
        <family val="2"/>
      </rPr>
      <t>A04183           Parmesan schilfers (Grana Padano) 1kg</t>
    </r>
  </si>
  <si>
    <r>
      <rPr>
        <sz val="8"/>
        <rFont val="Arial"/>
        <family val="2"/>
      </rPr>
      <t>A03360           Ovalen schaaltjes nr 3 (9DL) karton 250st</t>
    </r>
  </si>
  <si>
    <r>
      <rPr>
        <sz val="8"/>
        <rFont val="Arial"/>
        <family val="2"/>
      </rPr>
      <t>7,85</t>
    </r>
  </si>
  <si>
    <r>
      <rPr>
        <sz val="8"/>
        <rFont val="Arial"/>
        <family val="2"/>
      </rPr>
      <t>A03579           Bakjes A0 plastic 50cc 1000st</t>
    </r>
  </si>
  <si>
    <r>
      <rPr>
        <sz val="8"/>
        <rFont val="Arial"/>
        <family val="2"/>
      </rPr>
      <t>A04414           Frietbakjes kraft A2 bio goldline 100st</t>
    </r>
  </si>
  <si>
    <r>
      <rPr>
        <sz val="8"/>
        <rFont val="Arial"/>
        <family val="2"/>
      </rPr>
      <t>A03481           Bakjes kraft A16S C bruin Futuro Trays 100st</t>
    </r>
  </si>
  <si>
    <r>
      <rPr>
        <sz val="8"/>
        <rFont val="Arial"/>
        <family val="2"/>
      </rPr>
      <t>13,10</t>
    </r>
  </si>
  <si>
    <r>
      <rPr>
        <sz val="8"/>
        <rFont val="Arial"/>
        <family val="2"/>
      </rPr>
      <t>A04401           Voedingspapier 50/70 bruin 10kg</t>
    </r>
  </si>
  <si>
    <r>
      <rPr>
        <sz val="8"/>
        <rFont val="Arial"/>
        <family val="2"/>
      </rPr>
      <t>28,57</t>
    </r>
  </si>
  <si>
    <r>
      <rPr>
        <sz val="8"/>
        <rFont val="Arial"/>
        <family val="2"/>
      </rPr>
      <t>A05219           Spuntini Piccalilli 2l</t>
    </r>
  </si>
  <si>
    <r>
      <rPr>
        <sz val="8"/>
        <rFont val="Arial"/>
        <family val="2"/>
      </rPr>
      <t>A02624           Manna Ch'easy saus tube 1L</t>
    </r>
  </si>
  <si>
    <r>
      <rPr>
        <sz val="8"/>
        <rFont val="Arial"/>
        <family val="2"/>
      </rPr>
      <t>37,12</t>
    </r>
  </si>
  <si>
    <r>
      <rPr>
        <sz val="8"/>
        <rFont val="Arial"/>
        <family val="2"/>
      </rPr>
      <t>A03587           Bakjes K7 (A16S) plastic frikandel 1000st</t>
    </r>
  </si>
  <si>
    <r>
      <rPr>
        <sz val="8"/>
        <rFont val="Arial"/>
        <family val="2"/>
      </rPr>
      <t>24,73</t>
    </r>
  </si>
  <si>
    <r>
      <rPr>
        <sz val="8"/>
        <rFont val="Arial"/>
        <family val="2"/>
      </rPr>
      <t>74,19</t>
    </r>
  </si>
  <si>
    <r>
      <rPr>
        <sz val="8"/>
        <rFont val="Arial"/>
        <family val="2"/>
      </rPr>
      <t>A05787           Bicky Chickless Burger 24x80g</t>
    </r>
  </si>
  <si>
    <r>
      <rPr>
        <sz val="8"/>
        <rFont val="Arial"/>
        <family val="2"/>
      </rPr>
      <t>23,56</t>
    </r>
  </si>
  <si>
    <r>
      <rPr>
        <sz val="8"/>
        <rFont val="Arial"/>
        <family val="2"/>
      </rPr>
      <t>47,11</t>
    </r>
  </si>
  <si>
    <r>
      <rPr>
        <sz val="8"/>
        <rFont val="Arial"/>
        <family val="2"/>
      </rPr>
      <t>60,00</t>
    </r>
  </si>
  <si>
    <r>
      <rPr>
        <sz val="8"/>
        <rFont val="Arial"/>
        <family val="2"/>
      </rPr>
      <t>A01087           Vandemoortele Hannibal frikadelsaus 1L</t>
    </r>
  </si>
  <si>
    <r>
      <rPr>
        <sz val="8"/>
        <rFont val="Arial"/>
        <family val="2"/>
      </rPr>
      <t>3 Tube</t>
    </r>
  </si>
  <si>
    <r>
      <rPr>
        <sz val="8"/>
        <rFont val="Arial"/>
        <family val="2"/>
      </rPr>
      <t>4,83</t>
    </r>
  </si>
  <si>
    <r>
      <rPr>
        <sz val="8"/>
        <rFont val="Arial"/>
        <family val="2"/>
      </rPr>
      <t>14,48</t>
    </r>
  </si>
  <si>
    <r>
      <rPr>
        <sz val="8"/>
        <rFont val="Arial"/>
        <family val="2"/>
      </rPr>
      <t>A01243           Vandemoortele Americain 1L</t>
    </r>
  </si>
  <si>
    <r>
      <rPr>
        <sz val="8"/>
        <rFont val="Arial"/>
        <family val="2"/>
      </rPr>
      <t>5,00</t>
    </r>
  </si>
  <si>
    <r>
      <rPr>
        <sz val="8"/>
        <rFont val="Arial"/>
        <family val="2"/>
      </rPr>
      <t>6 Zak</t>
    </r>
  </si>
  <si>
    <r>
      <rPr>
        <sz val="8"/>
        <rFont val="Arial"/>
        <family val="2"/>
      </rPr>
      <t>99,45</t>
    </r>
  </si>
  <si>
    <r>
      <rPr>
        <sz val="8"/>
        <rFont val="Arial"/>
        <family val="2"/>
      </rPr>
      <t>44,42</t>
    </r>
  </si>
  <si>
    <r>
      <rPr>
        <sz val="8"/>
        <rFont val="Arial"/>
        <family val="2"/>
      </rPr>
      <t>222,12</t>
    </r>
  </si>
  <si>
    <r>
      <rPr>
        <sz val="8"/>
        <rFont val="Arial"/>
        <family val="2"/>
      </rPr>
      <t>A03437           Buitenhuis Doosjes mini megamix</t>
    </r>
  </si>
  <si>
    <r>
      <rPr>
        <sz val="8"/>
        <rFont val="Arial"/>
        <family val="2"/>
      </rPr>
      <t>Leveringsbon FRFO/VV/24/13064, datum 29/03/24</t>
    </r>
  </si>
  <si>
    <r>
      <rPr>
        <sz val="8"/>
        <rFont val="Arial"/>
        <family val="2"/>
      </rPr>
      <t>A00225           Knorr Garde d'or Kerrie saus 1L</t>
    </r>
  </si>
  <si>
    <r>
      <rPr>
        <sz val="8"/>
        <rFont val="Arial"/>
        <family val="2"/>
      </rPr>
      <t>6,40</t>
    </r>
  </si>
  <si>
    <r>
      <rPr>
        <sz val="8"/>
        <rFont val="Arial"/>
        <family val="2"/>
      </rPr>
      <t>38,39</t>
    </r>
  </si>
  <si>
    <r>
      <rPr>
        <b/>
        <sz val="8"/>
        <rFont val="Arial"/>
        <family val="2"/>
      </rPr>
      <t>Artikelnr.       Omschrijving                                                                                                               Aantal             Eprijs                 %          Prijs</t>
    </r>
  </si>
  <si>
    <r>
      <rPr>
        <sz val="8"/>
        <rFont val="Arial"/>
        <family val="2"/>
      </rPr>
      <t xml:space="preserve">Beste klant,
</t>
    </r>
    <r>
      <rPr>
        <sz val="8"/>
        <rFont val="Arial"/>
        <family val="2"/>
      </rPr>
      <t xml:space="preserve">Vanaf 15/4 is onze webshop beschikbaar voor u.
</t>
    </r>
    <r>
      <rPr>
        <sz val="8"/>
        <rFont val="Arial"/>
        <family val="2"/>
      </rPr>
      <t xml:space="preserve">Vraag uw inlog aan bij uw vertegenwoordiger en ontdek alle voordelen van ons online bestelplatform. Graag tot uw dienst
</t>
    </r>
    <r>
      <rPr>
        <sz val="8"/>
        <rFont val="Arial"/>
        <family val="2"/>
      </rPr>
      <t xml:space="preserve">Team Spuntini-Free Foods
</t>
    </r>
    <r>
      <rPr>
        <b/>
        <sz val="8"/>
        <rFont val="Arial"/>
        <family val="2"/>
      </rPr>
      <t>Scan &amp; betaal mobiel</t>
    </r>
  </si>
  <si>
    <r>
      <rPr>
        <b/>
        <sz val="8"/>
        <rFont val="Arial"/>
        <family val="2"/>
      </rPr>
      <t>Totaal           15.221,55 EUR</t>
    </r>
  </si>
  <si>
    <r>
      <rPr>
        <b/>
        <sz val="8"/>
        <rFont val="Arial"/>
        <family val="2"/>
      </rPr>
      <t xml:space="preserve">Totaalbedrag MVH
</t>
    </r>
    <r>
      <rPr>
        <b/>
        <sz val="8"/>
        <rFont val="Arial"/>
        <family val="2"/>
      </rPr>
      <t>BTW bedrag</t>
    </r>
  </si>
  <si>
    <r>
      <rPr>
        <sz val="8"/>
        <rFont val="Arial"/>
        <family val="2"/>
      </rPr>
      <t xml:space="preserve">13.713,52
</t>
    </r>
    <r>
      <rPr>
        <sz val="8"/>
        <rFont val="Arial"/>
        <family val="2"/>
      </rPr>
      <t xml:space="preserve">13.713,52
</t>
    </r>
    <r>
      <rPr>
        <sz val="8"/>
        <rFont val="Arial"/>
        <family val="2"/>
      </rPr>
      <t>822,81</t>
    </r>
  </si>
  <si>
    <r>
      <rPr>
        <sz val="8"/>
        <rFont val="Arial"/>
        <family val="2"/>
      </rPr>
      <t xml:space="preserve">1.508,03
</t>
    </r>
    <r>
      <rPr>
        <sz val="8"/>
        <rFont val="Arial"/>
        <family val="2"/>
      </rPr>
      <t xml:space="preserve">1.508,03
</t>
    </r>
    <r>
      <rPr>
        <sz val="8"/>
        <rFont val="Arial"/>
        <family val="2"/>
      </rPr>
      <t>316,69</t>
    </r>
  </si>
  <si>
    <r>
      <rPr>
        <b/>
        <sz val="8"/>
        <rFont val="Arial"/>
        <family val="2"/>
      </rPr>
      <t xml:space="preserve">15.221,55 EUR
</t>
    </r>
    <r>
      <rPr>
        <b/>
        <sz val="8"/>
        <rFont val="Arial"/>
        <family val="2"/>
      </rPr>
      <t>1.139,50 EUR</t>
    </r>
  </si>
  <si>
    <r>
      <rPr>
        <b/>
        <sz val="8"/>
        <rFont val="Arial"/>
        <family val="2"/>
      </rPr>
      <t xml:space="preserve">Mededeling te vermelden bij uw betaling: +++524/4032/69773+++                                            </t>
    </r>
    <r>
      <rPr>
        <b/>
        <vertAlign val="subscript"/>
        <sz val="12.5"/>
        <rFont val="Arial"/>
        <family val="2"/>
      </rPr>
      <t>Totaal</t>
    </r>
  </si>
  <si>
    <r>
      <rPr>
        <b/>
        <sz val="12.5"/>
        <rFont val="Arial"/>
        <family val="2"/>
      </rPr>
      <t>16.361,05 EUR</t>
    </r>
  </si>
  <si>
    <r>
      <rPr>
        <b/>
        <sz val="12.5"/>
        <rFont val="Arial"/>
        <family val="2"/>
      </rPr>
      <t>Voldaan</t>
    </r>
  </si>
  <si>
    <t>A00382</t>
  </si>
  <si>
    <t>A01761</t>
  </si>
  <si>
    <t>A03300</t>
  </si>
  <si>
    <t>A01046</t>
  </si>
  <si>
    <t>A02341</t>
  </si>
  <si>
    <t>A02807</t>
  </si>
  <si>
    <t>A03110</t>
  </si>
  <si>
    <t>A02438</t>
  </si>
  <si>
    <t>A01000</t>
  </si>
  <si>
    <t>A00999</t>
  </si>
  <si>
    <t>A01103</t>
  </si>
  <si>
    <t>A01087</t>
  </si>
  <si>
    <t>A01088</t>
  </si>
  <si>
    <t>A01089</t>
  </si>
  <si>
    <t>A01086</t>
  </si>
  <si>
    <t>A05101</t>
  </si>
  <si>
    <t>A00994</t>
  </si>
  <si>
    <t>A02330</t>
  </si>
  <si>
    <t>A02370</t>
  </si>
  <si>
    <t>A00225</t>
  </si>
  <si>
    <t>A00442</t>
  </si>
  <si>
    <t>A00440</t>
  </si>
  <si>
    <t>A00441</t>
  </si>
  <si>
    <t>A01572</t>
  </si>
  <si>
    <t>A02490</t>
  </si>
  <si>
    <t>A04422</t>
  </si>
  <si>
    <t>A02589</t>
  </si>
  <si>
    <t>A01623</t>
  </si>
  <si>
    <t>A00365</t>
  </si>
  <si>
    <t>Mora Kipfingers (Pockets) 20X6X16G</t>
  </si>
  <si>
    <t>Capri Sun Orange 10X20Cl</t>
  </si>
  <si>
    <t>Fribel Culinaire Olie Ringbox 15L</t>
  </si>
  <si>
    <t>Resto Frit Mayonaise 10L</t>
  </si>
  <si>
    <t>Heinz Tomato Ketchup Emmer 10L</t>
  </si>
  <si>
    <t>Foster Big Giant Hamburgersaus 3Kg</t>
  </si>
  <si>
    <t>Zeisner Curry Ketchup 6Kg</t>
  </si>
  <si>
    <t>Jiv Elite Joppie Saus 2.5Kg</t>
  </si>
  <si>
    <t>Pauwels Hamburger Dressing Pet 2,9Kg</t>
  </si>
  <si>
    <t>Pauwels Hamburger Hotsaus Pet 3,3Kg</t>
  </si>
  <si>
    <t>Vandemoortele Andalouse Pet 3L</t>
  </si>
  <si>
    <t>Vandemoortele Hannibal Frikadelsaus Tube 1L</t>
  </si>
  <si>
    <t>Vandemoortele Knoflook Tube 1L</t>
  </si>
  <si>
    <t>Vandemoortele Loempiasaus Tube 1L</t>
  </si>
  <si>
    <t>Vandemoortele Mosterd Tube 1L</t>
  </si>
  <si>
    <t>Remia Rolling Ross Creamy Bacon Tube 800Ml</t>
  </si>
  <si>
    <t>Pauwels Truffelmayonnaise Tube 875G</t>
  </si>
  <si>
    <t>Heinz Classic Barbecue Squeeze 875Ml</t>
  </si>
  <si>
    <t>Wijko Satésaus Kant En Klaar 2,5Kg</t>
  </si>
  <si>
    <t>Knorr Garde D'Or Kerriesaus 1L</t>
  </si>
  <si>
    <t>Alro (S013) Vol-Au-Vent Vers 3Kg</t>
  </si>
  <si>
    <t>Alro (S003) Rundstoofvlees Vers 3Kg</t>
  </si>
  <si>
    <t>Alro (S004) Stoofvleessaus(Runds) Vers 3Kg</t>
  </si>
  <si>
    <t>Bicky Gedroogde Ajuintjes 500G</t>
  </si>
  <si>
    <t>Senses Komkommerschijfjes 2650Ml</t>
  </si>
  <si>
    <t>Spuntini Cheddar Cheese Slices 60% 88X12,3G</t>
  </si>
  <si>
    <t>Pastridor (2035) Hamburger Bun 4" Sesam 48X53G</t>
  </si>
  <si>
    <t>Bicky Rib Chili Bun Brood 12X60G</t>
  </si>
  <si>
    <t>Free Foods Frikandel 40X85G</t>
  </si>
  <si>
    <t>doos</t>
  </si>
  <si>
    <t>tray</t>
  </si>
  <si>
    <t xml:space="preserve"> bidon</t>
  </si>
  <si>
    <t>emmer</t>
  </si>
  <si>
    <t>bidon</t>
  </si>
  <si>
    <t>pot</t>
  </si>
  <si>
    <t>tube</t>
  </si>
  <si>
    <t>brik</t>
  </si>
  <si>
    <t xml:space="preserve"> zak</t>
  </si>
  <si>
    <t>bokaal</t>
  </si>
  <si>
    <t>pak</t>
  </si>
  <si>
    <t>zak</t>
  </si>
  <si>
    <t>A00419</t>
  </si>
  <si>
    <t>A02379</t>
  </si>
  <si>
    <t>A04988</t>
  </si>
  <si>
    <t>A01611</t>
  </si>
  <si>
    <t>A00410</t>
  </si>
  <si>
    <t>A02064</t>
  </si>
  <si>
    <t>A02440</t>
  </si>
  <si>
    <t>A00538</t>
  </si>
  <si>
    <t>A00531</t>
  </si>
  <si>
    <t>A02385</t>
  </si>
  <si>
    <t>A01697</t>
  </si>
  <si>
    <t>A01746</t>
  </si>
  <si>
    <t>A01698</t>
  </si>
  <si>
    <t>A01699</t>
  </si>
  <si>
    <t>A01703</t>
  </si>
  <si>
    <t>A04183</t>
  </si>
  <si>
    <t>A01766</t>
  </si>
  <si>
    <t>A01773</t>
  </si>
  <si>
    <t>A01774</t>
  </si>
  <si>
    <t>A01760</t>
  </si>
  <si>
    <t>A04923</t>
  </si>
  <si>
    <t>A05220</t>
  </si>
  <si>
    <t>A01710</t>
  </si>
  <si>
    <t>A01768</t>
  </si>
  <si>
    <t>A01713</t>
  </si>
  <si>
    <t>A01714</t>
  </si>
  <si>
    <t>A01726</t>
  </si>
  <si>
    <t>A01727</t>
  </si>
  <si>
    <t>A02387</t>
  </si>
  <si>
    <t>A04895</t>
  </si>
  <si>
    <t>A03021</t>
  </si>
  <si>
    <t>A00193</t>
  </si>
  <si>
    <t>A01861</t>
  </si>
  <si>
    <t>Spuntini Boulet 24X140G</t>
  </si>
  <si>
    <t>Henny'S Chick'N Apirio Stick 15X200G</t>
  </si>
  <si>
    <t>Henny'S Chick'N Fries (Fingers) 24X6St</t>
  </si>
  <si>
    <t>De Vries Mini Loempia Vegetarisch 120X15G</t>
  </si>
  <si>
    <t>Mora Spicy Viandel 27X100G</t>
  </si>
  <si>
    <t>Vanreusel Krokidel 40X100G</t>
  </si>
  <si>
    <t>Jiv Elite Bamischijf 18X130G</t>
  </si>
  <si>
    <t>Aviko La Cuisine Belge Kaaskroket Premium 28X70G</t>
  </si>
  <si>
    <t>Aviko Mozzarella Fingers 1Kg</t>
  </si>
  <si>
    <t>Jupiler Cold Grip Blik 24X33Cl</t>
  </si>
  <si>
    <t>Coca Cola Blik 30X33Cl</t>
  </si>
  <si>
    <t>Coca Cola Zero Blik 30X33Cl</t>
  </si>
  <si>
    <t>Sprite Blik 24X33Cl</t>
  </si>
  <si>
    <t>Fanta Orange Blik 24X33Cl</t>
  </si>
  <si>
    <t>Fanta Lemon Blik 24X33Cl</t>
  </si>
  <si>
    <t>Grana Padano Parmesan Schilfers 1Kg</t>
  </si>
  <si>
    <t>Fuze Black Tea Sparkling Lemon Pet 24X40Cl</t>
  </si>
  <si>
    <t>Fuze Black Tea Peach Hibiscus Pet 24X40Cl</t>
  </si>
  <si>
    <t>Fuze Green Tea Mango Camille Pet 24X40Cl</t>
  </si>
  <si>
    <t>Fuze Black Tea Sparkling Blik 24X33Cl</t>
  </si>
  <si>
    <t>Fuze Black Tea Peach Hibiscus Blik 24X33Cl</t>
  </si>
  <si>
    <t>Fuze Green Tea Mango Camille Blik 24X33Cl</t>
  </si>
  <si>
    <t>Coca Cola Pet 24X50Cl</t>
  </si>
  <si>
    <t>Coca Cola Zero Pet 24X50Cl</t>
  </si>
  <si>
    <t>Fanta Orange Pet 24X50Cl</t>
  </si>
  <si>
    <t>Sprite Pet 24X0.5L</t>
  </si>
  <si>
    <t>Chaudfontaine Bruisend Water 24X50Cl</t>
  </si>
  <si>
    <t>Chaudfontaine Plat Water 24X50Cl</t>
  </si>
  <si>
    <t>Hoegaarden Witbier Blik 24X33Cl</t>
  </si>
  <si>
    <t>Kasteelbier Rouge 8° Cans 24X25Cl</t>
  </si>
  <si>
    <t>Palm Bier Cans 24X33Cl</t>
  </si>
  <si>
    <t>Conimex Sambal Oelek 750G</t>
  </si>
  <si>
    <t>Selina Zout 1Kg</t>
  </si>
  <si>
    <t>A02900</t>
  </si>
  <si>
    <t>A03579</t>
  </si>
  <si>
    <t>A05229</t>
  </si>
  <si>
    <t>A05230</t>
  </si>
  <si>
    <t>A05231</t>
  </si>
  <si>
    <t>A04414</t>
  </si>
  <si>
    <t>A05144</t>
  </si>
  <si>
    <t>A04080</t>
  </si>
  <si>
    <t>A04427</t>
  </si>
  <si>
    <t>A12715</t>
  </si>
  <si>
    <t>A03015</t>
  </si>
  <si>
    <t>A00459</t>
  </si>
  <si>
    <t>A02372</t>
  </si>
  <si>
    <t>A02380</t>
  </si>
  <si>
    <t>A00988</t>
  </si>
  <si>
    <t>A00368</t>
  </si>
  <si>
    <t>A00377</t>
  </si>
  <si>
    <t>A02071</t>
  </si>
  <si>
    <t>A07112</t>
  </si>
  <si>
    <t>Maestro Tomaten Concentraat 1L 800G</t>
  </si>
  <si>
    <t>Bakjes A0 Plastic 50Cc 1000St</t>
  </si>
  <si>
    <t>Duni (195928) Houten Vorken 16Cm 100St</t>
  </si>
  <si>
    <t>Duni (195929) Houten Messen 16,5Cm 100St</t>
  </si>
  <si>
    <t>Duni (192220) Houten Frietvorkjes 8,5Cm 1000St</t>
  </si>
  <si>
    <t>Frietbakjes Kraft A2 Bio Goldline 100St</t>
  </si>
  <si>
    <t>Voedingspapier 20/20 Bruin 10Kg</t>
  </si>
  <si>
    <t>Smoky Mountains (La1000.1) Mexicaanse Kaasmix Cheddar/Gouda 2Kg</t>
  </si>
  <si>
    <t>Rangeland (562) Ierse Steakburger Gegrild 48X113G</t>
  </si>
  <si>
    <t>The Smiling Cook (H32) Champignonroomsaus 1Kg</t>
  </si>
  <si>
    <t>La William Brasil Tube 1L</t>
  </si>
  <si>
    <t>Alro (S012) Balletjes In Tomatensaus Vers 3Kg</t>
  </si>
  <si>
    <t>Henny'S Chick'N Nuggets 24X5St 2.75Kg</t>
  </si>
  <si>
    <t>Henny'S Chick'N Tenders 20X3St 2,4Kg</t>
  </si>
  <si>
    <t>Pauwels Toscaanse Saus Tube 970G</t>
  </si>
  <si>
    <t>Mora Fishburger 24X85G</t>
  </si>
  <si>
    <t>Mora Taco 12X125G</t>
  </si>
  <si>
    <t>Vanreusel Belcanto 15X140G</t>
  </si>
  <si>
    <t>Vanreusel Crizly Pikant 21X150G</t>
  </si>
  <si>
    <t>blik</t>
  </si>
  <si>
    <t>stuks</t>
  </si>
  <si>
    <t>karton (6)</t>
  </si>
  <si>
    <t>A02048</t>
  </si>
  <si>
    <t>A00537</t>
  </si>
  <si>
    <t>A04565</t>
  </si>
  <si>
    <t>A00402</t>
  </si>
  <si>
    <t>A03724</t>
  </si>
  <si>
    <t>A05787</t>
  </si>
  <si>
    <t>A07033</t>
  </si>
  <si>
    <t>A07038</t>
  </si>
  <si>
    <t>A04040</t>
  </si>
  <si>
    <t>A12369</t>
  </si>
  <si>
    <t>Vanreusel Frikandel Extra Xxl 20X250G</t>
  </si>
  <si>
    <t>Aviko La Cuisine Belge Garnaalkroket Premium 28X70G</t>
  </si>
  <si>
    <t>Borimex Lekkerbek/Crispyfilet Xxl 10X150G</t>
  </si>
  <si>
    <t>Souflesse Mini Assortiment 48X25G</t>
  </si>
  <si>
    <t>Darégal Kervel 250G</t>
  </si>
  <si>
    <t>Bicky Chickless Burger 24X80G</t>
  </si>
  <si>
    <t>Henny'S Chick'N Corn 36X80G</t>
  </si>
  <si>
    <t>Herbruikbare Bierbeker 250/300Cc Transparant 46St</t>
  </si>
  <si>
    <t>Delimeal Spaghetti Bolognaise Maison 6X500G</t>
  </si>
  <si>
    <t>Pauwels Vinaigrette Bieslook 900G</t>
  </si>
  <si>
    <t xml:space="preserve"> tube</t>
  </si>
  <si>
    <t>A06619</t>
  </si>
  <si>
    <t>A13144</t>
  </si>
  <si>
    <t>Sprite Pet 24X50Cl</t>
  </si>
  <si>
    <t>Verpackt Frietbakjes Bruin A5_Fut 250St</t>
  </si>
  <si>
    <t>Vanreusel Belcrunch 20X150G</t>
  </si>
  <si>
    <t>A03796</t>
  </si>
  <si>
    <t>A02082</t>
  </si>
  <si>
    <t>A03725</t>
  </si>
  <si>
    <t>A03730</t>
  </si>
  <si>
    <t>Top Table (1025251) Chickenburger (100G) 2.5Kg</t>
  </si>
  <si>
    <t>Vanreusel Kipschnitzel 30X100G</t>
  </si>
  <si>
    <t>Darégal Bieslook 250G</t>
  </si>
  <si>
    <t>Darégal Peterselie 250G</t>
  </si>
  <si>
    <t>A02140</t>
  </si>
  <si>
    <t>A02819</t>
  </si>
  <si>
    <t>A03360</t>
  </si>
  <si>
    <t>A02416</t>
  </si>
  <si>
    <t>A12680</t>
  </si>
  <si>
    <t>A01243</t>
  </si>
  <si>
    <t>A00425</t>
  </si>
  <si>
    <t>A01239</t>
  </si>
  <si>
    <t>A01092</t>
  </si>
  <si>
    <t>Brise De France Chardonnay Wit 12X25Cl</t>
  </si>
  <si>
    <t>Isfi Zout Porties 2000St</t>
  </si>
  <si>
    <t>Ovalen Schaaltjes Nr 3 (9Dl/P17A) Karton 250St</t>
  </si>
  <si>
    <t>Dipp (33) Inox Glanzer Easy Pro Spray 500Ml</t>
  </si>
  <si>
    <t>The Smiling Cook (H12) 4-Kazensaus 1Kg</t>
  </si>
  <si>
    <t>Vandemoortele Americain Tube 1L</t>
  </si>
  <si>
    <t>Alro (D003) Extra Brochet 30X105G</t>
  </si>
  <si>
    <t>Vandemoortele Curry Tube 1L</t>
  </si>
  <si>
    <t>Vandemoortele Zoete Frietsaus Tube 1L</t>
  </si>
  <si>
    <t>fles</t>
  </si>
  <si>
    <t>A04718</t>
  </si>
  <si>
    <t>A02488</t>
  </si>
  <si>
    <t>A00372</t>
  </si>
  <si>
    <t>A02059</t>
  </si>
  <si>
    <t>Vandemoortele Samurai Emmer 10L</t>
  </si>
  <si>
    <t>Senses Augurkjes Extra Fijn 2600Ml</t>
  </si>
  <si>
    <t>Mora Zigeunerstick 25X105G</t>
  </si>
  <si>
    <t>Vanreusel Cervela Rood Xxl Naturin 24X200G</t>
  </si>
  <si>
    <t>A02141</t>
  </si>
  <si>
    <t>A03529</t>
  </si>
  <si>
    <t>A05396</t>
  </si>
  <si>
    <t>A04743</t>
  </si>
  <si>
    <t>A03148</t>
  </si>
  <si>
    <t>A05233</t>
  </si>
  <si>
    <t>Brise De France Rosé 12X25Cl</t>
  </si>
  <si>
    <t>Potjes Plastic Geribbeld G85R Mat 85Cc 1200St</t>
  </si>
  <si>
    <t>Snackvorken Hout 14Cm 250St</t>
  </si>
  <si>
    <t>Karton Schaaltjes 7W Kraft Eco Sense 250St</t>
  </si>
  <si>
    <t>Draagtassen Papier Bruin 26+17X25Cm 250St</t>
  </si>
  <si>
    <t>Buigrietjes Papier Pastelkleur 200St</t>
  </si>
  <si>
    <t>A07465</t>
  </si>
  <si>
    <t>A01083</t>
  </si>
  <si>
    <t>A04906</t>
  </si>
  <si>
    <t>A02061</t>
  </si>
  <si>
    <t>A02002</t>
  </si>
  <si>
    <t>Henny'S Chick'N Cheese 30X80G</t>
  </si>
  <si>
    <t>Vandemoortele Peppersaus Tube 1L</t>
  </si>
  <si>
    <t>Bicky Burger Original 30X100G</t>
  </si>
  <si>
    <t>Vanreusel Ardeense Sate 30X105G</t>
  </si>
  <si>
    <t>Topking Vlamvreters (Vuurvreters) 20X70G</t>
  </si>
  <si>
    <t>A02624</t>
  </si>
  <si>
    <t>A06972</t>
  </si>
  <si>
    <t>Manna Ch'Easy Saus Tube 1L</t>
  </si>
  <si>
    <t>Verpackt Bakjes Bruin A16S C 250St</t>
  </si>
  <si>
    <t>A01594</t>
  </si>
  <si>
    <t>A00567</t>
  </si>
  <si>
    <t>A02058</t>
  </si>
  <si>
    <t>Beckers Mammoet 30X105G</t>
  </si>
  <si>
    <t>Mora Vegetarische Kipkorn 20X75G</t>
  </si>
  <si>
    <t>Vanreusel Visbrochette 22X110G</t>
  </si>
  <si>
    <t>A04401</t>
  </si>
  <si>
    <t>A00670</t>
  </si>
  <si>
    <t>Voedingspapier 50/70 Bruin 10Kg</t>
  </si>
  <si>
    <t>Verstegen Specerijenmix Voor Brochet Met Zout 2Kg</t>
  </si>
  <si>
    <t>box</t>
  </si>
  <si>
    <t>A03257</t>
  </si>
  <si>
    <t>A01052</t>
  </si>
  <si>
    <t>A03882</t>
  </si>
  <si>
    <t>A04379</t>
  </si>
  <si>
    <t>Tork (10840) Xpressnap Servet Wit 1-Laag 22X33Cm (N4) 8X5X225St</t>
  </si>
  <si>
    <t>Pauwels Vegan Mayo (Zonder Ei) Tube 890G</t>
  </si>
  <si>
    <t>Halve Kip Chicken Masters 1X650G</t>
  </si>
  <si>
    <t>Eddy'S Original (La1710.1) Barbecue Saus 3,75L</t>
  </si>
  <si>
    <t xml:space="preserve"> 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</si>
</sst>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4" x14ac:knownFonts="1">
    <font>
      <sz val="10"/>
      <color rgb="FF000000"/>
      <name val="Times New Roman"/>
      <charset val="204"/>
    </font>
    <font>
      <b/>
      <sz val="8"/>
      <name val="Arial"/>
    </font>
    <font>
      <sz val="8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b/>
      <sz val="12.5"/>
      <name val="Arial"/>
    </font>
    <font>
      <b/>
      <sz val="8"/>
      <name val="Arial"/>
      <family val="2"/>
    </font>
    <font>
      <sz val="8"/>
      <name val="Arial"/>
      <family val="2"/>
    </font>
    <font>
      <b/>
      <vertAlign val="subscript"/>
      <sz val="12.5"/>
      <name val="Arial"/>
      <family val="2"/>
    </font>
    <font>
      <b/>
      <sz val="12.5"/>
      <name val="Arial"/>
      <family val="2"/>
    </font>
    <font>
      <sz val="10"/>
      <color rgb="FFFF0000"/>
      <name val="Times New Roman"/>
      <family val="1"/>
      <charset val="204"/>
    </font>
    <font>
      <sz val="8"/>
      <color rgb="FFFF0000"/>
      <name val="Arial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2" fillId="0" borderId="7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right" vertical="top" wrapText="1"/>
    </xf>
    <xf numFmtId="9" fontId="3" fillId="0" borderId="8" xfId="0" applyNumberFormat="1" applyFont="1" applyFill="1" applyBorder="1" applyAlignment="1">
      <alignment horizontal="right" vertical="top" shrinkToFit="1"/>
    </xf>
    <xf numFmtId="0" fontId="0" fillId="0" borderId="8" xfId="0" applyFill="1" applyBorder="1" applyAlignment="1">
      <alignment horizontal="left" vertical="center" wrapText="1"/>
    </xf>
    <xf numFmtId="9" fontId="3" fillId="0" borderId="0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 applyAlignment="1">
      <alignment horizontal="left" wrapText="1"/>
    </xf>
    <xf numFmtId="9" fontId="4" fillId="0" borderId="8" xfId="0" applyNumberFormat="1" applyFont="1" applyFill="1" applyBorder="1" applyAlignment="1">
      <alignment horizontal="right" vertical="top" shrinkToFit="1"/>
    </xf>
    <xf numFmtId="0" fontId="2" fillId="0" borderId="9" xfId="0" applyFont="1" applyFill="1" applyBorder="1" applyAlignment="1">
      <alignment horizontal="left" vertical="top" wrapText="1" indent="1"/>
    </xf>
    <xf numFmtId="0" fontId="2" fillId="0" borderId="10" xfId="0" applyFont="1" applyFill="1" applyBorder="1" applyAlignment="1">
      <alignment horizontal="right" vertical="top" wrapText="1" indent="1"/>
    </xf>
    <xf numFmtId="0" fontId="0" fillId="0" borderId="10" xfId="0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right" vertical="top" wrapText="1"/>
    </xf>
    <xf numFmtId="9" fontId="4" fillId="0" borderId="11" xfId="0" applyNumberFormat="1" applyFont="1" applyFill="1" applyBorder="1" applyAlignment="1">
      <alignment horizontal="right" vertical="top" shrinkToFi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0" fillId="0" borderId="12" xfId="0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right" vertical="top" wrapText="1" indent="1"/>
    </xf>
    <xf numFmtId="0" fontId="2" fillId="0" borderId="5" xfId="0" applyFont="1" applyFill="1" applyBorder="1" applyAlignment="1">
      <alignment horizontal="right" vertical="top" wrapText="1"/>
    </xf>
    <xf numFmtId="9" fontId="4" fillId="0" borderId="6" xfId="0" applyNumberFormat="1" applyFont="1" applyFill="1" applyBorder="1" applyAlignment="1">
      <alignment horizontal="right" vertical="top" shrinkToFit="1"/>
    </xf>
    <xf numFmtId="9" fontId="3" fillId="0" borderId="11" xfId="0" applyNumberFormat="1" applyFont="1" applyFill="1" applyBorder="1" applyAlignment="1">
      <alignment horizontal="right" vertical="top" shrinkToFit="1"/>
    </xf>
    <xf numFmtId="0" fontId="1" fillId="2" borderId="2" xfId="0" applyFont="1" applyFill="1" applyBorder="1" applyAlignment="1">
      <alignment horizontal="left" vertical="top" wrapText="1" indent="3"/>
    </xf>
    <xf numFmtId="9" fontId="3" fillId="0" borderId="6" xfId="0" applyNumberFormat="1" applyFont="1" applyFill="1" applyBorder="1" applyAlignment="1">
      <alignment horizontal="right" vertical="top" shrinkToFit="1"/>
    </xf>
    <xf numFmtId="3" fontId="3" fillId="0" borderId="0" xfId="0" applyNumberFormat="1" applyFont="1" applyFill="1" applyBorder="1" applyAlignment="1">
      <alignment horizontal="right" vertical="top" indent="1" shrinkToFit="1"/>
    </xf>
    <xf numFmtId="9" fontId="3" fillId="0" borderId="10" xfId="0" applyNumberFormat="1" applyFont="1" applyFill="1" applyBorder="1" applyAlignment="1">
      <alignment horizontal="right" vertical="top" indent="1" shrinkToFit="1"/>
    </xf>
    <xf numFmtId="9" fontId="5" fillId="0" borderId="12" xfId="0" applyNumberFormat="1" applyFont="1" applyFill="1" applyBorder="1" applyAlignment="1">
      <alignment horizontal="right" vertical="top" shrinkToFit="1"/>
    </xf>
    <xf numFmtId="0" fontId="0" fillId="0" borderId="12" xfId="0" applyFill="1" applyBorder="1" applyAlignment="1">
      <alignment horizontal="left" vertical="top" wrapText="1" indent="3"/>
    </xf>
    <xf numFmtId="0" fontId="0" fillId="0" borderId="12" xfId="0" applyFill="1" applyBorder="1" applyAlignment="1">
      <alignment horizontal="left" vertical="top" wrapText="1" indent="4"/>
    </xf>
    <xf numFmtId="0" fontId="0" fillId="0" borderId="12" xfId="0" applyFill="1" applyBorder="1" applyAlignment="1">
      <alignment horizontal="left" vertical="top" wrapText="1" indent="11"/>
    </xf>
    <xf numFmtId="0" fontId="6" fillId="0" borderId="12" xfId="0" applyFont="1" applyFill="1" applyBorder="1" applyAlignment="1">
      <alignment horizontal="left" vertical="top" wrapText="1" indent="6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right" vertical="top" wrapText="1" indent="1"/>
    </xf>
    <xf numFmtId="0" fontId="11" fillId="0" borderId="0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right" vertical="top" wrapText="1" indent="1"/>
    </xf>
    <xf numFmtId="0" fontId="12" fillId="0" borderId="0" xfId="0" applyFont="1" applyFill="1" applyBorder="1" applyAlignment="1">
      <alignment horizontal="right" vertical="top" wrapText="1"/>
    </xf>
    <xf numFmtId="0" fontId="12" fillId="0" borderId="10" xfId="0" applyFont="1" applyFill="1" applyBorder="1" applyAlignment="1">
      <alignment horizontal="right" vertical="top" wrapText="1"/>
    </xf>
    <xf numFmtId="14" fontId="11" fillId="0" borderId="0" xfId="0" applyNumberFormat="1" applyFont="1" applyFill="1" applyBorder="1" applyAlignment="1">
      <alignment horizontal="left" vertical="top"/>
    </xf>
    <xf numFmtId="0" fontId="12" fillId="0" borderId="5" xfId="0" applyFont="1" applyFill="1" applyBorder="1" applyAlignment="1">
      <alignment horizontal="right" vertical="top" wrapText="1"/>
    </xf>
    <xf numFmtId="164" fontId="3" fillId="0" borderId="0" xfId="0" applyNumberFormat="1" applyFont="1" applyFill="1" applyBorder="1" applyAlignment="1">
      <alignment horizontal="right" vertical="top" indent="1" shrinkToFit="1"/>
    </xf>
    <xf numFmtId="0" fontId="2" fillId="0" borderId="7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right" vertical="top" wrapText="1" inden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right" vertical="top" wrapText="1" inden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top" wrapText="1" indent="1"/>
    </xf>
    <xf numFmtId="0" fontId="2" fillId="0" borderId="10" xfId="0" applyFont="1" applyFill="1" applyBorder="1" applyAlignment="1">
      <alignment horizontal="left" vertical="top" wrapText="1" indent="1"/>
    </xf>
    <xf numFmtId="0" fontId="2" fillId="0" borderId="10" xfId="0" applyFont="1" applyFill="1" applyBorder="1" applyAlignment="1">
      <alignment horizontal="right" vertical="top" wrapText="1" inden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right" vertical="top" wrapText="1" indent="1"/>
    </xf>
    <xf numFmtId="0" fontId="2" fillId="0" borderId="5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right" vertical="top" wrapText="1"/>
    </xf>
    <xf numFmtId="0" fontId="0" fillId="0" borderId="11" xfId="0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top" wrapText="1" indent="6"/>
    </xf>
    <xf numFmtId="0" fontId="1" fillId="2" borderId="3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right" vertical="top" wrapText="1" indent="2"/>
    </xf>
    <xf numFmtId="0" fontId="1" fillId="0" borderId="2" xfId="0" applyFont="1" applyFill="1" applyBorder="1" applyAlignment="1">
      <alignment horizontal="right" vertical="top" wrapText="1" indent="2"/>
    </xf>
    <xf numFmtId="0" fontId="1" fillId="0" borderId="3" xfId="0" applyFont="1" applyFill="1" applyBorder="1" applyAlignment="1">
      <alignment horizontal="right" vertical="top" wrapText="1" indent="2"/>
    </xf>
    <xf numFmtId="0" fontId="0" fillId="0" borderId="5" xfId="0" applyFill="1" applyBorder="1" applyAlignment="1">
      <alignment horizontal="left" vertical="top" wrapText="1" indent="1"/>
    </xf>
    <xf numFmtId="0" fontId="0" fillId="0" borderId="6" xfId="0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right" vertical="top" wrapText="1" indent="3"/>
    </xf>
    <xf numFmtId="14" fontId="0" fillId="0" borderId="0" xfId="0" applyNumberFormat="1" applyFill="1" applyBorder="1" applyAlignment="1">
      <alignment horizontal="left" vertical="top"/>
    </xf>
    <xf numFmtId="2" fontId="11" fillId="0" borderId="0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2" fontId="13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35</xdr:row>
      <xdr:rowOff>0</xdr:rowOff>
    </xdr:from>
    <xdr:ext cx="6876415" cy="100838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3FBC24F9-7CFA-424F-80C4-239EFEF67FB0}"/>
            </a:ext>
          </a:extLst>
        </xdr:cNvPr>
        <xdr:cNvSpPr/>
      </xdr:nvSpPr>
      <xdr:spPr>
        <a:xfrm>
          <a:off x="395986" y="6429375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36</xdr:row>
      <xdr:rowOff>0</xdr:rowOff>
    </xdr:from>
    <xdr:ext cx="6876415" cy="1008380"/>
    <xdr:sp macro="" textlink="">
      <xdr:nvSpPr>
        <xdr:cNvPr id="2" name="Shape 11">
          <a:extLst>
            <a:ext uri="{FF2B5EF4-FFF2-40B4-BE49-F238E27FC236}">
              <a16:creationId xmlns:a16="http://schemas.microsoft.com/office/drawing/2014/main" id="{5F13AF15-9AA3-442C-BACB-D6DCEC5A444D}"/>
            </a:ext>
          </a:extLst>
        </xdr:cNvPr>
        <xdr:cNvSpPr/>
      </xdr:nvSpPr>
      <xdr:spPr>
        <a:xfrm>
          <a:off x="395986" y="641985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35</xdr:row>
      <xdr:rowOff>0</xdr:rowOff>
    </xdr:from>
    <xdr:ext cx="6876415" cy="1008380"/>
    <xdr:sp macro="" textlink="">
      <xdr:nvSpPr>
        <xdr:cNvPr id="2" name="Shape 12">
          <a:extLst>
            <a:ext uri="{FF2B5EF4-FFF2-40B4-BE49-F238E27FC236}">
              <a16:creationId xmlns:a16="http://schemas.microsoft.com/office/drawing/2014/main" id="{04A0A5FC-FD61-4888-8ECC-F7E6770F3B4C}"/>
            </a:ext>
          </a:extLst>
        </xdr:cNvPr>
        <xdr:cNvSpPr/>
      </xdr:nvSpPr>
      <xdr:spPr>
        <a:xfrm>
          <a:off x="395986" y="6429375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2" name="Shape 13">
          <a:extLst>
            <a:ext uri="{FF2B5EF4-FFF2-40B4-BE49-F238E27FC236}">
              <a16:creationId xmlns:a16="http://schemas.microsoft.com/office/drawing/2014/main" id="{5E65C46C-DD08-46F9-8955-F36DEB3B0696}"/>
            </a:ext>
          </a:extLst>
        </xdr:cNvPr>
        <xdr:cNvSpPr/>
      </xdr:nvSpPr>
      <xdr:spPr>
        <a:xfrm>
          <a:off x="395986" y="640080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37</xdr:row>
      <xdr:rowOff>0</xdr:rowOff>
    </xdr:from>
    <xdr:ext cx="6876415" cy="1008380"/>
    <xdr:sp macro="" textlink="">
      <xdr:nvSpPr>
        <xdr:cNvPr id="2" name="Shape 14">
          <a:extLst>
            <a:ext uri="{FF2B5EF4-FFF2-40B4-BE49-F238E27FC236}">
              <a16:creationId xmlns:a16="http://schemas.microsoft.com/office/drawing/2014/main" id="{6E86CCC9-0718-4C86-836A-424247DA3CB5}"/>
            </a:ext>
          </a:extLst>
        </xdr:cNvPr>
        <xdr:cNvSpPr/>
      </xdr:nvSpPr>
      <xdr:spPr>
        <a:xfrm>
          <a:off x="395986" y="6410325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2" name="Shape 15">
          <a:extLst>
            <a:ext uri="{FF2B5EF4-FFF2-40B4-BE49-F238E27FC236}">
              <a16:creationId xmlns:a16="http://schemas.microsoft.com/office/drawing/2014/main" id="{C6193952-B197-4589-A083-4CC9545CACBC}"/>
            </a:ext>
          </a:extLst>
        </xdr:cNvPr>
        <xdr:cNvSpPr/>
      </xdr:nvSpPr>
      <xdr:spPr>
        <a:xfrm>
          <a:off x="395986" y="640080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35</xdr:row>
      <xdr:rowOff>0</xdr:rowOff>
    </xdr:from>
    <xdr:ext cx="6876415" cy="1008380"/>
    <xdr:sp macro="" textlink="">
      <xdr:nvSpPr>
        <xdr:cNvPr id="2" name="Shape 16">
          <a:extLst>
            <a:ext uri="{FF2B5EF4-FFF2-40B4-BE49-F238E27FC236}">
              <a16:creationId xmlns:a16="http://schemas.microsoft.com/office/drawing/2014/main" id="{4A441F75-11F6-4CEE-8B32-8D6664AE55F0}"/>
            </a:ext>
          </a:extLst>
        </xdr:cNvPr>
        <xdr:cNvSpPr/>
      </xdr:nvSpPr>
      <xdr:spPr>
        <a:xfrm>
          <a:off x="395986" y="641985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202679</xdr:colOff>
      <xdr:row>5</xdr:row>
      <xdr:rowOff>208752</xdr:rowOff>
    </xdr:from>
    <xdr:ext cx="290195" cy="290195"/>
    <xdr:sp macro="" textlink="">
      <xdr:nvSpPr>
        <xdr:cNvPr id="2" name="Shape 17">
          <a:extLst>
            <a:ext uri="{FF2B5EF4-FFF2-40B4-BE49-F238E27FC236}">
              <a16:creationId xmlns:a16="http://schemas.microsoft.com/office/drawing/2014/main" id="{1B971FD4-C685-4193-AB09-4FB156319E05}"/>
            </a:ext>
          </a:extLst>
        </xdr:cNvPr>
        <xdr:cNvSpPr/>
      </xdr:nvSpPr>
      <xdr:spPr>
        <a:xfrm>
          <a:off x="5346179" y="6552402"/>
          <a:ext cx="290195" cy="290195"/>
        </a:xfrm>
        <a:custGeom>
          <a:avLst/>
          <a:gdLst/>
          <a:ahLst/>
          <a:cxnLst/>
          <a:rect l="0" t="0" r="0" b="0"/>
          <a:pathLst>
            <a:path w="290195" h="290195">
              <a:moveTo>
                <a:pt x="221297" y="0"/>
              </a:moveTo>
              <a:lnTo>
                <a:pt x="68592" y="0"/>
              </a:lnTo>
              <a:lnTo>
                <a:pt x="41887" y="5389"/>
              </a:lnTo>
              <a:lnTo>
                <a:pt x="20085" y="20088"/>
              </a:lnTo>
              <a:lnTo>
                <a:pt x="5388" y="41887"/>
              </a:lnTo>
              <a:lnTo>
                <a:pt x="0" y="68580"/>
              </a:lnTo>
              <a:lnTo>
                <a:pt x="0" y="221284"/>
              </a:lnTo>
              <a:lnTo>
                <a:pt x="5388" y="247990"/>
              </a:lnTo>
              <a:lnTo>
                <a:pt x="20085" y="269792"/>
              </a:lnTo>
              <a:lnTo>
                <a:pt x="41887" y="284489"/>
              </a:lnTo>
              <a:lnTo>
                <a:pt x="68592" y="289877"/>
              </a:lnTo>
              <a:lnTo>
                <a:pt x="221297" y="289877"/>
              </a:lnTo>
              <a:lnTo>
                <a:pt x="247977" y="284489"/>
              </a:lnTo>
              <a:lnTo>
                <a:pt x="269773" y="269792"/>
              </a:lnTo>
              <a:lnTo>
                <a:pt x="275996" y="260562"/>
              </a:lnTo>
              <a:lnTo>
                <a:pt x="165426" y="260562"/>
              </a:lnTo>
              <a:lnTo>
                <a:pt x="148470" y="259572"/>
              </a:lnTo>
              <a:lnTo>
                <a:pt x="98586" y="244293"/>
              </a:lnTo>
              <a:lnTo>
                <a:pt x="61921" y="214880"/>
              </a:lnTo>
              <a:lnTo>
                <a:pt x="40105" y="175027"/>
              </a:lnTo>
              <a:lnTo>
                <a:pt x="34792" y="129907"/>
              </a:lnTo>
              <a:lnTo>
                <a:pt x="47633" y="84692"/>
              </a:lnTo>
              <a:lnTo>
                <a:pt x="71512" y="54926"/>
              </a:lnTo>
              <a:lnTo>
                <a:pt x="103869" y="37218"/>
              </a:lnTo>
              <a:lnTo>
                <a:pt x="140502" y="32909"/>
              </a:lnTo>
              <a:lnTo>
                <a:pt x="235406" y="32909"/>
              </a:lnTo>
              <a:lnTo>
                <a:pt x="221297" y="0"/>
              </a:lnTo>
              <a:close/>
            </a:path>
            <a:path w="290195" h="290195">
              <a:moveTo>
                <a:pt x="289864" y="191114"/>
              </a:moveTo>
              <a:lnTo>
                <a:pt x="267076" y="219730"/>
              </a:lnTo>
              <a:lnTo>
                <a:pt x="236881" y="242018"/>
              </a:lnTo>
              <a:lnTo>
                <a:pt x="202378" y="255827"/>
              </a:lnTo>
              <a:lnTo>
                <a:pt x="165426" y="260562"/>
              </a:lnTo>
              <a:lnTo>
                <a:pt x="275996" y="260562"/>
              </a:lnTo>
              <a:lnTo>
                <a:pt x="284473" y="247990"/>
              </a:lnTo>
              <a:lnTo>
                <a:pt x="289864" y="221284"/>
              </a:lnTo>
              <a:lnTo>
                <a:pt x="289864" y="191114"/>
              </a:lnTo>
              <a:close/>
            </a:path>
            <a:path w="290195" h="290195">
              <a:moveTo>
                <a:pt x="139418" y="47055"/>
              </a:moveTo>
              <a:lnTo>
                <a:pt x="108188" y="50731"/>
              </a:lnTo>
              <a:lnTo>
                <a:pt x="80600" y="65824"/>
              </a:lnTo>
              <a:lnTo>
                <a:pt x="60232" y="91194"/>
              </a:lnTo>
              <a:lnTo>
                <a:pt x="48938" y="130998"/>
              </a:lnTo>
              <a:lnTo>
                <a:pt x="53617" y="170717"/>
              </a:lnTo>
              <a:lnTo>
                <a:pt x="72814" y="205800"/>
              </a:lnTo>
              <a:lnTo>
                <a:pt x="105075" y="231694"/>
              </a:lnTo>
              <a:lnTo>
                <a:pt x="145241" y="244825"/>
              </a:lnTo>
              <a:lnTo>
                <a:pt x="186075" y="244766"/>
              </a:lnTo>
              <a:lnTo>
                <a:pt x="224628" y="232459"/>
              </a:lnTo>
              <a:lnTo>
                <a:pt x="257946" y="208847"/>
              </a:lnTo>
              <a:lnTo>
                <a:pt x="276753" y="183425"/>
              </a:lnTo>
              <a:lnTo>
                <a:pt x="148581" y="183425"/>
              </a:lnTo>
              <a:lnTo>
                <a:pt x="136308" y="181165"/>
              </a:lnTo>
              <a:lnTo>
                <a:pt x="102618" y="155235"/>
              </a:lnTo>
              <a:lnTo>
                <a:pt x="96163" y="125229"/>
              </a:lnTo>
              <a:lnTo>
                <a:pt x="98024" y="115141"/>
              </a:lnTo>
              <a:lnTo>
                <a:pt x="101875" y="105469"/>
              </a:lnTo>
              <a:lnTo>
                <a:pt x="112697" y="91978"/>
              </a:lnTo>
              <a:lnTo>
                <a:pt x="127361" y="83952"/>
              </a:lnTo>
              <a:lnTo>
                <a:pt x="143962" y="81998"/>
              </a:lnTo>
              <a:lnTo>
                <a:pt x="197487" y="81998"/>
              </a:lnTo>
              <a:lnTo>
                <a:pt x="197405" y="81808"/>
              </a:lnTo>
              <a:lnTo>
                <a:pt x="190321" y="71521"/>
              </a:lnTo>
              <a:lnTo>
                <a:pt x="181356" y="62821"/>
              </a:lnTo>
              <a:lnTo>
                <a:pt x="170709" y="55939"/>
              </a:lnTo>
              <a:lnTo>
                <a:pt x="139418" y="47055"/>
              </a:lnTo>
              <a:close/>
            </a:path>
            <a:path w="290195" h="290195">
              <a:moveTo>
                <a:pt x="235406" y="32909"/>
              </a:moveTo>
              <a:lnTo>
                <a:pt x="140502" y="32909"/>
              </a:lnTo>
              <a:lnTo>
                <a:pt x="177211" y="43341"/>
              </a:lnTo>
              <a:lnTo>
                <a:pt x="190216" y="51738"/>
              </a:lnTo>
              <a:lnTo>
                <a:pt x="215934" y="89137"/>
              </a:lnTo>
              <a:lnTo>
                <a:pt x="219412" y="119531"/>
              </a:lnTo>
              <a:lnTo>
                <a:pt x="216646" y="134532"/>
              </a:lnTo>
              <a:lnTo>
                <a:pt x="195355" y="168501"/>
              </a:lnTo>
              <a:lnTo>
                <a:pt x="148581" y="183425"/>
              </a:lnTo>
              <a:lnTo>
                <a:pt x="276753" y="183425"/>
              </a:lnTo>
              <a:lnTo>
                <a:pt x="283079" y="174875"/>
              </a:lnTo>
              <a:lnTo>
                <a:pt x="286165" y="168880"/>
              </a:lnTo>
              <a:lnTo>
                <a:pt x="288794" y="162797"/>
              </a:lnTo>
              <a:lnTo>
                <a:pt x="289864" y="159928"/>
              </a:lnTo>
              <a:lnTo>
                <a:pt x="235406" y="32909"/>
              </a:lnTo>
              <a:close/>
            </a:path>
            <a:path w="290195" h="290195">
              <a:moveTo>
                <a:pt x="139149" y="95068"/>
              </a:moveTo>
              <a:lnTo>
                <a:pt x="110531" y="125229"/>
              </a:lnTo>
              <a:lnTo>
                <a:pt x="110410" y="132965"/>
              </a:lnTo>
              <a:lnTo>
                <a:pt x="110509" y="134311"/>
              </a:lnTo>
              <a:lnTo>
                <a:pt x="140214" y="167523"/>
              </a:lnTo>
              <a:lnTo>
                <a:pt x="149770" y="169287"/>
              </a:lnTo>
              <a:lnTo>
                <a:pt x="159483" y="169145"/>
              </a:lnTo>
              <a:lnTo>
                <a:pt x="169121" y="167077"/>
              </a:lnTo>
              <a:lnTo>
                <a:pt x="178181" y="163175"/>
              </a:lnTo>
              <a:lnTo>
                <a:pt x="186187" y="157663"/>
              </a:lnTo>
              <a:lnTo>
                <a:pt x="190587" y="153132"/>
              </a:lnTo>
              <a:lnTo>
                <a:pt x="150656" y="153132"/>
              </a:lnTo>
              <a:lnTo>
                <a:pt x="142413" y="152434"/>
              </a:lnTo>
              <a:lnTo>
                <a:pt x="131695" y="146909"/>
              </a:lnTo>
              <a:lnTo>
                <a:pt x="130404" y="142845"/>
              </a:lnTo>
              <a:lnTo>
                <a:pt x="130454" y="142401"/>
              </a:lnTo>
              <a:lnTo>
                <a:pt x="133930" y="135670"/>
              </a:lnTo>
              <a:lnTo>
                <a:pt x="138210" y="134311"/>
              </a:lnTo>
              <a:lnTo>
                <a:pt x="160012" y="134311"/>
              </a:lnTo>
              <a:lnTo>
                <a:pt x="161603" y="132965"/>
              </a:lnTo>
              <a:lnTo>
                <a:pt x="166302" y="123871"/>
              </a:lnTo>
              <a:lnTo>
                <a:pt x="166810" y="117890"/>
              </a:lnTo>
              <a:lnTo>
                <a:pt x="163216" y="106625"/>
              </a:lnTo>
              <a:lnTo>
                <a:pt x="159342" y="102040"/>
              </a:lnTo>
              <a:lnTo>
                <a:pt x="147112" y="95741"/>
              </a:lnTo>
              <a:lnTo>
                <a:pt x="139149" y="95068"/>
              </a:lnTo>
              <a:close/>
            </a:path>
            <a:path w="290195" h="290195">
              <a:moveTo>
                <a:pt x="197487" y="81998"/>
              </a:moveTo>
              <a:lnTo>
                <a:pt x="143962" y="81998"/>
              </a:lnTo>
              <a:lnTo>
                <a:pt x="160600" y="86724"/>
              </a:lnTo>
              <a:lnTo>
                <a:pt x="166620" y="90617"/>
              </a:lnTo>
              <a:lnTo>
                <a:pt x="180131" y="122006"/>
              </a:lnTo>
              <a:lnTo>
                <a:pt x="178848" y="128954"/>
              </a:lnTo>
              <a:lnTo>
                <a:pt x="176195" y="135619"/>
              </a:lnTo>
              <a:lnTo>
                <a:pt x="172474" y="142845"/>
              </a:lnTo>
              <a:lnTo>
                <a:pt x="166150" y="148179"/>
              </a:lnTo>
              <a:lnTo>
                <a:pt x="150656" y="153132"/>
              </a:lnTo>
              <a:lnTo>
                <a:pt x="190587" y="153132"/>
              </a:lnTo>
              <a:lnTo>
                <a:pt x="192960" y="150689"/>
              </a:lnTo>
              <a:lnTo>
                <a:pt x="198319" y="142401"/>
              </a:lnTo>
              <a:lnTo>
                <a:pt x="203003" y="130626"/>
              </a:lnTo>
              <a:lnTo>
                <a:pt x="205133" y="119053"/>
              </a:lnTo>
              <a:lnTo>
                <a:pt x="205075" y="105852"/>
              </a:lnTo>
              <a:lnTo>
                <a:pt x="202408" y="93455"/>
              </a:lnTo>
              <a:lnTo>
                <a:pt x="197487" y="81998"/>
              </a:lnTo>
              <a:close/>
            </a:path>
            <a:path w="290195" h="290195">
              <a:moveTo>
                <a:pt x="160012" y="134311"/>
              </a:moveTo>
              <a:lnTo>
                <a:pt x="138210" y="134311"/>
              </a:lnTo>
              <a:lnTo>
                <a:pt x="145550" y="138095"/>
              </a:lnTo>
              <a:lnTo>
                <a:pt x="149957" y="138476"/>
              </a:lnTo>
              <a:lnTo>
                <a:pt x="158225" y="135822"/>
              </a:lnTo>
              <a:lnTo>
                <a:pt x="160012" y="134311"/>
              </a:lnTo>
              <a:close/>
            </a:path>
          </a:pathLst>
        </a:custGeom>
        <a:solidFill>
          <a:srgbClr val="F89727"/>
        </a:solidFill>
      </xdr:spPr>
    </xdr:sp>
    <xdr:clientData/>
  </xdr:oneCellAnchor>
  <xdr:oneCellAnchor>
    <xdr:from>
      <xdr:col>1</xdr:col>
      <xdr:colOff>210494</xdr:colOff>
      <xdr:row>5</xdr:row>
      <xdr:rowOff>206158</xdr:rowOff>
    </xdr:from>
    <xdr:ext cx="300681" cy="300678"/>
    <xdr:pic>
      <xdr:nvPicPr>
        <xdr:cNvPr id="3" name="image1.png">
          <a:extLst>
            <a:ext uri="{FF2B5EF4-FFF2-40B4-BE49-F238E27FC236}">
              <a16:creationId xmlns:a16="http://schemas.microsoft.com/office/drawing/2014/main" id="{EE1376A2-AAC2-46F3-8DE5-E51567B89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569" y="6549808"/>
          <a:ext cx="300681" cy="300678"/>
        </a:xfrm>
        <a:prstGeom prst="rect">
          <a:avLst/>
        </a:prstGeom>
      </xdr:spPr>
    </xdr:pic>
    <xdr:clientData/>
  </xdr:oneCellAnchor>
  <xdr:oneCellAnchor>
    <xdr:from>
      <xdr:col>2</xdr:col>
      <xdr:colOff>707853</xdr:colOff>
      <xdr:row>5</xdr:row>
      <xdr:rowOff>206163</xdr:rowOff>
    </xdr:from>
    <xdr:ext cx="300990" cy="300355"/>
    <xdr:sp macro="" textlink="">
      <xdr:nvSpPr>
        <xdr:cNvPr id="4" name="Shape 19">
          <a:extLst>
            <a:ext uri="{FF2B5EF4-FFF2-40B4-BE49-F238E27FC236}">
              <a16:creationId xmlns:a16="http://schemas.microsoft.com/office/drawing/2014/main" id="{97B18D2F-3CD3-4E75-BDA0-F1D79396445C}"/>
            </a:ext>
          </a:extLst>
        </xdr:cNvPr>
        <xdr:cNvSpPr/>
      </xdr:nvSpPr>
      <xdr:spPr>
        <a:xfrm>
          <a:off x="2955753" y="6549813"/>
          <a:ext cx="300990" cy="300355"/>
        </a:xfrm>
        <a:custGeom>
          <a:avLst/>
          <a:gdLst/>
          <a:ahLst/>
          <a:cxnLst/>
          <a:rect l="0" t="0" r="0" b="0"/>
          <a:pathLst>
            <a:path w="300990" h="300355">
              <a:moveTo>
                <a:pt x="241807" y="0"/>
              </a:moveTo>
              <a:lnTo>
                <a:pt x="58877" y="0"/>
              </a:lnTo>
              <a:lnTo>
                <a:pt x="35961" y="4618"/>
              </a:lnTo>
              <a:lnTo>
                <a:pt x="17246" y="17214"/>
              </a:lnTo>
              <a:lnTo>
                <a:pt x="4627" y="35897"/>
              </a:lnTo>
              <a:lnTo>
                <a:pt x="0" y="58775"/>
              </a:lnTo>
              <a:lnTo>
                <a:pt x="61" y="241729"/>
              </a:lnTo>
              <a:lnTo>
                <a:pt x="4627" y="264307"/>
              </a:lnTo>
              <a:lnTo>
                <a:pt x="17246" y="282994"/>
              </a:lnTo>
              <a:lnTo>
                <a:pt x="35961" y="295594"/>
              </a:lnTo>
              <a:lnTo>
                <a:pt x="58877" y="300215"/>
              </a:lnTo>
              <a:lnTo>
                <a:pt x="241807" y="300215"/>
              </a:lnTo>
              <a:lnTo>
                <a:pt x="264723" y="295594"/>
              </a:lnTo>
              <a:lnTo>
                <a:pt x="283438" y="282994"/>
              </a:lnTo>
              <a:lnTo>
                <a:pt x="294784" y="266191"/>
              </a:lnTo>
              <a:lnTo>
                <a:pt x="130454" y="266191"/>
              </a:lnTo>
              <a:lnTo>
                <a:pt x="129158" y="265747"/>
              </a:lnTo>
              <a:lnTo>
                <a:pt x="126662" y="263613"/>
              </a:lnTo>
              <a:lnTo>
                <a:pt x="105219" y="263613"/>
              </a:lnTo>
              <a:lnTo>
                <a:pt x="89565" y="260751"/>
              </a:lnTo>
              <a:lnTo>
                <a:pt x="50494" y="245183"/>
              </a:lnTo>
              <a:lnTo>
                <a:pt x="17184" y="223918"/>
              </a:lnTo>
              <a:lnTo>
                <a:pt x="15362" y="219570"/>
              </a:lnTo>
              <a:lnTo>
                <a:pt x="16001" y="216865"/>
              </a:lnTo>
              <a:lnTo>
                <a:pt x="17297" y="214604"/>
              </a:lnTo>
              <a:lnTo>
                <a:pt x="20294" y="214490"/>
              </a:lnTo>
              <a:lnTo>
                <a:pt x="93282" y="214490"/>
              </a:lnTo>
              <a:lnTo>
                <a:pt x="79457" y="200407"/>
              </a:lnTo>
              <a:lnTo>
                <a:pt x="64244" y="181363"/>
              </a:lnTo>
              <a:lnTo>
                <a:pt x="53009" y="165125"/>
              </a:lnTo>
              <a:lnTo>
                <a:pt x="46040" y="152588"/>
              </a:lnTo>
              <a:lnTo>
                <a:pt x="43346" y="144643"/>
              </a:lnTo>
              <a:lnTo>
                <a:pt x="43646" y="140122"/>
              </a:lnTo>
              <a:lnTo>
                <a:pt x="45656" y="137858"/>
              </a:lnTo>
              <a:lnTo>
                <a:pt x="99869" y="137858"/>
              </a:lnTo>
              <a:lnTo>
                <a:pt x="95064" y="133576"/>
              </a:lnTo>
              <a:lnTo>
                <a:pt x="76028" y="110364"/>
              </a:lnTo>
              <a:lnTo>
                <a:pt x="59830" y="85822"/>
              </a:lnTo>
              <a:lnTo>
                <a:pt x="52870" y="68033"/>
              </a:lnTo>
              <a:lnTo>
                <a:pt x="52854" y="64871"/>
              </a:lnTo>
              <a:lnTo>
                <a:pt x="54203" y="63436"/>
              </a:lnTo>
              <a:lnTo>
                <a:pt x="55397" y="62725"/>
              </a:lnTo>
              <a:lnTo>
                <a:pt x="135524" y="62725"/>
              </a:lnTo>
              <a:lnTo>
                <a:pt x="153628" y="46486"/>
              </a:lnTo>
              <a:lnTo>
                <a:pt x="170573" y="33413"/>
              </a:lnTo>
              <a:lnTo>
                <a:pt x="182752" y="25837"/>
              </a:lnTo>
              <a:lnTo>
                <a:pt x="190557" y="22753"/>
              </a:lnTo>
              <a:lnTo>
                <a:pt x="287179" y="22753"/>
              </a:lnTo>
              <a:lnTo>
                <a:pt x="283438" y="17214"/>
              </a:lnTo>
              <a:lnTo>
                <a:pt x="264723" y="4618"/>
              </a:lnTo>
              <a:lnTo>
                <a:pt x="241807" y="0"/>
              </a:lnTo>
              <a:close/>
            </a:path>
            <a:path w="300990" h="300355">
              <a:moveTo>
                <a:pt x="225415" y="176860"/>
              </a:moveTo>
              <a:lnTo>
                <a:pt x="186601" y="176860"/>
              </a:lnTo>
              <a:lnTo>
                <a:pt x="188467" y="177723"/>
              </a:lnTo>
              <a:lnTo>
                <a:pt x="189522" y="178612"/>
              </a:lnTo>
              <a:lnTo>
                <a:pt x="163193" y="234894"/>
              </a:lnTo>
              <a:lnTo>
                <a:pt x="137477" y="266191"/>
              </a:lnTo>
              <a:lnTo>
                <a:pt x="294784" y="266191"/>
              </a:lnTo>
              <a:lnTo>
                <a:pt x="296057" y="264307"/>
              </a:lnTo>
              <a:lnTo>
                <a:pt x="296947" y="259905"/>
              </a:lnTo>
              <a:lnTo>
                <a:pt x="192430" y="259905"/>
              </a:lnTo>
              <a:lnTo>
                <a:pt x="181622" y="259638"/>
              </a:lnTo>
              <a:lnTo>
                <a:pt x="168389" y="258419"/>
              </a:lnTo>
              <a:lnTo>
                <a:pt x="168655" y="247332"/>
              </a:lnTo>
              <a:lnTo>
                <a:pt x="173189" y="244855"/>
              </a:lnTo>
              <a:lnTo>
                <a:pt x="193148" y="239203"/>
              </a:lnTo>
              <a:lnTo>
                <a:pt x="222977" y="235599"/>
              </a:lnTo>
              <a:lnTo>
                <a:pt x="252410" y="235102"/>
              </a:lnTo>
              <a:lnTo>
                <a:pt x="300685" y="235102"/>
              </a:lnTo>
              <a:lnTo>
                <a:pt x="300685" y="220065"/>
              </a:lnTo>
              <a:lnTo>
                <a:pt x="208191" y="220065"/>
              </a:lnTo>
              <a:lnTo>
                <a:pt x="206781" y="219570"/>
              </a:lnTo>
              <a:lnTo>
                <a:pt x="203199" y="216077"/>
              </a:lnTo>
              <a:lnTo>
                <a:pt x="204469" y="211073"/>
              </a:lnTo>
              <a:lnTo>
                <a:pt x="213920" y="192637"/>
              </a:lnTo>
              <a:lnTo>
                <a:pt x="225415" y="176860"/>
              </a:lnTo>
              <a:close/>
            </a:path>
            <a:path w="300990" h="300355">
              <a:moveTo>
                <a:pt x="93282" y="214490"/>
              </a:moveTo>
              <a:lnTo>
                <a:pt x="20294" y="214490"/>
              </a:lnTo>
              <a:lnTo>
                <a:pt x="21272" y="214629"/>
              </a:lnTo>
              <a:lnTo>
                <a:pt x="40314" y="218715"/>
              </a:lnTo>
              <a:lnTo>
                <a:pt x="68759" y="228822"/>
              </a:lnTo>
              <a:lnTo>
                <a:pt x="96130" y="241729"/>
              </a:lnTo>
              <a:lnTo>
                <a:pt x="111950" y="254215"/>
              </a:lnTo>
              <a:lnTo>
                <a:pt x="113715" y="257238"/>
              </a:lnTo>
              <a:lnTo>
                <a:pt x="113131" y="259537"/>
              </a:lnTo>
              <a:lnTo>
                <a:pt x="112356" y="260934"/>
              </a:lnTo>
              <a:lnTo>
                <a:pt x="111264" y="262813"/>
              </a:lnTo>
              <a:lnTo>
                <a:pt x="108750" y="263613"/>
              </a:lnTo>
              <a:lnTo>
                <a:pt x="126662" y="263613"/>
              </a:lnTo>
              <a:lnTo>
                <a:pt x="125488" y="262610"/>
              </a:lnTo>
              <a:lnTo>
                <a:pt x="126428" y="257543"/>
              </a:lnTo>
              <a:lnTo>
                <a:pt x="134665" y="238530"/>
              </a:lnTo>
              <a:lnTo>
                <a:pt x="144597" y="222859"/>
              </a:lnTo>
              <a:lnTo>
                <a:pt x="107238" y="222859"/>
              </a:lnTo>
              <a:lnTo>
                <a:pt x="95004" y="216244"/>
              </a:lnTo>
              <a:lnTo>
                <a:pt x="93282" y="214490"/>
              </a:lnTo>
              <a:close/>
            </a:path>
            <a:path w="300990" h="300355">
              <a:moveTo>
                <a:pt x="300685" y="235102"/>
              </a:moveTo>
              <a:lnTo>
                <a:pt x="252410" y="235102"/>
              </a:lnTo>
              <a:lnTo>
                <a:pt x="271183" y="238772"/>
              </a:lnTo>
              <a:lnTo>
                <a:pt x="273837" y="240385"/>
              </a:lnTo>
              <a:lnTo>
                <a:pt x="274358" y="242366"/>
              </a:lnTo>
              <a:lnTo>
                <a:pt x="274319" y="243751"/>
              </a:lnTo>
              <a:lnTo>
                <a:pt x="265128" y="250293"/>
              </a:lnTo>
              <a:lnTo>
                <a:pt x="243311" y="255400"/>
              </a:lnTo>
              <a:lnTo>
                <a:pt x="216986" y="258720"/>
              </a:lnTo>
              <a:lnTo>
                <a:pt x="194271" y="259905"/>
              </a:lnTo>
              <a:lnTo>
                <a:pt x="296947" y="259905"/>
              </a:lnTo>
              <a:lnTo>
                <a:pt x="300623" y="241729"/>
              </a:lnTo>
              <a:lnTo>
                <a:pt x="300685" y="235102"/>
              </a:lnTo>
              <a:close/>
            </a:path>
            <a:path w="300990" h="300355">
              <a:moveTo>
                <a:pt x="99869" y="137858"/>
              </a:moveTo>
              <a:lnTo>
                <a:pt x="45656" y="137858"/>
              </a:lnTo>
              <a:lnTo>
                <a:pt x="56683" y="142344"/>
              </a:lnTo>
              <a:lnTo>
                <a:pt x="73774" y="158772"/>
              </a:lnTo>
              <a:lnTo>
                <a:pt x="104660" y="197954"/>
              </a:lnTo>
              <a:lnTo>
                <a:pt x="112358" y="217889"/>
              </a:lnTo>
              <a:lnTo>
                <a:pt x="109588" y="222237"/>
              </a:lnTo>
              <a:lnTo>
                <a:pt x="108902" y="222669"/>
              </a:lnTo>
              <a:lnTo>
                <a:pt x="108127" y="222859"/>
              </a:lnTo>
              <a:lnTo>
                <a:pt x="144597" y="222859"/>
              </a:lnTo>
              <a:lnTo>
                <a:pt x="150734" y="213177"/>
              </a:lnTo>
              <a:lnTo>
                <a:pt x="157681" y="204381"/>
              </a:lnTo>
              <a:lnTo>
                <a:pt x="133197" y="204381"/>
              </a:lnTo>
              <a:lnTo>
                <a:pt x="132549" y="204241"/>
              </a:lnTo>
              <a:lnTo>
                <a:pt x="128879" y="202971"/>
              </a:lnTo>
              <a:lnTo>
                <a:pt x="127914" y="197916"/>
              </a:lnTo>
              <a:lnTo>
                <a:pt x="128585" y="177723"/>
              </a:lnTo>
              <a:lnTo>
                <a:pt x="128670" y="176860"/>
              </a:lnTo>
              <a:lnTo>
                <a:pt x="134047" y="148856"/>
              </a:lnTo>
              <a:lnTo>
                <a:pt x="113233" y="148856"/>
              </a:lnTo>
              <a:lnTo>
                <a:pt x="110540" y="147370"/>
              </a:lnTo>
              <a:lnTo>
                <a:pt x="99869" y="137858"/>
              </a:lnTo>
              <a:close/>
            </a:path>
            <a:path w="300990" h="300355">
              <a:moveTo>
                <a:pt x="300685" y="134467"/>
              </a:moveTo>
              <a:lnTo>
                <a:pt x="269709" y="134467"/>
              </a:lnTo>
              <a:lnTo>
                <a:pt x="271551" y="135420"/>
              </a:lnTo>
              <a:lnTo>
                <a:pt x="272541" y="136397"/>
              </a:lnTo>
              <a:lnTo>
                <a:pt x="242634" y="190861"/>
              </a:lnTo>
              <a:lnTo>
                <a:pt x="215315" y="220065"/>
              </a:lnTo>
              <a:lnTo>
                <a:pt x="300685" y="220065"/>
              </a:lnTo>
              <a:lnTo>
                <a:pt x="300685" y="134467"/>
              </a:lnTo>
              <a:close/>
            </a:path>
            <a:path w="300990" h="300355">
              <a:moveTo>
                <a:pt x="184094" y="100850"/>
              </a:moveTo>
              <a:lnTo>
                <a:pt x="154317" y="100850"/>
              </a:lnTo>
              <a:lnTo>
                <a:pt x="156362" y="100939"/>
              </a:lnTo>
              <a:lnTo>
                <a:pt x="160083" y="102234"/>
              </a:lnTo>
              <a:lnTo>
                <a:pt x="160700" y="105414"/>
              </a:lnTo>
              <a:lnTo>
                <a:pt x="160723" y="110364"/>
              </a:lnTo>
              <a:lnTo>
                <a:pt x="160334" y="125485"/>
              </a:lnTo>
              <a:lnTo>
                <a:pt x="147936" y="184577"/>
              </a:lnTo>
              <a:lnTo>
                <a:pt x="135229" y="204381"/>
              </a:lnTo>
              <a:lnTo>
                <a:pt x="157681" y="204381"/>
              </a:lnTo>
              <a:lnTo>
                <a:pt x="168964" y="190093"/>
              </a:lnTo>
              <a:lnTo>
                <a:pt x="183680" y="177888"/>
              </a:lnTo>
              <a:lnTo>
                <a:pt x="186601" y="176860"/>
              </a:lnTo>
              <a:lnTo>
                <a:pt x="225415" y="176860"/>
              </a:lnTo>
              <a:lnTo>
                <a:pt x="230606" y="169735"/>
              </a:lnTo>
              <a:lnTo>
                <a:pt x="200786" y="169735"/>
              </a:lnTo>
              <a:lnTo>
                <a:pt x="198094" y="165531"/>
              </a:lnTo>
              <a:lnTo>
                <a:pt x="191081" y="146043"/>
              </a:lnTo>
              <a:lnTo>
                <a:pt x="185442" y="116578"/>
              </a:lnTo>
              <a:lnTo>
                <a:pt x="184094" y="100850"/>
              </a:lnTo>
              <a:close/>
            </a:path>
            <a:path w="300990" h="300355">
              <a:moveTo>
                <a:pt x="300685" y="64871"/>
              </a:moveTo>
              <a:lnTo>
                <a:pt x="190068" y="64871"/>
              </a:lnTo>
              <a:lnTo>
                <a:pt x="192493" y="64973"/>
              </a:lnTo>
              <a:lnTo>
                <a:pt x="194208" y="67246"/>
              </a:lnTo>
              <a:lnTo>
                <a:pt x="208086" y="115703"/>
              </a:lnTo>
              <a:lnTo>
                <a:pt x="211700" y="146521"/>
              </a:lnTo>
              <a:lnTo>
                <a:pt x="209651" y="165823"/>
              </a:lnTo>
              <a:lnTo>
                <a:pt x="208038" y="168909"/>
              </a:lnTo>
              <a:lnTo>
                <a:pt x="205790" y="169659"/>
              </a:lnTo>
              <a:lnTo>
                <a:pt x="204190" y="169735"/>
              </a:lnTo>
              <a:lnTo>
                <a:pt x="230606" y="169735"/>
              </a:lnTo>
              <a:lnTo>
                <a:pt x="231595" y="168378"/>
              </a:lnTo>
              <a:lnTo>
                <a:pt x="251277" y="146521"/>
              </a:lnTo>
              <a:lnTo>
                <a:pt x="266750" y="135293"/>
              </a:lnTo>
              <a:lnTo>
                <a:pt x="269709" y="134467"/>
              </a:lnTo>
              <a:lnTo>
                <a:pt x="300685" y="134467"/>
              </a:lnTo>
              <a:lnTo>
                <a:pt x="300685" y="64871"/>
              </a:lnTo>
              <a:close/>
            </a:path>
            <a:path w="300990" h="300355">
              <a:moveTo>
                <a:pt x="135524" y="62725"/>
              </a:moveTo>
              <a:lnTo>
                <a:pt x="55397" y="62725"/>
              </a:lnTo>
              <a:lnTo>
                <a:pt x="66369" y="67414"/>
              </a:lnTo>
              <a:lnTo>
                <a:pt x="83181" y="84129"/>
              </a:lnTo>
              <a:lnTo>
                <a:pt x="113385" y="123812"/>
              </a:lnTo>
              <a:lnTo>
                <a:pt x="120729" y="143861"/>
              </a:lnTo>
              <a:lnTo>
                <a:pt x="117894" y="148158"/>
              </a:lnTo>
              <a:lnTo>
                <a:pt x="117043" y="148666"/>
              </a:lnTo>
              <a:lnTo>
                <a:pt x="116141" y="148856"/>
              </a:lnTo>
              <a:lnTo>
                <a:pt x="134047" y="148856"/>
              </a:lnTo>
              <a:lnTo>
                <a:pt x="134261" y="147745"/>
              </a:lnTo>
              <a:lnTo>
                <a:pt x="142762" y="119603"/>
              </a:lnTo>
              <a:lnTo>
                <a:pt x="151980" y="102869"/>
              </a:lnTo>
              <a:lnTo>
                <a:pt x="154317" y="100850"/>
              </a:lnTo>
              <a:lnTo>
                <a:pt x="184094" y="100850"/>
              </a:lnTo>
              <a:lnTo>
                <a:pt x="183618" y="95300"/>
              </a:lnTo>
              <a:lnTo>
                <a:pt x="119405" y="95300"/>
              </a:lnTo>
              <a:lnTo>
                <a:pt x="117563" y="94551"/>
              </a:lnTo>
              <a:lnTo>
                <a:pt x="116281" y="92722"/>
              </a:lnTo>
              <a:lnTo>
                <a:pt x="119324" y="80971"/>
              </a:lnTo>
              <a:lnTo>
                <a:pt x="134159" y="63949"/>
              </a:lnTo>
              <a:lnTo>
                <a:pt x="135524" y="62725"/>
              </a:lnTo>
              <a:close/>
            </a:path>
            <a:path w="300990" h="300355">
              <a:moveTo>
                <a:pt x="287179" y="22753"/>
              </a:moveTo>
              <a:lnTo>
                <a:pt x="190557" y="22753"/>
              </a:lnTo>
              <a:lnTo>
                <a:pt x="195094" y="22824"/>
              </a:lnTo>
              <a:lnTo>
                <a:pt x="197472" y="24714"/>
              </a:lnTo>
              <a:lnTo>
                <a:pt x="157858" y="72616"/>
              </a:lnTo>
              <a:lnTo>
                <a:pt x="126999" y="95300"/>
              </a:lnTo>
              <a:lnTo>
                <a:pt x="183618" y="95300"/>
              </a:lnTo>
              <a:lnTo>
                <a:pt x="190068" y="64871"/>
              </a:lnTo>
              <a:lnTo>
                <a:pt x="300685" y="64871"/>
              </a:lnTo>
              <a:lnTo>
                <a:pt x="300685" y="58775"/>
              </a:lnTo>
              <a:lnTo>
                <a:pt x="296057" y="35897"/>
              </a:lnTo>
              <a:lnTo>
                <a:pt x="287179" y="22753"/>
              </a:lnTo>
              <a:close/>
            </a:path>
          </a:pathLst>
        </a:custGeom>
        <a:solidFill>
          <a:srgbClr val="46908B"/>
        </a:solidFill>
      </xdr:spPr>
    </xdr:sp>
    <xdr:clientData/>
  </xdr:oneCellAnchor>
  <xdr:oneCellAnchor>
    <xdr:from>
      <xdr:col>4</xdr:col>
      <xdr:colOff>799490</xdr:colOff>
      <xdr:row>5</xdr:row>
      <xdr:rowOff>206161</xdr:rowOff>
    </xdr:from>
    <xdr:ext cx="300990" cy="300990"/>
    <xdr:sp macro="" textlink="">
      <xdr:nvSpPr>
        <xdr:cNvPr id="5" name="Shape 20">
          <a:extLst>
            <a:ext uri="{FF2B5EF4-FFF2-40B4-BE49-F238E27FC236}">
              <a16:creationId xmlns:a16="http://schemas.microsoft.com/office/drawing/2014/main" id="{D6C84870-1D76-492D-A35E-B0FC0BB51CDE}"/>
            </a:ext>
          </a:extLst>
        </xdr:cNvPr>
        <xdr:cNvSpPr/>
      </xdr:nvSpPr>
      <xdr:spPr>
        <a:xfrm>
          <a:off x="4838090" y="6549811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05003" y="114414"/>
              </a:moveTo>
              <a:lnTo>
                <a:pt x="141897" y="0"/>
              </a:lnTo>
              <a:lnTo>
                <a:pt x="58877" y="0"/>
              </a:lnTo>
              <a:lnTo>
                <a:pt x="35966" y="4635"/>
              </a:lnTo>
              <a:lnTo>
                <a:pt x="17246" y="17246"/>
              </a:lnTo>
              <a:lnTo>
                <a:pt x="4622" y="35966"/>
              </a:lnTo>
              <a:lnTo>
                <a:pt x="0" y="58877"/>
              </a:lnTo>
              <a:lnTo>
                <a:pt x="0" y="241795"/>
              </a:lnTo>
              <a:lnTo>
                <a:pt x="381" y="248475"/>
              </a:lnTo>
              <a:lnTo>
                <a:pt x="1498" y="254927"/>
              </a:lnTo>
              <a:lnTo>
                <a:pt x="3302" y="261112"/>
              </a:lnTo>
              <a:lnTo>
                <a:pt x="5727" y="267004"/>
              </a:lnTo>
              <a:lnTo>
                <a:pt x="205003" y="114414"/>
              </a:lnTo>
              <a:close/>
            </a:path>
            <a:path w="300990" h="300990">
              <a:moveTo>
                <a:pt x="292087" y="272326"/>
              </a:moveTo>
              <a:lnTo>
                <a:pt x="212064" y="127215"/>
              </a:lnTo>
              <a:lnTo>
                <a:pt x="13474" y="279285"/>
              </a:lnTo>
              <a:lnTo>
                <a:pt x="22555" y="288137"/>
              </a:lnTo>
              <a:lnTo>
                <a:pt x="33375" y="294881"/>
              </a:lnTo>
              <a:lnTo>
                <a:pt x="45593" y="299173"/>
              </a:lnTo>
              <a:lnTo>
                <a:pt x="58877" y="300685"/>
              </a:lnTo>
              <a:lnTo>
                <a:pt x="241808" y="300685"/>
              </a:lnTo>
              <a:lnTo>
                <a:pt x="257200" y="298640"/>
              </a:lnTo>
              <a:lnTo>
                <a:pt x="271068" y="292874"/>
              </a:lnTo>
              <a:lnTo>
                <a:pt x="282867" y="283921"/>
              </a:lnTo>
              <a:lnTo>
                <a:pt x="292087" y="272326"/>
              </a:lnTo>
              <a:close/>
            </a:path>
            <a:path w="300990" h="300990">
              <a:moveTo>
                <a:pt x="300685" y="58877"/>
              </a:moveTo>
              <a:lnTo>
                <a:pt x="296062" y="35953"/>
              </a:lnTo>
              <a:lnTo>
                <a:pt x="283438" y="17246"/>
              </a:lnTo>
              <a:lnTo>
                <a:pt x="264718" y="4622"/>
              </a:lnTo>
              <a:lnTo>
                <a:pt x="241808" y="0"/>
              </a:lnTo>
              <a:lnTo>
                <a:pt x="158394" y="0"/>
              </a:lnTo>
              <a:lnTo>
                <a:pt x="299110" y="255130"/>
              </a:lnTo>
              <a:lnTo>
                <a:pt x="300101" y="250850"/>
              </a:lnTo>
              <a:lnTo>
                <a:pt x="300685" y="246392"/>
              </a:lnTo>
              <a:lnTo>
                <a:pt x="300685" y="58877"/>
              </a:lnTo>
              <a:close/>
            </a:path>
          </a:pathLst>
        </a:custGeom>
        <a:solidFill>
          <a:srgbClr val="FDB72D"/>
        </a:solidFill>
      </xdr:spPr>
    </xdr:sp>
    <xdr:clientData/>
  </xdr:oneCellAnchor>
  <xdr:oneCellAnchor>
    <xdr:from>
      <xdr:col>1</xdr:col>
      <xdr:colOff>662026</xdr:colOff>
      <xdr:row>5</xdr:row>
      <xdr:rowOff>206158</xdr:rowOff>
    </xdr:from>
    <xdr:ext cx="300990" cy="300990"/>
    <xdr:sp macro="" textlink="">
      <xdr:nvSpPr>
        <xdr:cNvPr id="6" name="Shape 21">
          <a:extLst>
            <a:ext uri="{FF2B5EF4-FFF2-40B4-BE49-F238E27FC236}">
              <a16:creationId xmlns:a16="http://schemas.microsoft.com/office/drawing/2014/main" id="{63BA908C-E717-41DD-8FEB-8C428A312E43}"/>
            </a:ext>
          </a:extLst>
        </xdr:cNvPr>
        <xdr:cNvSpPr/>
      </xdr:nvSpPr>
      <xdr:spPr>
        <a:xfrm>
          <a:off x="2024101" y="6549808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41807" y="0"/>
              </a:moveTo>
              <a:lnTo>
                <a:pt x="58877" y="0"/>
              </a:lnTo>
              <a:lnTo>
                <a:pt x="35961" y="4627"/>
              </a:lnTo>
              <a:lnTo>
                <a:pt x="17246" y="17246"/>
              </a:lnTo>
              <a:lnTo>
                <a:pt x="4627" y="35961"/>
              </a:lnTo>
              <a:lnTo>
                <a:pt x="69" y="58531"/>
              </a:lnTo>
              <a:lnTo>
                <a:pt x="0" y="241807"/>
              </a:lnTo>
              <a:lnTo>
                <a:pt x="4627" y="264723"/>
              </a:lnTo>
              <a:lnTo>
                <a:pt x="17246" y="283438"/>
              </a:lnTo>
              <a:lnTo>
                <a:pt x="35961" y="296057"/>
              </a:lnTo>
              <a:lnTo>
                <a:pt x="58877" y="300685"/>
              </a:lnTo>
              <a:lnTo>
                <a:pt x="241807" y="300685"/>
              </a:lnTo>
              <a:lnTo>
                <a:pt x="264723" y="296057"/>
              </a:lnTo>
              <a:lnTo>
                <a:pt x="283438" y="283438"/>
              </a:lnTo>
              <a:lnTo>
                <a:pt x="289227" y="274853"/>
              </a:lnTo>
              <a:lnTo>
                <a:pt x="176390" y="274853"/>
              </a:lnTo>
              <a:lnTo>
                <a:pt x="166584" y="272627"/>
              </a:lnTo>
              <a:lnTo>
                <a:pt x="120688" y="237091"/>
              </a:lnTo>
              <a:lnTo>
                <a:pt x="90144" y="208076"/>
              </a:lnTo>
              <a:lnTo>
                <a:pt x="61127" y="177525"/>
              </a:lnTo>
              <a:lnTo>
                <a:pt x="25582" y="131629"/>
              </a:lnTo>
              <a:lnTo>
                <a:pt x="23355" y="121831"/>
              </a:lnTo>
              <a:lnTo>
                <a:pt x="101904" y="121831"/>
              </a:lnTo>
              <a:lnTo>
                <a:pt x="74145" y="88863"/>
              </a:lnTo>
              <a:lnTo>
                <a:pt x="57521" y="64508"/>
              </a:lnTo>
              <a:lnTo>
                <a:pt x="54736" y="52260"/>
              </a:lnTo>
              <a:lnTo>
                <a:pt x="141806" y="52260"/>
              </a:lnTo>
              <a:lnTo>
                <a:pt x="139950" y="50057"/>
              </a:lnTo>
              <a:lnTo>
                <a:pt x="126647" y="30568"/>
              </a:lnTo>
              <a:lnTo>
                <a:pt x="124421" y="20764"/>
              </a:lnTo>
              <a:lnTo>
                <a:pt x="285810" y="20764"/>
              </a:lnTo>
              <a:lnTo>
                <a:pt x="283438" y="17246"/>
              </a:lnTo>
              <a:lnTo>
                <a:pt x="264723" y="4627"/>
              </a:lnTo>
              <a:lnTo>
                <a:pt x="241807" y="0"/>
              </a:lnTo>
              <a:close/>
            </a:path>
            <a:path w="300990" h="300990">
              <a:moveTo>
                <a:pt x="101904" y="121831"/>
              </a:moveTo>
              <a:lnTo>
                <a:pt x="23355" y="121831"/>
              </a:lnTo>
              <a:lnTo>
                <a:pt x="33155" y="124056"/>
              </a:lnTo>
              <a:lnTo>
                <a:pt x="52647" y="137360"/>
              </a:lnTo>
              <a:lnTo>
                <a:pt x="109600" y="188607"/>
              </a:lnTo>
              <a:lnTo>
                <a:pt x="138617" y="219158"/>
              </a:lnTo>
              <a:lnTo>
                <a:pt x="174162" y="265054"/>
              </a:lnTo>
              <a:lnTo>
                <a:pt x="176390" y="274853"/>
              </a:lnTo>
              <a:lnTo>
                <a:pt x="289227" y="274853"/>
              </a:lnTo>
              <a:lnTo>
                <a:pt x="296057" y="264723"/>
              </a:lnTo>
              <a:lnTo>
                <a:pt x="300349" y="243471"/>
              </a:lnTo>
              <a:lnTo>
                <a:pt x="245948" y="243471"/>
              </a:lnTo>
              <a:lnTo>
                <a:pt x="233700" y="240692"/>
              </a:lnTo>
              <a:lnTo>
                <a:pt x="209346" y="224069"/>
              </a:lnTo>
              <a:lnTo>
                <a:pt x="176353" y="196287"/>
              </a:lnTo>
              <a:lnTo>
                <a:pt x="138188" y="160032"/>
              </a:lnTo>
              <a:lnTo>
                <a:pt x="101904" y="121831"/>
              </a:lnTo>
              <a:close/>
            </a:path>
            <a:path w="300990" h="300990">
              <a:moveTo>
                <a:pt x="141806" y="52260"/>
              </a:moveTo>
              <a:lnTo>
                <a:pt x="54736" y="52260"/>
              </a:lnTo>
              <a:lnTo>
                <a:pt x="66984" y="55046"/>
              </a:lnTo>
              <a:lnTo>
                <a:pt x="91338" y="71674"/>
              </a:lnTo>
              <a:lnTo>
                <a:pt x="124331" y="99457"/>
              </a:lnTo>
              <a:lnTo>
                <a:pt x="162496" y="135712"/>
              </a:lnTo>
              <a:lnTo>
                <a:pt x="198756" y="173884"/>
              </a:lnTo>
              <a:lnTo>
                <a:pt x="226539" y="206879"/>
              </a:lnTo>
              <a:lnTo>
                <a:pt x="245948" y="243471"/>
              </a:lnTo>
              <a:lnTo>
                <a:pt x="300349" y="243471"/>
              </a:lnTo>
              <a:lnTo>
                <a:pt x="300685" y="241807"/>
              </a:lnTo>
              <a:lnTo>
                <a:pt x="300685" y="173799"/>
              </a:lnTo>
              <a:lnTo>
                <a:pt x="277456" y="173799"/>
              </a:lnTo>
              <a:lnTo>
                <a:pt x="267650" y="171566"/>
              </a:lnTo>
              <a:lnTo>
                <a:pt x="248157" y="158259"/>
              </a:lnTo>
              <a:lnTo>
                <a:pt x="221749" y="136025"/>
              </a:lnTo>
              <a:lnTo>
                <a:pt x="191198" y="107010"/>
              </a:lnTo>
              <a:lnTo>
                <a:pt x="162183" y="76460"/>
              </a:lnTo>
              <a:lnTo>
                <a:pt x="141806" y="52260"/>
              </a:lnTo>
              <a:close/>
            </a:path>
            <a:path w="300990" h="300990">
              <a:moveTo>
                <a:pt x="285810" y="20764"/>
              </a:moveTo>
              <a:lnTo>
                <a:pt x="124421" y="20764"/>
              </a:lnTo>
              <a:lnTo>
                <a:pt x="134220" y="22990"/>
              </a:lnTo>
              <a:lnTo>
                <a:pt x="153708" y="36295"/>
              </a:lnTo>
              <a:lnTo>
                <a:pt x="210654" y="87553"/>
              </a:lnTo>
              <a:lnTo>
                <a:pt x="239677" y="118099"/>
              </a:lnTo>
              <a:lnTo>
                <a:pt x="275223" y="163999"/>
              </a:lnTo>
              <a:lnTo>
                <a:pt x="277456" y="173799"/>
              </a:lnTo>
              <a:lnTo>
                <a:pt x="300685" y="173799"/>
              </a:lnTo>
              <a:lnTo>
                <a:pt x="300615" y="58531"/>
              </a:lnTo>
              <a:lnTo>
                <a:pt x="296057" y="35961"/>
              </a:lnTo>
              <a:lnTo>
                <a:pt x="285810" y="20764"/>
              </a:lnTo>
              <a:close/>
            </a:path>
          </a:pathLst>
        </a:custGeom>
        <a:solidFill>
          <a:srgbClr val="CDA06A"/>
        </a:solidFill>
      </xdr:spPr>
    </xdr:sp>
    <xdr:clientData/>
  </xdr:oneCellAnchor>
  <xdr:oneCellAnchor>
    <xdr:from>
      <xdr:col>3</xdr:col>
      <xdr:colOff>302134</xdr:colOff>
      <xdr:row>5</xdr:row>
      <xdr:rowOff>206158</xdr:rowOff>
    </xdr:from>
    <xdr:ext cx="300990" cy="300990"/>
    <xdr:grpSp>
      <xdr:nvGrpSpPr>
        <xdr:cNvPr id="7" name="Group 22">
          <a:extLst>
            <a:ext uri="{FF2B5EF4-FFF2-40B4-BE49-F238E27FC236}">
              <a16:creationId xmlns:a16="http://schemas.microsoft.com/office/drawing/2014/main" id="{6C8C9193-59CA-46A1-A896-C0C77FFB7FEB}"/>
            </a:ext>
          </a:extLst>
        </xdr:cNvPr>
        <xdr:cNvGrpSpPr/>
      </xdr:nvGrpSpPr>
      <xdr:grpSpPr>
        <a:xfrm>
          <a:off x="3454909" y="6549808"/>
          <a:ext cx="300990" cy="300990"/>
          <a:chOff x="0" y="0"/>
          <a:chExt cx="300990" cy="300990"/>
        </a:xfrm>
      </xdr:grpSpPr>
      <xdr:pic>
        <xdr:nvPicPr>
          <xdr:cNvPr id="8" name="image2.png">
            <a:extLst>
              <a:ext uri="{FF2B5EF4-FFF2-40B4-BE49-F238E27FC236}">
                <a16:creationId xmlns:a16="http://schemas.microsoft.com/office/drawing/2014/main" id="{81AF2B46-9182-4EBA-AD25-34440E9B47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96" y="78620"/>
            <a:ext cx="97121" cy="142919"/>
          </a:xfrm>
          <a:prstGeom prst="rect">
            <a:avLst/>
          </a:prstGeom>
        </xdr:spPr>
      </xdr:pic>
      <xdr:sp macro="" textlink="">
        <xdr:nvSpPr>
          <xdr:cNvPr id="9" name="Shape 24">
            <a:extLst>
              <a:ext uri="{FF2B5EF4-FFF2-40B4-BE49-F238E27FC236}">
                <a16:creationId xmlns:a16="http://schemas.microsoft.com/office/drawing/2014/main" id="{67DC3A57-EFA6-4143-92E3-E7DCABCE1407}"/>
              </a:ext>
            </a:extLst>
          </xdr:cNvPr>
          <xdr:cNvSpPr/>
        </xdr:nvSpPr>
        <xdr:spPr>
          <a:xfrm>
            <a:off x="-1" y="3"/>
            <a:ext cx="300990" cy="300990"/>
          </a:xfrm>
          <a:custGeom>
            <a:avLst/>
            <a:gdLst/>
            <a:ahLst/>
            <a:cxnLst/>
            <a:rect l="0" t="0" r="0" b="0"/>
            <a:pathLst>
              <a:path w="300990" h="300990">
                <a:moveTo>
                  <a:pt x="223164" y="150215"/>
                </a:moveTo>
                <a:lnTo>
                  <a:pt x="222110" y="149872"/>
                </a:lnTo>
                <a:lnTo>
                  <a:pt x="209931" y="137731"/>
                </a:lnTo>
                <a:lnTo>
                  <a:pt x="197218" y="125018"/>
                </a:lnTo>
                <a:lnTo>
                  <a:pt x="197142" y="124612"/>
                </a:lnTo>
                <a:lnTo>
                  <a:pt x="171323" y="150736"/>
                </a:lnTo>
                <a:lnTo>
                  <a:pt x="196481" y="175895"/>
                </a:lnTo>
                <a:lnTo>
                  <a:pt x="196697" y="176580"/>
                </a:lnTo>
                <a:lnTo>
                  <a:pt x="223164" y="150215"/>
                </a:lnTo>
                <a:close/>
              </a:path>
              <a:path w="300990" h="300990">
                <a:moveTo>
                  <a:pt x="300685" y="105829"/>
                </a:moveTo>
                <a:lnTo>
                  <a:pt x="300634" y="58623"/>
                </a:lnTo>
                <a:lnTo>
                  <a:pt x="296633" y="38823"/>
                </a:lnTo>
                <a:lnTo>
                  <a:pt x="296049" y="35966"/>
                </a:lnTo>
                <a:lnTo>
                  <a:pt x="286727" y="22148"/>
                </a:lnTo>
                <a:lnTo>
                  <a:pt x="286727" y="113347"/>
                </a:lnTo>
                <a:lnTo>
                  <a:pt x="282346" y="122821"/>
                </a:lnTo>
                <a:lnTo>
                  <a:pt x="273291" y="135394"/>
                </a:lnTo>
                <a:lnTo>
                  <a:pt x="260324" y="150622"/>
                </a:lnTo>
                <a:lnTo>
                  <a:pt x="260718" y="150698"/>
                </a:lnTo>
                <a:lnTo>
                  <a:pt x="273011" y="165265"/>
                </a:lnTo>
                <a:lnTo>
                  <a:pt x="281381" y="177177"/>
                </a:lnTo>
                <a:lnTo>
                  <a:pt x="285216" y="186156"/>
                </a:lnTo>
                <a:lnTo>
                  <a:pt x="283946" y="191909"/>
                </a:lnTo>
                <a:lnTo>
                  <a:pt x="278701" y="192735"/>
                </a:lnTo>
                <a:lnTo>
                  <a:pt x="270027" y="188747"/>
                </a:lnTo>
                <a:lnTo>
                  <a:pt x="258279" y="180479"/>
                </a:lnTo>
                <a:lnTo>
                  <a:pt x="243814" y="168465"/>
                </a:lnTo>
                <a:lnTo>
                  <a:pt x="237223" y="175310"/>
                </a:lnTo>
                <a:lnTo>
                  <a:pt x="230327" y="182384"/>
                </a:lnTo>
                <a:lnTo>
                  <a:pt x="215785" y="197116"/>
                </a:lnTo>
                <a:lnTo>
                  <a:pt x="233362" y="215506"/>
                </a:lnTo>
                <a:lnTo>
                  <a:pt x="252641" y="236042"/>
                </a:lnTo>
                <a:lnTo>
                  <a:pt x="266407" y="254520"/>
                </a:lnTo>
                <a:lnTo>
                  <a:pt x="267487" y="266738"/>
                </a:lnTo>
                <a:lnTo>
                  <a:pt x="255574" y="265595"/>
                </a:lnTo>
                <a:lnTo>
                  <a:pt x="237490" y="251828"/>
                </a:lnTo>
                <a:lnTo>
                  <a:pt x="198488" y="214452"/>
                </a:lnTo>
                <a:lnTo>
                  <a:pt x="184264" y="228612"/>
                </a:lnTo>
                <a:lnTo>
                  <a:pt x="170840" y="241808"/>
                </a:lnTo>
                <a:lnTo>
                  <a:pt x="182880" y="256120"/>
                </a:lnTo>
                <a:lnTo>
                  <a:pt x="191046" y="267843"/>
                </a:lnTo>
                <a:lnTo>
                  <a:pt x="194779" y="276682"/>
                </a:lnTo>
                <a:lnTo>
                  <a:pt x="193497" y="282359"/>
                </a:lnTo>
                <a:lnTo>
                  <a:pt x="188214" y="283184"/>
                </a:lnTo>
                <a:lnTo>
                  <a:pt x="179463" y="279133"/>
                </a:lnTo>
                <a:lnTo>
                  <a:pt x="167614" y="270776"/>
                </a:lnTo>
                <a:lnTo>
                  <a:pt x="153022" y="258622"/>
                </a:lnTo>
                <a:lnTo>
                  <a:pt x="137668" y="271970"/>
                </a:lnTo>
                <a:lnTo>
                  <a:pt x="124929" y="281241"/>
                </a:lnTo>
                <a:lnTo>
                  <a:pt x="115189" y="285610"/>
                </a:lnTo>
                <a:lnTo>
                  <a:pt x="108864" y="284251"/>
                </a:lnTo>
                <a:lnTo>
                  <a:pt x="107391" y="277964"/>
                </a:lnTo>
                <a:lnTo>
                  <a:pt x="111518" y="268427"/>
                </a:lnTo>
                <a:lnTo>
                  <a:pt x="116293" y="261810"/>
                </a:lnTo>
                <a:lnTo>
                  <a:pt x="120497" y="255955"/>
                </a:lnTo>
                <a:lnTo>
                  <a:pt x="133540" y="240931"/>
                </a:lnTo>
                <a:lnTo>
                  <a:pt x="132905" y="240715"/>
                </a:lnTo>
                <a:lnTo>
                  <a:pt x="132168" y="240512"/>
                </a:lnTo>
                <a:lnTo>
                  <a:pt x="131660" y="240309"/>
                </a:lnTo>
                <a:lnTo>
                  <a:pt x="106781" y="215455"/>
                </a:lnTo>
                <a:lnTo>
                  <a:pt x="106667" y="214858"/>
                </a:lnTo>
                <a:lnTo>
                  <a:pt x="82880" y="237032"/>
                </a:lnTo>
                <a:lnTo>
                  <a:pt x="63436" y="253161"/>
                </a:lnTo>
                <a:lnTo>
                  <a:pt x="49110" y="261810"/>
                </a:lnTo>
                <a:lnTo>
                  <a:pt x="40716" y="261556"/>
                </a:lnTo>
                <a:lnTo>
                  <a:pt x="40386" y="253072"/>
                </a:lnTo>
                <a:lnTo>
                  <a:pt x="49022" y="238709"/>
                </a:lnTo>
                <a:lnTo>
                  <a:pt x="65189" y="219252"/>
                </a:lnTo>
                <a:lnTo>
                  <a:pt x="87426" y="195478"/>
                </a:lnTo>
                <a:lnTo>
                  <a:pt x="87185" y="195389"/>
                </a:lnTo>
                <a:lnTo>
                  <a:pt x="61429" y="168440"/>
                </a:lnTo>
                <a:lnTo>
                  <a:pt x="46342" y="181483"/>
                </a:lnTo>
                <a:lnTo>
                  <a:pt x="33820" y="190538"/>
                </a:lnTo>
                <a:lnTo>
                  <a:pt x="24244" y="194779"/>
                </a:lnTo>
                <a:lnTo>
                  <a:pt x="18021" y="193408"/>
                </a:lnTo>
                <a:lnTo>
                  <a:pt x="16548" y="187071"/>
                </a:lnTo>
                <a:lnTo>
                  <a:pt x="20764" y="177406"/>
                </a:lnTo>
                <a:lnTo>
                  <a:pt x="29883" y="164807"/>
                </a:lnTo>
                <a:lnTo>
                  <a:pt x="43103" y="149618"/>
                </a:lnTo>
                <a:lnTo>
                  <a:pt x="30454" y="134670"/>
                </a:lnTo>
                <a:lnTo>
                  <a:pt x="21805" y="122478"/>
                </a:lnTo>
                <a:lnTo>
                  <a:pt x="17729" y="113372"/>
                </a:lnTo>
                <a:lnTo>
                  <a:pt x="18834" y="107670"/>
                </a:lnTo>
                <a:lnTo>
                  <a:pt x="24523" y="106514"/>
                </a:lnTo>
                <a:lnTo>
                  <a:pt x="33553" y="110477"/>
                </a:lnTo>
                <a:lnTo>
                  <a:pt x="45593" y="118986"/>
                </a:lnTo>
                <a:lnTo>
                  <a:pt x="60350" y="131445"/>
                </a:lnTo>
                <a:lnTo>
                  <a:pt x="73380" y="118224"/>
                </a:lnTo>
                <a:lnTo>
                  <a:pt x="85077" y="106514"/>
                </a:lnTo>
                <a:lnTo>
                  <a:pt x="87363" y="104216"/>
                </a:lnTo>
                <a:lnTo>
                  <a:pt x="69151" y="85509"/>
                </a:lnTo>
                <a:lnTo>
                  <a:pt x="49339" y="65024"/>
                </a:lnTo>
                <a:lnTo>
                  <a:pt x="35204" y="46393"/>
                </a:lnTo>
                <a:lnTo>
                  <a:pt x="34442" y="33680"/>
                </a:lnTo>
                <a:lnTo>
                  <a:pt x="46964" y="34734"/>
                </a:lnTo>
                <a:lnTo>
                  <a:pt x="65709" y="48920"/>
                </a:lnTo>
                <a:lnTo>
                  <a:pt x="105054" y="86525"/>
                </a:lnTo>
                <a:lnTo>
                  <a:pt x="126390" y="65214"/>
                </a:lnTo>
                <a:lnTo>
                  <a:pt x="133083" y="58623"/>
                </a:lnTo>
                <a:lnTo>
                  <a:pt x="120650" y="43891"/>
                </a:lnTo>
                <a:lnTo>
                  <a:pt x="113436" y="33680"/>
                </a:lnTo>
                <a:lnTo>
                  <a:pt x="112153" y="31864"/>
                </a:lnTo>
                <a:lnTo>
                  <a:pt x="108165" y="22872"/>
                </a:lnTo>
                <a:lnTo>
                  <a:pt x="109270" y="17233"/>
                </a:lnTo>
                <a:lnTo>
                  <a:pt x="114973" y="16065"/>
                </a:lnTo>
                <a:lnTo>
                  <a:pt x="124028" y="20053"/>
                </a:lnTo>
                <a:lnTo>
                  <a:pt x="136105" y="28587"/>
                </a:lnTo>
                <a:lnTo>
                  <a:pt x="150901" y="41084"/>
                </a:lnTo>
                <a:lnTo>
                  <a:pt x="151066" y="41465"/>
                </a:lnTo>
                <a:lnTo>
                  <a:pt x="166179" y="28244"/>
                </a:lnTo>
                <a:lnTo>
                  <a:pt x="178727" y="19164"/>
                </a:lnTo>
                <a:lnTo>
                  <a:pt x="185902" y="16065"/>
                </a:lnTo>
                <a:lnTo>
                  <a:pt x="188391" y="14998"/>
                </a:lnTo>
                <a:lnTo>
                  <a:pt x="194830" y="16573"/>
                </a:lnTo>
                <a:lnTo>
                  <a:pt x="195872" y="22504"/>
                </a:lnTo>
                <a:lnTo>
                  <a:pt x="191477" y="31991"/>
                </a:lnTo>
                <a:lnTo>
                  <a:pt x="182410" y="44577"/>
                </a:lnTo>
                <a:lnTo>
                  <a:pt x="169418" y="59817"/>
                </a:lnTo>
                <a:lnTo>
                  <a:pt x="170154" y="59982"/>
                </a:lnTo>
                <a:lnTo>
                  <a:pt x="197167" y="85610"/>
                </a:lnTo>
                <a:lnTo>
                  <a:pt x="220764" y="63449"/>
                </a:lnTo>
                <a:lnTo>
                  <a:pt x="240093" y="47371"/>
                </a:lnTo>
                <a:lnTo>
                  <a:pt x="254419" y="38823"/>
                </a:lnTo>
                <a:lnTo>
                  <a:pt x="262991" y="39281"/>
                </a:lnTo>
                <a:lnTo>
                  <a:pt x="262839" y="47371"/>
                </a:lnTo>
                <a:lnTo>
                  <a:pt x="254165" y="61493"/>
                </a:lnTo>
                <a:lnTo>
                  <a:pt x="238163" y="80975"/>
                </a:lnTo>
                <a:lnTo>
                  <a:pt x="216217" y="104851"/>
                </a:lnTo>
                <a:lnTo>
                  <a:pt x="216814" y="104940"/>
                </a:lnTo>
                <a:lnTo>
                  <a:pt x="242125" y="130251"/>
                </a:lnTo>
                <a:lnTo>
                  <a:pt x="242239" y="130556"/>
                </a:lnTo>
                <a:lnTo>
                  <a:pt x="242582" y="131699"/>
                </a:lnTo>
                <a:lnTo>
                  <a:pt x="257454" y="118757"/>
                </a:lnTo>
                <a:lnTo>
                  <a:pt x="269811" y="109867"/>
                </a:lnTo>
                <a:lnTo>
                  <a:pt x="279336" y="105829"/>
                </a:lnTo>
                <a:lnTo>
                  <a:pt x="285699" y="107416"/>
                </a:lnTo>
                <a:lnTo>
                  <a:pt x="286727" y="113347"/>
                </a:lnTo>
                <a:lnTo>
                  <a:pt x="286727" y="22148"/>
                </a:lnTo>
                <a:lnTo>
                  <a:pt x="283413" y="17233"/>
                </a:lnTo>
                <a:lnTo>
                  <a:pt x="280098" y="14998"/>
                </a:lnTo>
                <a:lnTo>
                  <a:pt x="264718" y="4635"/>
                </a:lnTo>
                <a:lnTo>
                  <a:pt x="241808" y="0"/>
                </a:lnTo>
                <a:lnTo>
                  <a:pt x="58889" y="0"/>
                </a:lnTo>
                <a:lnTo>
                  <a:pt x="17246" y="17246"/>
                </a:lnTo>
                <a:lnTo>
                  <a:pt x="50" y="58623"/>
                </a:lnTo>
                <a:lnTo>
                  <a:pt x="0" y="241808"/>
                </a:lnTo>
                <a:lnTo>
                  <a:pt x="4622" y="264731"/>
                </a:lnTo>
                <a:lnTo>
                  <a:pt x="17246" y="283438"/>
                </a:lnTo>
                <a:lnTo>
                  <a:pt x="35966" y="296062"/>
                </a:lnTo>
                <a:lnTo>
                  <a:pt x="58889" y="300685"/>
                </a:lnTo>
                <a:lnTo>
                  <a:pt x="241808" y="300685"/>
                </a:lnTo>
                <a:lnTo>
                  <a:pt x="280225" y="285610"/>
                </a:lnTo>
                <a:lnTo>
                  <a:pt x="294690" y="266738"/>
                </a:lnTo>
                <a:lnTo>
                  <a:pt x="296049" y="264731"/>
                </a:lnTo>
                <a:lnTo>
                  <a:pt x="300685" y="241808"/>
                </a:lnTo>
                <a:lnTo>
                  <a:pt x="300685" y="192735"/>
                </a:lnTo>
                <a:lnTo>
                  <a:pt x="300685" y="105829"/>
                </a:lnTo>
                <a:close/>
              </a:path>
            </a:pathLst>
          </a:custGeom>
          <a:solidFill>
            <a:srgbClr val="6ABCCE"/>
          </a:solidFill>
        </xdr:spPr>
      </xdr:sp>
    </xdr:grpSp>
    <xdr:clientData/>
  </xdr:oneCellAnchor>
  <xdr:oneCellAnchor>
    <xdr:from>
      <xdr:col>4</xdr:col>
      <xdr:colOff>347959</xdr:colOff>
      <xdr:row>5</xdr:row>
      <xdr:rowOff>206158</xdr:rowOff>
    </xdr:from>
    <xdr:ext cx="300990" cy="300990"/>
    <xdr:sp macro="" textlink="">
      <xdr:nvSpPr>
        <xdr:cNvPr id="10" name="Shape 25">
          <a:extLst>
            <a:ext uri="{FF2B5EF4-FFF2-40B4-BE49-F238E27FC236}">
              <a16:creationId xmlns:a16="http://schemas.microsoft.com/office/drawing/2014/main" id="{5FE5C108-6E1C-47E2-9404-3A557D56BC4A}"/>
            </a:ext>
          </a:extLst>
        </xdr:cNvPr>
        <xdr:cNvSpPr/>
      </xdr:nvSpPr>
      <xdr:spPr>
        <a:xfrm>
          <a:off x="4386559" y="6549808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41808" y="0"/>
              </a:moveTo>
              <a:lnTo>
                <a:pt x="58877" y="0"/>
              </a:lnTo>
              <a:lnTo>
                <a:pt x="35961" y="4627"/>
              </a:lnTo>
              <a:lnTo>
                <a:pt x="17246" y="17246"/>
              </a:lnTo>
              <a:lnTo>
                <a:pt x="4627" y="35961"/>
              </a:lnTo>
              <a:lnTo>
                <a:pt x="0" y="58877"/>
              </a:lnTo>
              <a:lnTo>
                <a:pt x="0" y="241795"/>
              </a:lnTo>
              <a:lnTo>
                <a:pt x="4627" y="264718"/>
              </a:lnTo>
              <a:lnTo>
                <a:pt x="17246" y="283437"/>
              </a:lnTo>
              <a:lnTo>
                <a:pt x="35961" y="296057"/>
              </a:lnTo>
              <a:lnTo>
                <a:pt x="58877" y="300685"/>
              </a:lnTo>
              <a:lnTo>
                <a:pt x="241808" y="300685"/>
              </a:lnTo>
              <a:lnTo>
                <a:pt x="264728" y="296057"/>
              </a:lnTo>
              <a:lnTo>
                <a:pt x="283443" y="283437"/>
              </a:lnTo>
              <a:lnTo>
                <a:pt x="296059" y="264718"/>
              </a:lnTo>
              <a:lnTo>
                <a:pt x="296254" y="263753"/>
              </a:lnTo>
              <a:lnTo>
                <a:pt x="172656" y="263753"/>
              </a:lnTo>
              <a:lnTo>
                <a:pt x="155369" y="262078"/>
              </a:lnTo>
              <a:lnTo>
                <a:pt x="136010" y="257005"/>
              </a:lnTo>
              <a:lnTo>
                <a:pt x="120242" y="248457"/>
              </a:lnTo>
              <a:lnTo>
                <a:pt x="113728" y="236359"/>
              </a:lnTo>
              <a:lnTo>
                <a:pt x="120242" y="224260"/>
              </a:lnTo>
              <a:lnTo>
                <a:pt x="136010" y="215707"/>
              </a:lnTo>
              <a:lnTo>
                <a:pt x="155369" y="210629"/>
              </a:lnTo>
              <a:lnTo>
                <a:pt x="172656" y="208953"/>
              </a:lnTo>
              <a:lnTo>
                <a:pt x="213789" y="208953"/>
              </a:lnTo>
              <a:lnTo>
                <a:pt x="217474" y="194886"/>
              </a:lnTo>
              <a:lnTo>
                <a:pt x="226022" y="179119"/>
              </a:lnTo>
              <a:lnTo>
                <a:pt x="238125" y="172605"/>
              </a:lnTo>
              <a:lnTo>
                <a:pt x="300685" y="172605"/>
              </a:lnTo>
              <a:lnTo>
                <a:pt x="300685" y="58877"/>
              </a:lnTo>
              <a:lnTo>
                <a:pt x="296059" y="35961"/>
              </a:lnTo>
              <a:lnTo>
                <a:pt x="283443" y="17246"/>
              </a:lnTo>
              <a:lnTo>
                <a:pt x="264728" y="4627"/>
              </a:lnTo>
              <a:lnTo>
                <a:pt x="241808" y="0"/>
              </a:lnTo>
              <a:close/>
            </a:path>
            <a:path w="300990" h="300990">
              <a:moveTo>
                <a:pt x="213789" y="208953"/>
              </a:moveTo>
              <a:lnTo>
                <a:pt x="172656" y="208953"/>
              </a:lnTo>
              <a:lnTo>
                <a:pt x="181998" y="210515"/>
              </a:lnTo>
              <a:lnTo>
                <a:pt x="192397" y="215403"/>
              </a:lnTo>
              <a:lnTo>
                <a:pt x="200983" y="223917"/>
              </a:lnTo>
              <a:lnTo>
                <a:pt x="204889" y="236359"/>
              </a:lnTo>
              <a:lnTo>
                <a:pt x="200983" y="248799"/>
              </a:lnTo>
              <a:lnTo>
                <a:pt x="192397" y="257309"/>
              </a:lnTo>
              <a:lnTo>
                <a:pt x="181998" y="262193"/>
              </a:lnTo>
              <a:lnTo>
                <a:pt x="172656" y="263753"/>
              </a:lnTo>
              <a:lnTo>
                <a:pt x="238125" y="263753"/>
              </a:lnTo>
              <a:lnTo>
                <a:pt x="225684" y="259853"/>
              </a:lnTo>
              <a:lnTo>
                <a:pt x="217174" y="251266"/>
              </a:lnTo>
              <a:lnTo>
                <a:pt x="212291" y="240865"/>
              </a:lnTo>
              <a:lnTo>
                <a:pt x="210731" y="231520"/>
              </a:lnTo>
              <a:lnTo>
                <a:pt x="212403" y="214241"/>
              </a:lnTo>
              <a:lnTo>
                <a:pt x="213789" y="208953"/>
              </a:lnTo>
              <a:close/>
            </a:path>
            <a:path w="300990" h="300990">
              <a:moveTo>
                <a:pt x="300685" y="172605"/>
              </a:moveTo>
              <a:lnTo>
                <a:pt x="238125" y="172605"/>
              </a:lnTo>
              <a:lnTo>
                <a:pt x="250222" y="179119"/>
              </a:lnTo>
              <a:lnTo>
                <a:pt x="258770" y="194886"/>
              </a:lnTo>
              <a:lnTo>
                <a:pt x="263844" y="214241"/>
              </a:lnTo>
              <a:lnTo>
                <a:pt x="265518" y="231520"/>
              </a:lnTo>
              <a:lnTo>
                <a:pt x="263963" y="240865"/>
              </a:lnTo>
              <a:lnTo>
                <a:pt x="259080" y="251266"/>
              </a:lnTo>
              <a:lnTo>
                <a:pt x="250567" y="259853"/>
              </a:lnTo>
              <a:lnTo>
                <a:pt x="238125" y="263753"/>
              </a:lnTo>
              <a:lnTo>
                <a:pt x="296254" y="263753"/>
              </a:lnTo>
              <a:lnTo>
                <a:pt x="300685" y="241795"/>
              </a:lnTo>
              <a:lnTo>
                <a:pt x="300685" y="172605"/>
              </a:lnTo>
              <a:close/>
            </a:path>
          </a:pathLst>
        </a:custGeom>
        <a:solidFill>
          <a:srgbClr val="38BEB9"/>
        </a:solidFill>
      </xdr:spPr>
    </xdr:sp>
    <xdr:clientData/>
  </xdr:oneCellAnchor>
  <xdr:oneCellAnchor>
    <xdr:from>
      <xdr:col>2</xdr:col>
      <xdr:colOff>256311</xdr:colOff>
      <xdr:row>5</xdr:row>
      <xdr:rowOff>206161</xdr:rowOff>
    </xdr:from>
    <xdr:ext cx="300990" cy="300990"/>
    <xdr:sp macro="" textlink="">
      <xdr:nvSpPr>
        <xdr:cNvPr id="11" name="Shape 26">
          <a:extLst>
            <a:ext uri="{FF2B5EF4-FFF2-40B4-BE49-F238E27FC236}">
              <a16:creationId xmlns:a16="http://schemas.microsoft.com/office/drawing/2014/main" id="{B7CB3AC9-246C-420F-98FA-0F70D389871B}"/>
            </a:ext>
          </a:extLst>
        </xdr:cNvPr>
        <xdr:cNvSpPr/>
      </xdr:nvSpPr>
      <xdr:spPr>
        <a:xfrm>
          <a:off x="2504211" y="6549811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92557" y="265163"/>
              </a:moveTo>
              <a:lnTo>
                <a:pt x="282384" y="268008"/>
              </a:lnTo>
              <a:lnTo>
                <a:pt x="272084" y="270319"/>
              </a:lnTo>
              <a:lnTo>
                <a:pt x="261632" y="271856"/>
              </a:lnTo>
              <a:lnTo>
                <a:pt x="250952" y="272427"/>
              </a:lnTo>
              <a:lnTo>
                <a:pt x="236181" y="271373"/>
              </a:lnTo>
              <a:lnTo>
                <a:pt x="221792" y="268605"/>
              </a:lnTo>
              <a:lnTo>
                <a:pt x="207645" y="264680"/>
              </a:lnTo>
              <a:lnTo>
                <a:pt x="181673" y="256336"/>
              </a:lnTo>
              <a:lnTo>
                <a:pt x="169837" y="252984"/>
              </a:lnTo>
              <a:lnTo>
                <a:pt x="158267" y="250609"/>
              </a:lnTo>
              <a:lnTo>
                <a:pt x="147078" y="249707"/>
              </a:lnTo>
              <a:lnTo>
                <a:pt x="135877" y="250609"/>
              </a:lnTo>
              <a:lnTo>
                <a:pt x="124307" y="252984"/>
              </a:lnTo>
              <a:lnTo>
                <a:pt x="112471" y="256336"/>
              </a:lnTo>
              <a:lnTo>
                <a:pt x="86512" y="264680"/>
              </a:lnTo>
              <a:lnTo>
                <a:pt x="72364" y="268605"/>
              </a:lnTo>
              <a:lnTo>
                <a:pt x="57975" y="271373"/>
              </a:lnTo>
              <a:lnTo>
                <a:pt x="43205" y="272427"/>
              </a:lnTo>
              <a:lnTo>
                <a:pt x="32524" y="271856"/>
              </a:lnTo>
              <a:lnTo>
                <a:pt x="22059" y="270319"/>
              </a:lnTo>
              <a:lnTo>
                <a:pt x="11772" y="268008"/>
              </a:lnTo>
              <a:lnTo>
                <a:pt x="1600" y="265163"/>
              </a:lnTo>
              <a:lnTo>
                <a:pt x="10452" y="279527"/>
              </a:lnTo>
              <a:lnTo>
                <a:pt x="22923" y="290753"/>
              </a:lnTo>
              <a:lnTo>
                <a:pt x="38227" y="298069"/>
              </a:lnTo>
              <a:lnTo>
                <a:pt x="55613" y="300685"/>
              </a:lnTo>
              <a:lnTo>
                <a:pt x="238544" y="300685"/>
              </a:lnTo>
              <a:lnTo>
                <a:pt x="255917" y="298069"/>
              </a:lnTo>
              <a:lnTo>
                <a:pt x="271233" y="290753"/>
              </a:lnTo>
              <a:lnTo>
                <a:pt x="283705" y="279527"/>
              </a:lnTo>
              <a:lnTo>
                <a:pt x="292557" y="265163"/>
              </a:lnTo>
              <a:close/>
            </a:path>
            <a:path w="300990" h="300990">
              <a:moveTo>
                <a:pt x="296710" y="38061"/>
              </a:moveTo>
              <a:lnTo>
                <a:pt x="288112" y="22745"/>
              </a:lnTo>
              <a:lnTo>
                <a:pt x="275526" y="10706"/>
              </a:lnTo>
              <a:lnTo>
                <a:pt x="259803" y="2832"/>
              </a:lnTo>
              <a:lnTo>
                <a:pt x="241808" y="0"/>
              </a:lnTo>
              <a:lnTo>
                <a:pt x="58877" y="0"/>
              </a:lnTo>
              <a:lnTo>
                <a:pt x="40868" y="2832"/>
              </a:lnTo>
              <a:lnTo>
                <a:pt x="25146" y="10706"/>
              </a:lnTo>
              <a:lnTo>
                <a:pt x="12573" y="22745"/>
              </a:lnTo>
              <a:lnTo>
                <a:pt x="3975" y="38061"/>
              </a:lnTo>
              <a:lnTo>
                <a:pt x="14884" y="41503"/>
              </a:lnTo>
              <a:lnTo>
                <a:pt x="25679" y="44437"/>
              </a:lnTo>
              <a:lnTo>
                <a:pt x="36233" y="46469"/>
              </a:lnTo>
              <a:lnTo>
                <a:pt x="46469" y="47231"/>
              </a:lnTo>
              <a:lnTo>
                <a:pt x="57658" y="46329"/>
              </a:lnTo>
              <a:lnTo>
                <a:pt x="69227" y="43967"/>
              </a:lnTo>
              <a:lnTo>
                <a:pt x="81064" y="40601"/>
              </a:lnTo>
              <a:lnTo>
                <a:pt x="107035" y="32258"/>
              </a:lnTo>
              <a:lnTo>
                <a:pt x="121170" y="28346"/>
              </a:lnTo>
              <a:lnTo>
                <a:pt x="135572" y="25565"/>
              </a:lnTo>
              <a:lnTo>
                <a:pt x="150342" y="24511"/>
              </a:lnTo>
              <a:lnTo>
                <a:pt x="165112" y="25565"/>
              </a:lnTo>
              <a:lnTo>
                <a:pt x="179514" y="28346"/>
              </a:lnTo>
              <a:lnTo>
                <a:pt x="193649" y="32258"/>
              </a:lnTo>
              <a:lnTo>
                <a:pt x="219608" y="40601"/>
              </a:lnTo>
              <a:lnTo>
                <a:pt x="231444" y="43967"/>
              </a:lnTo>
              <a:lnTo>
                <a:pt x="243027" y="46329"/>
              </a:lnTo>
              <a:lnTo>
                <a:pt x="254215" y="47231"/>
              </a:lnTo>
              <a:lnTo>
                <a:pt x="264439" y="46469"/>
              </a:lnTo>
              <a:lnTo>
                <a:pt x="274993" y="44437"/>
              </a:lnTo>
              <a:lnTo>
                <a:pt x="285788" y="41503"/>
              </a:lnTo>
              <a:lnTo>
                <a:pt x="296710" y="38061"/>
              </a:lnTo>
              <a:close/>
            </a:path>
            <a:path w="300990" h="300990">
              <a:moveTo>
                <a:pt x="300685" y="172529"/>
              </a:moveTo>
              <a:lnTo>
                <a:pt x="289318" y="175907"/>
              </a:lnTo>
              <a:lnTo>
                <a:pt x="277837" y="178701"/>
              </a:lnTo>
              <a:lnTo>
                <a:pt x="266153" y="180606"/>
              </a:lnTo>
              <a:lnTo>
                <a:pt x="254215" y="181305"/>
              </a:lnTo>
              <a:lnTo>
                <a:pt x="239433" y="180251"/>
              </a:lnTo>
              <a:lnTo>
                <a:pt x="225044" y="177482"/>
              </a:lnTo>
              <a:lnTo>
                <a:pt x="210908" y="173558"/>
              </a:lnTo>
              <a:lnTo>
                <a:pt x="196900" y="169062"/>
              </a:lnTo>
              <a:lnTo>
                <a:pt x="184937" y="165214"/>
              </a:lnTo>
              <a:lnTo>
                <a:pt x="173101" y="161861"/>
              </a:lnTo>
              <a:lnTo>
                <a:pt x="161531" y="159486"/>
              </a:lnTo>
              <a:lnTo>
                <a:pt x="150342" y="158584"/>
              </a:lnTo>
              <a:lnTo>
                <a:pt x="139153" y="159486"/>
              </a:lnTo>
              <a:lnTo>
                <a:pt x="127571" y="161861"/>
              </a:lnTo>
              <a:lnTo>
                <a:pt x="115735" y="165214"/>
              </a:lnTo>
              <a:lnTo>
                <a:pt x="89763" y="173558"/>
              </a:lnTo>
              <a:lnTo>
                <a:pt x="75628" y="177482"/>
              </a:lnTo>
              <a:lnTo>
                <a:pt x="61239" y="180251"/>
              </a:lnTo>
              <a:lnTo>
                <a:pt x="46469" y="181305"/>
              </a:lnTo>
              <a:lnTo>
                <a:pt x="34518" y="180606"/>
              </a:lnTo>
              <a:lnTo>
                <a:pt x="22834" y="178701"/>
              </a:lnTo>
              <a:lnTo>
                <a:pt x="11353" y="175907"/>
              </a:lnTo>
              <a:lnTo>
                <a:pt x="0" y="172529"/>
              </a:lnTo>
              <a:lnTo>
                <a:pt x="0" y="219024"/>
              </a:lnTo>
              <a:lnTo>
                <a:pt x="11925" y="222872"/>
              </a:lnTo>
              <a:lnTo>
                <a:pt x="23736" y="226212"/>
              </a:lnTo>
              <a:lnTo>
                <a:pt x="35293" y="228587"/>
              </a:lnTo>
              <a:lnTo>
                <a:pt x="46469" y="229476"/>
              </a:lnTo>
              <a:lnTo>
                <a:pt x="57658" y="228574"/>
              </a:lnTo>
              <a:lnTo>
                <a:pt x="69227" y="226199"/>
              </a:lnTo>
              <a:lnTo>
                <a:pt x="81064" y="222834"/>
              </a:lnTo>
              <a:lnTo>
                <a:pt x="107035" y="214490"/>
              </a:lnTo>
              <a:lnTo>
                <a:pt x="121170" y="210578"/>
              </a:lnTo>
              <a:lnTo>
                <a:pt x="135572" y="207810"/>
              </a:lnTo>
              <a:lnTo>
                <a:pt x="150342" y="206756"/>
              </a:lnTo>
              <a:lnTo>
                <a:pt x="165112" y="207810"/>
              </a:lnTo>
              <a:lnTo>
                <a:pt x="179514" y="210578"/>
              </a:lnTo>
              <a:lnTo>
                <a:pt x="193649" y="214490"/>
              </a:lnTo>
              <a:lnTo>
                <a:pt x="219608" y="222834"/>
              </a:lnTo>
              <a:lnTo>
                <a:pt x="231444" y="226199"/>
              </a:lnTo>
              <a:lnTo>
                <a:pt x="243014" y="228574"/>
              </a:lnTo>
              <a:lnTo>
                <a:pt x="254215" y="229476"/>
              </a:lnTo>
              <a:lnTo>
                <a:pt x="265391" y="228587"/>
              </a:lnTo>
              <a:lnTo>
                <a:pt x="276936" y="226212"/>
              </a:lnTo>
              <a:lnTo>
                <a:pt x="288747" y="222872"/>
              </a:lnTo>
              <a:lnTo>
                <a:pt x="300685" y="219024"/>
              </a:lnTo>
              <a:lnTo>
                <a:pt x="300685" y="172529"/>
              </a:lnTo>
              <a:close/>
            </a:path>
            <a:path w="300990" h="300990">
              <a:moveTo>
                <a:pt x="300685" y="81407"/>
              </a:moveTo>
              <a:lnTo>
                <a:pt x="289318" y="84785"/>
              </a:lnTo>
              <a:lnTo>
                <a:pt x="277837" y="87579"/>
              </a:lnTo>
              <a:lnTo>
                <a:pt x="266153" y="89484"/>
              </a:lnTo>
              <a:lnTo>
                <a:pt x="254215" y="90182"/>
              </a:lnTo>
              <a:lnTo>
                <a:pt x="239433" y="89128"/>
              </a:lnTo>
              <a:lnTo>
                <a:pt x="225044" y="86360"/>
              </a:lnTo>
              <a:lnTo>
                <a:pt x="210908" y="82435"/>
              </a:lnTo>
              <a:lnTo>
                <a:pt x="184937" y="74091"/>
              </a:lnTo>
              <a:lnTo>
                <a:pt x="173101" y="70739"/>
              </a:lnTo>
              <a:lnTo>
                <a:pt x="161531" y="68364"/>
              </a:lnTo>
              <a:lnTo>
                <a:pt x="150342" y="67462"/>
              </a:lnTo>
              <a:lnTo>
                <a:pt x="139153" y="68364"/>
              </a:lnTo>
              <a:lnTo>
                <a:pt x="127571" y="70739"/>
              </a:lnTo>
              <a:lnTo>
                <a:pt x="115735" y="74091"/>
              </a:lnTo>
              <a:lnTo>
                <a:pt x="89763" y="82435"/>
              </a:lnTo>
              <a:lnTo>
                <a:pt x="75628" y="86360"/>
              </a:lnTo>
              <a:lnTo>
                <a:pt x="61239" y="89128"/>
              </a:lnTo>
              <a:lnTo>
                <a:pt x="46469" y="90182"/>
              </a:lnTo>
              <a:lnTo>
                <a:pt x="34518" y="89484"/>
              </a:lnTo>
              <a:lnTo>
                <a:pt x="22834" y="87579"/>
              </a:lnTo>
              <a:lnTo>
                <a:pt x="11353" y="84785"/>
              </a:lnTo>
              <a:lnTo>
                <a:pt x="0" y="81407"/>
              </a:lnTo>
              <a:lnTo>
                <a:pt x="0" y="127901"/>
              </a:lnTo>
              <a:lnTo>
                <a:pt x="11925" y="131749"/>
              </a:lnTo>
              <a:lnTo>
                <a:pt x="23736" y="135089"/>
              </a:lnTo>
              <a:lnTo>
                <a:pt x="35293" y="137464"/>
              </a:lnTo>
              <a:lnTo>
                <a:pt x="46469" y="138353"/>
              </a:lnTo>
              <a:lnTo>
                <a:pt x="57658" y="137452"/>
              </a:lnTo>
              <a:lnTo>
                <a:pt x="69227" y="135077"/>
              </a:lnTo>
              <a:lnTo>
                <a:pt x="81064" y="131724"/>
              </a:lnTo>
              <a:lnTo>
                <a:pt x="107035" y="123380"/>
              </a:lnTo>
              <a:lnTo>
                <a:pt x="121170" y="119456"/>
              </a:lnTo>
              <a:lnTo>
                <a:pt x="135572" y="116687"/>
              </a:lnTo>
              <a:lnTo>
                <a:pt x="150342" y="115633"/>
              </a:lnTo>
              <a:lnTo>
                <a:pt x="165112" y="116687"/>
              </a:lnTo>
              <a:lnTo>
                <a:pt x="179514" y="119456"/>
              </a:lnTo>
              <a:lnTo>
                <a:pt x="193649" y="123380"/>
              </a:lnTo>
              <a:lnTo>
                <a:pt x="219608" y="131724"/>
              </a:lnTo>
              <a:lnTo>
                <a:pt x="231444" y="135077"/>
              </a:lnTo>
              <a:lnTo>
                <a:pt x="243027" y="137452"/>
              </a:lnTo>
              <a:lnTo>
                <a:pt x="254215" y="138353"/>
              </a:lnTo>
              <a:lnTo>
                <a:pt x="265391" y="137464"/>
              </a:lnTo>
              <a:lnTo>
                <a:pt x="276936" y="135089"/>
              </a:lnTo>
              <a:lnTo>
                <a:pt x="288747" y="131749"/>
              </a:lnTo>
              <a:lnTo>
                <a:pt x="300685" y="127901"/>
              </a:lnTo>
              <a:lnTo>
                <a:pt x="300685" y="81407"/>
              </a:lnTo>
              <a:close/>
            </a:path>
          </a:pathLst>
        </a:custGeom>
        <a:solidFill>
          <a:srgbClr val="E09AA3"/>
        </a:solidFill>
      </xdr:spPr>
    </xdr:sp>
    <xdr:clientData/>
  </xdr:oneCellAnchor>
  <xdr:oneCellAnchor>
    <xdr:from>
      <xdr:col>3</xdr:col>
      <xdr:colOff>753668</xdr:colOff>
      <xdr:row>5</xdr:row>
      <xdr:rowOff>206161</xdr:rowOff>
    </xdr:from>
    <xdr:ext cx="300990" cy="300990"/>
    <xdr:sp macro="" textlink="">
      <xdr:nvSpPr>
        <xdr:cNvPr id="12" name="Shape 27">
          <a:extLst>
            <a:ext uri="{FF2B5EF4-FFF2-40B4-BE49-F238E27FC236}">
              <a16:creationId xmlns:a16="http://schemas.microsoft.com/office/drawing/2014/main" id="{FC585725-DF3F-4B03-85D6-D212463811E4}"/>
            </a:ext>
          </a:extLst>
        </xdr:cNvPr>
        <xdr:cNvSpPr/>
      </xdr:nvSpPr>
      <xdr:spPr>
        <a:xfrm>
          <a:off x="3906443" y="6549811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99046" y="134505"/>
              </a:moveTo>
              <a:lnTo>
                <a:pt x="723" y="134505"/>
              </a:lnTo>
              <a:lnTo>
                <a:pt x="723" y="170053"/>
              </a:lnTo>
              <a:lnTo>
                <a:pt x="299046" y="170053"/>
              </a:lnTo>
              <a:lnTo>
                <a:pt x="299046" y="134505"/>
              </a:lnTo>
              <a:close/>
            </a:path>
            <a:path w="300990" h="300990">
              <a:moveTo>
                <a:pt x="300672" y="187312"/>
              </a:moveTo>
              <a:lnTo>
                <a:pt x="0" y="187312"/>
              </a:lnTo>
              <a:lnTo>
                <a:pt x="0" y="241795"/>
              </a:lnTo>
              <a:lnTo>
                <a:pt x="4622" y="264718"/>
              </a:lnTo>
              <a:lnTo>
                <a:pt x="17246" y="283425"/>
              </a:lnTo>
              <a:lnTo>
                <a:pt x="35966" y="296049"/>
              </a:lnTo>
              <a:lnTo>
                <a:pt x="58877" y="300672"/>
              </a:lnTo>
              <a:lnTo>
                <a:pt x="241808" y="300672"/>
              </a:lnTo>
              <a:lnTo>
                <a:pt x="264718" y="296049"/>
              </a:lnTo>
              <a:lnTo>
                <a:pt x="283438" y="283425"/>
              </a:lnTo>
              <a:lnTo>
                <a:pt x="296049" y="264718"/>
              </a:lnTo>
              <a:lnTo>
                <a:pt x="300672" y="241795"/>
              </a:lnTo>
              <a:lnTo>
                <a:pt x="300672" y="187312"/>
              </a:lnTo>
              <a:close/>
            </a:path>
            <a:path w="300990" h="300990">
              <a:moveTo>
                <a:pt x="300685" y="58864"/>
              </a:moveTo>
              <a:lnTo>
                <a:pt x="298894" y="50038"/>
              </a:lnTo>
              <a:lnTo>
                <a:pt x="296049" y="35953"/>
              </a:lnTo>
              <a:lnTo>
                <a:pt x="283438" y="17246"/>
              </a:lnTo>
              <a:lnTo>
                <a:pt x="275945" y="12192"/>
              </a:lnTo>
              <a:lnTo>
                <a:pt x="264718" y="4635"/>
              </a:lnTo>
              <a:lnTo>
                <a:pt x="249491" y="1562"/>
              </a:lnTo>
              <a:lnTo>
                <a:pt x="249491" y="35344"/>
              </a:lnTo>
              <a:lnTo>
                <a:pt x="249491" y="45796"/>
              </a:lnTo>
              <a:lnTo>
                <a:pt x="245249" y="50038"/>
              </a:lnTo>
              <a:lnTo>
                <a:pt x="234797" y="50038"/>
              </a:lnTo>
              <a:lnTo>
                <a:pt x="230568" y="45796"/>
              </a:lnTo>
              <a:lnTo>
                <a:pt x="230568" y="35344"/>
              </a:lnTo>
              <a:lnTo>
                <a:pt x="234797" y="31115"/>
              </a:lnTo>
              <a:lnTo>
                <a:pt x="245249" y="31115"/>
              </a:lnTo>
              <a:lnTo>
                <a:pt x="249491" y="35344"/>
              </a:lnTo>
              <a:lnTo>
                <a:pt x="249491" y="1562"/>
              </a:lnTo>
              <a:lnTo>
                <a:pt x="241808" y="0"/>
              </a:lnTo>
              <a:lnTo>
                <a:pt x="184594" y="0"/>
              </a:lnTo>
              <a:lnTo>
                <a:pt x="184594" y="16408"/>
              </a:lnTo>
              <a:lnTo>
                <a:pt x="184594" y="26873"/>
              </a:lnTo>
              <a:lnTo>
                <a:pt x="180365" y="31115"/>
              </a:lnTo>
              <a:lnTo>
                <a:pt x="176314" y="31115"/>
              </a:lnTo>
              <a:lnTo>
                <a:pt x="176314" y="63728"/>
              </a:lnTo>
              <a:lnTo>
                <a:pt x="176314" y="74193"/>
              </a:lnTo>
              <a:lnTo>
                <a:pt x="172085" y="78422"/>
              </a:lnTo>
              <a:lnTo>
                <a:pt x="161632" y="78422"/>
              </a:lnTo>
              <a:lnTo>
                <a:pt x="157391" y="74193"/>
              </a:lnTo>
              <a:lnTo>
                <a:pt x="157391" y="63728"/>
              </a:lnTo>
              <a:lnTo>
                <a:pt x="161632" y="59499"/>
              </a:lnTo>
              <a:lnTo>
                <a:pt x="172085" y="59499"/>
              </a:lnTo>
              <a:lnTo>
                <a:pt x="176314" y="63728"/>
              </a:lnTo>
              <a:lnTo>
                <a:pt x="176314" y="31115"/>
              </a:lnTo>
              <a:lnTo>
                <a:pt x="169900" y="31115"/>
              </a:lnTo>
              <a:lnTo>
                <a:pt x="165671" y="26873"/>
              </a:lnTo>
              <a:lnTo>
                <a:pt x="165671" y="21653"/>
              </a:lnTo>
              <a:lnTo>
                <a:pt x="165671" y="16408"/>
              </a:lnTo>
              <a:lnTo>
                <a:pt x="169913" y="12192"/>
              </a:lnTo>
              <a:lnTo>
                <a:pt x="180365" y="12192"/>
              </a:lnTo>
              <a:lnTo>
                <a:pt x="184594" y="16408"/>
              </a:lnTo>
              <a:lnTo>
                <a:pt x="184594" y="0"/>
              </a:lnTo>
              <a:lnTo>
                <a:pt x="121742" y="0"/>
              </a:lnTo>
              <a:lnTo>
                <a:pt x="121742" y="44805"/>
              </a:lnTo>
              <a:lnTo>
                <a:pt x="121742" y="55257"/>
              </a:lnTo>
              <a:lnTo>
                <a:pt x="117500" y="59499"/>
              </a:lnTo>
              <a:lnTo>
                <a:pt x="107048" y="59499"/>
              </a:lnTo>
              <a:lnTo>
                <a:pt x="102806" y="55257"/>
              </a:lnTo>
              <a:lnTo>
                <a:pt x="102806" y="44805"/>
              </a:lnTo>
              <a:lnTo>
                <a:pt x="107048" y="40576"/>
              </a:lnTo>
              <a:lnTo>
                <a:pt x="117500" y="40576"/>
              </a:lnTo>
              <a:lnTo>
                <a:pt x="121742" y="44805"/>
              </a:lnTo>
              <a:lnTo>
                <a:pt x="121742" y="0"/>
              </a:lnTo>
              <a:lnTo>
                <a:pt x="71297" y="0"/>
              </a:lnTo>
              <a:lnTo>
                <a:pt x="71297" y="25882"/>
              </a:lnTo>
              <a:lnTo>
                <a:pt x="71297" y="36334"/>
              </a:lnTo>
              <a:lnTo>
                <a:pt x="67056" y="40576"/>
              </a:lnTo>
              <a:lnTo>
                <a:pt x="56616" y="40576"/>
              </a:lnTo>
              <a:lnTo>
                <a:pt x="52374" y="36334"/>
              </a:lnTo>
              <a:lnTo>
                <a:pt x="52374" y="25882"/>
              </a:lnTo>
              <a:lnTo>
                <a:pt x="56616" y="21653"/>
              </a:lnTo>
              <a:lnTo>
                <a:pt x="67056" y="21653"/>
              </a:lnTo>
              <a:lnTo>
                <a:pt x="71297" y="25882"/>
              </a:lnTo>
              <a:lnTo>
                <a:pt x="71297" y="0"/>
              </a:lnTo>
              <a:lnTo>
                <a:pt x="58877" y="0"/>
              </a:lnTo>
              <a:lnTo>
                <a:pt x="35953" y="4635"/>
              </a:lnTo>
              <a:lnTo>
                <a:pt x="17246" y="17246"/>
              </a:lnTo>
              <a:lnTo>
                <a:pt x="4635" y="35953"/>
              </a:lnTo>
              <a:lnTo>
                <a:pt x="12" y="58864"/>
              </a:lnTo>
              <a:lnTo>
                <a:pt x="12" y="117246"/>
              </a:lnTo>
              <a:lnTo>
                <a:pt x="300685" y="117246"/>
              </a:lnTo>
              <a:lnTo>
                <a:pt x="300685" y="78422"/>
              </a:lnTo>
              <a:lnTo>
                <a:pt x="300685" y="58864"/>
              </a:lnTo>
              <a:close/>
            </a:path>
          </a:pathLst>
        </a:custGeom>
        <a:solidFill>
          <a:srgbClr val="E56587"/>
        </a:solidFill>
      </xdr:spPr>
    </xdr:sp>
    <xdr:clientData/>
  </xdr:oneCellAnchor>
  <xdr:oneCellAnchor>
    <xdr:from>
      <xdr:col>0</xdr:col>
      <xdr:colOff>395986</xdr:colOff>
      <xdr:row>6</xdr:row>
      <xdr:rowOff>180339</xdr:rowOff>
    </xdr:from>
    <xdr:ext cx="6876415" cy="1008380"/>
    <xdr:sp macro="" textlink="">
      <xdr:nvSpPr>
        <xdr:cNvPr id="13" name="Shape 28">
          <a:extLst>
            <a:ext uri="{FF2B5EF4-FFF2-40B4-BE49-F238E27FC236}">
              <a16:creationId xmlns:a16="http://schemas.microsoft.com/office/drawing/2014/main" id="{8996D1F3-0EDC-4742-8906-2DF7DA603139}"/>
            </a:ext>
          </a:extLst>
        </xdr:cNvPr>
        <xdr:cNvSpPr/>
      </xdr:nvSpPr>
      <xdr:spPr>
        <a:xfrm>
          <a:off x="395986" y="6809739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0</xdr:col>
      <xdr:colOff>816483</xdr:colOff>
      <xdr:row>1</xdr:row>
      <xdr:rowOff>4012945</xdr:rowOff>
    </xdr:from>
    <xdr:ext cx="855344" cy="855344"/>
    <xdr:grpSp>
      <xdr:nvGrpSpPr>
        <xdr:cNvPr id="14" name="Group 29">
          <a:extLst>
            <a:ext uri="{FF2B5EF4-FFF2-40B4-BE49-F238E27FC236}">
              <a16:creationId xmlns:a16="http://schemas.microsoft.com/office/drawing/2014/main" id="{1D2A22E5-99AA-4BAF-A60A-07639D9B1BFE}"/>
            </a:ext>
          </a:extLst>
        </xdr:cNvPr>
        <xdr:cNvGrpSpPr/>
      </xdr:nvGrpSpPr>
      <xdr:grpSpPr>
        <a:xfrm>
          <a:off x="816483" y="4317745"/>
          <a:ext cx="855344" cy="855344"/>
          <a:chOff x="0" y="0"/>
          <a:chExt cx="855344" cy="855344"/>
        </a:xfrm>
      </xdr:grpSpPr>
      <xdr:sp macro="" textlink="">
        <xdr:nvSpPr>
          <xdr:cNvPr id="15" name="Shape 30">
            <a:extLst>
              <a:ext uri="{FF2B5EF4-FFF2-40B4-BE49-F238E27FC236}">
                <a16:creationId xmlns:a16="http://schemas.microsoft.com/office/drawing/2014/main" id="{DFB6C127-438D-46DB-AB4A-6B3963F6E88B}"/>
              </a:ext>
            </a:extLst>
          </xdr:cNvPr>
          <xdr:cNvSpPr/>
        </xdr:nvSpPr>
        <xdr:spPr>
          <a:xfrm>
            <a:off x="-12" y="12"/>
            <a:ext cx="855344" cy="855344"/>
          </a:xfrm>
          <a:custGeom>
            <a:avLst/>
            <a:gdLst/>
            <a:ahLst/>
            <a:cxnLst/>
            <a:rect l="0" t="0" r="0" b="0"/>
            <a:pathLst>
              <a:path w="855344" h="855344">
                <a:moveTo>
                  <a:pt x="115570" y="739648"/>
                </a:moveTo>
                <a:lnTo>
                  <a:pt x="92456" y="739648"/>
                </a:lnTo>
                <a:lnTo>
                  <a:pt x="69342" y="739648"/>
                </a:lnTo>
                <a:lnTo>
                  <a:pt x="46228" y="739648"/>
                </a:lnTo>
                <a:lnTo>
                  <a:pt x="46228" y="809498"/>
                </a:lnTo>
                <a:lnTo>
                  <a:pt x="69342" y="809498"/>
                </a:lnTo>
                <a:lnTo>
                  <a:pt x="92456" y="809498"/>
                </a:lnTo>
                <a:lnTo>
                  <a:pt x="115570" y="809498"/>
                </a:lnTo>
                <a:lnTo>
                  <a:pt x="115570" y="739648"/>
                </a:lnTo>
                <a:close/>
              </a:path>
              <a:path w="855344" h="855344">
                <a:moveTo>
                  <a:pt x="115570" y="46228"/>
                </a:moveTo>
                <a:lnTo>
                  <a:pt x="92456" y="46228"/>
                </a:lnTo>
                <a:lnTo>
                  <a:pt x="69342" y="46228"/>
                </a:lnTo>
                <a:lnTo>
                  <a:pt x="46228" y="46228"/>
                </a:lnTo>
                <a:lnTo>
                  <a:pt x="46228" y="115570"/>
                </a:lnTo>
                <a:lnTo>
                  <a:pt x="69342" y="115570"/>
                </a:lnTo>
                <a:lnTo>
                  <a:pt x="92456" y="115570"/>
                </a:lnTo>
                <a:lnTo>
                  <a:pt x="115570" y="115570"/>
                </a:lnTo>
                <a:lnTo>
                  <a:pt x="115570" y="46228"/>
                </a:lnTo>
                <a:close/>
              </a:path>
              <a:path w="855344" h="855344">
                <a:moveTo>
                  <a:pt x="161798" y="693928"/>
                </a:moveTo>
                <a:lnTo>
                  <a:pt x="138684" y="693928"/>
                </a:lnTo>
                <a:lnTo>
                  <a:pt x="138684" y="832358"/>
                </a:lnTo>
                <a:lnTo>
                  <a:pt x="115570" y="832358"/>
                </a:lnTo>
                <a:lnTo>
                  <a:pt x="92456" y="832358"/>
                </a:lnTo>
                <a:lnTo>
                  <a:pt x="69342" y="832358"/>
                </a:lnTo>
                <a:lnTo>
                  <a:pt x="46228" y="832358"/>
                </a:lnTo>
                <a:lnTo>
                  <a:pt x="23114" y="832358"/>
                </a:lnTo>
                <a:lnTo>
                  <a:pt x="23114" y="693928"/>
                </a:lnTo>
                <a:lnTo>
                  <a:pt x="0" y="693928"/>
                </a:lnTo>
                <a:lnTo>
                  <a:pt x="0" y="855218"/>
                </a:lnTo>
                <a:lnTo>
                  <a:pt x="23114" y="855218"/>
                </a:lnTo>
                <a:lnTo>
                  <a:pt x="46228" y="855218"/>
                </a:lnTo>
                <a:lnTo>
                  <a:pt x="161798" y="855218"/>
                </a:lnTo>
                <a:lnTo>
                  <a:pt x="161798" y="693928"/>
                </a:lnTo>
                <a:close/>
              </a:path>
              <a:path w="855344" h="855344">
                <a:moveTo>
                  <a:pt x="161798" y="0"/>
                </a:moveTo>
                <a:lnTo>
                  <a:pt x="138684" y="0"/>
                </a:lnTo>
                <a:lnTo>
                  <a:pt x="138684" y="23114"/>
                </a:lnTo>
                <a:lnTo>
                  <a:pt x="138684" y="138684"/>
                </a:lnTo>
                <a:lnTo>
                  <a:pt x="23114" y="138684"/>
                </a:lnTo>
                <a:lnTo>
                  <a:pt x="23114" y="23114"/>
                </a:lnTo>
                <a:lnTo>
                  <a:pt x="138684" y="23114"/>
                </a:lnTo>
                <a:lnTo>
                  <a:pt x="138684" y="0"/>
                </a:lnTo>
                <a:lnTo>
                  <a:pt x="0" y="0"/>
                </a:lnTo>
                <a:lnTo>
                  <a:pt x="0" y="161798"/>
                </a:lnTo>
                <a:lnTo>
                  <a:pt x="161798" y="161798"/>
                </a:lnTo>
                <a:lnTo>
                  <a:pt x="161798" y="0"/>
                </a:lnTo>
                <a:close/>
              </a:path>
              <a:path w="855344" h="855344">
                <a:moveTo>
                  <a:pt x="254254" y="809498"/>
                </a:moveTo>
                <a:lnTo>
                  <a:pt x="231140" y="809498"/>
                </a:lnTo>
                <a:lnTo>
                  <a:pt x="231140" y="855218"/>
                </a:lnTo>
                <a:lnTo>
                  <a:pt x="254254" y="855218"/>
                </a:lnTo>
                <a:lnTo>
                  <a:pt x="254254" y="809498"/>
                </a:lnTo>
                <a:close/>
              </a:path>
              <a:path w="855344" h="855344">
                <a:moveTo>
                  <a:pt x="277368" y="693928"/>
                </a:moveTo>
                <a:lnTo>
                  <a:pt x="254254" y="693928"/>
                </a:lnTo>
                <a:lnTo>
                  <a:pt x="254254" y="739648"/>
                </a:lnTo>
                <a:lnTo>
                  <a:pt x="231140" y="739648"/>
                </a:lnTo>
                <a:lnTo>
                  <a:pt x="208026" y="739648"/>
                </a:lnTo>
                <a:lnTo>
                  <a:pt x="184912" y="739648"/>
                </a:lnTo>
                <a:lnTo>
                  <a:pt x="184912" y="855218"/>
                </a:lnTo>
                <a:lnTo>
                  <a:pt x="208026" y="855218"/>
                </a:lnTo>
                <a:lnTo>
                  <a:pt x="208026" y="809498"/>
                </a:lnTo>
                <a:lnTo>
                  <a:pt x="231140" y="809498"/>
                </a:lnTo>
                <a:lnTo>
                  <a:pt x="231140" y="786638"/>
                </a:lnTo>
                <a:lnTo>
                  <a:pt x="208026" y="786638"/>
                </a:lnTo>
                <a:lnTo>
                  <a:pt x="208026" y="763778"/>
                </a:lnTo>
                <a:lnTo>
                  <a:pt x="231140" y="763778"/>
                </a:lnTo>
                <a:lnTo>
                  <a:pt x="254254" y="763778"/>
                </a:lnTo>
                <a:lnTo>
                  <a:pt x="277368" y="763778"/>
                </a:lnTo>
                <a:lnTo>
                  <a:pt x="277368" y="693928"/>
                </a:lnTo>
                <a:close/>
              </a:path>
              <a:path w="855344" h="855344">
                <a:moveTo>
                  <a:pt x="439166" y="832358"/>
                </a:moveTo>
                <a:lnTo>
                  <a:pt x="416052" y="832358"/>
                </a:lnTo>
                <a:lnTo>
                  <a:pt x="392938" y="832358"/>
                </a:lnTo>
                <a:lnTo>
                  <a:pt x="392938" y="809498"/>
                </a:lnTo>
                <a:lnTo>
                  <a:pt x="369824" y="809498"/>
                </a:lnTo>
                <a:lnTo>
                  <a:pt x="369824" y="786638"/>
                </a:lnTo>
                <a:lnTo>
                  <a:pt x="346710" y="786638"/>
                </a:lnTo>
                <a:lnTo>
                  <a:pt x="346710" y="763778"/>
                </a:lnTo>
                <a:lnTo>
                  <a:pt x="323596" y="763778"/>
                </a:lnTo>
                <a:lnTo>
                  <a:pt x="300482" y="763778"/>
                </a:lnTo>
                <a:lnTo>
                  <a:pt x="277368" y="763778"/>
                </a:lnTo>
                <a:lnTo>
                  <a:pt x="277368" y="786638"/>
                </a:lnTo>
                <a:lnTo>
                  <a:pt x="300482" y="786638"/>
                </a:lnTo>
                <a:lnTo>
                  <a:pt x="300482" y="809498"/>
                </a:lnTo>
                <a:lnTo>
                  <a:pt x="277368" y="809498"/>
                </a:lnTo>
                <a:lnTo>
                  <a:pt x="277368" y="855218"/>
                </a:lnTo>
                <a:lnTo>
                  <a:pt x="300482" y="855218"/>
                </a:lnTo>
                <a:lnTo>
                  <a:pt x="300482" y="832358"/>
                </a:lnTo>
                <a:lnTo>
                  <a:pt x="323596" y="832358"/>
                </a:lnTo>
                <a:lnTo>
                  <a:pt x="323596" y="809498"/>
                </a:lnTo>
                <a:lnTo>
                  <a:pt x="346710" y="809498"/>
                </a:lnTo>
                <a:lnTo>
                  <a:pt x="346710" y="832358"/>
                </a:lnTo>
                <a:lnTo>
                  <a:pt x="323596" y="832358"/>
                </a:lnTo>
                <a:lnTo>
                  <a:pt x="323596" y="855218"/>
                </a:lnTo>
                <a:lnTo>
                  <a:pt x="439166" y="855218"/>
                </a:lnTo>
                <a:lnTo>
                  <a:pt x="439166" y="832358"/>
                </a:lnTo>
                <a:close/>
              </a:path>
              <a:path w="855344" h="855344">
                <a:moveTo>
                  <a:pt x="462280" y="763778"/>
                </a:moveTo>
                <a:lnTo>
                  <a:pt x="439166" y="763778"/>
                </a:lnTo>
                <a:lnTo>
                  <a:pt x="439166" y="716788"/>
                </a:lnTo>
                <a:lnTo>
                  <a:pt x="416052" y="716788"/>
                </a:lnTo>
                <a:lnTo>
                  <a:pt x="416052" y="739648"/>
                </a:lnTo>
                <a:lnTo>
                  <a:pt x="392938" y="739648"/>
                </a:lnTo>
                <a:lnTo>
                  <a:pt x="369824" y="739648"/>
                </a:lnTo>
                <a:lnTo>
                  <a:pt x="369824" y="693928"/>
                </a:lnTo>
                <a:lnTo>
                  <a:pt x="346710" y="693928"/>
                </a:lnTo>
                <a:lnTo>
                  <a:pt x="346710" y="763778"/>
                </a:lnTo>
                <a:lnTo>
                  <a:pt x="369824" y="763778"/>
                </a:lnTo>
                <a:lnTo>
                  <a:pt x="392938" y="763778"/>
                </a:lnTo>
                <a:lnTo>
                  <a:pt x="392938" y="809498"/>
                </a:lnTo>
                <a:lnTo>
                  <a:pt x="416052" y="809498"/>
                </a:lnTo>
                <a:lnTo>
                  <a:pt x="416052" y="786638"/>
                </a:lnTo>
                <a:lnTo>
                  <a:pt x="439166" y="786638"/>
                </a:lnTo>
                <a:lnTo>
                  <a:pt x="462280" y="786638"/>
                </a:lnTo>
                <a:lnTo>
                  <a:pt x="462280" y="763778"/>
                </a:lnTo>
                <a:close/>
              </a:path>
              <a:path w="855344" h="855344">
                <a:moveTo>
                  <a:pt x="485394" y="739648"/>
                </a:moveTo>
                <a:lnTo>
                  <a:pt x="462280" y="739648"/>
                </a:lnTo>
                <a:lnTo>
                  <a:pt x="462280" y="763778"/>
                </a:lnTo>
                <a:lnTo>
                  <a:pt x="485394" y="763778"/>
                </a:lnTo>
                <a:lnTo>
                  <a:pt x="485394" y="739648"/>
                </a:lnTo>
                <a:close/>
              </a:path>
              <a:path w="855344" h="855344">
                <a:moveTo>
                  <a:pt x="531622" y="809498"/>
                </a:moveTo>
                <a:lnTo>
                  <a:pt x="508508" y="809498"/>
                </a:lnTo>
                <a:lnTo>
                  <a:pt x="485394" y="809498"/>
                </a:lnTo>
                <a:lnTo>
                  <a:pt x="462280" y="809498"/>
                </a:lnTo>
                <a:lnTo>
                  <a:pt x="439166" y="809498"/>
                </a:lnTo>
                <a:lnTo>
                  <a:pt x="439166" y="832358"/>
                </a:lnTo>
                <a:lnTo>
                  <a:pt x="462280" y="832358"/>
                </a:lnTo>
                <a:lnTo>
                  <a:pt x="462280" y="855218"/>
                </a:lnTo>
                <a:lnTo>
                  <a:pt x="485394" y="855218"/>
                </a:lnTo>
                <a:lnTo>
                  <a:pt x="485394" y="832358"/>
                </a:lnTo>
                <a:lnTo>
                  <a:pt x="508508" y="832358"/>
                </a:lnTo>
                <a:lnTo>
                  <a:pt x="531622" y="832358"/>
                </a:lnTo>
                <a:lnTo>
                  <a:pt x="531622" y="809498"/>
                </a:lnTo>
                <a:close/>
              </a:path>
              <a:path w="855344" h="855344">
                <a:moveTo>
                  <a:pt x="600964" y="832358"/>
                </a:moveTo>
                <a:lnTo>
                  <a:pt x="577850" y="832358"/>
                </a:lnTo>
                <a:lnTo>
                  <a:pt x="577850" y="855218"/>
                </a:lnTo>
                <a:lnTo>
                  <a:pt x="600964" y="855218"/>
                </a:lnTo>
                <a:lnTo>
                  <a:pt x="600964" y="832358"/>
                </a:lnTo>
                <a:close/>
              </a:path>
              <a:path w="855344" h="855344">
                <a:moveTo>
                  <a:pt x="739648" y="739648"/>
                </a:moveTo>
                <a:lnTo>
                  <a:pt x="716534" y="739648"/>
                </a:lnTo>
                <a:lnTo>
                  <a:pt x="693420" y="739648"/>
                </a:lnTo>
                <a:lnTo>
                  <a:pt x="670306" y="739648"/>
                </a:lnTo>
                <a:lnTo>
                  <a:pt x="670306" y="624078"/>
                </a:lnTo>
                <a:lnTo>
                  <a:pt x="647192" y="624078"/>
                </a:lnTo>
                <a:lnTo>
                  <a:pt x="647192" y="739648"/>
                </a:lnTo>
                <a:lnTo>
                  <a:pt x="624078" y="739648"/>
                </a:lnTo>
                <a:lnTo>
                  <a:pt x="624078" y="763778"/>
                </a:lnTo>
                <a:lnTo>
                  <a:pt x="600964" y="763778"/>
                </a:lnTo>
                <a:lnTo>
                  <a:pt x="600964" y="739648"/>
                </a:lnTo>
                <a:lnTo>
                  <a:pt x="577850" y="739648"/>
                </a:lnTo>
                <a:lnTo>
                  <a:pt x="577850" y="763778"/>
                </a:lnTo>
                <a:lnTo>
                  <a:pt x="554736" y="763778"/>
                </a:lnTo>
                <a:lnTo>
                  <a:pt x="531622" y="763778"/>
                </a:lnTo>
                <a:lnTo>
                  <a:pt x="508508" y="763778"/>
                </a:lnTo>
                <a:lnTo>
                  <a:pt x="485394" y="763778"/>
                </a:lnTo>
                <a:lnTo>
                  <a:pt x="485394" y="786638"/>
                </a:lnTo>
                <a:lnTo>
                  <a:pt x="624078" y="786638"/>
                </a:lnTo>
                <a:lnTo>
                  <a:pt x="624078" y="855218"/>
                </a:lnTo>
                <a:lnTo>
                  <a:pt x="647192" y="855218"/>
                </a:lnTo>
                <a:lnTo>
                  <a:pt x="647192" y="832358"/>
                </a:lnTo>
                <a:lnTo>
                  <a:pt x="670306" y="832358"/>
                </a:lnTo>
                <a:lnTo>
                  <a:pt x="670306" y="855218"/>
                </a:lnTo>
                <a:lnTo>
                  <a:pt x="693420" y="855218"/>
                </a:lnTo>
                <a:lnTo>
                  <a:pt x="716534" y="855218"/>
                </a:lnTo>
                <a:lnTo>
                  <a:pt x="716534" y="809498"/>
                </a:lnTo>
                <a:lnTo>
                  <a:pt x="693420" y="809498"/>
                </a:lnTo>
                <a:lnTo>
                  <a:pt x="670306" y="809498"/>
                </a:lnTo>
                <a:lnTo>
                  <a:pt x="647192" y="809498"/>
                </a:lnTo>
                <a:lnTo>
                  <a:pt x="647192" y="763778"/>
                </a:lnTo>
                <a:lnTo>
                  <a:pt x="670306" y="763778"/>
                </a:lnTo>
                <a:lnTo>
                  <a:pt x="670306" y="786638"/>
                </a:lnTo>
                <a:lnTo>
                  <a:pt x="693420" y="786638"/>
                </a:lnTo>
                <a:lnTo>
                  <a:pt x="716534" y="786638"/>
                </a:lnTo>
                <a:lnTo>
                  <a:pt x="716534" y="809498"/>
                </a:lnTo>
                <a:lnTo>
                  <a:pt x="739648" y="809498"/>
                </a:lnTo>
                <a:lnTo>
                  <a:pt x="739648" y="739648"/>
                </a:lnTo>
                <a:close/>
              </a:path>
              <a:path w="855344" h="855344">
                <a:moveTo>
                  <a:pt x="785876" y="809498"/>
                </a:moveTo>
                <a:lnTo>
                  <a:pt x="762762" y="809498"/>
                </a:lnTo>
                <a:lnTo>
                  <a:pt x="739648" y="809498"/>
                </a:lnTo>
                <a:lnTo>
                  <a:pt x="739648" y="855218"/>
                </a:lnTo>
                <a:lnTo>
                  <a:pt x="762762" y="855218"/>
                </a:lnTo>
                <a:lnTo>
                  <a:pt x="785876" y="855218"/>
                </a:lnTo>
                <a:lnTo>
                  <a:pt x="785876" y="809498"/>
                </a:lnTo>
                <a:close/>
              </a:path>
              <a:path w="855344" h="855344">
                <a:moveTo>
                  <a:pt x="855218" y="763778"/>
                </a:moveTo>
                <a:lnTo>
                  <a:pt x="832104" y="763778"/>
                </a:lnTo>
                <a:lnTo>
                  <a:pt x="808990" y="763778"/>
                </a:lnTo>
                <a:lnTo>
                  <a:pt x="785876" y="763778"/>
                </a:lnTo>
                <a:lnTo>
                  <a:pt x="785876" y="786638"/>
                </a:lnTo>
                <a:lnTo>
                  <a:pt x="808990" y="786638"/>
                </a:lnTo>
                <a:lnTo>
                  <a:pt x="808990" y="809498"/>
                </a:lnTo>
                <a:lnTo>
                  <a:pt x="832104" y="809498"/>
                </a:lnTo>
                <a:lnTo>
                  <a:pt x="832104" y="832358"/>
                </a:lnTo>
                <a:lnTo>
                  <a:pt x="808990" y="832358"/>
                </a:lnTo>
                <a:lnTo>
                  <a:pt x="808990" y="855218"/>
                </a:lnTo>
                <a:lnTo>
                  <a:pt x="832104" y="855218"/>
                </a:lnTo>
                <a:lnTo>
                  <a:pt x="855218" y="855218"/>
                </a:lnTo>
                <a:lnTo>
                  <a:pt x="855218" y="763778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6" name="Shape 31">
            <a:extLst>
              <a:ext uri="{FF2B5EF4-FFF2-40B4-BE49-F238E27FC236}">
                <a16:creationId xmlns:a16="http://schemas.microsoft.com/office/drawing/2014/main" id="{CBFEC9EA-1E64-43C7-916A-5751247CB0C2}"/>
              </a:ext>
            </a:extLst>
          </xdr:cNvPr>
          <xdr:cNvSpPr/>
        </xdr:nvSpPr>
        <xdr:spPr>
          <a:xfrm>
            <a:off x="-12" y="532650"/>
            <a:ext cx="855344" cy="231140"/>
          </a:xfrm>
          <a:custGeom>
            <a:avLst/>
            <a:gdLst/>
            <a:ahLst/>
            <a:cxnLst/>
            <a:rect l="0" t="0" r="0" b="0"/>
            <a:pathLst>
              <a:path w="855344" h="231140">
                <a:moveTo>
                  <a:pt x="23114" y="0"/>
                </a:moveTo>
                <a:lnTo>
                  <a:pt x="0" y="0"/>
                </a:lnTo>
                <a:lnTo>
                  <a:pt x="0" y="138430"/>
                </a:lnTo>
                <a:lnTo>
                  <a:pt x="23114" y="138430"/>
                </a:lnTo>
                <a:lnTo>
                  <a:pt x="23114" y="0"/>
                </a:lnTo>
                <a:close/>
              </a:path>
              <a:path w="855344" h="231140">
                <a:moveTo>
                  <a:pt x="69342" y="68580"/>
                </a:moveTo>
                <a:lnTo>
                  <a:pt x="46228" y="68580"/>
                </a:lnTo>
                <a:lnTo>
                  <a:pt x="46228" y="91440"/>
                </a:lnTo>
                <a:lnTo>
                  <a:pt x="69342" y="91440"/>
                </a:lnTo>
                <a:lnTo>
                  <a:pt x="69342" y="68580"/>
                </a:lnTo>
                <a:close/>
              </a:path>
              <a:path w="855344" h="231140">
                <a:moveTo>
                  <a:pt x="138684" y="161290"/>
                </a:moveTo>
                <a:lnTo>
                  <a:pt x="138684" y="161290"/>
                </a:lnTo>
                <a:lnTo>
                  <a:pt x="23114" y="161290"/>
                </a:lnTo>
                <a:lnTo>
                  <a:pt x="23114" y="184150"/>
                </a:lnTo>
                <a:lnTo>
                  <a:pt x="138684" y="184150"/>
                </a:lnTo>
                <a:lnTo>
                  <a:pt x="138684" y="161290"/>
                </a:lnTo>
                <a:close/>
              </a:path>
              <a:path w="855344" h="231140">
                <a:moveTo>
                  <a:pt x="138684" y="91440"/>
                </a:moveTo>
                <a:lnTo>
                  <a:pt x="115570" y="91440"/>
                </a:lnTo>
                <a:lnTo>
                  <a:pt x="115570" y="45720"/>
                </a:lnTo>
                <a:lnTo>
                  <a:pt x="92456" y="45720"/>
                </a:lnTo>
                <a:lnTo>
                  <a:pt x="92456" y="91440"/>
                </a:lnTo>
                <a:lnTo>
                  <a:pt x="69342" y="91440"/>
                </a:lnTo>
                <a:lnTo>
                  <a:pt x="69342" y="115570"/>
                </a:lnTo>
                <a:lnTo>
                  <a:pt x="92456" y="115570"/>
                </a:lnTo>
                <a:lnTo>
                  <a:pt x="92456" y="138430"/>
                </a:lnTo>
                <a:lnTo>
                  <a:pt x="115570" y="138430"/>
                </a:lnTo>
                <a:lnTo>
                  <a:pt x="115570" y="115570"/>
                </a:lnTo>
                <a:lnTo>
                  <a:pt x="138684" y="115570"/>
                </a:lnTo>
                <a:lnTo>
                  <a:pt x="138684" y="91440"/>
                </a:lnTo>
                <a:close/>
              </a:path>
              <a:path w="855344" h="231140">
                <a:moveTo>
                  <a:pt x="184912" y="68580"/>
                </a:moveTo>
                <a:lnTo>
                  <a:pt x="161798" y="68580"/>
                </a:lnTo>
                <a:lnTo>
                  <a:pt x="138684" y="68580"/>
                </a:lnTo>
                <a:lnTo>
                  <a:pt x="138684" y="91440"/>
                </a:lnTo>
                <a:lnTo>
                  <a:pt x="161798" y="91440"/>
                </a:lnTo>
                <a:lnTo>
                  <a:pt x="161798" y="115570"/>
                </a:lnTo>
                <a:lnTo>
                  <a:pt x="138684" y="115570"/>
                </a:lnTo>
                <a:lnTo>
                  <a:pt x="138684" y="138430"/>
                </a:lnTo>
                <a:lnTo>
                  <a:pt x="161798" y="138430"/>
                </a:lnTo>
                <a:lnTo>
                  <a:pt x="184912" y="138430"/>
                </a:lnTo>
                <a:lnTo>
                  <a:pt x="184912" y="68580"/>
                </a:lnTo>
                <a:close/>
              </a:path>
              <a:path w="855344" h="231140">
                <a:moveTo>
                  <a:pt x="208026" y="45720"/>
                </a:moveTo>
                <a:lnTo>
                  <a:pt x="184912" y="45720"/>
                </a:lnTo>
                <a:lnTo>
                  <a:pt x="184912" y="68580"/>
                </a:lnTo>
                <a:lnTo>
                  <a:pt x="208026" y="68580"/>
                </a:lnTo>
                <a:lnTo>
                  <a:pt x="208026" y="45720"/>
                </a:lnTo>
                <a:close/>
              </a:path>
              <a:path w="855344" h="231140">
                <a:moveTo>
                  <a:pt x="231140" y="161290"/>
                </a:moveTo>
                <a:lnTo>
                  <a:pt x="208026" y="161290"/>
                </a:lnTo>
                <a:lnTo>
                  <a:pt x="208026" y="138430"/>
                </a:lnTo>
                <a:lnTo>
                  <a:pt x="184912" y="138430"/>
                </a:lnTo>
                <a:lnTo>
                  <a:pt x="184912" y="184150"/>
                </a:lnTo>
                <a:lnTo>
                  <a:pt x="208026" y="184150"/>
                </a:lnTo>
                <a:lnTo>
                  <a:pt x="231140" y="184150"/>
                </a:lnTo>
                <a:lnTo>
                  <a:pt x="231140" y="161290"/>
                </a:lnTo>
                <a:close/>
              </a:path>
              <a:path w="855344" h="231140">
                <a:moveTo>
                  <a:pt x="231140" y="91440"/>
                </a:moveTo>
                <a:lnTo>
                  <a:pt x="208026" y="91440"/>
                </a:lnTo>
                <a:lnTo>
                  <a:pt x="208026" y="115570"/>
                </a:lnTo>
                <a:lnTo>
                  <a:pt x="231140" y="115570"/>
                </a:lnTo>
                <a:lnTo>
                  <a:pt x="231140" y="91440"/>
                </a:lnTo>
                <a:close/>
              </a:path>
              <a:path w="855344" h="231140">
                <a:moveTo>
                  <a:pt x="254254" y="138430"/>
                </a:moveTo>
                <a:lnTo>
                  <a:pt x="231140" y="138430"/>
                </a:lnTo>
                <a:lnTo>
                  <a:pt x="231140" y="161290"/>
                </a:lnTo>
                <a:lnTo>
                  <a:pt x="254254" y="161290"/>
                </a:lnTo>
                <a:lnTo>
                  <a:pt x="254254" y="138430"/>
                </a:lnTo>
                <a:close/>
              </a:path>
              <a:path w="855344" h="231140">
                <a:moveTo>
                  <a:pt x="254254" y="22860"/>
                </a:moveTo>
                <a:lnTo>
                  <a:pt x="231140" y="22860"/>
                </a:lnTo>
                <a:lnTo>
                  <a:pt x="231140" y="91440"/>
                </a:lnTo>
                <a:lnTo>
                  <a:pt x="254254" y="91440"/>
                </a:lnTo>
                <a:lnTo>
                  <a:pt x="254254" y="22860"/>
                </a:lnTo>
                <a:close/>
              </a:path>
              <a:path w="855344" h="231140">
                <a:moveTo>
                  <a:pt x="300482" y="161290"/>
                </a:moveTo>
                <a:lnTo>
                  <a:pt x="277368" y="161290"/>
                </a:lnTo>
                <a:lnTo>
                  <a:pt x="277368" y="184150"/>
                </a:lnTo>
                <a:lnTo>
                  <a:pt x="300482" y="184150"/>
                </a:lnTo>
                <a:lnTo>
                  <a:pt x="300482" y="161290"/>
                </a:lnTo>
                <a:close/>
              </a:path>
              <a:path w="855344" h="231140">
                <a:moveTo>
                  <a:pt x="346710" y="184150"/>
                </a:moveTo>
                <a:lnTo>
                  <a:pt x="323596" y="184150"/>
                </a:lnTo>
                <a:lnTo>
                  <a:pt x="323596" y="207010"/>
                </a:lnTo>
                <a:lnTo>
                  <a:pt x="346710" y="207010"/>
                </a:lnTo>
                <a:lnTo>
                  <a:pt x="346710" y="184150"/>
                </a:lnTo>
                <a:close/>
              </a:path>
              <a:path w="855344" h="231140">
                <a:moveTo>
                  <a:pt x="462280" y="45720"/>
                </a:moveTo>
                <a:lnTo>
                  <a:pt x="439166" y="45720"/>
                </a:lnTo>
                <a:lnTo>
                  <a:pt x="439166" y="68580"/>
                </a:lnTo>
                <a:lnTo>
                  <a:pt x="462280" y="68580"/>
                </a:lnTo>
                <a:lnTo>
                  <a:pt x="462280" y="45720"/>
                </a:lnTo>
                <a:close/>
              </a:path>
              <a:path w="855344" h="231140">
                <a:moveTo>
                  <a:pt x="485394" y="161290"/>
                </a:moveTo>
                <a:lnTo>
                  <a:pt x="462280" y="161290"/>
                </a:lnTo>
                <a:lnTo>
                  <a:pt x="462280" y="184150"/>
                </a:lnTo>
                <a:lnTo>
                  <a:pt x="485394" y="184150"/>
                </a:lnTo>
                <a:lnTo>
                  <a:pt x="485394" y="161290"/>
                </a:lnTo>
                <a:close/>
              </a:path>
              <a:path w="855344" h="231140">
                <a:moveTo>
                  <a:pt x="508508" y="184150"/>
                </a:moveTo>
                <a:lnTo>
                  <a:pt x="485394" y="184150"/>
                </a:lnTo>
                <a:lnTo>
                  <a:pt x="485394" y="207010"/>
                </a:lnTo>
                <a:lnTo>
                  <a:pt x="508508" y="207010"/>
                </a:lnTo>
                <a:lnTo>
                  <a:pt x="508508" y="184150"/>
                </a:lnTo>
                <a:close/>
              </a:path>
              <a:path w="855344" h="231140">
                <a:moveTo>
                  <a:pt x="577850" y="45720"/>
                </a:moveTo>
                <a:lnTo>
                  <a:pt x="554736" y="45720"/>
                </a:lnTo>
                <a:lnTo>
                  <a:pt x="531622" y="45720"/>
                </a:lnTo>
                <a:lnTo>
                  <a:pt x="508508" y="45720"/>
                </a:lnTo>
                <a:lnTo>
                  <a:pt x="485394" y="45720"/>
                </a:lnTo>
                <a:lnTo>
                  <a:pt x="485394" y="91440"/>
                </a:lnTo>
                <a:lnTo>
                  <a:pt x="462280" y="91440"/>
                </a:lnTo>
                <a:lnTo>
                  <a:pt x="439166" y="91440"/>
                </a:lnTo>
                <a:lnTo>
                  <a:pt x="439166" y="68580"/>
                </a:lnTo>
                <a:lnTo>
                  <a:pt x="416052" y="68580"/>
                </a:lnTo>
                <a:lnTo>
                  <a:pt x="392938" y="68580"/>
                </a:lnTo>
                <a:lnTo>
                  <a:pt x="369824" y="68580"/>
                </a:lnTo>
                <a:lnTo>
                  <a:pt x="346710" y="68580"/>
                </a:lnTo>
                <a:lnTo>
                  <a:pt x="346710" y="45720"/>
                </a:lnTo>
                <a:lnTo>
                  <a:pt x="323596" y="45720"/>
                </a:lnTo>
                <a:lnTo>
                  <a:pt x="300482" y="45720"/>
                </a:lnTo>
                <a:lnTo>
                  <a:pt x="277368" y="45720"/>
                </a:lnTo>
                <a:lnTo>
                  <a:pt x="277368" y="68580"/>
                </a:lnTo>
                <a:lnTo>
                  <a:pt x="300482" y="68580"/>
                </a:lnTo>
                <a:lnTo>
                  <a:pt x="300482" y="91440"/>
                </a:lnTo>
                <a:lnTo>
                  <a:pt x="277368" y="91440"/>
                </a:lnTo>
                <a:lnTo>
                  <a:pt x="277368" y="138430"/>
                </a:lnTo>
                <a:lnTo>
                  <a:pt x="300482" y="138430"/>
                </a:lnTo>
                <a:lnTo>
                  <a:pt x="300482" y="115570"/>
                </a:lnTo>
                <a:lnTo>
                  <a:pt x="323596" y="115570"/>
                </a:lnTo>
                <a:lnTo>
                  <a:pt x="323596" y="91440"/>
                </a:lnTo>
                <a:lnTo>
                  <a:pt x="346710" y="91440"/>
                </a:lnTo>
                <a:lnTo>
                  <a:pt x="369824" y="91440"/>
                </a:lnTo>
                <a:lnTo>
                  <a:pt x="392938" y="91440"/>
                </a:lnTo>
                <a:lnTo>
                  <a:pt x="416052" y="91440"/>
                </a:lnTo>
                <a:lnTo>
                  <a:pt x="416052" y="115570"/>
                </a:lnTo>
                <a:lnTo>
                  <a:pt x="392938" y="115570"/>
                </a:lnTo>
                <a:lnTo>
                  <a:pt x="369824" y="115570"/>
                </a:lnTo>
                <a:lnTo>
                  <a:pt x="346710" y="115570"/>
                </a:lnTo>
                <a:lnTo>
                  <a:pt x="323596" y="115570"/>
                </a:lnTo>
                <a:lnTo>
                  <a:pt x="323596" y="138430"/>
                </a:lnTo>
                <a:lnTo>
                  <a:pt x="439166" y="138430"/>
                </a:lnTo>
                <a:lnTo>
                  <a:pt x="439166" y="161290"/>
                </a:lnTo>
                <a:lnTo>
                  <a:pt x="462280" y="161290"/>
                </a:lnTo>
                <a:lnTo>
                  <a:pt x="462280" y="115570"/>
                </a:lnTo>
                <a:lnTo>
                  <a:pt x="485394" y="115570"/>
                </a:lnTo>
                <a:lnTo>
                  <a:pt x="508508" y="115570"/>
                </a:lnTo>
                <a:lnTo>
                  <a:pt x="531622" y="115570"/>
                </a:lnTo>
                <a:lnTo>
                  <a:pt x="531622" y="91440"/>
                </a:lnTo>
                <a:lnTo>
                  <a:pt x="508508" y="91440"/>
                </a:lnTo>
                <a:lnTo>
                  <a:pt x="508508" y="68580"/>
                </a:lnTo>
                <a:lnTo>
                  <a:pt x="531622" y="68580"/>
                </a:lnTo>
                <a:lnTo>
                  <a:pt x="554736" y="68580"/>
                </a:lnTo>
                <a:lnTo>
                  <a:pt x="577850" y="68580"/>
                </a:lnTo>
                <a:lnTo>
                  <a:pt x="577850" y="45720"/>
                </a:lnTo>
                <a:close/>
              </a:path>
              <a:path w="855344" h="231140">
                <a:moveTo>
                  <a:pt x="600964" y="161290"/>
                </a:moveTo>
                <a:lnTo>
                  <a:pt x="577850" y="161290"/>
                </a:lnTo>
                <a:lnTo>
                  <a:pt x="577850" y="138430"/>
                </a:lnTo>
                <a:lnTo>
                  <a:pt x="554736" y="138430"/>
                </a:lnTo>
                <a:lnTo>
                  <a:pt x="531622" y="138430"/>
                </a:lnTo>
                <a:lnTo>
                  <a:pt x="508508" y="138430"/>
                </a:lnTo>
                <a:lnTo>
                  <a:pt x="485394" y="138430"/>
                </a:lnTo>
                <a:lnTo>
                  <a:pt x="485394" y="161290"/>
                </a:lnTo>
                <a:lnTo>
                  <a:pt x="508508" y="161290"/>
                </a:lnTo>
                <a:lnTo>
                  <a:pt x="508508" y="184150"/>
                </a:lnTo>
                <a:lnTo>
                  <a:pt x="531622" y="184150"/>
                </a:lnTo>
                <a:lnTo>
                  <a:pt x="531622" y="161290"/>
                </a:lnTo>
                <a:lnTo>
                  <a:pt x="554736" y="161290"/>
                </a:lnTo>
                <a:lnTo>
                  <a:pt x="554736" y="207010"/>
                </a:lnTo>
                <a:lnTo>
                  <a:pt x="577850" y="207010"/>
                </a:lnTo>
                <a:lnTo>
                  <a:pt x="577850" y="184150"/>
                </a:lnTo>
                <a:lnTo>
                  <a:pt x="600964" y="184150"/>
                </a:lnTo>
                <a:lnTo>
                  <a:pt x="600964" y="161290"/>
                </a:lnTo>
                <a:close/>
              </a:path>
              <a:path w="855344" h="231140">
                <a:moveTo>
                  <a:pt x="600964" y="115570"/>
                </a:moveTo>
                <a:lnTo>
                  <a:pt x="577850" y="115570"/>
                </a:lnTo>
                <a:lnTo>
                  <a:pt x="577850" y="138430"/>
                </a:lnTo>
                <a:lnTo>
                  <a:pt x="600964" y="138430"/>
                </a:lnTo>
                <a:lnTo>
                  <a:pt x="600964" y="115570"/>
                </a:lnTo>
                <a:close/>
              </a:path>
              <a:path w="855344" h="231140">
                <a:moveTo>
                  <a:pt x="624078" y="184150"/>
                </a:moveTo>
                <a:lnTo>
                  <a:pt x="600964" y="184150"/>
                </a:lnTo>
                <a:lnTo>
                  <a:pt x="600964" y="207010"/>
                </a:lnTo>
                <a:lnTo>
                  <a:pt x="624078" y="207010"/>
                </a:lnTo>
                <a:lnTo>
                  <a:pt x="624078" y="184150"/>
                </a:lnTo>
                <a:close/>
              </a:path>
              <a:path w="855344" h="231140">
                <a:moveTo>
                  <a:pt x="624078" y="45720"/>
                </a:moveTo>
                <a:lnTo>
                  <a:pt x="600964" y="45720"/>
                </a:lnTo>
                <a:lnTo>
                  <a:pt x="600964" y="68580"/>
                </a:lnTo>
                <a:lnTo>
                  <a:pt x="624078" y="68580"/>
                </a:lnTo>
                <a:lnTo>
                  <a:pt x="624078" y="45720"/>
                </a:lnTo>
                <a:close/>
              </a:path>
              <a:path w="855344" h="231140">
                <a:moveTo>
                  <a:pt x="647192" y="68580"/>
                </a:moveTo>
                <a:lnTo>
                  <a:pt x="624078" y="68580"/>
                </a:lnTo>
                <a:lnTo>
                  <a:pt x="624078" y="91440"/>
                </a:lnTo>
                <a:lnTo>
                  <a:pt x="647192" y="91440"/>
                </a:lnTo>
                <a:lnTo>
                  <a:pt x="647192" y="68580"/>
                </a:lnTo>
                <a:close/>
              </a:path>
              <a:path w="855344" h="231140">
                <a:moveTo>
                  <a:pt x="716534" y="161290"/>
                </a:moveTo>
                <a:lnTo>
                  <a:pt x="693420" y="161290"/>
                </a:lnTo>
                <a:lnTo>
                  <a:pt x="693420" y="184150"/>
                </a:lnTo>
                <a:lnTo>
                  <a:pt x="716534" y="184150"/>
                </a:lnTo>
                <a:lnTo>
                  <a:pt x="716534" y="161290"/>
                </a:lnTo>
                <a:close/>
              </a:path>
              <a:path w="855344" h="231140">
                <a:moveTo>
                  <a:pt x="808990" y="115570"/>
                </a:moveTo>
                <a:lnTo>
                  <a:pt x="785876" y="115570"/>
                </a:lnTo>
                <a:lnTo>
                  <a:pt x="785876" y="138430"/>
                </a:lnTo>
                <a:lnTo>
                  <a:pt x="808990" y="138430"/>
                </a:lnTo>
                <a:lnTo>
                  <a:pt x="808990" y="115570"/>
                </a:lnTo>
                <a:close/>
              </a:path>
              <a:path w="855344" h="231140">
                <a:moveTo>
                  <a:pt x="855218" y="115570"/>
                </a:moveTo>
                <a:lnTo>
                  <a:pt x="832104" y="115570"/>
                </a:lnTo>
                <a:lnTo>
                  <a:pt x="832104" y="161290"/>
                </a:lnTo>
                <a:lnTo>
                  <a:pt x="808990" y="161290"/>
                </a:lnTo>
                <a:lnTo>
                  <a:pt x="808990" y="184150"/>
                </a:lnTo>
                <a:lnTo>
                  <a:pt x="832104" y="184150"/>
                </a:lnTo>
                <a:lnTo>
                  <a:pt x="855218" y="184150"/>
                </a:lnTo>
                <a:lnTo>
                  <a:pt x="855218" y="115570"/>
                </a:lnTo>
                <a:close/>
              </a:path>
              <a:path w="855344" h="231140">
                <a:moveTo>
                  <a:pt x="855218" y="22860"/>
                </a:moveTo>
                <a:lnTo>
                  <a:pt x="832104" y="22860"/>
                </a:lnTo>
                <a:lnTo>
                  <a:pt x="832104" y="68580"/>
                </a:lnTo>
                <a:lnTo>
                  <a:pt x="808990" y="68580"/>
                </a:lnTo>
                <a:lnTo>
                  <a:pt x="808990" y="45720"/>
                </a:lnTo>
                <a:lnTo>
                  <a:pt x="785876" y="45720"/>
                </a:lnTo>
                <a:lnTo>
                  <a:pt x="785876" y="0"/>
                </a:lnTo>
                <a:lnTo>
                  <a:pt x="762762" y="0"/>
                </a:lnTo>
                <a:lnTo>
                  <a:pt x="762762" y="68580"/>
                </a:lnTo>
                <a:lnTo>
                  <a:pt x="739648" y="68580"/>
                </a:lnTo>
                <a:lnTo>
                  <a:pt x="739648" y="45720"/>
                </a:lnTo>
                <a:lnTo>
                  <a:pt x="716534" y="45720"/>
                </a:lnTo>
                <a:lnTo>
                  <a:pt x="716534" y="68580"/>
                </a:lnTo>
                <a:lnTo>
                  <a:pt x="693420" y="68580"/>
                </a:lnTo>
                <a:lnTo>
                  <a:pt x="670306" y="68580"/>
                </a:lnTo>
                <a:lnTo>
                  <a:pt x="670306" y="91440"/>
                </a:lnTo>
                <a:lnTo>
                  <a:pt x="647192" y="91440"/>
                </a:lnTo>
                <a:lnTo>
                  <a:pt x="647192" y="115570"/>
                </a:lnTo>
                <a:lnTo>
                  <a:pt x="624078" y="115570"/>
                </a:lnTo>
                <a:lnTo>
                  <a:pt x="624078" y="138430"/>
                </a:lnTo>
                <a:lnTo>
                  <a:pt x="600964" y="138430"/>
                </a:lnTo>
                <a:lnTo>
                  <a:pt x="600964" y="161290"/>
                </a:lnTo>
                <a:lnTo>
                  <a:pt x="624078" y="161290"/>
                </a:lnTo>
                <a:lnTo>
                  <a:pt x="624078" y="184150"/>
                </a:lnTo>
                <a:lnTo>
                  <a:pt x="647192" y="184150"/>
                </a:lnTo>
                <a:lnTo>
                  <a:pt x="647192" y="231140"/>
                </a:lnTo>
                <a:lnTo>
                  <a:pt x="670306" y="231140"/>
                </a:lnTo>
                <a:lnTo>
                  <a:pt x="670306" y="138430"/>
                </a:lnTo>
                <a:lnTo>
                  <a:pt x="693420" y="138430"/>
                </a:lnTo>
                <a:lnTo>
                  <a:pt x="716534" y="138430"/>
                </a:lnTo>
                <a:lnTo>
                  <a:pt x="739648" y="138430"/>
                </a:lnTo>
                <a:lnTo>
                  <a:pt x="739648" y="231140"/>
                </a:lnTo>
                <a:lnTo>
                  <a:pt x="762762" y="231140"/>
                </a:lnTo>
                <a:lnTo>
                  <a:pt x="785876" y="231140"/>
                </a:lnTo>
                <a:lnTo>
                  <a:pt x="785876" y="184150"/>
                </a:lnTo>
                <a:lnTo>
                  <a:pt x="762762" y="184150"/>
                </a:lnTo>
                <a:lnTo>
                  <a:pt x="762762" y="161290"/>
                </a:lnTo>
                <a:lnTo>
                  <a:pt x="785876" y="161290"/>
                </a:lnTo>
                <a:lnTo>
                  <a:pt x="785876" y="138430"/>
                </a:lnTo>
                <a:lnTo>
                  <a:pt x="762762" y="138430"/>
                </a:lnTo>
                <a:lnTo>
                  <a:pt x="762762" y="115570"/>
                </a:lnTo>
                <a:lnTo>
                  <a:pt x="739648" y="115570"/>
                </a:lnTo>
                <a:lnTo>
                  <a:pt x="716534" y="115570"/>
                </a:lnTo>
                <a:lnTo>
                  <a:pt x="716534" y="91440"/>
                </a:lnTo>
                <a:lnTo>
                  <a:pt x="739648" y="91440"/>
                </a:lnTo>
                <a:lnTo>
                  <a:pt x="762762" y="91440"/>
                </a:lnTo>
                <a:lnTo>
                  <a:pt x="762762" y="115570"/>
                </a:lnTo>
                <a:lnTo>
                  <a:pt x="785876" y="115570"/>
                </a:lnTo>
                <a:lnTo>
                  <a:pt x="785876" y="91440"/>
                </a:lnTo>
                <a:lnTo>
                  <a:pt x="808990" y="91440"/>
                </a:lnTo>
                <a:lnTo>
                  <a:pt x="832104" y="91440"/>
                </a:lnTo>
                <a:lnTo>
                  <a:pt x="855218" y="91440"/>
                </a:lnTo>
                <a:lnTo>
                  <a:pt x="855218" y="2286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7" name="Shape 32">
            <a:extLst>
              <a:ext uri="{FF2B5EF4-FFF2-40B4-BE49-F238E27FC236}">
                <a16:creationId xmlns:a16="http://schemas.microsoft.com/office/drawing/2014/main" id="{64E1E05F-187B-49A3-A751-93C3843CFC4F}"/>
              </a:ext>
            </a:extLst>
          </xdr:cNvPr>
          <xdr:cNvSpPr/>
        </xdr:nvSpPr>
        <xdr:spPr>
          <a:xfrm>
            <a:off x="-12" y="254520"/>
            <a:ext cx="855344" cy="346710"/>
          </a:xfrm>
          <a:custGeom>
            <a:avLst/>
            <a:gdLst/>
            <a:ahLst/>
            <a:cxnLst/>
            <a:rect l="0" t="0" r="0" b="0"/>
            <a:pathLst>
              <a:path w="855344" h="346710">
                <a:moveTo>
                  <a:pt x="23114" y="162560"/>
                </a:moveTo>
                <a:lnTo>
                  <a:pt x="0" y="162560"/>
                </a:lnTo>
                <a:lnTo>
                  <a:pt x="0" y="208280"/>
                </a:lnTo>
                <a:lnTo>
                  <a:pt x="23114" y="208280"/>
                </a:lnTo>
                <a:lnTo>
                  <a:pt x="23114" y="162560"/>
                </a:lnTo>
                <a:close/>
              </a:path>
              <a:path w="855344" h="346710">
                <a:moveTo>
                  <a:pt x="115570" y="278130"/>
                </a:moveTo>
                <a:lnTo>
                  <a:pt x="92456" y="278130"/>
                </a:lnTo>
                <a:lnTo>
                  <a:pt x="69342" y="278130"/>
                </a:lnTo>
                <a:lnTo>
                  <a:pt x="69342" y="300990"/>
                </a:lnTo>
                <a:lnTo>
                  <a:pt x="46228" y="300990"/>
                </a:lnTo>
                <a:lnTo>
                  <a:pt x="46228" y="254000"/>
                </a:lnTo>
                <a:lnTo>
                  <a:pt x="69342" y="254000"/>
                </a:lnTo>
                <a:lnTo>
                  <a:pt x="69342" y="208280"/>
                </a:lnTo>
                <a:lnTo>
                  <a:pt x="46228" y="208280"/>
                </a:lnTo>
                <a:lnTo>
                  <a:pt x="46228" y="231140"/>
                </a:lnTo>
                <a:lnTo>
                  <a:pt x="23114" y="231140"/>
                </a:lnTo>
                <a:lnTo>
                  <a:pt x="23114" y="323850"/>
                </a:lnTo>
                <a:lnTo>
                  <a:pt x="46228" y="323850"/>
                </a:lnTo>
                <a:lnTo>
                  <a:pt x="69342" y="323850"/>
                </a:lnTo>
                <a:lnTo>
                  <a:pt x="92456" y="323850"/>
                </a:lnTo>
                <a:lnTo>
                  <a:pt x="92456" y="300990"/>
                </a:lnTo>
                <a:lnTo>
                  <a:pt x="115570" y="300990"/>
                </a:lnTo>
                <a:lnTo>
                  <a:pt x="115570" y="278130"/>
                </a:lnTo>
                <a:close/>
              </a:path>
              <a:path w="855344" h="346710">
                <a:moveTo>
                  <a:pt x="161798" y="208280"/>
                </a:moveTo>
                <a:lnTo>
                  <a:pt x="138684" y="208280"/>
                </a:lnTo>
                <a:lnTo>
                  <a:pt x="115570" y="208280"/>
                </a:lnTo>
                <a:lnTo>
                  <a:pt x="115570" y="138430"/>
                </a:lnTo>
                <a:lnTo>
                  <a:pt x="92456" y="138430"/>
                </a:lnTo>
                <a:lnTo>
                  <a:pt x="92456" y="185420"/>
                </a:lnTo>
                <a:lnTo>
                  <a:pt x="69342" y="185420"/>
                </a:lnTo>
                <a:lnTo>
                  <a:pt x="69342" y="208280"/>
                </a:lnTo>
                <a:lnTo>
                  <a:pt x="92456" y="208280"/>
                </a:lnTo>
                <a:lnTo>
                  <a:pt x="92456" y="231140"/>
                </a:lnTo>
                <a:lnTo>
                  <a:pt x="115570" y="231140"/>
                </a:lnTo>
                <a:lnTo>
                  <a:pt x="138684" y="231140"/>
                </a:lnTo>
                <a:lnTo>
                  <a:pt x="161798" y="231140"/>
                </a:lnTo>
                <a:lnTo>
                  <a:pt x="161798" y="208280"/>
                </a:lnTo>
                <a:close/>
              </a:path>
              <a:path w="855344" h="346710">
                <a:moveTo>
                  <a:pt x="161798" y="162560"/>
                </a:moveTo>
                <a:lnTo>
                  <a:pt x="138684" y="162560"/>
                </a:lnTo>
                <a:lnTo>
                  <a:pt x="138684" y="185420"/>
                </a:lnTo>
                <a:lnTo>
                  <a:pt x="161798" y="185420"/>
                </a:lnTo>
                <a:lnTo>
                  <a:pt x="161798" y="162560"/>
                </a:lnTo>
                <a:close/>
              </a:path>
              <a:path w="855344" h="346710">
                <a:moveTo>
                  <a:pt x="184912" y="185420"/>
                </a:moveTo>
                <a:lnTo>
                  <a:pt x="161798" y="185420"/>
                </a:lnTo>
                <a:lnTo>
                  <a:pt x="161798" y="208280"/>
                </a:lnTo>
                <a:lnTo>
                  <a:pt x="184912" y="208280"/>
                </a:lnTo>
                <a:lnTo>
                  <a:pt x="184912" y="185420"/>
                </a:lnTo>
                <a:close/>
              </a:path>
              <a:path w="855344" h="346710">
                <a:moveTo>
                  <a:pt x="208026" y="278130"/>
                </a:moveTo>
                <a:lnTo>
                  <a:pt x="184912" y="278130"/>
                </a:lnTo>
                <a:lnTo>
                  <a:pt x="184912" y="254000"/>
                </a:lnTo>
                <a:lnTo>
                  <a:pt x="161798" y="254000"/>
                </a:lnTo>
                <a:lnTo>
                  <a:pt x="138684" y="254000"/>
                </a:lnTo>
                <a:lnTo>
                  <a:pt x="138684" y="278130"/>
                </a:lnTo>
                <a:lnTo>
                  <a:pt x="161798" y="278130"/>
                </a:lnTo>
                <a:lnTo>
                  <a:pt x="161798" y="300990"/>
                </a:lnTo>
                <a:lnTo>
                  <a:pt x="138684" y="300990"/>
                </a:lnTo>
                <a:lnTo>
                  <a:pt x="115570" y="300990"/>
                </a:lnTo>
                <a:lnTo>
                  <a:pt x="115570" y="323850"/>
                </a:lnTo>
                <a:lnTo>
                  <a:pt x="138684" y="323850"/>
                </a:lnTo>
                <a:lnTo>
                  <a:pt x="161798" y="323850"/>
                </a:lnTo>
                <a:lnTo>
                  <a:pt x="184912" y="323850"/>
                </a:lnTo>
                <a:lnTo>
                  <a:pt x="184912" y="300990"/>
                </a:lnTo>
                <a:lnTo>
                  <a:pt x="208026" y="300990"/>
                </a:lnTo>
                <a:lnTo>
                  <a:pt x="208026" y="278130"/>
                </a:lnTo>
                <a:close/>
              </a:path>
              <a:path w="855344" h="346710">
                <a:moveTo>
                  <a:pt x="254254" y="185420"/>
                </a:moveTo>
                <a:lnTo>
                  <a:pt x="231140" y="185420"/>
                </a:lnTo>
                <a:lnTo>
                  <a:pt x="231140" y="115570"/>
                </a:lnTo>
                <a:lnTo>
                  <a:pt x="208026" y="115570"/>
                </a:lnTo>
                <a:lnTo>
                  <a:pt x="208026" y="208280"/>
                </a:lnTo>
                <a:lnTo>
                  <a:pt x="184912" y="208280"/>
                </a:lnTo>
                <a:lnTo>
                  <a:pt x="184912" y="254000"/>
                </a:lnTo>
                <a:lnTo>
                  <a:pt x="208026" y="254000"/>
                </a:lnTo>
                <a:lnTo>
                  <a:pt x="208026" y="278130"/>
                </a:lnTo>
                <a:lnTo>
                  <a:pt x="231140" y="278130"/>
                </a:lnTo>
                <a:lnTo>
                  <a:pt x="231140" y="231140"/>
                </a:lnTo>
                <a:lnTo>
                  <a:pt x="254254" y="231140"/>
                </a:lnTo>
                <a:lnTo>
                  <a:pt x="254254" y="185420"/>
                </a:lnTo>
                <a:close/>
              </a:path>
              <a:path w="855344" h="346710">
                <a:moveTo>
                  <a:pt x="300482" y="254000"/>
                </a:moveTo>
                <a:lnTo>
                  <a:pt x="277368" y="254000"/>
                </a:lnTo>
                <a:lnTo>
                  <a:pt x="254254" y="254000"/>
                </a:lnTo>
                <a:lnTo>
                  <a:pt x="254254" y="323850"/>
                </a:lnTo>
                <a:lnTo>
                  <a:pt x="277368" y="323850"/>
                </a:lnTo>
                <a:lnTo>
                  <a:pt x="277368" y="278130"/>
                </a:lnTo>
                <a:lnTo>
                  <a:pt x="300482" y="278130"/>
                </a:lnTo>
                <a:lnTo>
                  <a:pt x="300482" y="254000"/>
                </a:lnTo>
                <a:close/>
              </a:path>
              <a:path w="855344" h="346710">
                <a:moveTo>
                  <a:pt x="346710" y="278130"/>
                </a:moveTo>
                <a:lnTo>
                  <a:pt x="323596" y="278130"/>
                </a:lnTo>
                <a:lnTo>
                  <a:pt x="323596" y="300990"/>
                </a:lnTo>
                <a:lnTo>
                  <a:pt x="346710" y="300990"/>
                </a:lnTo>
                <a:lnTo>
                  <a:pt x="346710" y="278130"/>
                </a:lnTo>
                <a:close/>
              </a:path>
              <a:path w="855344" h="346710">
                <a:moveTo>
                  <a:pt x="346710" y="208280"/>
                </a:moveTo>
                <a:lnTo>
                  <a:pt x="323596" y="208280"/>
                </a:lnTo>
                <a:lnTo>
                  <a:pt x="323596" y="231140"/>
                </a:lnTo>
                <a:lnTo>
                  <a:pt x="346710" y="231140"/>
                </a:lnTo>
                <a:lnTo>
                  <a:pt x="346710" y="208280"/>
                </a:lnTo>
                <a:close/>
              </a:path>
              <a:path w="855344" h="346710">
                <a:moveTo>
                  <a:pt x="369824" y="254000"/>
                </a:moveTo>
                <a:lnTo>
                  <a:pt x="346710" y="254000"/>
                </a:lnTo>
                <a:lnTo>
                  <a:pt x="346710" y="278130"/>
                </a:lnTo>
                <a:lnTo>
                  <a:pt x="369824" y="278130"/>
                </a:lnTo>
                <a:lnTo>
                  <a:pt x="369824" y="254000"/>
                </a:lnTo>
                <a:close/>
              </a:path>
              <a:path w="855344" h="346710">
                <a:moveTo>
                  <a:pt x="439166" y="300990"/>
                </a:moveTo>
                <a:lnTo>
                  <a:pt x="416052" y="300990"/>
                </a:lnTo>
                <a:lnTo>
                  <a:pt x="392938" y="300990"/>
                </a:lnTo>
                <a:lnTo>
                  <a:pt x="369824" y="300990"/>
                </a:lnTo>
                <a:lnTo>
                  <a:pt x="346710" y="300990"/>
                </a:lnTo>
                <a:lnTo>
                  <a:pt x="346710" y="323850"/>
                </a:lnTo>
                <a:lnTo>
                  <a:pt x="369824" y="323850"/>
                </a:lnTo>
                <a:lnTo>
                  <a:pt x="392938" y="323850"/>
                </a:lnTo>
                <a:lnTo>
                  <a:pt x="416052" y="323850"/>
                </a:lnTo>
                <a:lnTo>
                  <a:pt x="439166" y="323850"/>
                </a:lnTo>
                <a:lnTo>
                  <a:pt x="439166" y="300990"/>
                </a:lnTo>
                <a:close/>
              </a:path>
              <a:path w="855344" h="346710">
                <a:moveTo>
                  <a:pt x="439166" y="208280"/>
                </a:moveTo>
                <a:lnTo>
                  <a:pt x="416052" y="208280"/>
                </a:lnTo>
                <a:lnTo>
                  <a:pt x="392938" y="208280"/>
                </a:lnTo>
                <a:lnTo>
                  <a:pt x="392938" y="231140"/>
                </a:lnTo>
                <a:lnTo>
                  <a:pt x="416052" y="231140"/>
                </a:lnTo>
                <a:lnTo>
                  <a:pt x="439166" y="231140"/>
                </a:lnTo>
                <a:lnTo>
                  <a:pt x="439166" y="208280"/>
                </a:lnTo>
                <a:close/>
              </a:path>
              <a:path w="855344" h="346710">
                <a:moveTo>
                  <a:pt x="439166" y="115570"/>
                </a:moveTo>
                <a:lnTo>
                  <a:pt x="416052" y="115570"/>
                </a:lnTo>
                <a:lnTo>
                  <a:pt x="392938" y="115570"/>
                </a:lnTo>
                <a:lnTo>
                  <a:pt x="392938" y="162560"/>
                </a:lnTo>
                <a:lnTo>
                  <a:pt x="369824" y="162560"/>
                </a:lnTo>
                <a:lnTo>
                  <a:pt x="346710" y="162560"/>
                </a:lnTo>
                <a:lnTo>
                  <a:pt x="323596" y="162560"/>
                </a:lnTo>
                <a:lnTo>
                  <a:pt x="323596" y="138430"/>
                </a:lnTo>
                <a:lnTo>
                  <a:pt x="300482" y="138430"/>
                </a:lnTo>
                <a:lnTo>
                  <a:pt x="300482" y="185420"/>
                </a:lnTo>
                <a:lnTo>
                  <a:pt x="277368" y="185420"/>
                </a:lnTo>
                <a:lnTo>
                  <a:pt x="277368" y="231140"/>
                </a:lnTo>
                <a:lnTo>
                  <a:pt x="300482" y="231140"/>
                </a:lnTo>
                <a:lnTo>
                  <a:pt x="300482" y="208280"/>
                </a:lnTo>
                <a:lnTo>
                  <a:pt x="323596" y="208280"/>
                </a:lnTo>
                <a:lnTo>
                  <a:pt x="323596" y="185420"/>
                </a:lnTo>
                <a:lnTo>
                  <a:pt x="346710" y="185420"/>
                </a:lnTo>
                <a:lnTo>
                  <a:pt x="369824" y="185420"/>
                </a:lnTo>
                <a:lnTo>
                  <a:pt x="369824" y="208280"/>
                </a:lnTo>
                <a:lnTo>
                  <a:pt x="392938" y="208280"/>
                </a:lnTo>
                <a:lnTo>
                  <a:pt x="392938" y="185420"/>
                </a:lnTo>
                <a:lnTo>
                  <a:pt x="416052" y="185420"/>
                </a:lnTo>
                <a:lnTo>
                  <a:pt x="439166" y="185420"/>
                </a:lnTo>
                <a:lnTo>
                  <a:pt x="439166" y="115570"/>
                </a:lnTo>
                <a:close/>
              </a:path>
              <a:path w="855344" h="346710">
                <a:moveTo>
                  <a:pt x="462280" y="231140"/>
                </a:moveTo>
                <a:lnTo>
                  <a:pt x="439166" y="231140"/>
                </a:lnTo>
                <a:lnTo>
                  <a:pt x="439166" y="254000"/>
                </a:lnTo>
                <a:lnTo>
                  <a:pt x="462280" y="254000"/>
                </a:lnTo>
                <a:lnTo>
                  <a:pt x="462280" y="231140"/>
                </a:lnTo>
                <a:close/>
              </a:path>
              <a:path w="855344" h="346710">
                <a:moveTo>
                  <a:pt x="485394" y="300990"/>
                </a:moveTo>
                <a:lnTo>
                  <a:pt x="462280" y="300990"/>
                </a:lnTo>
                <a:lnTo>
                  <a:pt x="462280" y="323850"/>
                </a:lnTo>
                <a:lnTo>
                  <a:pt x="485394" y="323850"/>
                </a:lnTo>
                <a:lnTo>
                  <a:pt x="485394" y="300990"/>
                </a:lnTo>
                <a:close/>
              </a:path>
              <a:path w="855344" h="346710">
                <a:moveTo>
                  <a:pt x="508508" y="278130"/>
                </a:moveTo>
                <a:lnTo>
                  <a:pt x="485394" y="278130"/>
                </a:lnTo>
                <a:lnTo>
                  <a:pt x="485394" y="300990"/>
                </a:lnTo>
                <a:lnTo>
                  <a:pt x="508508" y="300990"/>
                </a:lnTo>
                <a:lnTo>
                  <a:pt x="508508" y="278130"/>
                </a:lnTo>
                <a:close/>
              </a:path>
              <a:path w="855344" h="346710">
                <a:moveTo>
                  <a:pt x="577850" y="278130"/>
                </a:moveTo>
                <a:lnTo>
                  <a:pt x="554736" y="278130"/>
                </a:lnTo>
                <a:lnTo>
                  <a:pt x="554736" y="300990"/>
                </a:lnTo>
                <a:lnTo>
                  <a:pt x="577850" y="300990"/>
                </a:lnTo>
                <a:lnTo>
                  <a:pt x="577850" y="278130"/>
                </a:lnTo>
                <a:close/>
              </a:path>
              <a:path w="855344" h="346710">
                <a:moveTo>
                  <a:pt x="577850" y="185420"/>
                </a:moveTo>
                <a:lnTo>
                  <a:pt x="554736" y="185420"/>
                </a:lnTo>
                <a:lnTo>
                  <a:pt x="531622" y="185420"/>
                </a:lnTo>
                <a:lnTo>
                  <a:pt x="531622" y="69850"/>
                </a:lnTo>
                <a:lnTo>
                  <a:pt x="508508" y="69850"/>
                </a:lnTo>
                <a:lnTo>
                  <a:pt x="508508" y="0"/>
                </a:lnTo>
                <a:lnTo>
                  <a:pt x="485394" y="0"/>
                </a:lnTo>
                <a:lnTo>
                  <a:pt x="485394" y="162560"/>
                </a:lnTo>
                <a:lnTo>
                  <a:pt x="462280" y="162560"/>
                </a:lnTo>
                <a:lnTo>
                  <a:pt x="462280" y="231140"/>
                </a:lnTo>
                <a:lnTo>
                  <a:pt x="485394" y="231140"/>
                </a:lnTo>
                <a:lnTo>
                  <a:pt x="485394" y="254000"/>
                </a:lnTo>
                <a:lnTo>
                  <a:pt x="508508" y="254000"/>
                </a:lnTo>
                <a:lnTo>
                  <a:pt x="531622" y="254000"/>
                </a:lnTo>
                <a:lnTo>
                  <a:pt x="554736" y="254000"/>
                </a:lnTo>
                <a:lnTo>
                  <a:pt x="577850" y="254000"/>
                </a:lnTo>
                <a:lnTo>
                  <a:pt x="577850" y="231140"/>
                </a:lnTo>
                <a:lnTo>
                  <a:pt x="554736" y="231140"/>
                </a:lnTo>
                <a:lnTo>
                  <a:pt x="531622" y="231140"/>
                </a:lnTo>
                <a:lnTo>
                  <a:pt x="531622" y="208280"/>
                </a:lnTo>
                <a:lnTo>
                  <a:pt x="554736" y="208280"/>
                </a:lnTo>
                <a:lnTo>
                  <a:pt x="577850" y="208280"/>
                </a:lnTo>
                <a:lnTo>
                  <a:pt x="577850" y="185420"/>
                </a:lnTo>
                <a:close/>
              </a:path>
              <a:path w="855344" h="346710">
                <a:moveTo>
                  <a:pt x="600964" y="300990"/>
                </a:moveTo>
                <a:lnTo>
                  <a:pt x="577850" y="300990"/>
                </a:lnTo>
                <a:lnTo>
                  <a:pt x="577850" y="323850"/>
                </a:lnTo>
                <a:lnTo>
                  <a:pt x="600964" y="323850"/>
                </a:lnTo>
                <a:lnTo>
                  <a:pt x="600964" y="300990"/>
                </a:lnTo>
                <a:close/>
              </a:path>
              <a:path w="855344" h="346710">
                <a:moveTo>
                  <a:pt x="600964" y="208280"/>
                </a:moveTo>
                <a:lnTo>
                  <a:pt x="577850" y="208280"/>
                </a:lnTo>
                <a:lnTo>
                  <a:pt x="577850" y="231140"/>
                </a:lnTo>
                <a:lnTo>
                  <a:pt x="600964" y="231140"/>
                </a:lnTo>
                <a:lnTo>
                  <a:pt x="600964" y="208280"/>
                </a:lnTo>
                <a:close/>
              </a:path>
              <a:path w="855344" h="346710">
                <a:moveTo>
                  <a:pt x="624078" y="323850"/>
                </a:moveTo>
                <a:lnTo>
                  <a:pt x="600964" y="323850"/>
                </a:lnTo>
                <a:lnTo>
                  <a:pt x="600964" y="346710"/>
                </a:lnTo>
                <a:lnTo>
                  <a:pt x="624078" y="346710"/>
                </a:lnTo>
                <a:lnTo>
                  <a:pt x="624078" y="323850"/>
                </a:lnTo>
                <a:close/>
              </a:path>
              <a:path w="855344" h="346710">
                <a:moveTo>
                  <a:pt x="624078" y="162560"/>
                </a:moveTo>
                <a:lnTo>
                  <a:pt x="600964" y="162560"/>
                </a:lnTo>
                <a:lnTo>
                  <a:pt x="600964" y="208280"/>
                </a:lnTo>
                <a:lnTo>
                  <a:pt x="624078" y="208280"/>
                </a:lnTo>
                <a:lnTo>
                  <a:pt x="624078" y="162560"/>
                </a:lnTo>
                <a:close/>
              </a:path>
              <a:path w="855344" h="346710">
                <a:moveTo>
                  <a:pt x="670306" y="323850"/>
                </a:moveTo>
                <a:lnTo>
                  <a:pt x="647192" y="323850"/>
                </a:lnTo>
                <a:lnTo>
                  <a:pt x="647192" y="346710"/>
                </a:lnTo>
                <a:lnTo>
                  <a:pt x="670306" y="346710"/>
                </a:lnTo>
                <a:lnTo>
                  <a:pt x="670306" y="323850"/>
                </a:lnTo>
                <a:close/>
              </a:path>
              <a:path w="855344" h="346710">
                <a:moveTo>
                  <a:pt x="670306" y="138430"/>
                </a:moveTo>
                <a:lnTo>
                  <a:pt x="647192" y="138430"/>
                </a:lnTo>
                <a:lnTo>
                  <a:pt x="647192" y="208280"/>
                </a:lnTo>
                <a:lnTo>
                  <a:pt x="670306" y="208280"/>
                </a:lnTo>
                <a:lnTo>
                  <a:pt x="670306" y="138430"/>
                </a:lnTo>
                <a:close/>
              </a:path>
              <a:path w="855344" h="346710">
                <a:moveTo>
                  <a:pt x="716534" y="300990"/>
                </a:moveTo>
                <a:lnTo>
                  <a:pt x="693420" y="300990"/>
                </a:lnTo>
                <a:lnTo>
                  <a:pt x="670306" y="300990"/>
                </a:lnTo>
                <a:lnTo>
                  <a:pt x="670306" y="323850"/>
                </a:lnTo>
                <a:lnTo>
                  <a:pt x="693420" y="323850"/>
                </a:lnTo>
                <a:lnTo>
                  <a:pt x="716534" y="323850"/>
                </a:lnTo>
                <a:lnTo>
                  <a:pt x="716534" y="300990"/>
                </a:lnTo>
                <a:close/>
              </a:path>
              <a:path w="855344" h="346710">
                <a:moveTo>
                  <a:pt x="762762" y="254000"/>
                </a:moveTo>
                <a:lnTo>
                  <a:pt x="739648" y="254000"/>
                </a:lnTo>
                <a:lnTo>
                  <a:pt x="739648" y="185420"/>
                </a:lnTo>
                <a:lnTo>
                  <a:pt x="716534" y="185420"/>
                </a:lnTo>
                <a:lnTo>
                  <a:pt x="716534" y="208280"/>
                </a:lnTo>
                <a:lnTo>
                  <a:pt x="693420" y="208280"/>
                </a:lnTo>
                <a:lnTo>
                  <a:pt x="670306" y="208280"/>
                </a:lnTo>
                <a:lnTo>
                  <a:pt x="670306" y="231140"/>
                </a:lnTo>
                <a:lnTo>
                  <a:pt x="647192" y="231140"/>
                </a:lnTo>
                <a:lnTo>
                  <a:pt x="647192" y="254000"/>
                </a:lnTo>
                <a:lnTo>
                  <a:pt x="624078" y="254000"/>
                </a:lnTo>
                <a:lnTo>
                  <a:pt x="624078" y="231140"/>
                </a:lnTo>
                <a:lnTo>
                  <a:pt x="600964" y="231140"/>
                </a:lnTo>
                <a:lnTo>
                  <a:pt x="600964" y="254000"/>
                </a:lnTo>
                <a:lnTo>
                  <a:pt x="577850" y="254000"/>
                </a:lnTo>
                <a:lnTo>
                  <a:pt x="577850" y="278130"/>
                </a:lnTo>
                <a:lnTo>
                  <a:pt x="600964" y="278130"/>
                </a:lnTo>
                <a:lnTo>
                  <a:pt x="624078" y="278130"/>
                </a:lnTo>
                <a:lnTo>
                  <a:pt x="647192" y="278130"/>
                </a:lnTo>
                <a:lnTo>
                  <a:pt x="647192" y="300990"/>
                </a:lnTo>
                <a:lnTo>
                  <a:pt x="670306" y="300990"/>
                </a:lnTo>
                <a:lnTo>
                  <a:pt x="670306" y="254000"/>
                </a:lnTo>
                <a:lnTo>
                  <a:pt x="693420" y="254000"/>
                </a:lnTo>
                <a:lnTo>
                  <a:pt x="693420" y="231140"/>
                </a:lnTo>
                <a:lnTo>
                  <a:pt x="716534" y="231140"/>
                </a:lnTo>
                <a:lnTo>
                  <a:pt x="716534" y="254000"/>
                </a:lnTo>
                <a:lnTo>
                  <a:pt x="693420" y="254000"/>
                </a:lnTo>
                <a:lnTo>
                  <a:pt x="693420" y="278130"/>
                </a:lnTo>
                <a:lnTo>
                  <a:pt x="716534" y="278130"/>
                </a:lnTo>
                <a:lnTo>
                  <a:pt x="739648" y="278130"/>
                </a:lnTo>
                <a:lnTo>
                  <a:pt x="762762" y="278130"/>
                </a:lnTo>
                <a:lnTo>
                  <a:pt x="762762" y="254000"/>
                </a:lnTo>
                <a:close/>
              </a:path>
              <a:path w="855344" h="346710">
                <a:moveTo>
                  <a:pt x="785876" y="138430"/>
                </a:moveTo>
                <a:lnTo>
                  <a:pt x="762762" y="138430"/>
                </a:lnTo>
                <a:lnTo>
                  <a:pt x="762762" y="231140"/>
                </a:lnTo>
                <a:lnTo>
                  <a:pt x="785876" y="231140"/>
                </a:lnTo>
                <a:lnTo>
                  <a:pt x="785876" y="138430"/>
                </a:lnTo>
                <a:close/>
              </a:path>
              <a:path w="855344" h="346710">
                <a:moveTo>
                  <a:pt x="808990" y="231140"/>
                </a:moveTo>
                <a:lnTo>
                  <a:pt x="785876" y="231140"/>
                </a:lnTo>
                <a:lnTo>
                  <a:pt x="785876" y="254000"/>
                </a:lnTo>
                <a:lnTo>
                  <a:pt x="808990" y="254000"/>
                </a:lnTo>
                <a:lnTo>
                  <a:pt x="808990" y="231140"/>
                </a:lnTo>
                <a:close/>
              </a:path>
              <a:path w="855344" h="346710">
                <a:moveTo>
                  <a:pt x="855218" y="138430"/>
                </a:moveTo>
                <a:lnTo>
                  <a:pt x="832104" y="138430"/>
                </a:lnTo>
                <a:lnTo>
                  <a:pt x="832104" y="208280"/>
                </a:lnTo>
                <a:lnTo>
                  <a:pt x="808990" y="208280"/>
                </a:lnTo>
                <a:lnTo>
                  <a:pt x="808990" y="231140"/>
                </a:lnTo>
                <a:lnTo>
                  <a:pt x="832104" y="231140"/>
                </a:lnTo>
                <a:lnTo>
                  <a:pt x="832104" y="254000"/>
                </a:lnTo>
                <a:lnTo>
                  <a:pt x="808990" y="254000"/>
                </a:lnTo>
                <a:lnTo>
                  <a:pt x="808990" y="300990"/>
                </a:lnTo>
                <a:lnTo>
                  <a:pt x="832104" y="300990"/>
                </a:lnTo>
                <a:lnTo>
                  <a:pt x="832104" y="278130"/>
                </a:lnTo>
                <a:lnTo>
                  <a:pt x="855218" y="278130"/>
                </a:lnTo>
                <a:lnTo>
                  <a:pt x="855218" y="13843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8" name="Shape 33">
            <a:extLst>
              <a:ext uri="{FF2B5EF4-FFF2-40B4-BE49-F238E27FC236}">
                <a16:creationId xmlns:a16="http://schemas.microsoft.com/office/drawing/2014/main" id="{5E8821AB-E2F2-4260-8F80-410D2FDD2531}"/>
              </a:ext>
            </a:extLst>
          </xdr:cNvPr>
          <xdr:cNvSpPr/>
        </xdr:nvSpPr>
        <xdr:spPr>
          <a:xfrm>
            <a:off x="-12" y="185940"/>
            <a:ext cx="855344" cy="254000"/>
          </a:xfrm>
          <a:custGeom>
            <a:avLst/>
            <a:gdLst/>
            <a:ahLst/>
            <a:cxnLst/>
            <a:rect l="0" t="0" r="0" b="0"/>
            <a:pathLst>
              <a:path w="855344" h="254000">
                <a:moveTo>
                  <a:pt x="23114" y="161290"/>
                </a:moveTo>
                <a:lnTo>
                  <a:pt x="0" y="161290"/>
                </a:lnTo>
                <a:lnTo>
                  <a:pt x="0" y="184150"/>
                </a:lnTo>
                <a:lnTo>
                  <a:pt x="23114" y="184150"/>
                </a:lnTo>
                <a:lnTo>
                  <a:pt x="23114" y="161290"/>
                </a:lnTo>
                <a:close/>
              </a:path>
              <a:path w="855344" h="254000">
                <a:moveTo>
                  <a:pt x="23114" y="68580"/>
                </a:moveTo>
                <a:lnTo>
                  <a:pt x="0" y="68580"/>
                </a:lnTo>
                <a:lnTo>
                  <a:pt x="0" y="91440"/>
                </a:lnTo>
                <a:lnTo>
                  <a:pt x="23114" y="91440"/>
                </a:lnTo>
                <a:lnTo>
                  <a:pt x="23114" y="68580"/>
                </a:lnTo>
                <a:close/>
              </a:path>
              <a:path w="855344" h="254000">
                <a:moveTo>
                  <a:pt x="69342" y="0"/>
                </a:moveTo>
                <a:lnTo>
                  <a:pt x="46228" y="0"/>
                </a:lnTo>
                <a:lnTo>
                  <a:pt x="46228" y="68580"/>
                </a:lnTo>
                <a:lnTo>
                  <a:pt x="69342" y="68580"/>
                </a:lnTo>
                <a:lnTo>
                  <a:pt x="69342" y="0"/>
                </a:lnTo>
                <a:close/>
              </a:path>
              <a:path w="855344" h="254000">
                <a:moveTo>
                  <a:pt x="92456" y="68580"/>
                </a:moveTo>
                <a:lnTo>
                  <a:pt x="69342" y="68580"/>
                </a:lnTo>
                <a:lnTo>
                  <a:pt x="69342" y="91440"/>
                </a:lnTo>
                <a:lnTo>
                  <a:pt x="92456" y="91440"/>
                </a:lnTo>
                <a:lnTo>
                  <a:pt x="92456" y="68580"/>
                </a:lnTo>
                <a:close/>
              </a:path>
              <a:path w="855344" h="254000">
                <a:moveTo>
                  <a:pt x="161798" y="184150"/>
                </a:moveTo>
                <a:lnTo>
                  <a:pt x="138684" y="184150"/>
                </a:lnTo>
                <a:lnTo>
                  <a:pt x="138684" y="207010"/>
                </a:lnTo>
                <a:lnTo>
                  <a:pt x="161798" y="207010"/>
                </a:lnTo>
                <a:lnTo>
                  <a:pt x="161798" y="184150"/>
                </a:lnTo>
                <a:close/>
              </a:path>
              <a:path w="855344" h="254000">
                <a:moveTo>
                  <a:pt x="208026" y="115570"/>
                </a:moveTo>
                <a:lnTo>
                  <a:pt x="184912" y="115570"/>
                </a:lnTo>
                <a:lnTo>
                  <a:pt x="184912" y="161290"/>
                </a:lnTo>
                <a:lnTo>
                  <a:pt x="161798" y="161290"/>
                </a:lnTo>
                <a:lnTo>
                  <a:pt x="161798" y="184150"/>
                </a:lnTo>
                <a:lnTo>
                  <a:pt x="184912" y="184150"/>
                </a:lnTo>
                <a:lnTo>
                  <a:pt x="184912" y="207010"/>
                </a:lnTo>
                <a:lnTo>
                  <a:pt x="161798" y="207010"/>
                </a:lnTo>
                <a:lnTo>
                  <a:pt x="161798" y="231140"/>
                </a:lnTo>
                <a:lnTo>
                  <a:pt x="184912" y="231140"/>
                </a:lnTo>
                <a:lnTo>
                  <a:pt x="208026" y="231140"/>
                </a:lnTo>
                <a:lnTo>
                  <a:pt x="208026" y="115570"/>
                </a:lnTo>
                <a:close/>
              </a:path>
              <a:path w="855344" h="254000">
                <a:moveTo>
                  <a:pt x="254254" y="207010"/>
                </a:moveTo>
                <a:lnTo>
                  <a:pt x="231140" y="207010"/>
                </a:lnTo>
                <a:lnTo>
                  <a:pt x="231140" y="231140"/>
                </a:lnTo>
                <a:lnTo>
                  <a:pt x="254254" y="231140"/>
                </a:lnTo>
                <a:lnTo>
                  <a:pt x="254254" y="207010"/>
                </a:lnTo>
                <a:close/>
              </a:path>
              <a:path w="855344" h="254000">
                <a:moveTo>
                  <a:pt x="300482" y="207010"/>
                </a:moveTo>
                <a:lnTo>
                  <a:pt x="277368" y="207010"/>
                </a:lnTo>
                <a:lnTo>
                  <a:pt x="277368" y="231140"/>
                </a:lnTo>
                <a:lnTo>
                  <a:pt x="300482" y="231140"/>
                </a:lnTo>
                <a:lnTo>
                  <a:pt x="300482" y="207010"/>
                </a:lnTo>
                <a:close/>
              </a:path>
              <a:path w="855344" h="254000">
                <a:moveTo>
                  <a:pt x="323596" y="91440"/>
                </a:moveTo>
                <a:lnTo>
                  <a:pt x="300482" y="91440"/>
                </a:lnTo>
                <a:lnTo>
                  <a:pt x="300482" y="68580"/>
                </a:lnTo>
                <a:lnTo>
                  <a:pt x="277368" y="68580"/>
                </a:lnTo>
                <a:lnTo>
                  <a:pt x="277368" y="115570"/>
                </a:lnTo>
                <a:lnTo>
                  <a:pt x="300482" y="115570"/>
                </a:lnTo>
                <a:lnTo>
                  <a:pt x="300482" y="138430"/>
                </a:lnTo>
                <a:lnTo>
                  <a:pt x="277368" y="138430"/>
                </a:lnTo>
                <a:lnTo>
                  <a:pt x="254254" y="138430"/>
                </a:lnTo>
                <a:lnTo>
                  <a:pt x="254254" y="22860"/>
                </a:lnTo>
                <a:lnTo>
                  <a:pt x="231140" y="22860"/>
                </a:lnTo>
                <a:lnTo>
                  <a:pt x="231140" y="68580"/>
                </a:lnTo>
                <a:lnTo>
                  <a:pt x="208026" y="68580"/>
                </a:lnTo>
                <a:lnTo>
                  <a:pt x="208026" y="0"/>
                </a:lnTo>
                <a:lnTo>
                  <a:pt x="184912" y="0"/>
                </a:lnTo>
                <a:lnTo>
                  <a:pt x="184912" y="45720"/>
                </a:lnTo>
                <a:lnTo>
                  <a:pt x="161798" y="45720"/>
                </a:lnTo>
                <a:lnTo>
                  <a:pt x="161798" y="91440"/>
                </a:lnTo>
                <a:lnTo>
                  <a:pt x="138684" y="91440"/>
                </a:lnTo>
                <a:lnTo>
                  <a:pt x="138684" y="68580"/>
                </a:lnTo>
                <a:lnTo>
                  <a:pt x="115570" y="68580"/>
                </a:lnTo>
                <a:lnTo>
                  <a:pt x="115570" y="91440"/>
                </a:lnTo>
                <a:lnTo>
                  <a:pt x="92456" y="91440"/>
                </a:lnTo>
                <a:lnTo>
                  <a:pt x="92456" y="115570"/>
                </a:lnTo>
                <a:lnTo>
                  <a:pt x="69342" y="115570"/>
                </a:lnTo>
                <a:lnTo>
                  <a:pt x="69342" y="91440"/>
                </a:lnTo>
                <a:lnTo>
                  <a:pt x="46228" y="91440"/>
                </a:lnTo>
                <a:lnTo>
                  <a:pt x="23114" y="91440"/>
                </a:lnTo>
                <a:lnTo>
                  <a:pt x="23114" y="115570"/>
                </a:lnTo>
                <a:lnTo>
                  <a:pt x="0" y="115570"/>
                </a:lnTo>
                <a:lnTo>
                  <a:pt x="0" y="138430"/>
                </a:lnTo>
                <a:lnTo>
                  <a:pt x="23114" y="138430"/>
                </a:lnTo>
                <a:lnTo>
                  <a:pt x="23114" y="161290"/>
                </a:lnTo>
                <a:lnTo>
                  <a:pt x="46228" y="161290"/>
                </a:lnTo>
                <a:lnTo>
                  <a:pt x="69342" y="161290"/>
                </a:lnTo>
                <a:lnTo>
                  <a:pt x="69342" y="138430"/>
                </a:lnTo>
                <a:lnTo>
                  <a:pt x="92456" y="138430"/>
                </a:lnTo>
                <a:lnTo>
                  <a:pt x="115570" y="138430"/>
                </a:lnTo>
                <a:lnTo>
                  <a:pt x="115570" y="161290"/>
                </a:lnTo>
                <a:lnTo>
                  <a:pt x="92456" y="161290"/>
                </a:lnTo>
                <a:lnTo>
                  <a:pt x="69342" y="161290"/>
                </a:lnTo>
                <a:lnTo>
                  <a:pt x="69342" y="184150"/>
                </a:lnTo>
                <a:lnTo>
                  <a:pt x="46228" y="184150"/>
                </a:lnTo>
                <a:lnTo>
                  <a:pt x="46228" y="207010"/>
                </a:lnTo>
                <a:lnTo>
                  <a:pt x="23114" y="207010"/>
                </a:lnTo>
                <a:lnTo>
                  <a:pt x="23114" y="231140"/>
                </a:lnTo>
                <a:lnTo>
                  <a:pt x="46228" y="231140"/>
                </a:lnTo>
                <a:lnTo>
                  <a:pt x="69342" y="231140"/>
                </a:lnTo>
                <a:lnTo>
                  <a:pt x="69342" y="207010"/>
                </a:lnTo>
                <a:lnTo>
                  <a:pt x="92456" y="207010"/>
                </a:lnTo>
                <a:lnTo>
                  <a:pt x="92456" y="184150"/>
                </a:lnTo>
                <a:lnTo>
                  <a:pt x="115570" y="184150"/>
                </a:lnTo>
                <a:lnTo>
                  <a:pt x="138684" y="184150"/>
                </a:lnTo>
                <a:lnTo>
                  <a:pt x="138684" y="161290"/>
                </a:lnTo>
                <a:lnTo>
                  <a:pt x="161798" y="161290"/>
                </a:lnTo>
                <a:lnTo>
                  <a:pt x="161798" y="138430"/>
                </a:lnTo>
                <a:lnTo>
                  <a:pt x="138684" y="138430"/>
                </a:lnTo>
                <a:lnTo>
                  <a:pt x="138684" y="115570"/>
                </a:lnTo>
                <a:lnTo>
                  <a:pt x="161798" y="115570"/>
                </a:lnTo>
                <a:lnTo>
                  <a:pt x="184912" y="115570"/>
                </a:lnTo>
                <a:lnTo>
                  <a:pt x="184912" y="91440"/>
                </a:lnTo>
                <a:lnTo>
                  <a:pt x="208026" y="91440"/>
                </a:lnTo>
                <a:lnTo>
                  <a:pt x="231140" y="91440"/>
                </a:lnTo>
                <a:lnTo>
                  <a:pt x="231140" y="161290"/>
                </a:lnTo>
                <a:lnTo>
                  <a:pt x="254254" y="161290"/>
                </a:lnTo>
                <a:lnTo>
                  <a:pt x="254254" y="207010"/>
                </a:lnTo>
                <a:lnTo>
                  <a:pt x="277368" y="207010"/>
                </a:lnTo>
                <a:lnTo>
                  <a:pt x="277368" y="161290"/>
                </a:lnTo>
                <a:lnTo>
                  <a:pt x="300482" y="161290"/>
                </a:lnTo>
                <a:lnTo>
                  <a:pt x="323596" y="161290"/>
                </a:lnTo>
                <a:lnTo>
                  <a:pt x="323596" y="91440"/>
                </a:lnTo>
                <a:close/>
              </a:path>
              <a:path w="855344" h="254000">
                <a:moveTo>
                  <a:pt x="346710" y="161290"/>
                </a:moveTo>
                <a:lnTo>
                  <a:pt x="323596" y="161290"/>
                </a:lnTo>
                <a:lnTo>
                  <a:pt x="323596" y="184150"/>
                </a:lnTo>
                <a:lnTo>
                  <a:pt x="346710" y="184150"/>
                </a:lnTo>
                <a:lnTo>
                  <a:pt x="346710" y="161290"/>
                </a:lnTo>
                <a:close/>
              </a:path>
              <a:path w="855344" h="254000">
                <a:moveTo>
                  <a:pt x="369824" y="138430"/>
                </a:moveTo>
                <a:lnTo>
                  <a:pt x="346710" y="138430"/>
                </a:lnTo>
                <a:lnTo>
                  <a:pt x="346710" y="161290"/>
                </a:lnTo>
                <a:lnTo>
                  <a:pt x="369824" y="161290"/>
                </a:lnTo>
                <a:lnTo>
                  <a:pt x="369824" y="138430"/>
                </a:lnTo>
                <a:close/>
              </a:path>
              <a:path w="855344" h="254000">
                <a:moveTo>
                  <a:pt x="369824" y="45720"/>
                </a:moveTo>
                <a:lnTo>
                  <a:pt x="346710" y="45720"/>
                </a:lnTo>
                <a:lnTo>
                  <a:pt x="346710" y="68580"/>
                </a:lnTo>
                <a:lnTo>
                  <a:pt x="323596" y="68580"/>
                </a:lnTo>
                <a:lnTo>
                  <a:pt x="323596" y="91440"/>
                </a:lnTo>
                <a:lnTo>
                  <a:pt x="346710" y="91440"/>
                </a:lnTo>
                <a:lnTo>
                  <a:pt x="369824" y="91440"/>
                </a:lnTo>
                <a:lnTo>
                  <a:pt x="369824" y="45720"/>
                </a:lnTo>
                <a:close/>
              </a:path>
              <a:path w="855344" h="254000">
                <a:moveTo>
                  <a:pt x="392938" y="161290"/>
                </a:moveTo>
                <a:lnTo>
                  <a:pt x="369824" y="161290"/>
                </a:lnTo>
                <a:lnTo>
                  <a:pt x="369824" y="184150"/>
                </a:lnTo>
                <a:lnTo>
                  <a:pt x="346710" y="184150"/>
                </a:lnTo>
                <a:lnTo>
                  <a:pt x="346710" y="207010"/>
                </a:lnTo>
                <a:lnTo>
                  <a:pt x="369824" y="207010"/>
                </a:lnTo>
                <a:lnTo>
                  <a:pt x="392938" y="207010"/>
                </a:lnTo>
                <a:lnTo>
                  <a:pt x="392938" y="161290"/>
                </a:lnTo>
                <a:close/>
              </a:path>
              <a:path w="855344" h="254000">
                <a:moveTo>
                  <a:pt x="462280" y="184150"/>
                </a:moveTo>
                <a:lnTo>
                  <a:pt x="439166" y="184150"/>
                </a:lnTo>
                <a:lnTo>
                  <a:pt x="416052" y="184150"/>
                </a:lnTo>
                <a:lnTo>
                  <a:pt x="416052" y="254000"/>
                </a:lnTo>
                <a:lnTo>
                  <a:pt x="439166" y="254000"/>
                </a:lnTo>
                <a:lnTo>
                  <a:pt x="439166" y="207010"/>
                </a:lnTo>
                <a:lnTo>
                  <a:pt x="462280" y="207010"/>
                </a:lnTo>
                <a:lnTo>
                  <a:pt x="462280" y="184150"/>
                </a:lnTo>
                <a:close/>
              </a:path>
              <a:path w="855344" h="254000">
                <a:moveTo>
                  <a:pt x="462280" y="68580"/>
                </a:moveTo>
                <a:lnTo>
                  <a:pt x="439166" y="68580"/>
                </a:lnTo>
                <a:lnTo>
                  <a:pt x="439166" y="91440"/>
                </a:lnTo>
                <a:lnTo>
                  <a:pt x="416052" y="91440"/>
                </a:lnTo>
                <a:lnTo>
                  <a:pt x="392938" y="91440"/>
                </a:lnTo>
                <a:lnTo>
                  <a:pt x="369824" y="91440"/>
                </a:lnTo>
                <a:lnTo>
                  <a:pt x="369824" y="115570"/>
                </a:lnTo>
                <a:lnTo>
                  <a:pt x="392938" y="115570"/>
                </a:lnTo>
                <a:lnTo>
                  <a:pt x="392938" y="161290"/>
                </a:lnTo>
                <a:lnTo>
                  <a:pt x="416052" y="161290"/>
                </a:lnTo>
                <a:lnTo>
                  <a:pt x="439166" y="161290"/>
                </a:lnTo>
                <a:lnTo>
                  <a:pt x="439166" y="115570"/>
                </a:lnTo>
                <a:lnTo>
                  <a:pt x="462280" y="115570"/>
                </a:lnTo>
                <a:lnTo>
                  <a:pt x="462280" y="68580"/>
                </a:lnTo>
                <a:close/>
              </a:path>
              <a:path w="855344" h="254000">
                <a:moveTo>
                  <a:pt x="485394" y="138430"/>
                </a:moveTo>
                <a:lnTo>
                  <a:pt x="462280" y="138430"/>
                </a:lnTo>
                <a:lnTo>
                  <a:pt x="462280" y="184150"/>
                </a:lnTo>
                <a:lnTo>
                  <a:pt x="485394" y="184150"/>
                </a:lnTo>
                <a:lnTo>
                  <a:pt x="485394" y="138430"/>
                </a:lnTo>
                <a:close/>
              </a:path>
              <a:path w="855344" h="254000">
                <a:moveTo>
                  <a:pt x="531622" y="91440"/>
                </a:moveTo>
                <a:lnTo>
                  <a:pt x="508508" y="91440"/>
                </a:lnTo>
                <a:lnTo>
                  <a:pt x="508508" y="115570"/>
                </a:lnTo>
                <a:lnTo>
                  <a:pt x="531622" y="115570"/>
                </a:lnTo>
                <a:lnTo>
                  <a:pt x="531622" y="91440"/>
                </a:lnTo>
                <a:close/>
              </a:path>
              <a:path w="855344" h="254000">
                <a:moveTo>
                  <a:pt x="577850" y="207010"/>
                </a:moveTo>
                <a:lnTo>
                  <a:pt x="554736" y="207010"/>
                </a:lnTo>
                <a:lnTo>
                  <a:pt x="531622" y="207010"/>
                </a:lnTo>
                <a:lnTo>
                  <a:pt x="531622" y="231140"/>
                </a:lnTo>
                <a:lnTo>
                  <a:pt x="554736" y="231140"/>
                </a:lnTo>
                <a:lnTo>
                  <a:pt x="577850" y="231140"/>
                </a:lnTo>
                <a:lnTo>
                  <a:pt x="577850" y="207010"/>
                </a:lnTo>
                <a:close/>
              </a:path>
              <a:path w="855344" h="254000">
                <a:moveTo>
                  <a:pt x="600964" y="138430"/>
                </a:moveTo>
                <a:lnTo>
                  <a:pt x="577850" y="138430"/>
                </a:lnTo>
                <a:lnTo>
                  <a:pt x="577850" y="115570"/>
                </a:lnTo>
                <a:lnTo>
                  <a:pt x="554736" y="115570"/>
                </a:lnTo>
                <a:lnTo>
                  <a:pt x="531622" y="115570"/>
                </a:lnTo>
                <a:lnTo>
                  <a:pt x="531622" y="138430"/>
                </a:lnTo>
                <a:lnTo>
                  <a:pt x="554736" y="138430"/>
                </a:lnTo>
                <a:lnTo>
                  <a:pt x="554736" y="184150"/>
                </a:lnTo>
                <a:lnTo>
                  <a:pt x="577850" y="184150"/>
                </a:lnTo>
                <a:lnTo>
                  <a:pt x="577850" y="161290"/>
                </a:lnTo>
                <a:lnTo>
                  <a:pt x="600964" y="161290"/>
                </a:lnTo>
                <a:lnTo>
                  <a:pt x="600964" y="138430"/>
                </a:lnTo>
                <a:close/>
              </a:path>
              <a:path w="855344" h="254000">
                <a:moveTo>
                  <a:pt x="647192" y="231140"/>
                </a:moveTo>
                <a:lnTo>
                  <a:pt x="624078" y="231140"/>
                </a:lnTo>
                <a:lnTo>
                  <a:pt x="624078" y="254000"/>
                </a:lnTo>
                <a:lnTo>
                  <a:pt x="647192" y="254000"/>
                </a:lnTo>
                <a:lnTo>
                  <a:pt x="647192" y="231140"/>
                </a:lnTo>
                <a:close/>
              </a:path>
              <a:path w="855344" h="254000">
                <a:moveTo>
                  <a:pt x="670306" y="161290"/>
                </a:moveTo>
                <a:lnTo>
                  <a:pt x="647192" y="161290"/>
                </a:lnTo>
                <a:lnTo>
                  <a:pt x="647192" y="138430"/>
                </a:lnTo>
                <a:lnTo>
                  <a:pt x="624078" y="138430"/>
                </a:lnTo>
                <a:lnTo>
                  <a:pt x="624078" y="184150"/>
                </a:lnTo>
                <a:lnTo>
                  <a:pt x="600964" y="184150"/>
                </a:lnTo>
                <a:lnTo>
                  <a:pt x="600964" y="207010"/>
                </a:lnTo>
                <a:lnTo>
                  <a:pt x="624078" y="207010"/>
                </a:lnTo>
                <a:lnTo>
                  <a:pt x="647192" y="207010"/>
                </a:lnTo>
                <a:lnTo>
                  <a:pt x="647192" y="184150"/>
                </a:lnTo>
                <a:lnTo>
                  <a:pt x="670306" y="184150"/>
                </a:lnTo>
                <a:lnTo>
                  <a:pt x="670306" y="161290"/>
                </a:lnTo>
                <a:close/>
              </a:path>
              <a:path w="855344" h="254000">
                <a:moveTo>
                  <a:pt x="670306" y="91440"/>
                </a:moveTo>
                <a:lnTo>
                  <a:pt x="647192" y="91440"/>
                </a:lnTo>
                <a:lnTo>
                  <a:pt x="624078" y="91440"/>
                </a:lnTo>
                <a:lnTo>
                  <a:pt x="600964" y="91440"/>
                </a:lnTo>
                <a:lnTo>
                  <a:pt x="600964" y="115570"/>
                </a:lnTo>
                <a:lnTo>
                  <a:pt x="624078" y="115570"/>
                </a:lnTo>
                <a:lnTo>
                  <a:pt x="647192" y="115570"/>
                </a:lnTo>
                <a:lnTo>
                  <a:pt x="647192" y="138430"/>
                </a:lnTo>
                <a:lnTo>
                  <a:pt x="670306" y="138430"/>
                </a:lnTo>
                <a:lnTo>
                  <a:pt x="670306" y="91440"/>
                </a:lnTo>
                <a:close/>
              </a:path>
              <a:path w="855344" h="254000">
                <a:moveTo>
                  <a:pt x="716534" y="184150"/>
                </a:moveTo>
                <a:lnTo>
                  <a:pt x="693420" y="184150"/>
                </a:lnTo>
                <a:lnTo>
                  <a:pt x="670306" y="184150"/>
                </a:lnTo>
                <a:lnTo>
                  <a:pt x="670306" y="207010"/>
                </a:lnTo>
                <a:lnTo>
                  <a:pt x="693420" y="207010"/>
                </a:lnTo>
                <a:lnTo>
                  <a:pt x="693420" y="231140"/>
                </a:lnTo>
                <a:lnTo>
                  <a:pt x="670306" y="231140"/>
                </a:lnTo>
                <a:lnTo>
                  <a:pt x="670306" y="254000"/>
                </a:lnTo>
                <a:lnTo>
                  <a:pt x="693420" y="254000"/>
                </a:lnTo>
                <a:lnTo>
                  <a:pt x="716534" y="254000"/>
                </a:lnTo>
                <a:lnTo>
                  <a:pt x="716534" y="184150"/>
                </a:lnTo>
                <a:close/>
              </a:path>
              <a:path w="855344" h="254000">
                <a:moveTo>
                  <a:pt x="716534" y="68580"/>
                </a:moveTo>
                <a:lnTo>
                  <a:pt x="693420" y="68580"/>
                </a:lnTo>
                <a:lnTo>
                  <a:pt x="693420" y="45720"/>
                </a:lnTo>
                <a:lnTo>
                  <a:pt x="670306" y="45720"/>
                </a:lnTo>
                <a:lnTo>
                  <a:pt x="670306" y="91440"/>
                </a:lnTo>
                <a:lnTo>
                  <a:pt x="693420" y="91440"/>
                </a:lnTo>
                <a:lnTo>
                  <a:pt x="693420" y="138430"/>
                </a:lnTo>
                <a:lnTo>
                  <a:pt x="716534" y="138430"/>
                </a:lnTo>
                <a:lnTo>
                  <a:pt x="716534" y="68580"/>
                </a:lnTo>
                <a:close/>
              </a:path>
              <a:path w="855344" h="254000">
                <a:moveTo>
                  <a:pt x="785876" y="115570"/>
                </a:moveTo>
                <a:lnTo>
                  <a:pt x="762762" y="115570"/>
                </a:lnTo>
                <a:lnTo>
                  <a:pt x="762762" y="161290"/>
                </a:lnTo>
                <a:lnTo>
                  <a:pt x="739648" y="161290"/>
                </a:lnTo>
                <a:lnTo>
                  <a:pt x="739648" y="138430"/>
                </a:lnTo>
                <a:lnTo>
                  <a:pt x="716534" y="138430"/>
                </a:lnTo>
                <a:lnTo>
                  <a:pt x="716534" y="184150"/>
                </a:lnTo>
                <a:lnTo>
                  <a:pt x="739648" y="184150"/>
                </a:lnTo>
                <a:lnTo>
                  <a:pt x="762762" y="184150"/>
                </a:lnTo>
                <a:lnTo>
                  <a:pt x="785876" y="184150"/>
                </a:lnTo>
                <a:lnTo>
                  <a:pt x="785876" y="115570"/>
                </a:lnTo>
                <a:close/>
              </a:path>
              <a:path w="855344" h="254000">
                <a:moveTo>
                  <a:pt x="785876" y="0"/>
                </a:moveTo>
                <a:lnTo>
                  <a:pt x="762762" y="0"/>
                </a:lnTo>
                <a:lnTo>
                  <a:pt x="762762" y="45720"/>
                </a:lnTo>
                <a:lnTo>
                  <a:pt x="739648" y="45720"/>
                </a:lnTo>
                <a:lnTo>
                  <a:pt x="739648" y="91440"/>
                </a:lnTo>
                <a:lnTo>
                  <a:pt x="762762" y="91440"/>
                </a:lnTo>
                <a:lnTo>
                  <a:pt x="785876" y="91440"/>
                </a:lnTo>
                <a:lnTo>
                  <a:pt x="785876" y="0"/>
                </a:lnTo>
                <a:close/>
              </a:path>
              <a:path w="855344" h="254000">
                <a:moveTo>
                  <a:pt x="808990" y="231140"/>
                </a:moveTo>
                <a:lnTo>
                  <a:pt x="785876" y="231140"/>
                </a:lnTo>
                <a:lnTo>
                  <a:pt x="785876" y="254000"/>
                </a:lnTo>
                <a:lnTo>
                  <a:pt x="808990" y="254000"/>
                </a:lnTo>
                <a:lnTo>
                  <a:pt x="808990" y="231140"/>
                </a:lnTo>
                <a:close/>
              </a:path>
              <a:path w="855344" h="254000">
                <a:moveTo>
                  <a:pt x="808990" y="91440"/>
                </a:moveTo>
                <a:lnTo>
                  <a:pt x="785876" y="91440"/>
                </a:lnTo>
                <a:lnTo>
                  <a:pt x="785876" y="115570"/>
                </a:lnTo>
                <a:lnTo>
                  <a:pt x="808990" y="115570"/>
                </a:lnTo>
                <a:lnTo>
                  <a:pt x="808990" y="91440"/>
                </a:lnTo>
                <a:close/>
              </a:path>
              <a:path w="855344" h="254000">
                <a:moveTo>
                  <a:pt x="855218" y="115570"/>
                </a:moveTo>
                <a:lnTo>
                  <a:pt x="832104" y="115570"/>
                </a:lnTo>
                <a:lnTo>
                  <a:pt x="832104" y="161290"/>
                </a:lnTo>
                <a:lnTo>
                  <a:pt x="808990" y="161290"/>
                </a:lnTo>
                <a:lnTo>
                  <a:pt x="808990" y="184150"/>
                </a:lnTo>
                <a:lnTo>
                  <a:pt x="785876" y="184150"/>
                </a:lnTo>
                <a:lnTo>
                  <a:pt x="785876" y="207010"/>
                </a:lnTo>
                <a:lnTo>
                  <a:pt x="808990" y="207010"/>
                </a:lnTo>
                <a:lnTo>
                  <a:pt x="832104" y="207010"/>
                </a:lnTo>
                <a:lnTo>
                  <a:pt x="832104" y="184150"/>
                </a:lnTo>
                <a:lnTo>
                  <a:pt x="855218" y="184150"/>
                </a:lnTo>
                <a:lnTo>
                  <a:pt x="855218" y="11557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9" name="Shape 34">
            <a:extLst>
              <a:ext uri="{FF2B5EF4-FFF2-40B4-BE49-F238E27FC236}">
                <a16:creationId xmlns:a16="http://schemas.microsoft.com/office/drawing/2014/main" id="{65D7542D-D3BE-4141-A3C0-8C16B7E70E53}"/>
              </a:ext>
            </a:extLst>
          </xdr:cNvPr>
          <xdr:cNvSpPr/>
        </xdr:nvSpPr>
        <xdr:spPr>
          <a:xfrm>
            <a:off x="-12" y="12"/>
            <a:ext cx="855344" cy="254635"/>
          </a:xfrm>
          <a:custGeom>
            <a:avLst/>
            <a:gdLst/>
            <a:ahLst/>
            <a:cxnLst/>
            <a:rect l="0" t="0" r="0" b="0"/>
            <a:pathLst>
              <a:path w="855344" h="254635">
                <a:moveTo>
                  <a:pt x="138684" y="208788"/>
                </a:moveTo>
                <a:lnTo>
                  <a:pt x="115570" y="208788"/>
                </a:lnTo>
                <a:lnTo>
                  <a:pt x="115570" y="185928"/>
                </a:lnTo>
                <a:lnTo>
                  <a:pt x="92456" y="185928"/>
                </a:lnTo>
                <a:lnTo>
                  <a:pt x="69342" y="185928"/>
                </a:lnTo>
                <a:lnTo>
                  <a:pt x="46228" y="185928"/>
                </a:lnTo>
                <a:lnTo>
                  <a:pt x="23114" y="185928"/>
                </a:lnTo>
                <a:lnTo>
                  <a:pt x="0" y="185928"/>
                </a:lnTo>
                <a:lnTo>
                  <a:pt x="0" y="231648"/>
                </a:lnTo>
                <a:lnTo>
                  <a:pt x="23114" y="231648"/>
                </a:lnTo>
                <a:lnTo>
                  <a:pt x="46228" y="231648"/>
                </a:lnTo>
                <a:lnTo>
                  <a:pt x="46228" y="254508"/>
                </a:lnTo>
                <a:lnTo>
                  <a:pt x="69342" y="254508"/>
                </a:lnTo>
                <a:lnTo>
                  <a:pt x="69342" y="208788"/>
                </a:lnTo>
                <a:lnTo>
                  <a:pt x="92456" y="208788"/>
                </a:lnTo>
                <a:lnTo>
                  <a:pt x="92456" y="231648"/>
                </a:lnTo>
                <a:lnTo>
                  <a:pt x="115570" y="231648"/>
                </a:lnTo>
                <a:lnTo>
                  <a:pt x="138684" y="231648"/>
                </a:lnTo>
                <a:lnTo>
                  <a:pt x="138684" y="208788"/>
                </a:lnTo>
                <a:close/>
              </a:path>
              <a:path w="855344" h="254635">
                <a:moveTo>
                  <a:pt x="161798" y="231648"/>
                </a:moveTo>
                <a:lnTo>
                  <a:pt x="138684" y="231648"/>
                </a:lnTo>
                <a:lnTo>
                  <a:pt x="138684" y="254508"/>
                </a:lnTo>
                <a:lnTo>
                  <a:pt x="161798" y="254508"/>
                </a:lnTo>
                <a:lnTo>
                  <a:pt x="161798" y="231648"/>
                </a:lnTo>
                <a:close/>
              </a:path>
              <a:path w="855344" h="254635">
                <a:moveTo>
                  <a:pt x="184912" y="185928"/>
                </a:moveTo>
                <a:lnTo>
                  <a:pt x="161798" y="185928"/>
                </a:lnTo>
                <a:lnTo>
                  <a:pt x="138684" y="185928"/>
                </a:lnTo>
                <a:lnTo>
                  <a:pt x="138684" y="208788"/>
                </a:lnTo>
                <a:lnTo>
                  <a:pt x="161798" y="208788"/>
                </a:lnTo>
                <a:lnTo>
                  <a:pt x="184912" y="208788"/>
                </a:lnTo>
                <a:lnTo>
                  <a:pt x="184912" y="185928"/>
                </a:lnTo>
                <a:close/>
              </a:path>
              <a:path w="855344" h="254635">
                <a:moveTo>
                  <a:pt x="208026" y="23368"/>
                </a:moveTo>
                <a:lnTo>
                  <a:pt x="184912" y="23368"/>
                </a:lnTo>
                <a:lnTo>
                  <a:pt x="184912" y="46228"/>
                </a:lnTo>
                <a:lnTo>
                  <a:pt x="208026" y="46228"/>
                </a:lnTo>
                <a:lnTo>
                  <a:pt x="208026" y="23368"/>
                </a:lnTo>
                <a:close/>
              </a:path>
              <a:path w="855344" h="254635">
                <a:moveTo>
                  <a:pt x="254254" y="70358"/>
                </a:moveTo>
                <a:lnTo>
                  <a:pt x="231140" y="70358"/>
                </a:lnTo>
                <a:lnTo>
                  <a:pt x="208026" y="70358"/>
                </a:lnTo>
                <a:lnTo>
                  <a:pt x="184912" y="70358"/>
                </a:lnTo>
                <a:lnTo>
                  <a:pt x="184912" y="93218"/>
                </a:lnTo>
                <a:lnTo>
                  <a:pt x="208026" y="93218"/>
                </a:lnTo>
                <a:lnTo>
                  <a:pt x="208026" y="116078"/>
                </a:lnTo>
                <a:lnTo>
                  <a:pt x="184912" y="116078"/>
                </a:lnTo>
                <a:lnTo>
                  <a:pt x="184912" y="161798"/>
                </a:lnTo>
                <a:lnTo>
                  <a:pt x="208026" y="161798"/>
                </a:lnTo>
                <a:lnTo>
                  <a:pt x="208026" y="138938"/>
                </a:lnTo>
                <a:lnTo>
                  <a:pt x="231140" y="138938"/>
                </a:lnTo>
                <a:lnTo>
                  <a:pt x="231140" y="93218"/>
                </a:lnTo>
                <a:lnTo>
                  <a:pt x="254254" y="93218"/>
                </a:lnTo>
                <a:lnTo>
                  <a:pt x="254254" y="70358"/>
                </a:lnTo>
                <a:close/>
              </a:path>
              <a:path w="855344" h="254635">
                <a:moveTo>
                  <a:pt x="254254" y="0"/>
                </a:moveTo>
                <a:lnTo>
                  <a:pt x="231140" y="0"/>
                </a:lnTo>
                <a:lnTo>
                  <a:pt x="231140" y="46228"/>
                </a:lnTo>
                <a:lnTo>
                  <a:pt x="254254" y="46228"/>
                </a:lnTo>
                <a:lnTo>
                  <a:pt x="254254" y="0"/>
                </a:lnTo>
                <a:close/>
              </a:path>
              <a:path w="855344" h="254635">
                <a:moveTo>
                  <a:pt x="277368" y="161798"/>
                </a:moveTo>
                <a:lnTo>
                  <a:pt x="254254" y="161798"/>
                </a:lnTo>
                <a:lnTo>
                  <a:pt x="254254" y="138938"/>
                </a:lnTo>
                <a:lnTo>
                  <a:pt x="231140" y="138938"/>
                </a:lnTo>
                <a:lnTo>
                  <a:pt x="231140" y="161798"/>
                </a:lnTo>
                <a:lnTo>
                  <a:pt x="208026" y="161798"/>
                </a:lnTo>
                <a:lnTo>
                  <a:pt x="208026" y="208788"/>
                </a:lnTo>
                <a:lnTo>
                  <a:pt x="231140" y="208788"/>
                </a:lnTo>
                <a:lnTo>
                  <a:pt x="231140" y="185928"/>
                </a:lnTo>
                <a:lnTo>
                  <a:pt x="254254" y="185928"/>
                </a:lnTo>
                <a:lnTo>
                  <a:pt x="254254" y="208788"/>
                </a:lnTo>
                <a:lnTo>
                  <a:pt x="277368" y="208788"/>
                </a:lnTo>
                <a:lnTo>
                  <a:pt x="277368" y="161798"/>
                </a:lnTo>
                <a:close/>
              </a:path>
              <a:path w="855344" h="254635">
                <a:moveTo>
                  <a:pt x="323596" y="185928"/>
                </a:moveTo>
                <a:lnTo>
                  <a:pt x="300482" y="185928"/>
                </a:lnTo>
                <a:lnTo>
                  <a:pt x="300482" y="208788"/>
                </a:lnTo>
                <a:lnTo>
                  <a:pt x="277368" y="208788"/>
                </a:lnTo>
                <a:lnTo>
                  <a:pt x="277368" y="231648"/>
                </a:lnTo>
                <a:lnTo>
                  <a:pt x="300482" y="231648"/>
                </a:lnTo>
                <a:lnTo>
                  <a:pt x="300482" y="254508"/>
                </a:lnTo>
                <a:lnTo>
                  <a:pt x="323596" y="254508"/>
                </a:lnTo>
                <a:lnTo>
                  <a:pt x="323596" y="185928"/>
                </a:lnTo>
                <a:close/>
              </a:path>
              <a:path w="855344" h="254635">
                <a:moveTo>
                  <a:pt x="323596" y="70358"/>
                </a:moveTo>
                <a:lnTo>
                  <a:pt x="300482" y="70358"/>
                </a:lnTo>
                <a:lnTo>
                  <a:pt x="300482" y="46228"/>
                </a:lnTo>
                <a:lnTo>
                  <a:pt x="277368" y="46228"/>
                </a:lnTo>
                <a:lnTo>
                  <a:pt x="277368" y="93218"/>
                </a:lnTo>
                <a:lnTo>
                  <a:pt x="300482" y="93218"/>
                </a:lnTo>
                <a:lnTo>
                  <a:pt x="300482" y="116078"/>
                </a:lnTo>
                <a:lnTo>
                  <a:pt x="277368" y="116078"/>
                </a:lnTo>
                <a:lnTo>
                  <a:pt x="254254" y="116078"/>
                </a:lnTo>
                <a:lnTo>
                  <a:pt x="254254" y="138938"/>
                </a:lnTo>
                <a:lnTo>
                  <a:pt x="277368" y="138938"/>
                </a:lnTo>
                <a:lnTo>
                  <a:pt x="277368" y="161798"/>
                </a:lnTo>
                <a:lnTo>
                  <a:pt x="300482" y="161798"/>
                </a:lnTo>
                <a:lnTo>
                  <a:pt x="300482" y="138938"/>
                </a:lnTo>
                <a:lnTo>
                  <a:pt x="323596" y="138938"/>
                </a:lnTo>
                <a:lnTo>
                  <a:pt x="323596" y="70358"/>
                </a:lnTo>
                <a:close/>
              </a:path>
              <a:path w="855344" h="254635">
                <a:moveTo>
                  <a:pt x="346710" y="138938"/>
                </a:moveTo>
                <a:lnTo>
                  <a:pt x="323596" y="138938"/>
                </a:lnTo>
                <a:lnTo>
                  <a:pt x="323596" y="185928"/>
                </a:lnTo>
                <a:lnTo>
                  <a:pt x="346710" y="185928"/>
                </a:lnTo>
                <a:lnTo>
                  <a:pt x="346710" y="138938"/>
                </a:lnTo>
                <a:close/>
              </a:path>
              <a:path w="855344" h="254635">
                <a:moveTo>
                  <a:pt x="346710" y="46228"/>
                </a:moveTo>
                <a:lnTo>
                  <a:pt x="323596" y="46228"/>
                </a:lnTo>
                <a:lnTo>
                  <a:pt x="323596" y="70358"/>
                </a:lnTo>
                <a:lnTo>
                  <a:pt x="346710" y="70358"/>
                </a:lnTo>
                <a:lnTo>
                  <a:pt x="346710" y="46228"/>
                </a:lnTo>
                <a:close/>
              </a:path>
              <a:path w="855344" h="254635">
                <a:moveTo>
                  <a:pt x="392938" y="23368"/>
                </a:moveTo>
                <a:lnTo>
                  <a:pt x="369824" y="23368"/>
                </a:lnTo>
                <a:lnTo>
                  <a:pt x="369824" y="70358"/>
                </a:lnTo>
                <a:lnTo>
                  <a:pt x="346710" y="70358"/>
                </a:lnTo>
                <a:lnTo>
                  <a:pt x="346710" y="93218"/>
                </a:lnTo>
                <a:lnTo>
                  <a:pt x="369824" y="93218"/>
                </a:lnTo>
                <a:lnTo>
                  <a:pt x="392938" y="93218"/>
                </a:lnTo>
                <a:lnTo>
                  <a:pt x="392938" y="23368"/>
                </a:lnTo>
                <a:close/>
              </a:path>
              <a:path w="855344" h="254635">
                <a:moveTo>
                  <a:pt x="462280" y="46228"/>
                </a:moveTo>
                <a:lnTo>
                  <a:pt x="439166" y="46228"/>
                </a:lnTo>
                <a:lnTo>
                  <a:pt x="439166" y="70358"/>
                </a:lnTo>
                <a:lnTo>
                  <a:pt x="416052" y="70358"/>
                </a:lnTo>
                <a:lnTo>
                  <a:pt x="416052" y="93218"/>
                </a:lnTo>
                <a:lnTo>
                  <a:pt x="416052" y="138938"/>
                </a:lnTo>
                <a:lnTo>
                  <a:pt x="416052" y="185928"/>
                </a:lnTo>
                <a:lnTo>
                  <a:pt x="392938" y="185928"/>
                </a:lnTo>
                <a:lnTo>
                  <a:pt x="392938" y="138938"/>
                </a:lnTo>
                <a:lnTo>
                  <a:pt x="416052" y="138938"/>
                </a:lnTo>
                <a:lnTo>
                  <a:pt x="416052" y="93218"/>
                </a:lnTo>
                <a:lnTo>
                  <a:pt x="392938" y="93218"/>
                </a:lnTo>
                <a:lnTo>
                  <a:pt x="392938" y="116078"/>
                </a:lnTo>
                <a:lnTo>
                  <a:pt x="369824" y="116078"/>
                </a:lnTo>
                <a:lnTo>
                  <a:pt x="346710" y="116078"/>
                </a:lnTo>
                <a:lnTo>
                  <a:pt x="346710" y="138938"/>
                </a:lnTo>
                <a:lnTo>
                  <a:pt x="369824" y="138938"/>
                </a:lnTo>
                <a:lnTo>
                  <a:pt x="369824" y="185928"/>
                </a:lnTo>
                <a:lnTo>
                  <a:pt x="346710" y="185928"/>
                </a:lnTo>
                <a:lnTo>
                  <a:pt x="346710" y="208788"/>
                </a:lnTo>
                <a:lnTo>
                  <a:pt x="369824" y="208788"/>
                </a:lnTo>
                <a:lnTo>
                  <a:pt x="392938" y="208788"/>
                </a:lnTo>
                <a:lnTo>
                  <a:pt x="392938" y="231648"/>
                </a:lnTo>
                <a:lnTo>
                  <a:pt x="369824" y="231648"/>
                </a:lnTo>
                <a:lnTo>
                  <a:pt x="369824" y="254508"/>
                </a:lnTo>
                <a:lnTo>
                  <a:pt x="392938" y="254508"/>
                </a:lnTo>
                <a:lnTo>
                  <a:pt x="416052" y="254508"/>
                </a:lnTo>
                <a:lnTo>
                  <a:pt x="439166" y="254508"/>
                </a:lnTo>
                <a:lnTo>
                  <a:pt x="439166" y="208788"/>
                </a:lnTo>
                <a:lnTo>
                  <a:pt x="462280" y="208788"/>
                </a:lnTo>
                <a:lnTo>
                  <a:pt x="462280" y="185928"/>
                </a:lnTo>
                <a:lnTo>
                  <a:pt x="439166" y="185928"/>
                </a:lnTo>
                <a:lnTo>
                  <a:pt x="439166" y="93218"/>
                </a:lnTo>
                <a:lnTo>
                  <a:pt x="462280" y="93218"/>
                </a:lnTo>
                <a:lnTo>
                  <a:pt x="462280" y="46228"/>
                </a:lnTo>
                <a:close/>
              </a:path>
              <a:path w="855344" h="254635">
                <a:moveTo>
                  <a:pt x="508508" y="508"/>
                </a:moveTo>
                <a:lnTo>
                  <a:pt x="485394" y="508"/>
                </a:lnTo>
                <a:lnTo>
                  <a:pt x="485394" y="93218"/>
                </a:lnTo>
                <a:lnTo>
                  <a:pt x="508508" y="93218"/>
                </a:lnTo>
                <a:lnTo>
                  <a:pt x="508508" y="508"/>
                </a:lnTo>
                <a:close/>
              </a:path>
              <a:path w="855344" h="254635">
                <a:moveTo>
                  <a:pt x="531622" y="116078"/>
                </a:moveTo>
                <a:lnTo>
                  <a:pt x="508508" y="116078"/>
                </a:lnTo>
                <a:lnTo>
                  <a:pt x="508508" y="138938"/>
                </a:lnTo>
                <a:lnTo>
                  <a:pt x="508508" y="161798"/>
                </a:lnTo>
                <a:lnTo>
                  <a:pt x="485394" y="161798"/>
                </a:lnTo>
                <a:lnTo>
                  <a:pt x="485394" y="138938"/>
                </a:lnTo>
                <a:lnTo>
                  <a:pt x="508508" y="138938"/>
                </a:lnTo>
                <a:lnTo>
                  <a:pt x="508508" y="116078"/>
                </a:lnTo>
                <a:lnTo>
                  <a:pt x="485394" y="116078"/>
                </a:lnTo>
                <a:lnTo>
                  <a:pt x="462280" y="116078"/>
                </a:lnTo>
                <a:lnTo>
                  <a:pt x="462280" y="185928"/>
                </a:lnTo>
                <a:lnTo>
                  <a:pt x="485394" y="185928"/>
                </a:lnTo>
                <a:lnTo>
                  <a:pt x="485394" y="208788"/>
                </a:lnTo>
                <a:lnTo>
                  <a:pt x="508508" y="208788"/>
                </a:lnTo>
                <a:lnTo>
                  <a:pt x="508508" y="185928"/>
                </a:lnTo>
                <a:lnTo>
                  <a:pt x="531622" y="185928"/>
                </a:lnTo>
                <a:lnTo>
                  <a:pt x="531622" y="116078"/>
                </a:lnTo>
                <a:close/>
              </a:path>
              <a:path w="855344" h="254635">
                <a:moveTo>
                  <a:pt x="554736" y="46228"/>
                </a:moveTo>
                <a:lnTo>
                  <a:pt x="531622" y="46228"/>
                </a:lnTo>
                <a:lnTo>
                  <a:pt x="531622" y="70358"/>
                </a:lnTo>
                <a:lnTo>
                  <a:pt x="554736" y="70358"/>
                </a:lnTo>
                <a:lnTo>
                  <a:pt x="554736" y="46228"/>
                </a:lnTo>
                <a:close/>
              </a:path>
              <a:path w="855344" h="254635">
                <a:moveTo>
                  <a:pt x="600964" y="208788"/>
                </a:moveTo>
                <a:lnTo>
                  <a:pt x="577850" y="208788"/>
                </a:lnTo>
                <a:lnTo>
                  <a:pt x="554736" y="208788"/>
                </a:lnTo>
                <a:lnTo>
                  <a:pt x="531622" y="208788"/>
                </a:lnTo>
                <a:lnTo>
                  <a:pt x="531622" y="231648"/>
                </a:lnTo>
                <a:lnTo>
                  <a:pt x="554736" y="231648"/>
                </a:lnTo>
                <a:lnTo>
                  <a:pt x="554736" y="254508"/>
                </a:lnTo>
                <a:lnTo>
                  <a:pt x="577850" y="254508"/>
                </a:lnTo>
                <a:lnTo>
                  <a:pt x="600964" y="254508"/>
                </a:lnTo>
                <a:lnTo>
                  <a:pt x="600964" y="208788"/>
                </a:lnTo>
                <a:close/>
              </a:path>
              <a:path w="855344" h="254635">
                <a:moveTo>
                  <a:pt x="600964" y="93218"/>
                </a:moveTo>
                <a:lnTo>
                  <a:pt x="577850" y="93218"/>
                </a:lnTo>
                <a:lnTo>
                  <a:pt x="554736" y="93218"/>
                </a:lnTo>
                <a:lnTo>
                  <a:pt x="531622" y="93218"/>
                </a:lnTo>
                <a:lnTo>
                  <a:pt x="531622" y="116078"/>
                </a:lnTo>
                <a:lnTo>
                  <a:pt x="554736" y="116078"/>
                </a:lnTo>
                <a:lnTo>
                  <a:pt x="554736" y="185928"/>
                </a:lnTo>
                <a:lnTo>
                  <a:pt x="577850" y="185928"/>
                </a:lnTo>
                <a:lnTo>
                  <a:pt x="577850" y="116078"/>
                </a:lnTo>
                <a:lnTo>
                  <a:pt x="600964" y="116078"/>
                </a:lnTo>
                <a:lnTo>
                  <a:pt x="600964" y="93218"/>
                </a:lnTo>
                <a:close/>
              </a:path>
              <a:path w="855344" h="254635">
                <a:moveTo>
                  <a:pt x="670306" y="231648"/>
                </a:moveTo>
                <a:lnTo>
                  <a:pt x="647192" y="231648"/>
                </a:lnTo>
                <a:lnTo>
                  <a:pt x="624078" y="231648"/>
                </a:lnTo>
                <a:lnTo>
                  <a:pt x="624078" y="254508"/>
                </a:lnTo>
                <a:lnTo>
                  <a:pt x="647192" y="254508"/>
                </a:lnTo>
                <a:lnTo>
                  <a:pt x="670306" y="254508"/>
                </a:lnTo>
                <a:lnTo>
                  <a:pt x="670306" y="231648"/>
                </a:lnTo>
                <a:close/>
              </a:path>
              <a:path w="855344" h="254635">
                <a:moveTo>
                  <a:pt x="670306" y="138938"/>
                </a:moveTo>
                <a:lnTo>
                  <a:pt x="647192" y="138938"/>
                </a:lnTo>
                <a:lnTo>
                  <a:pt x="647192" y="161798"/>
                </a:lnTo>
                <a:lnTo>
                  <a:pt x="670306" y="161798"/>
                </a:lnTo>
                <a:lnTo>
                  <a:pt x="670306" y="138938"/>
                </a:lnTo>
                <a:close/>
              </a:path>
              <a:path w="855344" h="254635">
                <a:moveTo>
                  <a:pt x="670306" y="93218"/>
                </a:moveTo>
                <a:lnTo>
                  <a:pt x="647192" y="93218"/>
                </a:lnTo>
                <a:lnTo>
                  <a:pt x="647192" y="70358"/>
                </a:lnTo>
                <a:lnTo>
                  <a:pt x="624078" y="70358"/>
                </a:lnTo>
                <a:lnTo>
                  <a:pt x="624078" y="116078"/>
                </a:lnTo>
                <a:lnTo>
                  <a:pt x="600964" y="116078"/>
                </a:lnTo>
                <a:lnTo>
                  <a:pt x="600964" y="185928"/>
                </a:lnTo>
                <a:lnTo>
                  <a:pt x="624078" y="185928"/>
                </a:lnTo>
                <a:lnTo>
                  <a:pt x="624078" y="208788"/>
                </a:lnTo>
                <a:lnTo>
                  <a:pt x="647192" y="208788"/>
                </a:lnTo>
                <a:lnTo>
                  <a:pt x="647192" y="161798"/>
                </a:lnTo>
                <a:lnTo>
                  <a:pt x="624078" y="161798"/>
                </a:lnTo>
                <a:lnTo>
                  <a:pt x="624078" y="138938"/>
                </a:lnTo>
                <a:lnTo>
                  <a:pt x="647192" y="138938"/>
                </a:lnTo>
                <a:lnTo>
                  <a:pt x="647192" y="116078"/>
                </a:lnTo>
                <a:lnTo>
                  <a:pt x="670306" y="116078"/>
                </a:lnTo>
                <a:lnTo>
                  <a:pt x="670306" y="93218"/>
                </a:lnTo>
                <a:close/>
              </a:path>
              <a:path w="855344" h="254635">
                <a:moveTo>
                  <a:pt x="693420" y="185928"/>
                </a:moveTo>
                <a:lnTo>
                  <a:pt x="670306" y="185928"/>
                </a:lnTo>
                <a:lnTo>
                  <a:pt x="670306" y="208788"/>
                </a:lnTo>
                <a:lnTo>
                  <a:pt x="693420" y="208788"/>
                </a:lnTo>
                <a:lnTo>
                  <a:pt x="693420" y="185928"/>
                </a:lnTo>
                <a:close/>
              </a:path>
              <a:path w="855344" h="254635">
                <a:moveTo>
                  <a:pt x="716534" y="208788"/>
                </a:moveTo>
                <a:lnTo>
                  <a:pt x="693420" y="208788"/>
                </a:lnTo>
                <a:lnTo>
                  <a:pt x="693420" y="231648"/>
                </a:lnTo>
                <a:lnTo>
                  <a:pt x="716534" y="231648"/>
                </a:lnTo>
                <a:lnTo>
                  <a:pt x="716534" y="208788"/>
                </a:lnTo>
                <a:close/>
              </a:path>
              <a:path w="855344" h="254635">
                <a:moveTo>
                  <a:pt x="739648" y="185928"/>
                </a:moveTo>
                <a:lnTo>
                  <a:pt x="716534" y="185928"/>
                </a:lnTo>
                <a:lnTo>
                  <a:pt x="716534" y="208788"/>
                </a:lnTo>
                <a:lnTo>
                  <a:pt x="739648" y="208788"/>
                </a:lnTo>
                <a:lnTo>
                  <a:pt x="739648" y="185928"/>
                </a:lnTo>
                <a:close/>
              </a:path>
              <a:path w="855344" h="254635">
                <a:moveTo>
                  <a:pt x="808990" y="46228"/>
                </a:moveTo>
                <a:lnTo>
                  <a:pt x="785876" y="46228"/>
                </a:lnTo>
                <a:lnTo>
                  <a:pt x="762762" y="46228"/>
                </a:lnTo>
                <a:lnTo>
                  <a:pt x="739648" y="46228"/>
                </a:lnTo>
                <a:lnTo>
                  <a:pt x="739648" y="116078"/>
                </a:lnTo>
                <a:lnTo>
                  <a:pt x="762762" y="116078"/>
                </a:lnTo>
                <a:lnTo>
                  <a:pt x="785876" y="116078"/>
                </a:lnTo>
                <a:lnTo>
                  <a:pt x="808990" y="116078"/>
                </a:lnTo>
                <a:lnTo>
                  <a:pt x="808990" y="46228"/>
                </a:lnTo>
                <a:close/>
              </a:path>
              <a:path w="855344" h="254635">
                <a:moveTo>
                  <a:pt x="832104" y="185928"/>
                </a:moveTo>
                <a:lnTo>
                  <a:pt x="808990" y="185928"/>
                </a:lnTo>
                <a:lnTo>
                  <a:pt x="808990" y="231648"/>
                </a:lnTo>
                <a:lnTo>
                  <a:pt x="832104" y="231648"/>
                </a:lnTo>
                <a:lnTo>
                  <a:pt x="832104" y="185928"/>
                </a:lnTo>
                <a:close/>
              </a:path>
              <a:path w="855344" h="254635">
                <a:moveTo>
                  <a:pt x="855218" y="231648"/>
                </a:moveTo>
                <a:lnTo>
                  <a:pt x="832104" y="231648"/>
                </a:lnTo>
                <a:lnTo>
                  <a:pt x="832104" y="254508"/>
                </a:lnTo>
                <a:lnTo>
                  <a:pt x="855218" y="254508"/>
                </a:lnTo>
                <a:lnTo>
                  <a:pt x="855218" y="231648"/>
                </a:lnTo>
                <a:close/>
              </a:path>
              <a:path w="855344" h="254635">
                <a:moveTo>
                  <a:pt x="855218" y="508"/>
                </a:moveTo>
                <a:lnTo>
                  <a:pt x="832104" y="508"/>
                </a:lnTo>
                <a:lnTo>
                  <a:pt x="832104" y="138938"/>
                </a:lnTo>
                <a:lnTo>
                  <a:pt x="808990" y="138938"/>
                </a:lnTo>
                <a:lnTo>
                  <a:pt x="785876" y="138938"/>
                </a:lnTo>
                <a:lnTo>
                  <a:pt x="762762" y="138938"/>
                </a:lnTo>
                <a:lnTo>
                  <a:pt x="739648" y="138938"/>
                </a:lnTo>
                <a:lnTo>
                  <a:pt x="716534" y="138938"/>
                </a:lnTo>
                <a:lnTo>
                  <a:pt x="716534" y="508"/>
                </a:lnTo>
                <a:lnTo>
                  <a:pt x="693420" y="508"/>
                </a:lnTo>
                <a:lnTo>
                  <a:pt x="693420" y="161798"/>
                </a:lnTo>
                <a:lnTo>
                  <a:pt x="716534" y="161798"/>
                </a:lnTo>
                <a:lnTo>
                  <a:pt x="739648" y="161798"/>
                </a:lnTo>
                <a:lnTo>
                  <a:pt x="855218" y="161798"/>
                </a:lnTo>
                <a:lnTo>
                  <a:pt x="855218" y="508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20" name="Shape 35">
            <a:extLst>
              <a:ext uri="{FF2B5EF4-FFF2-40B4-BE49-F238E27FC236}">
                <a16:creationId xmlns:a16="http://schemas.microsoft.com/office/drawing/2014/main" id="{F0D9A6C5-42F8-4C21-A4BC-ADAFDF4DEA62}"/>
              </a:ext>
            </a:extLst>
          </xdr:cNvPr>
          <xdr:cNvSpPr/>
        </xdr:nvSpPr>
        <xdr:spPr>
          <a:xfrm>
            <a:off x="184899" y="520"/>
            <a:ext cx="647700" cy="45720"/>
          </a:xfrm>
          <a:custGeom>
            <a:avLst/>
            <a:gdLst/>
            <a:ahLst/>
            <a:cxnLst/>
            <a:rect l="0" t="0" r="0" b="0"/>
            <a:pathLst>
              <a:path w="647700" h="45720">
                <a:moveTo>
                  <a:pt x="23114" y="22860"/>
                </a:moveTo>
                <a:lnTo>
                  <a:pt x="0" y="22860"/>
                </a:lnTo>
                <a:lnTo>
                  <a:pt x="0" y="45720"/>
                </a:lnTo>
                <a:lnTo>
                  <a:pt x="23114" y="45720"/>
                </a:lnTo>
                <a:lnTo>
                  <a:pt x="23114" y="22860"/>
                </a:lnTo>
                <a:close/>
              </a:path>
              <a:path w="647700" h="45720">
                <a:moveTo>
                  <a:pt x="115570" y="0"/>
                </a:moveTo>
                <a:lnTo>
                  <a:pt x="92456" y="0"/>
                </a:lnTo>
                <a:lnTo>
                  <a:pt x="92456" y="22860"/>
                </a:lnTo>
                <a:lnTo>
                  <a:pt x="115570" y="22860"/>
                </a:lnTo>
                <a:lnTo>
                  <a:pt x="115570" y="0"/>
                </a:lnTo>
                <a:close/>
              </a:path>
              <a:path w="647700" h="45720">
                <a:moveTo>
                  <a:pt x="138684" y="22860"/>
                </a:moveTo>
                <a:lnTo>
                  <a:pt x="115570" y="22860"/>
                </a:lnTo>
                <a:lnTo>
                  <a:pt x="115570" y="45720"/>
                </a:lnTo>
                <a:lnTo>
                  <a:pt x="138684" y="45720"/>
                </a:lnTo>
                <a:lnTo>
                  <a:pt x="138684" y="22860"/>
                </a:lnTo>
                <a:close/>
              </a:path>
              <a:path w="647700" h="45720">
                <a:moveTo>
                  <a:pt x="161798" y="0"/>
                </a:moveTo>
                <a:lnTo>
                  <a:pt x="138684" y="0"/>
                </a:lnTo>
                <a:lnTo>
                  <a:pt x="138684" y="22860"/>
                </a:lnTo>
                <a:lnTo>
                  <a:pt x="161798" y="22860"/>
                </a:lnTo>
                <a:lnTo>
                  <a:pt x="161798" y="0"/>
                </a:lnTo>
                <a:close/>
              </a:path>
              <a:path w="647700" h="45720">
                <a:moveTo>
                  <a:pt x="184912" y="22860"/>
                </a:moveTo>
                <a:lnTo>
                  <a:pt x="161798" y="22860"/>
                </a:lnTo>
                <a:lnTo>
                  <a:pt x="161798" y="45720"/>
                </a:lnTo>
                <a:lnTo>
                  <a:pt x="184912" y="45720"/>
                </a:lnTo>
                <a:lnTo>
                  <a:pt x="184912" y="22860"/>
                </a:lnTo>
                <a:close/>
              </a:path>
              <a:path w="647700" h="45720">
                <a:moveTo>
                  <a:pt x="254254" y="0"/>
                </a:moveTo>
                <a:lnTo>
                  <a:pt x="231140" y="0"/>
                </a:lnTo>
                <a:lnTo>
                  <a:pt x="208026" y="0"/>
                </a:lnTo>
                <a:lnTo>
                  <a:pt x="208026" y="22860"/>
                </a:lnTo>
                <a:lnTo>
                  <a:pt x="231140" y="22860"/>
                </a:lnTo>
                <a:lnTo>
                  <a:pt x="254254" y="22860"/>
                </a:lnTo>
                <a:lnTo>
                  <a:pt x="254254" y="0"/>
                </a:lnTo>
                <a:close/>
              </a:path>
              <a:path w="647700" h="45720">
                <a:moveTo>
                  <a:pt x="392938" y="0"/>
                </a:moveTo>
                <a:lnTo>
                  <a:pt x="369824" y="0"/>
                </a:lnTo>
                <a:lnTo>
                  <a:pt x="346710" y="0"/>
                </a:lnTo>
                <a:lnTo>
                  <a:pt x="323596" y="0"/>
                </a:lnTo>
                <a:lnTo>
                  <a:pt x="323596" y="22860"/>
                </a:lnTo>
                <a:lnTo>
                  <a:pt x="346710" y="22860"/>
                </a:lnTo>
                <a:lnTo>
                  <a:pt x="369824" y="22860"/>
                </a:lnTo>
                <a:lnTo>
                  <a:pt x="392938" y="22860"/>
                </a:lnTo>
                <a:lnTo>
                  <a:pt x="392938" y="0"/>
                </a:lnTo>
                <a:close/>
              </a:path>
              <a:path w="647700" h="45720">
                <a:moveTo>
                  <a:pt x="485394" y="0"/>
                </a:moveTo>
                <a:lnTo>
                  <a:pt x="462280" y="0"/>
                </a:lnTo>
                <a:lnTo>
                  <a:pt x="439166" y="0"/>
                </a:lnTo>
                <a:lnTo>
                  <a:pt x="416052" y="0"/>
                </a:lnTo>
                <a:lnTo>
                  <a:pt x="416052" y="22860"/>
                </a:lnTo>
                <a:lnTo>
                  <a:pt x="392938" y="22860"/>
                </a:lnTo>
                <a:lnTo>
                  <a:pt x="392938" y="45720"/>
                </a:lnTo>
                <a:lnTo>
                  <a:pt x="416052" y="45720"/>
                </a:lnTo>
                <a:lnTo>
                  <a:pt x="439166" y="45720"/>
                </a:lnTo>
                <a:lnTo>
                  <a:pt x="462280" y="45720"/>
                </a:lnTo>
                <a:lnTo>
                  <a:pt x="462280" y="22860"/>
                </a:lnTo>
                <a:lnTo>
                  <a:pt x="485394" y="22860"/>
                </a:lnTo>
                <a:lnTo>
                  <a:pt x="485394" y="0"/>
                </a:lnTo>
                <a:close/>
              </a:path>
              <a:path w="647700" h="45720">
                <a:moveTo>
                  <a:pt x="647192" y="0"/>
                </a:moveTo>
                <a:lnTo>
                  <a:pt x="647192" y="0"/>
                </a:lnTo>
                <a:lnTo>
                  <a:pt x="531622" y="0"/>
                </a:lnTo>
                <a:lnTo>
                  <a:pt x="531622" y="22860"/>
                </a:lnTo>
                <a:lnTo>
                  <a:pt x="647192" y="22860"/>
                </a:lnTo>
                <a:lnTo>
                  <a:pt x="647192" y="0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35</xdr:row>
      <xdr:rowOff>0</xdr:rowOff>
    </xdr:from>
    <xdr:ext cx="6876415" cy="100838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36</xdr:row>
      <xdr:rowOff>0</xdr:rowOff>
    </xdr:from>
    <xdr:ext cx="6876415" cy="100838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36</xdr:row>
      <xdr:rowOff>0</xdr:rowOff>
    </xdr:from>
    <xdr:ext cx="6876415" cy="10083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A04635C-D3EC-4F71-87ED-5571C69989A4}"/>
            </a:ext>
          </a:extLst>
        </xdr:cNvPr>
        <xdr:cNvSpPr/>
      </xdr:nvSpPr>
      <xdr:spPr>
        <a:xfrm>
          <a:off x="395986" y="641985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36</xdr:row>
      <xdr:rowOff>0</xdr:rowOff>
    </xdr:from>
    <xdr:ext cx="6876415" cy="100838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37</xdr:row>
      <xdr:rowOff>0</xdr:rowOff>
    </xdr:from>
    <xdr:ext cx="6876415" cy="100838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35</xdr:row>
      <xdr:rowOff>0</xdr:rowOff>
    </xdr:from>
    <xdr:ext cx="6876415" cy="100838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36</xdr:row>
      <xdr:rowOff>0</xdr:rowOff>
    </xdr:from>
    <xdr:ext cx="6876415" cy="100838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35</xdr:row>
      <xdr:rowOff>0</xdr:rowOff>
    </xdr:from>
    <xdr:ext cx="6876415" cy="100838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37</xdr:row>
      <xdr:rowOff>0</xdr:rowOff>
    </xdr:from>
    <xdr:ext cx="6876415" cy="100838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27E73A11-ED4C-467B-9200-BEEF10233424}"/>
            </a:ext>
          </a:extLst>
        </xdr:cNvPr>
        <xdr:cNvSpPr/>
      </xdr:nvSpPr>
      <xdr:spPr>
        <a:xfrm>
          <a:off x="395986" y="640080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35</xdr:row>
      <xdr:rowOff>0</xdr:rowOff>
    </xdr:from>
    <xdr:ext cx="6876415" cy="100838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202679</xdr:colOff>
      <xdr:row>5</xdr:row>
      <xdr:rowOff>208752</xdr:rowOff>
    </xdr:from>
    <xdr:ext cx="290195" cy="29019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0" y="0"/>
          <a:ext cx="290195" cy="290195"/>
        </a:xfrm>
        <a:custGeom>
          <a:avLst/>
          <a:gdLst/>
          <a:ahLst/>
          <a:cxnLst/>
          <a:rect l="0" t="0" r="0" b="0"/>
          <a:pathLst>
            <a:path w="290195" h="290195">
              <a:moveTo>
                <a:pt x="221297" y="0"/>
              </a:moveTo>
              <a:lnTo>
                <a:pt x="68592" y="0"/>
              </a:lnTo>
              <a:lnTo>
                <a:pt x="41887" y="5389"/>
              </a:lnTo>
              <a:lnTo>
                <a:pt x="20085" y="20088"/>
              </a:lnTo>
              <a:lnTo>
                <a:pt x="5388" y="41887"/>
              </a:lnTo>
              <a:lnTo>
                <a:pt x="0" y="68580"/>
              </a:lnTo>
              <a:lnTo>
                <a:pt x="0" y="221284"/>
              </a:lnTo>
              <a:lnTo>
                <a:pt x="5388" y="247990"/>
              </a:lnTo>
              <a:lnTo>
                <a:pt x="20085" y="269792"/>
              </a:lnTo>
              <a:lnTo>
                <a:pt x="41887" y="284489"/>
              </a:lnTo>
              <a:lnTo>
                <a:pt x="68592" y="289877"/>
              </a:lnTo>
              <a:lnTo>
                <a:pt x="221297" y="289877"/>
              </a:lnTo>
              <a:lnTo>
                <a:pt x="247977" y="284489"/>
              </a:lnTo>
              <a:lnTo>
                <a:pt x="269773" y="269792"/>
              </a:lnTo>
              <a:lnTo>
                <a:pt x="275996" y="260562"/>
              </a:lnTo>
              <a:lnTo>
                <a:pt x="165426" y="260562"/>
              </a:lnTo>
              <a:lnTo>
                <a:pt x="148470" y="259572"/>
              </a:lnTo>
              <a:lnTo>
                <a:pt x="98586" y="244293"/>
              </a:lnTo>
              <a:lnTo>
                <a:pt x="61921" y="214880"/>
              </a:lnTo>
              <a:lnTo>
                <a:pt x="40105" y="175027"/>
              </a:lnTo>
              <a:lnTo>
                <a:pt x="34792" y="129907"/>
              </a:lnTo>
              <a:lnTo>
                <a:pt x="47633" y="84692"/>
              </a:lnTo>
              <a:lnTo>
                <a:pt x="71512" y="54926"/>
              </a:lnTo>
              <a:lnTo>
                <a:pt x="103869" y="37218"/>
              </a:lnTo>
              <a:lnTo>
                <a:pt x="140502" y="32909"/>
              </a:lnTo>
              <a:lnTo>
                <a:pt x="235406" y="32909"/>
              </a:lnTo>
              <a:lnTo>
                <a:pt x="221297" y="0"/>
              </a:lnTo>
              <a:close/>
            </a:path>
            <a:path w="290195" h="290195">
              <a:moveTo>
                <a:pt x="289864" y="191114"/>
              </a:moveTo>
              <a:lnTo>
                <a:pt x="267076" y="219730"/>
              </a:lnTo>
              <a:lnTo>
                <a:pt x="236881" y="242018"/>
              </a:lnTo>
              <a:lnTo>
                <a:pt x="202378" y="255827"/>
              </a:lnTo>
              <a:lnTo>
                <a:pt x="165426" y="260562"/>
              </a:lnTo>
              <a:lnTo>
                <a:pt x="275996" y="260562"/>
              </a:lnTo>
              <a:lnTo>
                <a:pt x="284473" y="247990"/>
              </a:lnTo>
              <a:lnTo>
                <a:pt x="289864" y="221284"/>
              </a:lnTo>
              <a:lnTo>
                <a:pt x="289864" y="191114"/>
              </a:lnTo>
              <a:close/>
            </a:path>
            <a:path w="290195" h="290195">
              <a:moveTo>
                <a:pt x="139418" y="47055"/>
              </a:moveTo>
              <a:lnTo>
                <a:pt x="108188" y="50731"/>
              </a:lnTo>
              <a:lnTo>
                <a:pt x="80600" y="65824"/>
              </a:lnTo>
              <a:lnTo>
                <a:pt x="60232" y="91194"/>
              </a:lnTo>
              <a:lnTo>
                <a:pt x="48938" y="130998"/>
              </a:lnTo>
              <a:lnTo>
                <a:pt x="53617" y="170717"/>
              </a:lnTo>
              <a:lnTo>
                <a:pt x="72814" y="205800"/>
              </a:lnTo>
              <a:lnTo>
                <a:pt x="105075" y="231694"/>
              </a:lnTo>
              <a:lnTo>
                <a:pt x="145241" y="244825"/>
              </a:lnTo>
              <a:lnTo>
                <a:pt x="186075" y="244766"/>
              </a:lnTo>
              <a:lnTo>
                <a:pt x="224628" y="232459"/>
              </a:lnTo>
              <a:lnTo>
                <a:pt x="257946" y="208847"/>
              </a:lnTo>
              <a:lnTo>
                <a:pt x="276753" y="183425"/>
              </a:lnTo>
              <a:lnTo>
                <a:pt x="148581" y="183425"/>
              </a:lnTo>
              <a:lnTo>
                <a:pt x="136308" y="181165"/>
              </a:lnTo>
              <a:lnTo>
                <a:pt x="102618" y="155235"/>
              </a:lnTo>
              <a:lnTo>
                <a:pt x="96163" y="125229"/>
              </a:lnTo>
              <a:lnTo>
                <a:pt x="98024" y="115141"/>
              </a:lnTo>
              <a:lnTo>
                <a:pt x="101875" y="105469"/>
              </a:lnTo>
              <a:lnTo>
                <a:pt x="112697" y="91978"/>
              </a:lnTo>
              <a:lnTo>
                <a:pt x="127361" y="83952"/>
              </a:lnTo>
              <a:lnTo>
                <a:pt x="143962" y="81998"/>
              </a:lnTo>
              <a:lnTo>
                <a:pt x="197487" y="81998"/>
              </a:lnTo>
              <a:lnTo>
                <a:pt x="197405" y="81808"/>
              </a:lnTo>
              <a:lnTo>
                <a:pt x="190321" y="71521"/>
              </a:lnTo>
              <a:lnTo>
                <a:pt x="181356" y="62821"/>
              </a:lnTo>
              <a:lnTo>
                <a:pt x="170709" y="55939"/>
              </a:lnTo>
              <a:lnTo>
                <a:pt x="139418" y="47055"/>
              </a:lnTo>
              <a:close/>
            </a:path>
            <a:path w="290195" h="290195">
              <a:moveTo>
                <a:pt x="235406" y="32909"/>
              </a:moveTo>
              <a:lnTo>
                <a:pt x="140502" y="32909"/>
              </a:lnTo>
              <a:lnTo>
                <a:pt x="177211" y="43341"/>
              </a:lnTo>
              <a:lnTo>
                <a:pt x="190216" y="51738"/>
              </a:lnTo>
              <a:lnTo>
                <a:pt x="215934" y="89137"/>
              </a:lnTo>
              <a:lnTo>
                <a:pt x="219412" y="119531"/>
              </a:lnTo>
              <a:lnTo>
                <a:pt x="216646" y="134532"/>
              </a:lnTo>
              <a:lnTo>
                <a:pt x="195355" y="168501"/>
              </a:lnTo>
              <a:lnTo>
                <a:pt x="148581" y="183425"/>
              </a:lnTo>
              <a:lnTo>
                <a:pt x="276753" y="183425"/>
              </a:lnTo>
              <a:lnTo>
                <a:pt x="283079" y="174875"/>
              </a:lnTo>
              <a:lnTo>
                <a:pt x="286165" y="168880"/>
              </a:lnTo>
              <a:lnTo>
                <a:pt x="288794" y="162797"/>
              </a:lnTo>
              <a:lnTo>
                <a:pt x="289864" y="159928"/>
              </a:lnTo>
              <a:lnTo>
                <a:pt x="235406" y="32909"/>
              </a:lnTo>
              <a:close/>
            </a:path>
            <a:path w="290195" h="290195">
              <a:moveTo>
                <a:pt x="139149" y="95068"/>
              </a:moveTo>
              <a:lnTo>
                <a:pt x="110531" y="125229"/>
              </a:lnTo>
              <a:lnTo>
                <a:pt x="110410" y="132965"/>
              </a:lnTo>
              <a:lnTo>
                <a:pt x="110509" y="134311"/>
              </a:lnTo>
              <a:lnTo>
                <a:pt x="140214" y="167523"/>
              </a:lnTo>
              <a:lnTo>
                <a:pt x="149770" y="169287"/>
              </a:lnTo>
              <a:lnTo>
                <a:pt x="159483" y="169145"/>
              </a:lnTo>
              <a:lnTo>
                <a:pt x="169121" y="167077"/>
              </a:lnTo>
              <a:lnTo>
                <a:pt x="178181" y="163175"/>
              </a:lnTo>
              <a:lnTo>
                <a:pt x="186187" y="157663"/>
              </a:lnTo>
              <a:lnTo>
                <a:pt x="190587" y="153132"/>
              </a:lnTo>
              <a:lnTo>
                <a:pt x="150656" y="153132"/>
              </a:lnTo>
              <a:lnTo>
                <a:pt x="142413" y="152434"/>
              </a:lnTo>
              <a:lnTo>
                <a:pt x="131695" y="146909"/>
              </a:lnTo>
              <a:lnTo>
                <a:pt x="130404" y="142845"/>
              </a:lnTo>
              <a:lnTo>
                <a:pt x="130454" y="142401"/>
              </a:lnTo>
              <a:lnTo>
                <a:pt x="133930" y="135670"/>
              </a:lnTo>
              <a:lnTo>
                <a:pt x="138210" y="134311"/>
              </a:lnTo>
              <a:lnTo>
                <a:pt x="160012" y="134311"/>
              </a:lnTo>
              <a:lnTo>
                <a:pt x="161603" y="132965"/>
              </a:lnTo>
              <a:lnTo>
                <a:pt x="166302" y="123871"/>
              </a:lnTo>
              <a:lnTo>
                <a:pt x="166810" y="117890"/>
              </a:lnTo>
              <a:lnTo>
                <a:pt x="163216" y="106625"/>
              </a:lnTo>
              <a:lnTo>
                <a:pt x="159342" y="102040"/>
              </a:lnTo>
              <a:lnTo>
                <a:pt x="147112" y="95741"/>
              </a:lnTo>
              <a:lnTo>
                <a:pt x="139149" y="95068"/>
              </a:lnTo>
              <a:close/>
            </a:path>
            <a:path w="290195" h="290195">
              <a:moveTo>
                <a:pt x="197487" y="81998"/>
              </a:moveTo>
              <a:lnTo>
                <a:pt x="143962" y="81998"/>
              </a:lnTo>
              <a:lnTo>
                <a:pt x="160600" y="86724"/>
              </a:lnTo>
              <a:lnTo>
                <a:pt x="166620" y="90617"/>
              </a:lnTo>
              <a:lnTo>
                <a:pt x="180131" y="122006"/>
              </a:lnTo>
              <a:lnTo>
                <a:pt x="178848" y="128954"/>
              </a:lnTo>
              <a:lnTo>
                <a:pt x="176195" y="135619"/>
              </a:lnTo>
              <a:lnTo>
                <a:pt x="172474" y="142845"/>
              </a:lnTo>
              <a:lnTo>
                <a:pt x="166150" y="148179"/>
              </a:lnTo>
              <a:lnTo>
                <a:pt x="150656" y="153132"/>
              </a:lnTo>
              <a:lnTo>
                <a:pt x="190587" y="153132"/>
              </a:lnTo>
              <a:lnTo>
                <a:pt x="192960" y="150689"/>
              </a:lnTo>
              <a:lnTo>
                <a:pt x="198319" y="142401"/>
              </a:lnTo>
              <a:lnTo>
                <a:pt x="203003" y="130626"/>
              </a:lnTo>
              <a:lnTo>
                <a:pt x="205133" y="119053"/>
              </a:lnTo>
              <a:lnTo>
                <a:pt x="205075" y="105852"/>
              </a:lnTo>
              <a:lnTo>
                <a:pt x="202408" y="93455"/>
              </a:lnTo>
              <a:lnTo>
                <a:pt x="197487" y="81998"/>
              </a:lnTo>
              <a:close/>
            </a:path>
            <a:path w="290195" h="290195">
              <a:moveTo>
                <a:pt x="160012" y="134311"/>
              </a:moveTo>
              <a:lnTo>
                <a:pt x="138210" y="134311"/>
              </a:lnTo>
              <a:lnTo>
                <a:pt x="145550" y="138095"/>
              </a:lnTo>
              <a:lnTo>
                <a:pt x="149957" y="138476"/>
              </a:lnTo>
              <a:lnTo>
                <a:pt x="158225" y="135822"/>
              </a:lnTo>
              <a:lnTo>
                <a:pt x="160012" y="134311"/>
              </a:lnTo>
              <a:close/>
            </a:path>
          </a:pathLst>
        </a:custGeom>
        <a:solidFill>
          <a:srgbClr val="F89727"/>
        </a:solidFill>
      </xdr:spPr>
    </xdr:sp>
    <xdr:clientData/>
  </xdr:oneCellAnchor>
  <xdr:oneCellAnchor>
    <xdr:from>
      <xdr:col>1</xdr:col>
      <xdr:colOff>210494</xdr:colOff>
      <xdr:row>5</xdr:row>
      <xdr:rowOff>206158</xdr:rowOff>
    </xdr:from>
    <xdr:ext cx="300681" cy="300678"/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0681" cy="300678"/>
        </a:xfrm>
        <a:prstGeom prst="rect">
          <a:avLst/>
        </a:prstGeom>
      </xdr:spPr>
    </xdr:pic>
    <xdr:clientData/>
  </xdr:oneCellAnchor>
  <xdr:oneCellAnchor>
    <xdr:from>
      <xdr:col>2</xdr:col>
      <xdr:colOff>707853</xdr:colOff>
      <xdr:row>5</xdr:row>
      <xdr:rowOff>206163</xdr:rowOff>
    </xdr:from>
    <xdr:ext cx="300990" cy="30035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0" y="0"/>
          <a:ext cx="300990" cy="300355"/>
        </a:xfrm>
        <a:custGeom>
          <a:avLst/>
          <a:gdLst/>
          <a:ahLst/>
          <a:cxnLst/>
          <a:rect l="0" t="0" r="0" b="0"/>
          <a:pathLst>
            <a:path w="300990" h="300355">
              <a:moveTo>
                <a:pt x="241807" y="0"/>
              </a:moveTo>
              <a:lnTo>
                <a:pt x="58877" y="0"/>
              </a:lnTo>
              <a:lnTo>
                <a:pt x="35961" y="4618"/>
              </a:lnTo>
              <a:lnTo>
                <a:pt x="17246" y="17214"/>
              </a:lnTo>
              <a:lnTo>
                <a:pt x="4627" y="35897"/>
              </a:lnTo>
              <a:lnTo>
                <a:pt x="0" y="58775"/>
              </a:lnTo>
              <a:lnTo>
                <a:pt x="61" y="241729"/>
              </a:lnTo>
              <a:lnTo>
                <a:pt x="4627" y="264307"/>
              </a:lnTo>
              <a:lnTo>
                <a:pt x="17246" y="282994"/>
              </a:lnTo>
              <a:lnTo>
                <a:pt x="35961" y="295594"/>
              </a:lnTo>
              <a:lnTo>
                <a:pt x="58877" y="300215"/>
              </a:lnTo>
              <a:lnTo>
                <a:pt x="241807" y="300215"/>
              </a:lnTo>
              <a:lnTo>
                <a:pt x="264723" y="295594"/>
              </a:lnTo>
              <a:lnTo>
                <a:pt x="283438" y="282994"/>
              </a:lnTo>
              <a:lnTo>
                <a:pt x="294784" y="266191"/>
              </a:lnTo>
              <a:lnTo>
                <a:pt x="130454" y="266191"/>
              </a:lnTo>
              <a:lnTo>
                <a:pt x="129158" y="265747"/>
              </a:lnTo>
              <a:lnTo>
                <a:pt x="126662" y="263613"/>
              </a:lnTo>
              <a:lnTo>
                <a:pt x="105219" y="263613"/>
              </a:lnTo>
              <a:lnTo>
                <a:pt x="89565" y="260751"/>
              </a:lnTo>
              <a:lnTo>
                <a:pt x="50494" y="245183"/>
              </a:lnTo>
              <a:lnTo>
                <a:pt x="17184" y="223918"/>
              </a:lnTo>
              <a:lnTo>
                <a:pt x="15362" y="219570"/>
              </a:lnTo>
              <a:lnTo>
                <a:pt x="16001" y="216865"/>
              </a:lnTo>
              <a:lnTo>
                <a:pt x="17297" y="214604"/>
              </a:lnTo>
              <a:lnTo>
                <a:pt x="20294" y="214490"/>
              </a:lnTo>
              <a:lnTo>
                <a:pt x="93282" y="214490"/>
              </a:lnTo>
              <a:lnTo>
                <a:pt x="79457" y="200407"/>
              </a:lnTo>
              <a:lnTo>
                <a:pt x="64244" y="181363"/>
              </a:lnTo>
              <a:lnTo>
                <a:pt x="53009" y="165125"/>
              </a:lnTo>
              <a:lnTo>
                <a:pt x="46040" y="152588"/>
              </a:lnTo>
              <a:lnTo>
                <a:pt x="43346" y="144643"/>
              </a:lnTo>
              <a:lnTo>
                <a:pt x="43646" y="140122"/>
              </a:lnTo>
              <a:lnTo>
                <a:pt x="45656" y="137858"/>
              </a:lnTo>
              <a:lnTo>
                <a:pt x="99869" y="137858"/>
              </a:lnTo>
              <a:lnTo>
                <a:pt x="95064" y="133576"/>
              </a:lnTo>
              <a:lnTo>
                <a:pt x="76028" y="110364"/>
              </a:lnTo>
              <a:lnTo>
                <a:pt x="59830" y="85822"/>
              </a:lnTo>
              <a:lnTo>
                <a:pt x="52870" y="68033"/>
              </a:lnTo>
              <a:lnTo>
                <a:pt x="52854" y="64871"/>
              </a:lnTo>
              <a:lnTo>
                <a:pt x="54203" y="63436"/>
              </a:lnTo>
              <a:lnTo>
                <a:pt x="55397" y="62725"/>
              </a:lnTo>
              <a:lnTo>
                <a:pt x="135524" y="62725"/>
              </a:lnTo>
              <a:lnTo>
                <a:pt x="153628" y="46486"/>
              </a:lnTo>
              <a:lnTo>
                <a:pt x="170573" y="33413"/>
              </a:lnTo>
              <a:lnTo>
                <a:pt x="182752" y="25837"/>
              </a:lnTo>
              <a:lnTo>
                <a:pt x="190557" y="22753"/>
              </a:lnTo>
              <a:lnTo>
                <a:pt x="287179" y="22753"/>
              </a:lnTo>
              <a:lnTo>
                <a:pt x="283438" y="17214"/>
              </a:lnTo>
              <a:lnTo>
                <a:pt x="264723" y="4618"/>
              </a:lnTo>
              <a:lnTo>
                <a:pt x="241807" y="0"/>
              </a:lnTo>
              <a:close/>
            </a:path>
            <a:path w="300990" h="300355">
              <a:moveTo>
                <a:pt x="225415" y="176860"/>
              </a:moveTo>
              <a:lnTo>
                <a:pt x="186601" y="176860"/>
              </a:lnTo>
              <a:lnTo>
                <a:pt x="188467" y="177723"/>
              </a:lnTo>
              <a:lnTo>
                <a:pt x="189522" y="178612"/>
              </a:lnTo>
              <a:lnTo>
                <a:pt x="163193" y="234894"/>
              </a:lnTo>
              <a:lnTo>
                <a:pt x="137477" y="266191"/>
              </a:lnTo>
              <a:lnTo>
                <a:pt x="294784" y="266191"/>
              </a:lnTo>
              <a:lnTo>
                <a:pt x="296057" y="264307"/>
              </a:lnTo>
              <a:lnTo>
                <a:pt x="296947" y="259905"/>
              </a:lnTo>
              <a:lnTo>
                <a:pt x="192430" y="259905"/>
              </a:lnTo>
              <a:lnTo>
                <a:pt x="181622" y="259638"/>
              </a:lnTo>
              <a:lnTo>
                <a:pt x="168389" y="258419"/>
              </a:lnTo>
              <a:lnTo>
                <a:pt x="168655" y="247332"/>
              </a:lnTo>
              <a:lnTo>
                <a:pt x="173189" y="244855"/>
              </a:lnTo>
              <a:lnTo>
                <a:pt x="193148" y="239203"/>
              </a:lnTo>
              <a:lnTo>
                <a:pt x="222977" y="235599"/>
              </a:lnTo>
              <a:lnTo>
                <a:pt x="252410" y="235102"/>
              </a:lnTo>
              <a:lnTo>
                <a:pt x="300685" y="235102"/>
              </a:lnTo>
              <a:lnTo>
                <a:pt x="300685" y="220065"/>
              </a:lnTo>
              <a:lnTo>
                <a:pt x="208191" y="220065"/>
              </a:lnTo>
              <a:lnTo>
                <a:pt x="206781" y="219570"/>
              </a:lnTo>
              <a:lnTo>
                <a:pt x="203199" y="216077"/>
              </a:lnTo>
              <a:lnTo>
                <a:pt x="204469" y="211073"/>
              </a:lnTo>
              <a:lnTo>
                <a:pt x="213920" y="192637"/>
              </a:lnTo>
              <a:lnTo>
                <a:pt x="225415" y="176860"/>
              </a:lnTo>
              <a:close/>
            </a:path>
            <a:path w="300990" h="300355">
              <a:moveTo>
                <a:pt x="93282" y="214490"/>
              </a:moveTo>
              <a:lnTo>
                <a:pt x="20294" y="214490"/>
              </a:lnTo>
              <a:lnTo>
                <a:pt x="21272" y="214629"/>
              </a:lnTo>
              <a:lnTo>
                <a:pt x="40314" y="218715"/>
              </a:lnTo>
              <a:lnTo>
                <a:pt x="68759" y="228822"/>
              </a:lnTo>
              <a:lnTo>
                <a:pt x="96130" y="241729"/>
              </a:lnTo>
              <a:lnTo>
                <a:pt x="111950" y="254215"/>
              </a:lnTo>
              <a:lnTo>
                <a:pt x="113715" y="257238"/>
              </a:lnTo>
              <a:lnTo>
                <a:pt x="113131" y="259537"/>
              </a:lnTo>
              <a:lnTo>
                <a:pt x="112356" y="260934"/>
              </a:lnTo>
              <a:lnTo>
                <a:pt x="111264" y="262813"/>
              </a:lnTo>
              <a:lnTo>
                <a:pt x="108750" y="263613"/>
              </a:lnTo>
              <a:lnTo>
                <a:pt x="126662" y="263613"/>
              </a:lnTo>
              <a:lnTo>
                <a:pt x="125488" y="262610"/>
              </a:lnTo>
              <a:lnTo>
                <a:pt x="126428" y="257543"/>
              </a:lnTo>
              <a:lnTo>
                <a:pt x="134665" y="238530"/>
              </a:lnTo>
              <a:lnTo>
                <a:pt x="144597" y="222859"/>
              </a:lnTo>
              <a:lnTo>
                <a:pt x="107238" y="222859"/>
              </a:lnTo>
              <a:lnTo>
                <a:pt x="95004" y="216244"/>
              </a:lnTo>
              <a:lnTo>
                <a:pt x="93282" y="214490"/>
              </a:lnTo>
              <a:close/>
            </a:path>
            <a:path w="300990" h="300355">
              <a:moveTo>
                <a:pt x="300685" y="235102"/>
              </a:moveTo>
              <a:lnTo>
                <a:pt x="252410" y="235102"/>
              </a:lnTo>
              <a:lnTo>
                <a:pt x="271183" y="238772"/>
              </a:lnTo>
              <a:lnTo>
                <a:pt x="273837" y="240385"/>
              </a:lnTo>
              <a:lnTo>
                <a:pt x="274358" y="242366"/>
              </a:lnTo>
              <a:lnTo>
                <a:pt x="274319" y="243751"/>
              </a:lnTo>
              <a:lnTo>
                <a:pt x="265128" y="250293"/>
              </a:lnTo>
              <a:lnTo>
                <a:pt x="243311" y="255400"/>
              </a:lnTo>
              <a:lnTo>
                <a:pt x="216986" y="258720"/>
              </a:lnTo>
              <a:lnTo>
                <a:pt x="194271" y="259905"/>
              </a:lnTo>
              <a:lnTo>
                <a:pt x="296947" y="259905"/>
              </a:lnTo>
              <a:lnTo>
                <a:pt x="300623" y="241729"/>
              </a:lnTo>
              <a:lnTo>
                <a:pt x="300685" y="235102"/>
              </a:lnTo>
              <a:close/>
            </a:path>
            <a:path w="300990" h="300355">
              <a:moveTo>
                <a:pt x="99869" y="137858"/>
              </a:moveTo>
              <a:lnTo>
                <a:pt x="45656" y="137858"/>
              </a:lnTo>
              <a:lnTo>
                <a:pt x="56683" y="142344"/>
              </a:lnTo>
              <a:lnTo>
                <a:pt x="73774" y="158772"/>
              </a:lnTo>
              <a:lnTo>
                <a:pt x="104660" y="197954"/>
              </a:lnTo>
              <a:lnTo>
                <a:pt x="112358" y="217889"/>
              </a:lnTo>
              <a:lnTo>
                <a:pt x="109588" y="222237"/>
              </a:lnTo>
              <a:lnTo>
                <a:pt x="108902" y="222669"/>
              </a:lnTo>
              <a:lnTo>
                <a:pt x="108127" y="222859"/>
              </a:lnTo>
              <a:lnTo>
                <a:pt x="144597" y="222859"/>
              </a:lnTo>
              <a:lnTo>
                <a:pt x="150734" y="213177"/>
              </a:lnTo>
              <a:lnTo>
                <a:pt x="157681" y="204381"/>
              </a:lnTo>
              <a:lnTo>
                <a:pt x="133197" y="204381"/>
              </a:lnTo>
              <a:lnTo>
                <a:pt x="132549" y="204241"/>
              </a:lnTo>
              <a:lnTo>
                <a:pt x="128879" y="202971"/>
              </a:lnTo>
              <a:lnTo>
                <a:pt x="127914" y="197916"/>
              </a:lnTo>
              <a:lnTo>
                <a:pt x="128585" y="177723"/>
              </a:lnTo>
              <a:lnTo>
                <a:pt x="128670" y="176860"/>
              </a:lnTo>
              <a:lnTo>
                <a:pt x="134047" y="148856"/>
              </a:lnTo>
              <a:lnTo>
                <a:pt x="113233" y="148856"/>
              </a:lnTo>
              <a:lnTo>
                <a:pt x="110540" y="147370"/>
              </a:lnTo>
              <a:lnTo>
                <a:pt x="99869" y="137858"/>
              </a:lnTo>
              <a:close/>
            </a:path>
            <a:path w="300990" h="300355">
              <a:moveTo>
                <a:pt x="300685" y="134467"/>
              </a:moveTo>
              <a:lnTo>
                <a:pt x="269709" y="134467"/>
              </a:lnTo>
              <a:lnTo>
                <a:pt x="271551" y="135420"/>
              </a:lnTo>
              <a:lnTo>
                <a:pt x="272541" y="136397"/>
              </a:lnTo>
              <a:lnTo>
                <a:pt x="242634" y="190861"/>
              </a:lnTo>
              <a:lnTo>
                <a:pt x="215315" y="220065"/>
              </a:lnTo>
              <a:lnTo>
                <a:pt x="300685" y="220065"/>
              </a:lnTo>
              <a:lnTo>
                <a:pt x="300685" y="134467"/>
              </a:lnTo>
              <a:close/>
            </a:path>
            <a:path w="300990" h="300355">
              <a:moveTo>
                <a:pt x="184094" y="100850"/>
              </a:moveTo>
              <a:lnTo>
                <a:pt x="154317" y="100850"/>
              </a:lnTo>
              <a:lnTo>
                <a:pt x="156362" y="100939"/>
              </a:lnTo>
              <a:lnTo>
                <a:pt x="160083" y="102234"/>
              </a:lnTo>
              <a:lnTo>
                <a:pt x="160700" y="105414"/>
              </a:lnTo>
              <a:lnTo>
                <a:pt x="160723" y="110364"/>
              </a:lnTo>
              <a:lnTo>
                <a:pt x="160334" y="125485"/>
              </a:lnTo>
              <a:lnTo>
                <a:pt x="147936" y="184577"/>
              </a:lnTo>
              <a:lnTo>
                <a:pt x="135229" y="204381"/>
              </a:lnTo>
              <a:lnTo>
                <a:pt x="157681" y="204381"/>
              </a:lnTo>
              <a:lnTo>
                <a:pt x="168964" y="190093"/>
              </a:lnTo>
              <a:lnTo>
                <a:pt x="183680" y="177888"/>
              </a:lnTo>
              <a:lnTo>
                <a:pt x="186601" y="176860"/>
              </a:lnTo>
              <a:lnTo>
                <a:pt x="225415" y="176860"/>
              </a:lnTo>
              <a:lnTo>
                <a:pt x="230606" y="169735"/>
              </a:lnTo>
              <a:lnTo>
                <a:pt x="200786" y="169735"/>
              </a:lnTo>
              <a:lnTo>
                <a:pt x="198094" y="165531"/>
              </a:lnTo>
              <a:lnTo>
                <a:pt x="191081" y="146043"/>
              </a:lnTo>
              <a:lnTo>
                <a:pt x="185442" y="116578"/>
              </a:lnTo>
              <a:lnTo>
                <a:pt x="184094" y="100850"/>
              </a:lnTo>
              <a:close/>
            </a:path>
            <a:path w="300990" h="300355">
              <a:moveTo>
                <a:pt x="300685" y="64871"/>
              </a:moveTo>
              <a:lnTo>
                <a:pt x="190068" y="64871"/>
              </a:lnTo>
              <a:lnTo>
                <a:pt x="192493" y="64973"/>
              </a:lnTo>
              <a:lnTo>
                <a:pt x="194208" y="67246"/>
              </a:lnTo>
              <a:lnTo>
                <a:pt x="208086" y="115703"/>
              </a:lnTo>
              <a:lnTo>
                <a:pt x="211700" y="146521"/>
              </a:lnTo>
              <a:lnTo>
                <a:pt x="209651" y="165823"/>
              </a:lnTo>
              <a:lnTo>
                <a:pt x="208038" y="168909"/>
              </a:lnTo>
              <a:lnTo>
                <a:pt x="205790" y="169659"/>
              </a:lnTo>
              <a:lnTo>
                <a:pt x="204190" y="169735"/>
              </a:lnTo>
              <a:lnTo>
                <a:pt x="230606" y="169735"/>
              </a:lnTo>
              <a:lnTo>
                <a:pt x="231595" y="168378"/>
              </a:lnTo>
              <a:lnTo>
                <a:pt x="251277" y="146521"/>
              </a:lnTo>
              <a:lnTo>
                <a:pt x="266750" y="135293"/>
              </a:lnTo>
              <a:lnTo>
                <a:pt x="269709" y="134467"/>
              </a:lnTo>
              <a:lnTo>
                <a:pt x="300685" y="134467"/>
              </a:lnTo>
              <a:lnTo>
                <a:pt x="300685" y="64871"/>
              </a:lnTo>
              <a:close/>
            </a:path>
            <a:path w="300990" h="300355">
              <a:moveTo>
                <a:pt x="135524" y="62725"/>
              </a:moveTo>
              <a:lnTo>
                <a:pt x="55397" y="62725"/>
              </a:lnTo>
              <a:lnTo>
                <a:pt x="66369" y="67414"/>
              </a:lnTo>
              <a:lnTo>
                <a:pt x="83181" y="84129"/>
              </a:lnTo>
              <a:lnTo>
                <a:pt x="113385" y="123812"/>
              </a:lnTo>
              <a:lnTo>
                <a:pt x="120729" y="143861"/>
              </a:lnTo>
              <a:lnTo>
                <a:pt x="117894" y="148158"/>
              </a:lnTo>
              <a:lnTo>
                <a:pt x="117043" y="148666"/>
              </a:lnTo>
              <a:lnTo>
                <a:pt x="116141" y="148856"/>
              </a:lnTo>
              <a:lnTo>
                <a:pt x="134047" y="148856"/>
              </a:lnTo>
              <a:lnTo>
                <a:pt x="134261" y="147745"/>
              </a:lnTo>
              <a:lnTo>
                <a:pt x="142762" y="119603"/>
              </a:lnTo>
              <a:lnTo>
                <a:pt x="151980" y="102869"/>
              </a:lnTo>
              <a:lnTo>
                <a:pt x="154317" y="100850"/>
              </a:lnTo>
              <a:lnTo>
                <a:pt x="184094" y="100850"/>
              </a:lnTo>
              <a:lnTo>
                <a:pt x="183618" y="95300"/>
              </a:lnTo>
              <a:lnTo>
                <a:pt x="119405" y="95300"/>
              </a:lnTo>
              <a:lnTo>
                <a:pt x="117563" y="94551"/>
              </a:lnTo>
              <a:lnTo>
                <a:pt x="116281" y="92722"/>
              </a:lnTo>
              <a:lnTo>
                <a:pt x="119324" y="80971"/>
              </a:lnTo>
              <a:lnTo>
                <a:pt x="134159" y="63949"/>
              </a:lnTo>
              <a:lnTo>
                <a:pt x="135524" y="62725"/>
              </a:lnTo>
              <a:close/>
            </a:path>
            <a:path w="300990" h="300355">
              <a:moveTo>
                <a:pt x="287179" y="22753"/>
              </a:moveTo>
              <a:lnTo>
                <a:pt x="190557" y="22753"/>
              </a:lnTo>
              <a:lnTo>
                <a:pt x="195094" y="22824"/>
              </a:lnTo>
              <a:lnTo>
                <a:pt x="197472" y="24714"/>
              </a:lnTo>
              <a:lnTo>
                <a:pt x="157858" y="72616"/>
              </a:lnTo>
              <a:lnTo>
                <a:pt x="126999" y="95300"/>
              </a:lnTo>
              <a:lnTo>
                <a:pt x="183618" y="95300"/>
              </a:lnTo>
              <a:lnTo>
                <a:pt x="190068" y="64871"/>
              </a:lnTo>
              <a:lnTo>
                <a:pt x="300685" y="64871"/>
              </a:lnTo>
              <a:lnTo>
                <a:pt x="300685" y="58775"/>
              </a:lnTo>
              <a:lnTo>
                <a:pt x="296057" y="35897"/>
              </a:lnTo>
              <a:lnTo>
                <a:pt x="287179" y="22753"/>
              </a:lnTo>
              <a:close/>
            </a:path>
          </a:pathLst>
        </a:custGeom>
        <a:solidFill>
          <a:srgbClr val="46908B"/>
        </a:solidFill>
      </xdr:spPr>
    </xdr:sp>
    <xdr:clientData/>
  </xdr:oneCellAnchor>
  <xdr:oneCellAnchor>
    <xdr:from>
      <xdr:col>4</xdr:col>
      <xdr:colOff>799490</xdr:colOff>
      <xdr:row>5</xdr:row>
      <xdr:rowOff>206161</xdr:rowOff>
    </xdr:from>
    <xdr:ext cx="300990" cy="30099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/>
      </xdr:nvSpPr>
      <xdr:spPr>
        <a:xfrm>
          <a:off x="0" y="0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05003" y="114414"/>
              </a:moveTo>
              <a:lnTo>
                <a:pt x="141897" y="0"/>
              </a:lnTo>
              <a:lnTo>
                <a:pt x="58877" y="0"/>
              </a:lnTo>
              <a:lnTo>
                <a:pt x="35966" y="4635"/>
              </a:lnTo>
              <a:lnTo>
                <a:pt x="17246" y="17246"/>
              </a:lnTo>
              <a:lnTo>
                <a:pt x="4622" y="35966"/>
              </a:lnTo>
              <a:lnTo>
                <a:pt x="0" y="58877"/>
              </a:lnTo>
              <a:lnTo>
                <a:pt x="0" y="241795"/>
              </a:lnTo>
              <a:lnTo>
                <a:pt x="381" y="248475"/>
              </a:lnTo>
              <a:lnTo>
                <a:pt x="1498" y="254927"/>
              </a:lnTo>
              <a:lnTo>
                <a:pt x="3302" y="261112"/>
              </a:lnTo>
              <a:lnTo>
                <a:pt x="5727" y="267004"/>
              </a:lnTo>
              <a:lnTo>
                <a:pt x="205003" y="114414"/>
              </a:lnTo>
              <a:close/>
            </a:path>
            <a:path w="300990" h="300990">
              <a:moveTo>
                <a:pt x="292087" y="272326"/>
              </a:moveTo>
              <a:lnTo>
                <a:pt x="212064" y="127215"/>
              </a:lnTo>
              <a:lnTo>
                <a:pt x="13474" y="279285"/>
              </a:lnTo>
              <a:lnTo>
                <a:pt x="22555" y="288137"/>
              </a:lnTo>
              <a:lnTo>
                <a:pt x="33375" y="294881"/>
              </a:lnTo>
              <a:lnTo>
                <a:pt x="45593" y="299173"/>
              </a:lnTo>
              <a:lnTo>
                <a:pt x="58877" y="300685"/>
              </a:lnTo>
              <a:lnTo>
                <a:pt x="241808" y="300685"/>
              </a:lnTo>
              <a:lnTo>
                <a:pt x="257200" y="298640"/>
              </a:lnTo>
              <a:lnTo>
                <a:pt x="271068" y="292874"/>
              </a:lnTo>
              <a:lnTo>
                <a:pt x="282867" y="283921"/>
              </a:lnTo>
              <a:lnTo>
                <a:pt x="292087" y="272326"/>
              </a:lnTo>
              <a:close/>
            </a:path>
            <a:path w="300990" h="300990">
              <a:moveTo>
                <a:pt x="300685" y="58877"/>
              </a:moveTo>
              <a:lnTo>
                <a:pt x="296062" y="35953"/>
              </a:lnTo>
              <a:lnTo>
                <a:pt x="283438" y="17246"/>
              </a:lnTo>
              <a:lnTo>
                <a:pt x="264718" y="4622"/>
              </a:lnTo>
              <a:lnTo>
                <a:pt x="241808" y="0"/>
              </a:lnTo>
              <a:lnTo>
                <a:pt x="158394" y="0"/>
              </a:lnTo>
              <a:lnTo>
                <a:pt x="299110" y="255130"/>
              </a:lnTo>
              <a:lnTo>
                <a:pt x="300101" y="250850"/>
              </a:lnTo>
              <a:lnTo>
                <a:pt x="300685" y="246392"/>
              </a:lnTo>
              <a:lnTo>
                <a:pt x="300685" y="58877"/>
              </a:lnTo>
              <a:close/>
            </a:path>
          </a:pathLst>
        </a:custGeom>
        <a:solidFill>
          <a:srgbClr val="FDB72D"/>
        </a:solidFill>
      </xdr:spPr>
    </xdr:sp>
    <xdr:clientData/>
  </xdr:oneCellAnchor>
  <xdr:oneCellAnchor>
    <xdr:from>
      <xdr:col>1</xdr:col>
      <xdr:colOff>662026</xdr:colOff>
      <xdr:row>5</xdr:row>
      <xdr:rowOff>206158</xdr:rowOff>
    </xdr:from>
    <xdr:ext cx="300990" cy="30099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0" y="0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41807" y="0"/>
              </a:moveTo>
              <a:lnTo>
                <a:pt x="58877" y="0"/>
              </a:lnTo>
              <a:lnTo>
                <a:pt x="35961" y="4627"/>
              </a:lnTo>
              <a:lnTo>
                <a:pt x="17246" y="17246"/>
              </a:lnTo>
              <a:lnTo>
                <a:pt x="4627" y="35961"/>
              </a:lnTo>
              <a:lnTo>
                <a:pt x="69" y="58531"/>
              </a:lnTo>
              <a:lnTo>
                <a:pt x="0" y="241807"/>
              </a:lnTo>
              <a:lnTo>
                <a:pt x="4627" y="264723"/>
              </a:lnTo>
              <a:lnTo>
                <a:pt x="17246" y="283438"/>
              </a:lnTo>
              <a:lnTo>
                <a:pt x="35961" y="296057"/>
              </a:lnTo>
              <a:lnTo>
                <a:pt x="58877" y="300685"/>
              </a:lnTo>
              <a:lnTo>
                <a:pt x="241807" y="300685"/>
              </a:lnTo>
              <a:lnTo>
                <a:pt x="264723" y="296057"/>
              </a:lnTo>
              <a:lnTo>
                <a:pt x="283438" y="283438"/>
              </a:lnTo>
              <a:lnTo>
                <a:pt x="289227" y="274853"/>
              </a:lnTo>
              <a:lnTo>
                <a:pt x="176390" y="274853"/>
              </a:lnTo>
              <a:lnTo>
                <a:pt x="166584" y="272627"/>
              </a:lnTo>
              <a:lnTo>
                <a:pt x="120688" y="237091"/>
              </a:lnTo>
              <a:lnTo>
                <a:pt x="90144" y="208076"/>
              </a:lnTo>
              <a:lnTo>
                <a:pt x="61127" y="177525"/>
              </a:lnTo>
              <a:lnTo>
                <a:pt x="25582" y="131629"/>
              </a:lnTo>
              <a:lnTo>
                <a:pt x="23355" y="121831"/>
              </a:lnTo>
              <a:lnTo>
                <a:pt x="101904" y="121831"/>
              </a:lnTo>
              <a:lnTo>
                <a:pt x="74145" y="88863"/>
              </a:lnTo>
              <a:lnTo>
                <a:pt x="57521" y="64508"/>
              </a:lnTo>
              <a:lnTo>
                <a:pt x="54736" y="52260"/>
              </a:lnTo>
              <a:lnTo>
                <a:pt x="141806" y="52260"/>
              </a:lnTo>
              <a:lnTo>
                <a:pt x="139950" y="50057"/>
              </a:lnTo>
              <a:lnTo>
                <a:pt x="126647" y="30568"/>
              </a:lnTo>
              <a:lnTo>
                <a:pt x="124421" y="20764"/>
              </a:lnTo>
              <a:lnTo>
                <a:pt x="285810" y="20764"/>
              </a:lnTo>
              <a:lnTo>
                <a:pt x="283438" y="17246"/>
              </a:lnTo>
              <a:lnTo>
                <a:pt x="264723" y="4627"/>
              </a:lnTo>
              <a:lnTo>
                <a:pt x="241807" y="0"/>
              </a:lnTo>
              <a:close/>
            </a:path>
            <a:path w="300990" h="300990">
              <a:moveTo>
                <a:pt x="101904" y="121831"/>
              </a:moveTo>
              <a:lnTo>
                <a:pt x="23355" y="121831"/>
              </a:lnTo>
              <a:lnTo>
                <a:pt x="33155" y="124056"/>
              </a:lnTo>
              <a:lnTo>
                <a:pt x="52647" y="137360"/>
              </a:lnTo>
              <a:lnTo>
                <a:pt x="109600" y="188607"/>
              </a:lnTo>
              <a:lnTo>
                <a:pt x="138617" y="219158"/>
              </a:lnTo>
              <a:lnTo>
                <a:pt x="174162" y="265054"/>
              </a:lnTo>
              <a:lnTo>
                <a:pt x="176390" y="274853"/>
              </a:lnTo>
              <a:lnTo>
                <a:pt x="289227" y="274853"/>
              </a:lnTo>
              <a:lnTo>
                <a:pt x="296057" y="264723"/>
              </a:lnTo>
              <a:lnTo>
                <a:pt x="300349" y="243471"/>
              </a:lnTo>
              <a:lnTo>
                <a:pt x="245948" y="243471"/>
              </a:lnTo>
              <a:lnTo>
                <a:pt x="233700" y="240692"/>
              </a:lnTo>
              <a:lnTo>
                <a:pt x="209346" y="224069"/>
              </a:lnTo>
              <a:lnTo>
                <a:pt x="176353" y="196287"/>
              </a:lnTo>
              <a:lnTo>
                <a:pt x="138188" y="160032"/>
              </a:lnTo>
              <a:lnTo>
                <a:pt x="101904" y="121831"/>
              </a:lnTo>
              <a:close/>
            </a:path>
            <a:path w="300990" h="300990">
              <a:moveTo>
                <a:pt x="141806" y="52260"/>
              </a:moveTo>
              <a:lnTo>
                <a:pt x="54736" y="52260"/>
              </a:lnTo>
              <a:lnTo>
                <a:pt x="66984" y="55046"/>
              </a:lnTo>
              <a:lnTo>
                <a:pt x="91338" y="71674"/>
              </a:lnTo>
              <a:lnTo>
                <a:pt x="124331" y="99457"/>
              </a:lnTo>
              <a:lnTo>
                <a:pt x="162496" y="135712"/>
              </a:lnTo>
              <a:lnTo>
                <a:pt x="198756" y="173884"/>
              </a:lnTo>
              <a:lnTo>
                <a:pt x="226539" y="206879"/>
              </a:lnTo>
              <a:lnTo>
                <a:pt x="245948" y="243471"/>
              </a:lnTo>
              <a:lnTo>
                <a:pt x="300349" y="243471"/>
              </a:lnTo>
              <a:lnTo>
                <a:pt x="300685" y="241807"/>
              </a:lnTo>
              <a:lnTo>
                <a:pt x="300685" y="173799"/>
              </a:lnTo>
              <a:lnTo>
                <a:pt x="277456" y="173799"/>
              </a:lnTo>
              <a:lnTo>
                <a:pt x="267650" y="171566"/>
              </a:lnTo>
              <a:lnTo>
                <a:pt x="248157" y="158259"/>
              </a:lnTo>
              <a:lnTo>
                <a:pt x="221749" y="136025"/>
              </a:lnTo>
              <a:lnTo>
                <a:pt x="191198" y="107010"/>
              </a:lnTo>
              <a:lnTo>
                <a:pt x="162183" y="76460"/>
              </a:lnTo>
              <a:lnTo>
                <a:pt x="141806" y="52260"/>
              </a:lnTo>
              <a:close/>
            </a:path>
            <a:path w="300990" h="300990">
              <a:moveTo>
                <a:pt x="285810" y="20764"/>
              </a:moveTo>
              <a:lnTo>
                <a:pt x="124421" y="20764"/>
              </a:lnTo>
              <a:lnTo>
                <a:pt x="134220" y="22990"/>
              </a:lnTo>
              <a:lnTo>
                <a:pt x="153708" y="36295"/>
              </a:lnTo>
              <a:lnTo>
                <a:pt x="210654" y="87553"/>
              </a:lnTo>
              <a:lnTo>
                <a:pt x="239677" y="118099"/>
              </a:lnTo>
              <a:lnTo>
                <a:pt x="275223" y="163999"/>
              </a:lnTo>
              <a:lnTo>
                <a:pt x="277456" y="173799"/>
              </a:lnTo>
              <a:lnTo>
                <a:pt x="300685" y="173799"/>
              </a:lnTo>
              <a:lnTo>
                <a:pt x="300615" y="58531"/>
              </a:lnTo>
              <a:lnTo>
                <a:pt x="296057" y="35961"/>
              </a:lnTo>
              <a:lnTo>
                <a:pt x="285810" y="20764"/>
              </a:lnTo>
              <a:close/>
            </a:path>
          </a:pathLst>
        </a:custGeom>
        <a:solidFill>
          <a:srgbClr val="CDA06A"/>
        </a:solidFill>
      </xdr:spPr>
    </xdr:sp>
    <xdr:clientData/>
  </xdr:oneCellAnchor>
  <xdr:oneCellAnchor>
    <xdr:from>
      <xdr:col>3</xdr:col>
      <xdr:colOff>302134</xdr:colOff>
      <xdr:row>5</xdr:row>
      <xdr:rowOff>206158</xdr:rowOff>
    </xdr:from>
    <xdr:ext cx="300990" cy="300990"/>
    <xdr:grpSp>
      <xdr:nvGrpSpPr>
        <xdr:cNvPr id="22" name="Group 22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GrpSpPr/>
      </xdr:nvGrpSpPr>
      <xdr:grpSpPr>
        <a:xfrm>
          <a:off x="3454909" y="6549808"/>
          <a:ext cx="300990" cy="300990"/>
          <a:chOff x="0" y="0"/>
          <a:chExt cx="300990" cy="300990"/>
        </a:xfrm>
      </xdr:grpSpPr>
      <xdr:pic>
        <xdr:nvPicPr>
          <xdr:cNvPr id="23" name="image2.png">
            <a:extLst>
              <a:ext uri="{FF2B5EF4-FFF2-40B4-BE49-F238E27FC236}">
                <a16:creationId xmlns:a16="http://schemas.microsoft.com/office/drawing/2014/main" id="{00000000-0008-0000-0F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96" y="78620"/>
            <a:ext cx="97121" cy="142919"/>
          </a:xfrm>
          <a:prstGeom prst="rect">
            <a:avLst/>
          </a:prstGeom>
        </xdr:spPr>
      </xdr:pic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F00-000018000000}"/>
              </a:ext>
            </a:extLst>
          </xdr:cNvPr>
          <xdr:cNvSpPr/>
        </xdr:nvSpPr>
        <xdr:spPr>
          <a:xfrm>
            <a:off x="-1" y="3"/>
            <a:ext cx="300990" cy="300990"/>
          </a:xfrm>
          <a:custGeom>
            <a:avLst/>
            <a:gdLst/>
            <a:ahLst/>
            <a:cxnLst/>
            <a:rect l="0" t="0" r="0" b="0"/>
            <a:pathLst>
              <a:path w="300990" h="300990">
                <a:moveTo>
                  <a:pt x="223164" y="150215"/>
                </a:moveTo>
                <a:lnTo>
                  <a:pt x="222110" y="149872"/>
                </a:lnTo>
                <a:lnTo>
                  <a:pt x="209931" y="137731"/>
                </a:lnTo>
                <a:lnTo>
                  <a:pt x="197218" y="125018"/>
                </a:lnTo>
                <a:lnTo>
                  <a:pt x="197142" y="124612"/>
                </a:lnTo>
                <a:lnTo>
                  <a:pt x="171323" y="150736"/>
                </a:lnTo>
                <a:lnTo>
                  <a:pt x="196481" y="175895"/>
                </a:lnTo>
                <a:lnTo>
                  <a:pt x="196697" y="176580"/>
                </a:lnTo>
                <a:lnTo>
                  <a:pt x="223164" y="150215"/>
                </a:lnTo>
                <a:close/>
              </a:path>
              <a:path w="300990" h="300990">
                <a:moveTo>
                  <a:pt x="300685" y="105829"/>
                </a:moveTo>
                <a:lnTo>
                  <a:pt x="300634" y="58623"/>
                </a:lnTo>
                <a:lnTo>
                  <a:pt x="296633" y="38823"/>
                </a:lnTo>
                <a:lnTo>
                  <a:pt x="296049" y="35966"/>
                </a:lnTo>
                <a:lnTo>
                  <a:pt x="286727" y="22148"/>
                </a:lnTo>
                <a:lnTo>
                  <a:pt x="286727" y="113347"/>
                </a:lnTo>
                <a:lnTo>
                  <a:pt x="282346" y="122821"/>
                </a:lnTo>
                <a:lnTo>
                  <a:pt x="273291" y="135394"/>
                </a:lnTo>
                <a:lnTo>
                  <a:pt x="260324" y="150622"/>
                </a:lnTo>
                <a:lnTo>
                  <a:pt x="260718" y="150698"/>
                </a:lnTo>
                <a:lnTo>
                  <a:pt x="273011" y="165265"/>
                </a:lnTo>
                <a:lnTo>
                  <a:pt x="281381" y="177177"/>
                </a:lnTo>
                <a:lnTo>
                  <a:pt x="285216" y="186156"/>
                </a:lnTo>
                <a:lnTo>
                  <a:pt x="283946" y="191909"/>
                </a:lnTo>
                <a:lnTo>
                  <a:pt x="278701" y="192735"/>
                </a:lnTo>
                <a:lnTo>
                  <a:pt x="270027" y="188747"/>
                </a:lnTo>
                <a:lnTo>
                  <a:pt x="258279" y="180479"/>
                </a:lnTo>
                <a:lnTo>
                  <a:pt x="243814" y="168465"/>
                </a:lnTo>
                <a:lnTo>
                  <a:pt x="237223" y="175310"/>
                </a:lnTo>
                <a:lnTo>
                  <a:pt x="230327" y="182384"/>
                </a:lnTo>
                <a:lnTo>
                  <a:pt x="215785" y="197116"/>
                </a:lnTo>
                <a:lnTo>
                  <a:pt x="233362" y="215506"/>
                </a:lnTo>
                <a:lnTo>
                  <a:pt x="252641" y="236042"/>
                </a:lnTo>
                <a:lnTo>
                  <a:pt x="266407" y="254520"/>
                </a:lnTo>
                <a:lnTo>
                  <a:pt x="267487" y="266738"/>
                </a:lnTo>
                <a:lnTo>
                  <a:pt x="255574" y="265595"/>
                </a:lnTo>
                <a:lnTo>
                  <a:pt x="237490" y="251828"/>
                </a:lnTo>
                <a:lnTo>
                  <a:pt x="198488" y="214452"/>
                </a:lnTo>
                <a:lnTo>
                  <a:pt x="184264" y="228612"/>
                </a:lnTo>
                <a:lnTo>
                  <a:pt x="170840" y="241808"/>
                </a:lnTo>
                <a:lnTo>
                  <a:pt x="182880" y="256120"/>
                </a:lnTo>
                <a:lnTo>
                  <a:pt x="191046" y="267843"/>
                </a:lnTo>
                <a:lnTo>
                  <a:pt x="194779" y="276682"/>
                </a:lnTo>
                <a:lnTo>
                  <a:pt x="193497" y="282359"/>
                </a:lnTo>
                <a:lnTo>
                  <a:pt x="188214" y="283184"/>
                </a:lnTo>
                <a:lnTo>
                  <a:pt x="179463" y="279133"/>
                </a:lnTo>
                <a:lnTo>
                  <a:pt x="167614" y="270776"/>
                </a:lnTo>
                <a:lnTo>
                  <a:pt x="153022" y="258622"/>
                </a:lnTo>
                <a:lnTo>
                  <a:pt x="137668" y="271970"/>
                </a:lnTo>
                <a:lnTo>
                  <a:pt x="124929" y="281241"/>
                </a:lnTo>
                <a:lnTo>
                  <a:pt x="115189" y="285610"/>
                </a:lnTo>
                <a:lnTo>
                  <a:pt x="108864" y="284251"/>
                </a:lnTo>
                <a:lnTo>
                  <a:pt x="107391" y="277964"/>
                </a:lnTo>
                <a:lnTo>
                  <a:pt x="111518" y="268427"/>
                </a:lnTo>
                <a:lnTo>
                  <a:pt x="116293" y="261810"/>
                </a:lnTo>
                <a:lnTo>
                  <a:pt x="120497" y="255955"/>
                </a:lnTo>
                <a:lnTo>
                  <a:pt x="133540" y="240931"/>
                </a:lnTo>
                <a:lnTo>
                  <a:pt x="132905" y="240715"/>
                </a:lnTo>
                <a:lnTo>
                  <a:pt x="132168" y="240512"/>
                </a:lnTo>
                <a:lnTo>
                  <a:pt x="131660" y="240309"/>
                </a:lnTo>
                <a:lnTo>
                  <a:pt x="106781" y="215455"/>
                </a:lnTo>
                <a:lnTo>
                  <a:pt x="106667" y="214858"/>
                </a:lnTo>
                <a:lnTo>
                  <a:pt x="82880" y="237032"/>
                </a:lnTo>
                <a:lnTo>
                  <a:pt x="63436" y="253161"/>
                </a:lnTo>
                <a:lnTo>
                  <a:pt x="49110" y="261810"/>
                </a:lnTo>
                <a:lnTo>
                  <a:pt x="40716" y="261556"/>
                </a:lnTo>
                <a:lnTo>
                  <a:pt x="40386" y="253072"/>
                </a:lnTo>
                <a:lnTo>
                  <a:pt x="49022" y="238709"/>
                </a:lnTo>
                <a:lnTo>
                  <a:pt x="65189" y="219252"/>
                </a:lnTo>
                <a:lnTo>
                  <a:pt x="87426" y="195478"/>
                </a:lnTo>
                <a:lnTo>
                  <a:pt x="87185" y="195389"/>
                </a:lnTo>
                <a:lnTo>
                  <a:pt x="61429" y="168440"/>
                </a:lnTo>
                <a:lnTo>
                  <a:pt x="46342" y="181483"/>
                </a:lnTo>
                <a:lnTo>
                  <a:pt x="33820" y="190538"/>
                </a:lnTo>
                <a:lnTo>
                  <a:pt x="24244" y="194779"/>
                </a:lnTo>
                <a:lnTo>
                  <a:pt x="18021" y="193408"/>
                </a:lnTo>
                <a:lnTo>
                  <a:pt x="16548" y="187071"/>
                </a:lnTo>
                <a:lnTo>
                  <a:pt x="20764" y="177406"/>
                </a:lnTo>
                <a:lnTo>
                  <a:pt x="29883" y="164807"/>
                </a:lnTo>
                <a:lnTo>
                  <a:pt x="43103" y="149618"/>
                </a:lnTo>
                <a:lnTo>
                  <a:pt x="30454" y="134670"/>
                </a:lnTo>
                <a:lnTo>
                  <a:pt x="21805" y="122478"/>
                </a:lnTo>
                <a:lnTo>
                  <a:pt x="17729" y="113372"/>
                </a:lnTo>
                <a:lnTo>
                  <a:pt x="18834" y="107670"/>
                </a:lnTo>
                <a:lnTo>
                  <a:pt x="24523" y="106514"/>
                </a:lnTo>
                <a:lnTo>
                  <a:pt x="33553" y="110477"/>
                </a:lnTo>
                <a:lnTo>
                  <a:pt x="45593" y="118986"/>
                </a:lnTo>
                <a:lnTo>
                  <a:pt x="60350" y="131445"/>
                </a:lnTo>
                <a:lnTo>
                  <a:pt x="73380" y="118224"/>
                </a:lnTo>
                <a:lnTo>
                  <a:pt x="85077" y="106514"/>
                </a:lnTo>
                <a:lnTo>
                  <a:pt x="87363" y="104216"/>
                </a:lnTo>
                <a:lnTo>
                  <a:pt x="69151" y="85509"/>
                </a:lnTo>
                <a:lnTo>
                  <a:pt x="49339" y="65024"/>
                </a:lnTo>
                <a:lnTo>
                  <a:pt x="35204" y="46393"/>
                </a:lnTo>
                <a:lnTo>
                  <a:pt x="34442" y="33680"/>
                </a:lnTo>
                <a:lnTo>
                  <a:pt x="46964" y="34734"/>
                </a:lnTo>
                <a:lnTo>
                  <a:pt x="65709" y="48920"/>
                </a:lnTo>
                <a:lnTo>
                  <a:pt x="105054" y="86525"/>
                </a:lnTo>
                <a:lnTo>
                  <a:pt x="126390" y="65214"/>
                </a:lnTo>
                <a:lnTo>
                  <a:pt x="133083" y="58623"/>
                </a:lnTo>
                <a:lnTo>
                  <a:pt x="120650" y="43891"/>
                </a:lnTo>
                <a:lnTo>
                  <a:pt x="113436" y="33680"/>
                </a:lnTo>
                <a:lnTo>
                  <a:pt x="112153" y="31864"/>
                </a:lnTo>
                <a:lnTo>
                  <a:pt x="108165" y="22872"/>
                </a:lnTo>
                <a:lnTo>
                  <a:pt x="109270" y="17233"/>
                </a:lnTo>
                <a:lnTo>
                  <a:pt x="114973" y="16065"/>
                </a:lnTo>
                <a:lnTo>
                  <a:pt x="124028" y="20053"/>
                </a:lnTo>
                <a:lnTo>
                  <a:pt x="136105" y="28587"/>
                </a:lnTo>
                <a:lnTo>
                  <a:pt x="150901" y="41084"/>
                </a:lnTo>
                <a:lnTo>
                  <a:pt x="151066" y="41465"/>
                </a:lnTo>
                <a:lnTo>
                  <a:pt x="166179" y="28244"/>
                </a:lnTo>
                <a:lnTo>
                  <a:pt x="178727" y="19164"/>
                </a:lnTo>
                <a:lnTo>
                  <a:pt x="185902" y="16065"/>
                </a:lnTo>
                <a:lnTo>
                  <a:pt x="188391" y="14998"/>
                </a:lnTo>
                <a:lnTo>
                  <a:pt x="194830" y="16573"/>
                </a:lnTo>
                <a:lnTo>
                  <a:pt x="195872" y="22504"/>
                </a:lnTo>
                <a:lnTo>
                  <a:pt x="191477" y="31991"/>
                </a:lnTo>
                <a:lnTo>
                  <a:pt x="182410" y="44577"/>
                </a:lnTo>
                <a:lnTo>
                  <a:pt x="169418" y="59817"/>
                </a:lnTo>
                <a:lnTo>
                  <a:pt x="170154" y="59982"/>
                </a:lnTo>
                <a:lnTo>
                  <a:pt x="197167" y="85610"/>
                </a:lnTo>
                <a:lnTo>
                  <a:pt x="220764" y="63449"/>
                </a:lnTo>
                <a:lnTo>
                  <a:pt x="240093" y="47371"/>
                </a:lnTo>
                <a:lnTo>
                  <a:pt x="254419" y="38823"/>
                </a:lnTo>
                <a:lnTo>
                  <a:pt x="262991" y="39281"/>
                </a:lnTo>
                <a:lnTo>
                  <a:pt x="262839" y="47371"/>
                </a:lnTo>
                <a:lnTo>
                  <a:pt x="254165" y="61493"/>
                </a:lnTo>
                <a:lnTo>
                  <a:pt x="238163" y="80975"/>
                </a:lnTo>
                <a:lnTo>
                  <a:pt x="216217" y="104851"/>
                </a:lnTo>
                <a:lnTo>
                  <a:pt x="216814" y="104940"/>
                </a:lnTo>
                <a:lnTo>
                  <a:pt x="242125" y="130251"/>
                </a:lnTo>
                <a:lnTo>
                  <a:pt x="242239" y="130556"/>
                </a:lnTo>
                <a:lnTo>
                  <a:pt x="242582" y="131699"/>
                </a:lnTo>
                <a:lnTo>
                  <a:pt x="257454" y="118757"/>
                </a:lnTo>
                <a:lnTo>
                  <a:pt x="269811" y="109867"/>
                </a:lnTo>
                <a:lnTo>
                  <a:pt x="279336" y="105829"/>
                </a:lnTo>
                <a:lnTo>
                  <a:pt x="285699" y="107416"/>
                </a:lnTo>
                <a:lnTo>
                  <a:pt x="286727" y="113347"/>
                </a:lnTo>
                <a:lnTo>
                  <a:pt x="286727" y="22148"/>
                </a:lnTo>
                <a:lnTo>
                  <a:pt x="283413" y="17233"/>
                </a:lnTo>
                <a:lnTo>
                  <a:pt x="280098" y="14998"/>
                </a:lnTo>
                <a:lnTo>
                  <a:pt x="264718" y="4635"/>
                </a:lnTo>
                <a:lnTo>
                  <a:pt x="241808" y="0"/>
                </a:lnTo>
                <a:lnTo>
                  <a:pt x="58889" y="0"/>
                </a:lnTo>
                <a:lnTo>
                  <a:pt x="17246" y="17246"/>
                </a:lnTo>
                <a:lnTo>
                  <a:pt x="50" y="58623"/>
                </a:lnTo>
                <a:lnTo>
                  <a:pt x="0" y="241808"/>
                </a:lnTo>
                <a:lnTo>
                  <a:pt x="4622" y="264731"/>
                </a:lnTo>
                <a:lnTo>
                  <a:pt x="17246" y="283438"/>
                </a:lnTo>
                <a:lnTo>
                  <a:pt x="35966" y="296062"/>
                </a:lnTo>
                <a:lnTo>
                  <a:pt x="58889" y="300685"/>
                </a:lnTo>
                <a:lnTo>
                  <a:pt x="241808" y="300685"/>
                </a:lnTo>
                <a:lnTo>
                  <a:pt x="280225" y="285610"/>
                </a:lnTo>
                <a:lnTo>
                  <a:pt x="294690" y="266738"/>
                </a:lnTo>
                <a:lnTo>
                  <a:pt x="296049" y="264731"/>
                </a:lnTo>
                <a:lnTo>
                  <a:pt x="300685" y="241808"/>
                </a:lnTo>
                <a:lnTo>
                  <a:pt x="300685" y="192735"/>
                </a:lnTo>
                <a:lnTo>
                  <a:pt x="300685" y="105829"/>
                </a:lnTo>
                <a:close/>
              </a:path>
            </a:pathLst>
          </a:custGeom>
          <a:solidFill>
            <a:srgbClr val="6ABCCE"/>
          </a:solidFill>
        </xdr:spPr>
      </xdr:sp>
    </xdr:grpSp>
    <xdr:clientData/>
  </xdr:oneCellAnchor>
  <xdr:oneCellAnchor>
    <xdr:from>
      <xdr:col>4</xdr:col>
      <xdr:colOff>347959</xdr:colOff>
      <xdr:row>5</xdr:row>
      <xdr:rowOff>206158</xdr:rowOff>
    </xdr:from>
    <xdr:ext cx="300990" cy="30099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/>
      </xdr:nvSpPr>
      <xdr:spPr>
        <a:xfrm>
          <a:off x="0" y="0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41808" y="0"/>
              </a:moveTo>
              <a:lnTo>
                <a:pt x="58877" y="0"/>
              </a:lnTo>
              <a:lnTo>
                <a:pt x="35961" y="4627"/>
              </a:lnTo>
              <a:lnTo>
                <a:pt x="17246" y="17246"/>
              </a:lnTo>
              <a:lnTo>
                <a:pt x="4627" y="35961"/>
              </a:lnTo>
              <a:lnTo>
                <a:pt x="0" y="58877"/>
              </a:lnTo>
              <a:lnTo>
                <a:pt x="0" y="241795"/>
              </a:lnTo>
              <a:lnTo>
                <a:pt x="4627" y="264718"/>
              </a:lnTo>
              <a:lnTo>
                <a:pt x="17246" y="283437"/>
              </a:lnTo>
              <a:lnTo>
                <a:pt x="35961" y="296057"/>
              </a:lnTo>
              <a:lnTo>
                <a:pt x="58877" y="300685"/>
              </a:lnTo>
              <a:lnTo>
                <a:pt x="241808" y="300685"/>
              </a:lnTo>
              <a:lnTo>
                <a:pt x="264728" y="296057"/>
              </a:lnTo>
              <a:lnTo>
                <a:pt x="283443" y="283437"/>
              </a:lnTo>
              <a:lnTo>
                <a:pt x="296059" y="264718"/>
              </a:lnTo>
              <a:lnTo>
                <a:pt x="296254" y="263753"/>
              </a:lnTo>
              <a:lnTo>
                <a:pt x="172656" y="263753"/>
              </a:lnTo>
              <a:lnTo>
                <a:pt x="155369" y="262078"/>
              </a:lnTo>
              <a:lnTo>
                <a:pt x="136010" y="257005"/>
              </a:lnTo>
              <a:lnTo>
                <a:pt x="120242" y="248457"/>
              </a:lnTo>
              <a:lnTo>
                <a:pt x="113728" y="236359"/>
              </a:lnTo>
              <a:lnTo>
                <a:pt x="120242" y="224260"/>
              </a:lnTo>
              <a:lnTo>
                <a:pt x="136010" y="215707"/>
              </a:lnTo>
              <a:lnTo>
                <a:pt x="155369" y="210629"/>
              </a:lnTo>
              <a:lnTo>
                <a:pt x="172656" y="208953"/>
              </a:lnTo>
              <a:lnTo>
                <a:pt x="213789" y="208953"/>
              </a:lnTo>
              <a:lnTo>
                <a:pt x="217474" y="194886"/>
              </a:lnTo>
              <a:lnTo>
                <a:pt x="226022" y="179119"/>
              </a:lnTo>
              <a:lnTo>
                <a:pt x="238125" y="172605"/>
              </a:lnTo>
              <a:lnTo>
                <a:pt x="300685" y="172605"/>
              </a:lnTo>
              <a:lnTo>
                <a:pt x="300685" y="58877"/>
              </a:lnTo>
              <a:lnTo>
                <a:pt x="296059" y="35961"/>
              </a:lnTo>
              <a:lnTo>
                <a:pt x="283443" y="17246"/>
              </a:lnTo>
              <a:lnTo>
                <a:pt x="264728" y="4627"/>
              </a:lnTo>
              <a:lnTo>
                <a:pt x="241808" y="0"/>
              </a:lnTo>
              <a:close/>
            </a:path>
            <a:path w="300990" h="300990">
              <a:moveTo>
                <a:pt x="213789" y="208953"/>
              </a:moveTo>
              <a:lnTo>
                <a:pt x="172656" y="208953"/>
              </a:lnTo>
              <a:lnTo>
                <a:pt x="181998" y="210515"/>
              </a:lnTo>
              <a:lnTo>
                <a:pt x="192397" y="215403"/>
              </a:lnTo>
              <a:lnTo>
                <a:pt x="200983" y="223917"/>
              </a:lnTo>
              <a:lnTo>
                <a:pt x="204889" y="236359"/>
              </a:lnTo>
              <a:lnTo>
                <a:pt x="200983" y="248799"/>
              </a:lnTo>
              <a:lnTo>
                <a:pt x="192397" y="257309"/>
              </a:lnTo>
              <a:lnTo>
                <a:pt x="181998" y="262193"/>
              </a:lnTo>
              <a:lnTo>
                <a:pt x="172656" y="263753"/>
              </a:lnTo>
              <a:lnTo>
                <a:pt x="238125" y="263753"/>
              </a:lnTo>
              <a:lnTo>
                <a:pt x="225684" y="259853"/>
              </a:lnTo>
              <a:lnTo>
                <a:pt x="217174" y="251266"/>
              </a:lnTo>
              <a:lnTo>
                <a:pt x="212291" y="240865"/>
              </a:lnTo>
              <a:lnTo>
                <a:pt x="210731" y="231520"/>
              </a:lnTo>
              <a:lnTo>
                <a:pt x="212403" y="214241"/>
              </a:lnTo>
              <a:lnTo>
                <a:pt x="213789" y="208953"/>
              </a:lnTo>
              <a:close/>
            </a:path>
            <a:path w="300990" h="300990">
              <a:moveTo>
                <a:pt x="300685" y="172605"/>
              </a:moveTo>
              <a:lnTo>
                <a:pt x="238125" y="172605"/>
              </a:lnTo>
              <a:lnTo>
                <a:pt x="250222" y="179119"/>
              </a:lnTo>
              <a:lnTo>
                <a:pt x="258770" y="194886"/>
              </a:lnTo>
              <a:lnTo>
                <a:pt x="263844" y="214241"/>
              </a:lnTo>
              <a:lnTo>
                <a:pt x="265518" y="231520"/>
              </a:lnTo>
              <a:lnTo>
                <a:pt x="263963" y="240865"/>
              </a:lnTo>
              <a:lnTo>
                <a:pt x="259080" y="251266"/>
              </a:lnTo>
              <a:lnTo>
                <a:pt x="250567" y="259853"/>
              </a:lnTo>
              <a:lnTo>
                <a:pt x="238125" y="263753"/>
              </a:lnTo>
              <a:lnTo>
                <a:pt x="296254" y="263753"/>
              </a:lnTo>
              <a:lnTo>
                <a:pt x="300685" y="241795"/>
              </a:lnTo>
              <a:lnTo>
                <a:pt x="300685" y="172605"/>
              </a:lnTo>
              <a:close/>
            </a:path>
          </a:pathLst>
        </a:custGeom>
        <a:solidFill>
          <a:srgbClr val="38BEB9"/>
        </a:solidFill>
      </xdr:spPr>
    </xdr:sp>
    <xdr:clientData/>
  </xdr:oneCellAnchor>
  <xdr:oneCellAnchor>
    <xdr:from>
      <xdr:col>2</xdr:col>
      <xdr:colOff>256311</xdr:colOff>
      <xdr:row>5</xdr:row>
      <xdr:rowOff>206161</xdr:rowOff>
    </xdr:from>
    <xdr:ext cx="300990" cy="30099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/>
      </xdr:nvSpPr>
      <xdr:spPr>
        <a:xfrm>
          <a:off x="0" y="0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92557" y="265163"/>
              </a:moveTo>
              <a:lnTo>
                <a:pt x="282384" y="268008"/>
              </a:lnTo>
              <a:lnTo>
                <a:pt x="272084" y="270319"/>
              </a:lnTo>
              <a:lnTo>
                <a:pt x="261632" y="271856"/>
              </a:lnTo>
              <a:lnTo>
                <a:pt x="250952" y="272427"/>
              </a:lnTo>
              <a:lnTo>
                <a:pt x="236181" y="271373"/>
              </a:lnTo>
              <a:lnTo>
                <a:pt x="221792" y="268605"/>
              </a:lnTo>
              <a:lnTo>
                <a:pt x="207645" y="264680"/>
              </a:lnTo>
              <a:lnTo>
                <a:pt x="181673" y="256336"/>
              </a:lnTo>
              <a:lnTo>
                <a:pt x="169837" y="252984"/>
              </a:lnTo>
              <a:lnTo>
                <a:pt x="158267" y="250609"/>
              </a:lnTo>
              <a:lnTo>
                <a:pt x="147078" y="249707"/>
              </a:lnTo>
              <a:lnTo>
                <a:pt x="135877" y="250609"/>
              </a:lnTo>
              <a:lnTo>
                <a:pt x="124307" y="252984"/>
              </a:lnTo>
              <a:lnTo>
                <a:pt x="112471" y="256336"/>
              </a:lnTo>
              <a:lnTo>
                <a:pt x="86512" y="264680"/>
              </a:lnTo>
              <a:lnTo>
                <a:pt x="72364" y="268605"/>
              </a:lnTo>
              <a:lnTo>
                <a:pt x="57975" y="271373"/>
              </a:lnTo>
              <a:lnTo>
                <a:pt x="43205" y="272427"/>
              </a:lnTo>
              <a:lnTo>
                <a:pt x="32524" y="271856"/>
              </a:lnTo>
              <a:lnTo>
                <a:pt x="22059" y="270319"/>
              </a:lnTo>
              <a:lnTo>
                <a:pt x="11772" y="268008"/>
              </a:lnTo>
              <a:lnTo>
                <a:pt x="1600" y="265163"/>
              </a:lnTo>
              <a:lnTo>
                <a:pt x="10452" y="279527"/>
              </a:lnTo>
              <a:lnTo>
                <a:pt x="22923" y="290753"/>
              </a:lnTo>
              <a:lnTo>
                <a:pt x="38227" y="298069"/>
              </a:lnTo>
              <a:lnTo>
                <a:pt x="55613" y="300685"/>
              </a:lnTo>
              <a:lnTo>
                <a:pt x="238544" y="300685"/>
              </a:lnTo>
              <a:lnTo>
                <a:pt x="255917" y="298069"/>
              </a:lnTo>
              <a:lnTo>
                <a:pt x="271233" y="290753"/>
              </a:lnTo>
              <a:lnTo>
                <a:pt x="283705" y="279527"/>
              </a:lnTo>
              <a:lnTo>
                <a:pt x="292557" y="265163"/>
              </a:lnTo>
              <a:close/>
            </a:path>
            <a:path w="300990" h="300990">
              <a:moveTo>
                <a:pt x="296710" y="38061"/>
              </a:moveTo>
              <a:lnTo>
                <a:pt x="288112" y="22745"/>
              </a:lnTo>
              <a:lnTo>
                <a:pt x="275526" y="10706"/>
              </a:lnTo>
              <a:lnTo>
                <a:pt x="259803" y="2832"/>
              </a:lnTo>
              <a:lnTo>
                <a:pt x="241808" y="0"/>
              </a:lnTo>
              <a:lnTo>
                <a:pt x="58877" y="0"/>
              </a:lnTo>
              <a:lnTo>
                <a:pt x="40868" y="2832"/>
              </a:lnTo>
              <a:lnTo>
                <a:pt x="25146" y="10706"/>
              </a:lnTo>
              <a:lnTo>
                <a:pt x="12573" y="22745"/>
              </a:lnTo>
              <a:lnTo>
                <a:pt x="3975" y="38061"/>
              </a:lnTo>
              <a:lnTo>
                <a:pt x="14884" y="41503"/>
              </a:lnTo>
              <a:lnTo>
                <a:pt x="25679" y="44437"/>
              </a:lnTo>
              <a:lnTo>
                <a:pt x="36233" y="46469"/>
              </a:lnTo>
              <a:lnTo>
                <a:pt x="46469" y="47231"/>
              </a:lnTo>
              <a:lnTo>
                <a:pt x="57658" y="46329"/>
              </a:lnTo>
              <a:lnTo>
                <a:pt x="69227" y="43967"/>
              </a:lnTo>
              <a:lnTo>
                <a:pt x="81064" y="40601"/>
              </a:lnTo>
              <a:lnTo>
                <a:pt x="107035" y="32258"/>
              </a:lnTo>
              <a:lnTo>
                <a:pt x="121170" y="28346"/>
              </a:lnTo>
              <a:lnTo>
                <a:pt x="135572" y="25565"/>
              </a:lnTo>
              <a:lnTo>
                <a:pt x="150342" y="24511"/>
              </a:lnTo>
              <a:lnTo>
                <a:pt x="165112" y="25565"/>
              </a:lnTo>
              <a:lnTo>
                <a:pt x="179514" y="28346"/>
              </a:lnTo>
              <a:lnTo>
                <a:pt x="193649" y="32258"/>
              </a:lnTo>
              <a:lnTo>
                <a:pt x="219608" y="40601"/>
              </a:lnTo>
              <a:lnTo>
                <a:pt x="231444" y="43967"/>
              </a:lnTo>
              <a:lnTo>
                <a:pt x="243027" y="46329"/>
              </a:lnTo>
              <a:lnTo>
                <a:pt x="254215" y="47231"/>
              </a:lnTo>
              <a:lnTo>
                <a:pt x="264439" y="46469"/>
              </a:lnTo>
              <a:lnTo>
                <a:pt x="274993" y="44437"/>
              </a:lnTo>
              <a:lnTo>
                <a:pt x="285788" y="41503"/>
              </a:lnTo>
              <a:lnTo>
                <a:pt x="296710" y="38061"/>
              </a:lnTo>
              <a:close/>
            </a:path>
            <a:path w="300990" h="300990">
              <a:moveTo>
                <a:pt x="300685" y="172529"/>
              </a:moveTo>
              <a:lnTo>
                <a:pt x="289318" y="175907"/>
              </a:lnTo>
              <a:lnTo>
                <a:pt x="277837" y="178701"/>
              </a:lnTo>
              <a:lnTo>
                <a:pt x="266153" y="180606"/>
              </a:lnTo>
              <a:lnTo>
                <a:pt x="254215" y="181305"/>
              </a:lnTo>
              <a:lnTo>
                <a:pt x="239433" y="180251"/>
              </a:lnTo>
              <a:lnTo>
                <a:pt x="225044" y="177482"/>
              </a:lnTo>
              <a:lnTo>
                <a:pt x="210908" y="173558"/>
              </a:lnTo>
              <a:lnTo>
                <a:pt x="196900" y="169062"/>
              </a:lnTo>
              <a:lnTo>
                <a:pt x="184937" y="165214"/>
              </a:lnTo>
              <a:lnTo>
                <a:pt x="173101" y="161861"/>
              </a:lnTo>
              <a:lnTo>
                <a:pt x="161531" y="159486"/>
              </a:lnTo>
              <a:lnTo>
                <a:pt x="150342" y="158584"/>
              </a:lnTo>
              <a:lnTo>
                <a:pt x="139153" y="159486"/>
              </a:lnTo>
              <a:lnTo>
                <a:pt x="127571" y="161861"/>
              </a:lnTo>
              <a:lnTo>
                <a:pt x="115735" y="165214"/>
              </a:lnTo>
              <a:lnTo>
                <a:pt x="89763" y="173558"/>
              </a:lnTo>
              <a:lnTo>
                <a:pt x="75628" y="177482"/>
              </a:lnTo>
              <a:lnTo>
                <a:pt x="61239" y="180251"/>
              </a:lnTo>
              <a:lnTo>
                <a:pt x="46469" y="181305"/>
              </a:lnTo>
              <a:lnTo>
                <a:pt x="34518" y="180606"/>
              </a:lnTo>
              <a:lnTo>
                <a:pt x="22834" y="178701"/>
              </a:lnTo>
              <a:lnTo>
                <a:pt x="11353" y="175907"/>
              </a:lnTo>
              <a:lnTo>
                <a:pt x="0" y="172529"/>
              </a:lnTo>
              <a:lnTo>
                <a:pt x="0" y="219024"/>
              </a:lnTo>
              <a:lnTo>
                <a:pt x="11925" y="222872"/>
              </a:lnTo>
              <a:lnTo>
                <a:pt x="23736" y="226212"/>
              </a:lnTo>
              <a:lnTo>
                <a:pt x="35293" y="228587"/>
              </a:lnTo>
              <a:lnTo>
                <a:pt x="46469" y="229476"/>
              </a:lnTo>
              <a:lnTo>
                <a:pt x="57658" y="228574"/>
              </a:lnTo>
              <a:lnTo>
                <a:pt x="69227" y="226199"/>
              </a:lnTo>
              <a:lnTo>
                <a:pt x="81064" y="222834"/>
              </a:lnTo>
              <a:lnTo>
                <a:pt x="107035" y="214490"/>
              </a:lnTo>
              <a:lnTo>
                <a:pt x="121170" y="210578"/>
              </a:lnTo>
              <a:lnTo>
                <a:pt x="135572" y="207810"/>
              </a:lnTo>
              <a:lnTo>
                <a:pt x="150342" y="206756"/>
              </a:lnTo>
              <a:lnTo>
                <a:pt x="165112" y="207810"/>
              </a:lnTo>
              <a:lnTo>
                <a:pt x="179514" y="210578"/>
              </a:lnTo>
              <a:lnTo>
                <a:pt x="193649" y="214490"/>
              </a:lnTo>
              <a:lnTo>
                <a:pt x="219608" y="222834"/>
              </a:lnTo>
              <a:lnTo>
                <a:pt x="231444" y="226199"/>
              </a:lnTo>
              <a:lnTo>
                <a:pt x="243014" y="228574"/>
              </a:lnTo>
              <a:lnTo>
                <a:pt x="254215" y="229476"/>
              </a:lnTo>
              <a:lnTo>
                <a:pt x="265391" y="228587"/>
              </a:lnTo>
              <a:lnTo>
                <a:pt x="276936" y="226212"/>
              </a:lnTo>
              <a:lnTo>
                <a:pt x="288747" y="222872"/>
              </a:lnTo>
              <a:lnTo>
                <a:pt x="300685" y="219024"/>
              </a:lnTo>
              <a:lnTo>
                <a:pt x="300685" y="172529"/>
              </a:lnTo>
              <a:close/>
            </a:path>
            <a:path w="300990" h="300990">
              <a:moveTo>
                <a:pt x="300685" y="81407"/>
              </a:moveTo>
              <a:lnTo>
                <a:pt x="289318" y="84785"/>
              </a:lnTo>
              <a:lnTo>
                <a:pt x="277837" y="87579"/>
              </a:lnTo>
              <a:lnTo>
                <a:pt x="266153" y="89484"/>
              </a:lnTo>
              <a:lnTo>
                <a:pt x="254215" y="90182"/>
              </a:lnTo>
              <a:lnTo>
                <a:pt x="239433" y="89128"/>
              </a:lnTo>
              <a:lnTo>
                <a:pt x="225044" y="86360"/>
              </a:lnTo>
              <a:lnTo>
                <a:pt x="210908" y="82435"/>
              </a:lnTo>
              <a:lnTo>
                <a:pt x="184937" y="74091"/>
              </a:lnTo>
              <a:lnTo>
                <a:pt x="173101" y="70739"/>
              </a:lnTo>
              <a:lnTo>
                <a:pt x="161531" y="68364"/>
              </a:lnTo>
              <a:lnTo>
                <a:pt x="150342" y="67462"/>
              </a:lnTo>
              <a:lnTo>
                <a:pt x="139153" y="68364"/>
              </a:lnTo>
              <a:lnTo>
                <a:pt x="127571" y="70739"/>
              </a:lnTo>
              <a:lnTo>
                <a:pt x="115735" y="74091"/>
              </a:lnTo>
              <a:lnTo>
                <a:pt x="89763" y="82435"/>
              </a:lnTo>
              <a:lnTo>
                <a:pt x="75628" y="86360"/>
              </a:lnTo>
              <a:lnTo>
                <a:pt x="61239" y="89128"/>
              </a:lnTo>
              <a:lnTo>
                <a:pt x="46469" y="90182"/>
              </a:lnTo>
              <a:lnTo>
                <a:pt x="34518" y="89484"/>
              </a:lnTo>
              <a:lnTo>
                <a:pt x="22834" y="87579"/>
              </a:lnTo>
              <a:lnTo>
                <a:pt x="11353" y="84785"/>
              </a:lnTo>
              <a:lnTo>
                <a:pt x="0" y="81407"/>
              </a:lnTo>
              <a:lnTo>
                <a:pt x="0" y="127901"/>
              </a:lnTo>
              <a:lnTo>
                <a:pt x="11925" y="131749"/>
              </a:lnTo>
              <a:lnTo>
                <a:pt x="23736" y="135089"/>
              </a:lnTo>
              <a:lnTo>
                <a:pt x="35293" y="137464"/>
              </a:lnTo>
              <a:lnTo>
                <a:pt x="46469" y="138353"/>
              </a:lnTo>
              <a:lnTo>
                <a:pt x="57658" y="137452"/>
              </a:lnTo>
              <a:lnTo>
                <a:pt x="69227" y="135077"/>
              </a:lnTo>
              <a:lnTo>
                <a:pt x="81064" y="131724"/>
              </a:lnTo>
              <a:lnTo>
                <a:pt x="107035" y="123380"/>
              </a:lnTo>
              <a:lnTo>
                <a:pt x="121170" y="119456"/>
              </a:lnTo>
              <a:lnTo>
                <a:pt x="135572" y="116687"/>
              </a:lnTo>
              <a:lnTo>
                <a:pt x="150342" y="115633"/>
              </a:lnTo>
              <a:lnTo>
                <a:pt x="165112" y="116687"/>
              </a:lnTo>
              <a:lnTo>
                <a:pt x="179514" y="119456"/>
              </a:lnTo>
              <a:lnTo>
                <a:pt x="193649" y="123380"/>
              </a:lnTo>
              <a:lnTo>
                <a:pt x="219608" y="131724"/>
              </a:lnTo>
              <a:lnTo>
                <a:pt x="231444" y="135077"/>
              </a:lnTo>
              <a:lnTo>
                <a:pt x="243027" y="137452"/>
              </a:lnTo>
              <a:lnTo>
                <a:pt x="254215" y="138353"/>
              </a:lnTo>
              <a:lnTo>
                <a:pt x="265391" y="137464"/>
              </a:lnTo>
              <a:lnTo>
                <a:pt x="276936" y="135089"/>
              </a:lnTo>
              <a:lnTo>
                <a:pt x="288747" y="131749"/>
              </a:lnTo>
              <a:lnTo>
                <a:pt x="300685" y="127901"/>
              </a:lnTo>
              <a:lnTo>
                <a:pt x="300685" y="81407"/>
              </a:lnTo>
              <a:close/>
            </a:path>
          </a:pathLst>
        </a:custGeom>
        <a:solidFill>
          <a:srgbClr val="E09AA3"/>
        </a:solidFill>
      </xdr:spPr>
    </xdr:sp>
    <xdr:clientData/>
  </xdr:oneCellAnchor>
  <xdr:oneCellAnchor>
    <xdr:from>
      <xdr:col>3</xdr:col>
      <xdr:colOff>753668</xdr:colOff>
      <xdr:row>5</xdr:row>
      <xdr:rowOff>206161</xdr:rowOff>
    </xdr:from>
    <xdr:ext cx="300990" cy="30099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/>
      </xdr:nvSpPr>
      <xdr:spPr>
        <a:xfrm>
          <a:off x="0" y="0"/>
          <a:ext cx="300990" cy="300990"/>
        </a:xfrm>
        <a:custGeom>
          <a:avLst/>
          <a:gdLst/>
          <a:ahLst/>
          <a:cxnLst/>
          <a:rect l="0" t="0" r="0" b="0"/>
          <a:pathLst>
            <a:path w="300990" h="300990">
              <a:moveTo>
                <a:pt x="299046" y="134505"/>
              </a:moveTo>
              <a:lnTo>
                <a:pt x="723" y="134505"/>
              </a:lnTo>
              <a:lnTo>
                <a:pt x="723" y="170053"/>
              </a:lnTo>
              <a:lnTo>
                <a:pt x="299046" y="170053"/>
              </a:lnTo>
              <a:lnTo>
                <a:pt x="299046" y="134505"/>
              </a:lnTo>
              <a:close/>
            </a:path>
            <a:path w="300990" h="300990">
              <a:moveTo>
                <a:pt x="300672" y="187312"/>
              </a:moveTo>
              <a:lnTo>
                <a:pt x="0" y="187312"/>
              </a:lnTo>
              <a:lnTo>
                <a:pt x="0" y="241795"/>
              </a:lnTo>
              <a:lnTo>
                <a:pt x="4622" y="264718"/>
              </a:lnTo>
              <a:lnTo>
                <a:pt x="17246" y="283425"/>
              </a:lnTo>
              <a:lnTo>
                <a:pt x="35966" y="296049"/>
              </a:lnTo>
              <a:lnTo>
                <a:pt x="58877" y="300672"/>
              </a:lnTo>
              <a:lnTo>
                <a:pt x="241808" y="300672"/>
              </a:lnTo>
              <a:lnTo>
                <a:pt x="264718" y="296049"/>
              </a:lnTo>
              <a:lnTo>
                <a:pt x="283438" y="283425"/>
              </a:lnTo>
              <a:lnTo>
                <a:pt x="296049" y="264718"/>
              </a:lnTo>
              <a:lnTo>
                <a:pt x="300672" y="241795"/>
              </a:lnTo>
              <a:lnTo>
                <a:pt x="300672" y="187312"/>
              </a:lnTo>
              <a:close/>
            </a:path>
            <a:path w="300990" h="300990">
              <a:moveTo>
                <a:pt x="300685" y="58864"/>
              </a:moveTo>
              <a:lnTo>
                <a:pt x="298894" y="50038"/>
              </a:lnTo>
              <a:lnTo>
                <a:pt x="296049" y="35953"/>
              </a:lnTo>
              <a:lnTo>
                <a:pt x="283438" y="17246"/>
              </a:lnTo>
              <a:lnTo>
                <a:pt x="275945" y="12192"/>
              </a:lnTo>
              <a:lnTo>
                <a:pt x="264718" y="4635"/>
              </a:lnTo>
              <a:lnTo>
                <a:pt x="249491" y="1562"/>
              </a:lnTo>
              <a:lnTo>
                <a:pt x="249491" y="35344"/>
              </a:lnTo>
              <a:lnTo>
                <a:pt x="249491" y="45796"/>
              </a:lnTo>
              <a:lnTo>
                <a:pt x="245249" y="50038"/>
              </a:lnTo>
              <a:lnTo>
                <a:pt x="234797" y="50038"/>
              </a:lnTo>
              <a:lnTo>
                <a:pt x="230568" y="45796"/>
              </a:lnTo>
              <a:lnTo>
                <a:pt x="230568" y="35344"/>
              </a:lnTo>
              <a:lnTo>
                <a:pt x="234797" y="31115"/>
              </a:lnTo>
              <a:lnTo>
                <a:pt x="245249" y="31115"/>
              </a:lnTo>
              <a:lnTo>
                <a:pt x="249491" y="35344"/>
              </a:lnTo>
              <a:lnTo>
                <a:pt x="249491" y="1562"/>
              </a:lnTo>
              <a:lnTo>
                <a:pt x="241808" y="0"/>
              </a:lnTo>
              <a:lnTo>
                <a:pt x="184594" y="0"/>
              </a:lnTo>
              <a:lnTo>
                <a:pt x="184594" y="16408"/>
              </a:lnTo>
              <a:lnTo>
                <a:pt x="184594" y="26873"/>
              </a:lnTo>
              <a:lnTo>
                <a:pt x="180365" y="31115"/>
              </a:lnTo>
              <a:lnTo>
                <a:pt x="176314" y="31115"/>
              </a:lnTo>
              <a:lnTo>
                <a:pt x="176314" y="63728"/>
              </a:lnTo>
              <a:lnTo>
                <a:pt x="176314" y="74193"/>
              </a:lnTo>
              <a:lnTo>
                <a:pt x="172085" y="78422"/>
              </a:lnTo>
              <a:lnTo>
                <a:pt x="161632" y="78422"/>
              </a:lnTo>
              <a:lnTo>
                <a:pt x="157391" y="74193"/>
              </a:lnTo>
              <a:lnTo>
                <a:pt x="157391" y="63728"/>
              </a:lnTo>
              <a:lnTo>
                <a:pt x="161632" y="59499"/>
              </a:lnTo>
              <a:lnTo>
                <a:pt x="172085" y="59499"/>
              </a:lnTo>
              <a:lnTo>
                <a:pt x="176314" y="63728"/>
              </a:lnTo>
              <a:lnTo>
                <a:pt x="176314" y="31115"/>
              </a:lnTo>
              <a:lnTo>
                <a:pt x="169900" y="31115"/>
              </a:lnTo>
              <a:lnTo>
                <a:pt x="165671" y="26873"/>
              </a:lnTo>
              <a:lnTo>
                <a:pt x="165671" y="21653"/>
              </a:lnTo>
              <a:lnTo>
                <a:pt x="165671" y="16408"/>
              </a:lnTo>
              <a:lnTo>
                <a:pt x="169913" y="12192"/>
              </a:lnTo>
              <a:lnTo>
                <a:pt x="180365" y="12192"/>
              </a:lnTo>
              <a:lnTo>
                <a:pt x="184594" y="16408"/>
              </a:lnTo>
              <a:lnTo>
                <a:pt x="184594" y="0"/>
              </a:lnTo>
              <a:lnTo>
                <a:pt x="121742" y="0"/>
              </a:lnTo>
              <a:lnTo>
                <a:pt x="121742" y="44805"/>
              </a:lnTo>
              <a:lnTo>
                <a:pt x="121742" y="55257"/>
              </a:lnTo>
              <a:lnTo>
                <a:pt x="117500" y="59499"/>
              </a:lnTo>
              <a:lnTo>
                <a:pt x="107048" y="59499"/>
              </a:lnTo>
              <a:lnTo>
                <a:pt x="102806" y="55257"/>
              </a:lnTo>
              <a:lnTo>
                <a:pt x="102806" y="44805"/>
              </a:lnTo>
              <a:lnTo>
                <a:pt x="107048" y="40576"/>
              </a:lnTo>
              <a:lnTo>
                <a:pt x="117500" y="40576"/>
              </a:lnTo>
              <a:lnTo>
                <a:pt x="121742" y="44805"/>
              </a:lnTo>
              <a:lnTo>
                <a:pt x="121742" y="0"/>
              </a:lnTo>
              <a:lnTo>
                <a:pt x="71297" y="0"/>
              </a:lnTo>
              <a:lnTo>
                <a:pt x="71297" y="25882"/>
              </a:lnTo>
              <a:lnTo>
                <a:pt x="71297" y="36334"/>
              </a:lnTo>
              <a:lnTo>
                <a:pt x="67056" y="40576"/>
              </a:lnTo>
              <a:lnTo>
                <a:pt x="56616" y="40576"/>
              </a:lnTo>
              <a:lnTo>
                <a:pt x="52374" y="36334"/>
              </a:lnTo>
              <a:lnTo>
                <a:pt x="52374" y="25882"/>
              </a:lnTo>
              <a:lnTo>
                <a:pt x="56616" y="21653"/>
              </a:lnTo>
              <a:lnTo>
                <a:pt x="67056" y="21653"/>
              </a:lnTo>
              <a:lnTo>
                <a:pt x="71297" y="25882"/>
              </a:lnTo>
              <a:lnTo>
                <a:pt x="71297" y="0"/>
              </a:lnTo>
              <a:lnTo>
                <a:pt x="58877" y="0"/>
              </a:lnTo>
              <a:lnTo>
                <a:pt x="35953" y="4635"/>
              </a:lnTo>
              <a:lnTo>
                <a:pt x="17246" y="17246"/>
              </a:lnTo>
              <a:lnTo>
                <a:pt x="4635" y="35953"/>
              </a:lnTo>
              <a:lnTo>
                <a:pt x="12" y="58864"/>
              </a:lnTo>
              <a:lnTo>
                <a:pt x="12" y="117246"/>
              </a:lnTo>
              <a:lnTo>
                <a:pt x="300685" y="117246"/>
              </a:lnTo>
              <a:lnTo>
                <a:pt x="300685" y="78422"/>
              </a:lnTo>
              <a:lnTo>
                <a:pt x="300685" y="58864"/>
              </a:lnTo>
              <a:close/>
            </a:path>
          </a:pathLst>
        </a:custGeom>
        <a:solidFill>
          <a:srgbClr val="E56587"/>
        </a:solidFill>
      </xdr:spPr>
    </xdr:sp>
    <xdr:clientData/>
  </xdr:oneCellAnchor>
  <xdr:oneCellAnchor>
    <xdr:from>
      <xdr:col>0</xdr:col>
      <xdr:colOff>395986</xdr:colOff>
      <xdr:row>6</xdr:row>
      <xdr:rowOff>180339</xdr:rowOff>
    </xdr:from>
    <xdr:ext cx="6876415" cy="100838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/>
      </xdr:nvSpPr>
      <xdr:spPr>
        <a:xfrm>
          <a:off x="0" y="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0</xdr:col>
      <xdr:colOff>816483</xdr:colOff>
      <xdr:row>1</xdr:row>
      <xdr:rowOff>4012945</xdr:rowOff>
    </xdr:from>
    <xdr:ext cx="855344" cy="855344"/>
    <xdr:grpSp>
      <xdr:nvGrpSpPr>
        <xdr:cNvPr id="29" name="Group 29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GrpSpPr/>
      </xdr:nvGrpSpPr>
      <xdr:grpSpPr>
        <a:xfrm>
          <a:off x="816483" y="4317745"/>
          <a:ext cx="855344" cy="855344"/>
          <a:chOff x="0" y="0"/>
          <a:chExt cx="855344" cy="855344"/>
        </a:xfrm>
      </xdr:grpSpPr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F00-00001E000000}"/>
              </a:ext>
            </a:extLst>
          </xdr:cNvPr>
          <xdr:cNvSpPr/>
        </xdr:nvSpPr>
        <xdr:spPr>
          <a:xfrm>
            <a:off x="-12" y="12"/>
            <a:ext cx="855344" cy="855344"/>
          </a:xfrm>
          <a:custGeom>
            <a:avLst/>
            <a:gdLst/>
            <a:ahLst/>
            <a:cxnLst/>
            <a:rect l="0" t="0" r="0" b="0"/>
            <a:pathLst>
              <a:path w="855344" h="855344">
                <a:moveTo>
                  <a:pt x="115570" y="739648"/>
                </a:moveTo>
                <a:lnTo>
                  <a:pt x="92456" y="739648"/>
                </a:lnTo>
                <a:lnTo>
                  <a:pt x="69342" y="739648"/>
                </a:lnTo>
                <a:lnTo>
                  <a:pt x="46228" y="739648"/>
                </a:lnTo>
                <a:lnTo>
                  <a:pt x="46228" y="809498"/>
                </a:lnTo>
                <a:lnTo>
                  <a:pt x="69342" y="809498"/>
                </a:lnTo>
                <a:lnTo>
                  <a:pt x="92456" y="809498"/>
                </a:lnTo>
                <a:lnTo>
                  <a:pt x="115570" y="809498"/>
                </a:lnTo>
                <a:lnTo>
                  <a:pt x="115570" y="739648"/>
                </a:lnTo>
                <a:close/>
              </a:path>
              <a:path w="855344" h="855344">
                <a:moveTo>
                  <a:pt x="115570" y="46228"/>
                </a:moveTo>
                <a:lnTo>
                  <a:pt x="92456" y="46228"/>
                </a:lnTo>
                <a:lnTo>
                  <a:pt x="69342" y="46228"/>
                </a:lnTo>
                <a:lnTo>
                  <a:pt x="46228" y="46228"/>
                </a:lnTo>
                <a:lnTo>
                  <a:pt x="46228" y="115570"/>
                </a:lnTo>
                <a:lnTo>
                  <a:pt x="69342" y="115570"/>
                </a:lnTo>
                <a:lnTo>
                  <a:pt x="92456" y="115570"/>
                </a:lnTo>
                <a:lnTo>
                  <a:pt x="115570" y="115570"/>
                </a:lnTo>
                <a:lnTo>
                  <a:pt x="115570" y="46228"/>
                </a:lnTo>
                <a:close/>
              </a:path>
              <a:path w="855344" h="855344">
                <a:moveTo>
                  <a:pt x="161798" y="693928"/>
                </a:moveTo>
                <a:lnTo>
                  <a:pt x="138684" y="693928"/>
                </a:lnTo>
                <a:lnTo>
                  <a:pt x="138684" y="832358"/>
                </a:lnTo>
                <a:lnTo>
                  <a:pt x="115570" y="832358"/>
                </a:lnTo>
                <a:lnTo>
                  <a:pt x="92456" y="832358"/>
                </a:lnTo>
                <a:lnTo>
                  <a:pt x="69342" y="832358"/>
                </a:lnTo>
                <a:lnTo>
                  <a:pt x="46228" y="832358"/>
                </a:lnTo>
                <a:lnTo>
                  <a:pt x="23114" y="832358"/>
                </a:lnTo>
                <a:lnTo>
                  <a:pt x="23114" y="693928"/>
                </a:lnTo>
                <a:lnTo>
                  <a:pt x="0" y="693928"/>
                </a:lnTo>
                <a:lnTo>
                  <a:pt x="0" y="855218"/>
                </a:lnTo>
                <a:lnTo>
                  <a:pt x="23114" y="855218"/>
                </a:lnTo>
                <a:lnTo>
                  <a:pt x="46228" y="855218"/>
                </a:lnTo>
                <a:lnTo>
                  <a:pt x="161798" y="855218"/>
                </a:lnTo>
                <a:lnTo>
                  <a:pt x="161798" y="693928"/>
                </a:lnTo>
                <a:close/>
              </a:path>
              <a:path w="855344" h="855344">
                <a:moveTo>
                  <a:pt x="161798" y="0"/>
                </a:moveTo>
                <a:lnTo>
                  <a:pt x="138684" y="0"/>
                </a:lnTo>
                <a:lnTo>
                  <a:pt x="138684" y="23114"/>
                </a:lnTo>
                <a:lnTo>
                  <a:pt x="138684" y="138684"/>
                </a:lnTo>
                <a:lnTo>
                  <a:pt x="23114" y="138684"/>
                </a:lnTo>
                <a:lnTo>
                  <a:pt x="23114" y="23114"/>
                </a:lnTo>
                <a:lnTo>
                  <a:pt x="138684" y="23114"/>
                </a:lnTo>
                <a:lnTo>
                  <a:pt x="138684" y="0"/>
                </a:lnTo>
                <a:lnTo>
                  <a:pt x="0" y="0"/>
                </a:lnTo>
                <a:lnTo>
                  <a:pt x="0" y="161798"/>
                </a:lnTo>
                <a:lnTo>
                  <a:pt x="161798" y="161798"/>
                </a:lnTo>
                <a:lnTo>
                  <a:pt x="161798" y="0"/>
                </a:lnTo>
                <a:close/>
              </a:path>
              <a:path w="855344" h="855344">
                <a:moveTo>
                  <a:pt x="254254" y="809498"/>
                </a:moveTo>
                <a:lnTo>
                  <a:pt x="231140" y="809498"/>
                </a:lnTo>
                <a:lnTo>
                  <a:pt x="231140" y="855218"/>
                </a:lnTo>
                <a:lnTo>
                  <a:pt x="254254" y="855218"/>
                </a:lnTo>
                <a:lnTo>
                  <a:pt x="254254" y="809498"/>
                </a:lnTo>
                <a:close/>
              </a:path>
              <a:path w="855344" h="855344">
                <a:moveTo>
                  <a:pt x="277368" y="693928"/>
                </a:moveTo>
                <a:lnTo>
                  <a:pt x="254254" y="693928"/>
                </a:lnTo>
                <a:lnTo>
                  <a:pt x="254254" y="739648"/>
                </a:lnTo>
                <a:lnTo>
                  <a:pt x="231140" y="739648"/>
                </a:lnTo>
                <a:lnTo>
                  <a:pt x="208026" y="739648"/>
                </a:lnTo>
                <a:lnTo>
                  <a:pt x="184912" y="739648"/>
                </a:lnTo>
                <a:lnTo>
                  <a:pt x="184912" y="855218"/>
                </a:lnTo>
                <a:lnTo>
                  <a:pt x="208026" y="855218"/>
                </a:lnTo>
                <a:lnTo>
                  <a:pt x="208026" y="809498"/>
                </a:lnTo>
                <a:lnTo>
                  <a:pt x="231140" y="809498"/>
                </a:lnTo>
                <a:lnTo>
                  <a:pt x="231140" y="786638"/>
                </a:lnTo>
                <a:lnTo>
                  <a:pt x="208026" y="786638"/>
                </a:lnTo>
                <a:lnTo>
                  <a:pt x="208026" y="763778"/>
                </a:lnTo>
                <a:lnTo>
                  <a:pt x="231140" y="763778"/>
                </a:lnTo>
                <a:lnTo>
                  <a:pt x="254254" y="763778"/>
                </a:lnTo>
                <a:lnTo>
                  <a:pt x="277368" y="763778"/>
                </a:lnTo>
                <a:lnTo>
                  <a:pt x="277368" y="693928"/>
                </a:lnTo>
                <a:close/>
              </a:path>
              <a:path w="855344" h="855344">
                <a:moveTo>
                  <a:pt x="439166" y="832358"/>
                </a:moveTo>
                <a:lnTo>
                  <a:pt x="416052" y="832358"/>
                </a:lnTo>
                <a:lnTo>
                  <a:pt x="392938" y="832358"/>
                </a:lnTo>
                <a:lnTo>
                  <a:pt x="392938" y="809498"/>
                </a:lnTo>
                <a:lnTo>
                  <a:pt x="369824" y="809498"/>
                </a:lnTo>
                <a:lnTo>
                  <a:pt x="369824" y="786638"/>
                </a:lnTo>
                <a:lnTo>
                  <a:pt x="346710" y="786638"/>
                </a:lnTo>
                <a:lnTo>
                  <a:pt x="346710" y="763778"/>
                </a:lnTo>
                <a:lnTo>
                  <a:pt x="323596" y="763778"/>
                </a:lnTo>
                <a:lnTo>
                  <a:pt x="300482" y="763778"/>
                </a:lnTo>
                <a:lnTo>
                  <a:pt x="277368" y="763778"/>
                </a:lnTo>
                <a:lnTo>
                  <a:pt x="277368" y="786638"/>
                </a:lnTo>
                <a:lnTo>
                  <a:pt x="300482" y="786638"/>
                </a:lnTo>
                <a:lnTo>
                  <a:pt x="300482" y="809498"/>
                </a:lnTo>
                <a:lnTo>
                  <a:pt x="277368" y="809498"/>
                </a:lnTo>
                <a:lnTo>
                  <a:pt x="277368" y="855218"/>
                </a:lnTo>
                <a:lnTo>
                  <a:pt x="300482" y="855218"/>
                </a:lnTo>
                <a:lnTo>
                  <a:pt x="300482" y="832358"/>
                </a:lnTo>
                <a:lnTo>
                  <a:pt x="323596" y="832358"/>
                </a:lnTo>
                <a:lnTo>
                  <a:pt x="323596" y="809498"/>
                </a:lnTo>
                <a:lnTo>
                  <a:pt x="346710" y="809498"/>
                </a:lnTo>
                <a:lnTo>
                  <a:pt x="346710" y="832358"/>
                </a:lnTo>
                <a:lnTo>
                  <a:pt x="323596" y="832358"/>
                </a:lnTo>
                <a:lnTo>
                  <a:pt x="323596" y="855218"/>
                </a:lnTo>
                <a:lnTo>
                  <a:pt x="439166" y="855218"/>
                </a:lnTo>
                <a:lnTo>
                  <a:pt x="439166" y="832358"/>
                </a:lnTo>
                <a:close/>
              </a:path>
              <a:path w="855344" h="855344">
                <a:moveTo>
                  <a:pt x="462280" y="763778"/>
                </a:moveTo>
                <a:lnTo>
                  <a:pt x="439166" y="763778"/>
                </a:lnTo>
                <a:lnTo>
                  <a:pt x="439166" y="716788"/>
                </a:lnTo>
                <a:lnTo>
                  <a:pt x="416052" y="716788"/>
                </a:lnTo>
                <a:lnTo>
                  <a:pt x="416052" y="739648"/>
                </a:lnTo>
                <a:lnTo>
                  <a:pt x="392938" y="739648"/>
                </a:lnTo>
                <a:lnTo>
                  <a:pt x="369824" y="739648"/>
                </a:lnTo>
                <a:lnTo>
                  <a:pt x="369824" y="693928"/>
                </a:lnTo>
                <a:lnTo>
                  <a:pt x="346710" y="693928"/>
                </a:lnTo>
                <a:lnTo>
                  <a:pt x="346710" y="763778"/>
                </a:lnTo>
                <a:lnTo>
                  <a:pt x="369824" y="763778"/>
                </a:lnTo>
                <a:lnTo>
                  <a:pt x="392938" y="763778"/>
                </a:lnTo>
                <a:lnTo>
                  <a:pt x="392938" y="809498"/>
                </a:lnTo>
                <a:lnTo>
                  <a:pt x="416052" y="809498"/>
                </a:lnTo>
                <a:lnTo>
                  <a:pt x="416052" y="786638"/>
                </a:lnTo>
                <a:lnTo>
                  <a:pt x="439166" y="786638"/>
                </a:lnTo>
                <a:lnTo>
                  <a:pt x="462280" y="786638"/>
                </a:lnTo>
                <a:lnTo>
                  <a:pt x="462280" y="763778"/>
                </a:lnTo>
                <a:close/>
              </a:path>
              <a:path w="855344" h="855344">
                <a:moveTo>
                  <a:pt x="485394" y="739648"/>
                </a:moveTo>
                <a:lnTo>
                  <a:pt x="462280" y="739648"/>
                </a:lnTo>
                <a:lnTo>
                  <a:pt x="462280" y="763778"/>
                </a:lnTo>
                <a:lnTo>
                  <a:pt x="485394" y="763778"/>
                </a:lnTo>
                <a:lnTo>
                  <a:pt x="485394" y="739648"/>
                </a:lnTo>
                <a:close/>
              </a:path>
              <a:path w="855344" h="855344">
                <a:moveTo>
                  <a:pt x="531622" y="809498"/>
                </a:moveTo>
                <a:lnTo>
                  <a:pt x="508508" y="809498"/>
                </a:lnTo>
                <a:lnTo>
                  <a:pt x="485394" y="809498"/>
                </a:lnTo>
                <a:lnTo>
                  <a:pt x="462280" y="809498"/>
                </a:lnTo>
                <a:lnTo>
                  <a:pt x="439166" y="809498"/>
                </a:lnTo>
                <a:lnTo>
                  <a:pt x="439166" y="832358"/>
                </a:lnTo>
                <a:lnTo>
                  <a:pt x="462280" y="832358"/>
                </a:lnTo>
                <a:lnTo>
                  <a:pt x="462280" y="855218"/>
                </a:lnTo>
                <a:lnTo>
                  <a:pt x="485394" y="855218"/>
                </a:lnTo>
                <a:lnTo>
                  <a:pt x="485394" y="832358"/>
                </a:lnTo>
                <a:lnTo>
                  <a:pt x="508508" y="832358"/>
                </a:lnTo>
                <a:lnTo>
                  <a:pt x="531622" y="832358"/>
                </a:lnTo>
                <a:lnTo>
                  <a:pt x="531622" y="809498"/>
                </a:lnTo>
                <a:close/>
              </a:path>
              <a:path w="855344" h="855344">
                <a:moveTo>
                  <a:pt x="600964" y="832358"/>
                </a:moveTo>
                <a:lnTo>
                  <a:pt x="577850" y="832358"/>
                </a:lnTo>
                <a:lnTo>
                  <a:pt x="577850" y="855218"/>
                </a:lnTo>
                <a:lnTo>
                  <a:pt x="600964" y="855218"/>
                </a:lnTo>
                <a:lnTo>
                  <a:pt x="600964" y="832358"/>
                </a:lnTo>
                <a:close/>
              </a:path>
              <a:path w="855344" h="855344">
                <a:moveTo>
                  <a:pt x="739648" y="739648"/>
                </a:moveTo>
                <a:lnTo>
                  <a:pt x="716534" y="739648"/>
                </a:lnTo>
                <a:lnTo>
                  <a:pt x="693420" y="739648"/>
                </a:lnTo>
                <a:lnTo>
                  <a:pt x="670306" y="739648"/>
                </a:lnTo>
                <a:lnTo>
                  <a:pt x="670306" y="624078"/>
                </a:lnTo>
                <a:lnTo>
                  <a:pt x="647192" y="624078"/>
                </a:lnTo>
                <a:lnTo>
                  <a:pt x="647192" y="739648"/>
                </a:lnTo>
                <a:lnTo>
                  <a:pt x="624078" y="739648"/>
                </a:lnTo>
                <a:lnTo>
                  <a:pt x="624078" y="763778"/>
                </a:lnTo>
                <a:lnTo>
                  <a:pt x="600964" y="763778"/>
                </a:lnTo>
                <a:lnTo>
                  <a:pt x="600964" y="739648"/>
                </a:lnTo>
                <a:lnTo>
                  <a:pt x="577850" y="739648"/>
                </a:lnTo>
                <a:lnTo>
                  <a:pt x="577850" y="763778"/>
                </a:lnTo>
                <a:lnTo>
                  <a:pt x="554736" y="763778"/>
                </a:lnTo>
                <a:lnTo>
                  <a:pt x="531622" y="763778"/>
                </a:lnTo>
                <a:lnTo>
                  <a:pt x="508508" y="763778"/>
                </a:lnTo>
                <a:lnTo>
                  <a:pt x="485394" y="763778"/>
                </a:lnTo>
                <a:lnTo>
                  <a:pt x="485394" y="786638"/>
                </a:lnTo>
                <a:lnTo>
                  <a:pt x="624078" y="786638"/>
                </a:lnTo>
                <a:lnTo>
                  <a:pt x="624078" y="855218"/>
                </a:lnTo>
                <a:lnTo>
                  <a:pt x="647192" y="855218"/>
                </a:lnTo>
                <a:lnTo>
                  <a:pt x="647192" y="832358"/>
                </a:lnTo>
                <a:lnTo>
                  <a:pt x="670306" y="832358"/>
                </a:lnTo>
                <a:lnTo>
                  <a:pt x="670306" y="855218"/>
                </a:lnTo>
                <a:lnTo>
                  <a:pt x="693420" y="855218"/>
                </a:lnTo>
                <a:lnTo>
                  <a:pt x="716534" y="855218"/>
                </a:lnTo>
                <a:lnTo>
                  <a:pt x="716534" y="809498"/>
                </a:lnTo>
                <a:lnTo>
                  <a:pt x="693420" y="809498"/>
                </a:lnTo>
                <a:lnTo>
                  <a:pt x="670306" y="809498"/>
                </a:lnTo>
                <a:lnTo>
                  <a:pt x="647192" y="809498"/>
                </a:lnTo>
                <a:lnTo>
                  <a:pt x="647192" y="763778"/>
                </a:lnTo>
                <a:lnTo>
                  <a:pt x="670306" y="763778"/>
                </a:lnTo>
                <a:lnTo>
                  <a:pt x="670306" y="786638"/>
                </a:lnTo>
                <a:lnTo>
                  <a:pt x="693420" y="786638"/>
                </a:lnTo>
                <a:lnTo>
                  <a:pt x="716534" y="786638"/>
                </a:lnTo>
                <a:lnTo>
                  <a:pt x="716534" y="809498"/>
                </a:lnTo>
                <a:lnTo>
                  <a:pt x="739648" y="809498"/>
                </a:lnTo>
                <a:lnTo>
                  <a:pt x="739648" y="739648"/>
                </a:lnTo>
                <a:close/>
              </a:path>
              <a:path w="855344" h="855344">
                <a:moveTo>
                  <a:pt x="785876" y="809498"/>
                </a:moveTo>
                <a:lnTo>
                  <a:pt x="762762" y="809498"/>
                </a:lnTo>
                <a:lnTo>
                  <a:pt x="739648" y="809498"/>
                </a:lnTo>
                <a:lnTo>
                  <a:pt x="739648" y="855218"/>
                </a:lnTo>
                <a:lnTo>
                  <a:pt x="762762" y="855218"/>
                </a:lnTo>
                <a:lnTo>
                  <a:pt x="785876" y="855218"/>
                </a:lnTo>
                <a:lnTo>
                  <a:pt x="785876" y="809498"/>
                </a:lnTo>
                <a:close/>
              </a:path>
              <a:path w="855344" h="855344">
                <a:moveTo>
                  <a:pt x="855218" y="763778"/>
                </a:moveTo>
                <a:lnTo>
                  <a:pt x="832104" y="763778"/>
                </a:lnTo>
                <a:lnTo>
                  <a:pt x="808990" y="763778"/>
                </a:lnTo>
                <a:lnTo>
                  <a:pt x="785876" y="763778"/>
                </a:lnTo>
                <a:lnTo>
                  <a:pt x="785876" y="786638"/>
                </a:lnTo>
                <a:lnTo>
                  <a:pt x="808990" y="786638"/>
                </a:lnTo>
                <a:lnTo>
                  <a:pt x="808990" y="809498"/>
                </a:lnTo>
                <a:lnTo>
                  <a:pt x="832104" y="809498"/>
                </a:lnTo>
                <a:lnTo>
                  <a:pt x="832104" y="832358"/>
                </a:lnTo>
                <a:lnTo>
                  <a:pt x="808990" y="832358"/>
                </a:lnTo>
                <a:lnTo>
                  <a:pt x="808990" y="855218"/>
                </a:lnTo>
                <a:lnTo>
                  <a:pt x="832104" y="855218"/>
                </a:lnTo>
                <a:lnTo>
                  <a:pt x="855218" y="855218"/>
                </a:lnTo>
                <a:lnTo>
                  <a:pt x="855218" y="763778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F00-00001F000000}"/>
              </a:ext>
            </a:extLst>
          </xdr:cNvPr>
          <xdr:cNvSpPr/>
        </xdr:nvSpPr>
        <xdr:spPr>
          <a:xfrm>
            <a:off x="-12" y="532650"/>
            <a:ext cx="855344" cy="231140"/>
          </a:xfrm>
          <a:custGeom>
            <a:avLst/>
            <a:gdLst/>
            <a:ahLst/>
            <a:cxnLst/>
            <a:rect l="0" t="0" r="0" b="0"/>
            <a:pathLst>
              <a:path w="855344" h="231140">
                <a:moveTo>
                  <a:pt x="23114" y="0"/>
                </a:moveTo>
                <a:lnTo>
                  <a:pt x="0" y="0"/>
                </a:lnTo>
                <a:lnTo>
                  <a:pt x="0" y="138430"/>
                </a:lnTo>
                <a:lnTo>
                  <a:pt x="23114" y="138430"/>
                </a:lnTo>
                <a:lnTo>
                  <a:pt x="23114" y="0"/>
                </a:lnTo>
                <a:close/>
              </a:path>
              <a:path w="855344" h="231140">
                <a:moveTo>
                  <a:pt x="69342" y="68580"/>
                </a:moveTo>
                <a:lnTo>
                  <a:pt x="46228" y="68580"/>
                </a:lnTo>
                <a:lnTo>
                  <a:pt x="46228" y="91440"/>
                </a:lnTo>
                <a:lnTo>
                  <a:pt x="69342" y="91440"/>
                </a:lnTo>
                <a:lnTo>
                  <a:pt x="69342" y="68580"/>
                </a:lnTo>
                <a:close/>
              </a:path>
              <a:path w="855344" h="231140">
                <a:moveTo>
                  <a:pt x="138684" y="161290"/>
                </a:moveTo>
                <a:lnTo>
                  <a:pt x="138684" y="161290"/>
                </a:lnTo>
                <a:lnTo>
                  <a:pt x="23114" y="161290"/>
                </a:lnTo>
                <a:lnTo>
                  <a:pt x="23114" y="184150"/>
                </a:lnTo>
                <a:lnTo>
                  <a:pt x="138684" y="184150"/>
                </a:lnTo>
                <a:lnTo>
                  <a:pt x="138684" y="161290"/>
                </a:lnTo>
                <a:close/>
              </a:path>
              <a:path w="855344" h="231140">
                <a:moveTo>
                  <a:pt x="138684" y="91440"/>
                </a:moveTo>
                <a:lnTo>
                  <a:pt x="115570" y="91440"/>
                </a:lnTo>
                <a:lnTo>
                  <a:pt x="115570" y="45720"/>
                </a:lnTo>
                <a:lnTo>
                  <a:pt x="92456" y="45720"/>
                </a:lnTo>
                <a:lnTo>
                  <a:pt x="92456" y="91440"/>
                </a:lnTo>
                <a:lnTo>
                  <a:pt x="69342" y="91440"/>
                </a:lnTo>
                <a:lnTo>
                  <a:pt x="69342" y="115570"/>
                </a:lnTo>
                <a:lnTo>
                  <a:pt x="92456" y="115570"/>
                </a:lnTo>
                <a:lnTo>
                  <a:pt x="92456" y="138430"/>
                </a:lnTo>
                <a:lnTo>
                  <a:pt x="115570" y="138430"/>
                </a:lnTo>
                <a:lnTo>
                  <a:pt x="115570" y="115570"/>
                </a:lnTo>
                <a:lnTo>
                  <a:pt x="138684" y="115570"/>
                </a:lnTo>
                <a:lnTo>
                  <a:pt x="138684" y="91440"/>
                </a:lnTo>
                <a:close/>
              </a:path>
              <a:path w="855344" h="231140">
                <a:moveTo>
                  <a:pt x="184912" y="68580"/>
                </a:moveTo>
                <a:lnTo>
                  <a:pt x="161798" y="68580"/>
                </a:lnTo>
                <a:lnTo>
                  <a:pt x="138684" y="68580"/>
                </a:lnTo>
                <a:lnTo>
                  <a:pt x="138684" y="91440"/>
                </a:lnTo>
                <a:lnTo>
                  <a:pt x="161798" y="91440"/>
                </a:lnTo>
                <a:lnTo>
                  <a:pt x="161798" y="115570"/>
                </a:lnTo>
                <a:lnTo>
                  <a:pt x="138684" y="115570"/>
                </a:lnTo>
                <a:lnTo>
                  <a:pt x="138684" y="138430"/>
                </a:lnTo>
                <a:lnTo>
                  <a:pt x="161798" y="138430"/>
                </a:lnTo>
                <a:lnTo>
                  <a:pt x="184912" y="138430"/>
                </a:lnTo>
                <a:lnTo>
                  <a:pt x="184912" y="68580"/>
                </a:lnTo>
                <a:close/>
              </a:path>
              <a:path w="855344" h="231140">
                <a:moveTo>
                  <a:pt x="208026" y="45720"/>
                </a:moveTo>
                <a:lnTo>
                  <a:pt x="184912" y="45720"/>
                </a:lnTo>
                <a:lnTo>
                  <a:pt x="184912" y="68580"/>
                </a:lnTo>
                <a:lnTo>
                  <a:pt x="208026" y="68580"/>
                </a:lnTo>
                <a:lnTo>
                  <a:pt x="208026" y="45720"/>
                </a:lnTo>
                <a:close/>
              </a:path>
              <a:path w="855344" h="231140">
                <a:moveTo>
                  <a:pt x="231140" y="161290"/>
                </a:moveTo>
                <a:lnTo>
                  <a:pt x="208026" y="161290"/>
                </a:lnTo>
                <a:lnTo>
                  <a:pt x="208026" y="138430"/>
                </a:lnTo>
                <a:lnTo>
                  <a:pt x="184912" y="138430"/>
                </a:lnTo>
                <a:lnTo>
                  <a:pt x="184912" y="184150"/>
                </a:lnTo>
                <a:lnTo>
                  <a:pt x="208026" y="184150"/>
                </a:lnTo>
                <a:lnTo>
                  <a:pt x="231140" y="184150"/>
                </a:lnTo>
                <a:lnTo>
                  <a:pt x="231140" y="161290"/>
                </a:lnTo>
                <a:close/>
              </a:path>
              <a:path w="855344" h="231140">
                <a:moveTo>
                  <a:pt x="231140" y="91440"/>
                </a:moveTo>
                <a:lnTo>
                  <a:pt x="208026" y="91440"/>
                </a:lnTo>
                <a:lnTo>
                  <a:pt x="208026" y="115570"/>
                </a:lnTo>
                <a:lnTo>
                  <a:pt x="231140" y="115570"/>
                </a:lnTo>
                <a:lnTo>
                  <a:pt x="231140" y="91440"/>
                </a:lnTo>
                <a:close/>
              </a:path>
              <a:path w="855344" h="231140">
                <a:moveTo>
                  <a:pt x="254254" y="138430"/>
                </a:moveTo>
                <a:lnTo>
                  <a:pt x="231140" y="138430"/>
                </a:lnTo>
                <a:lnTo>
                  <a:pt x="231140" y="161290"/>
                </a:lnTo>
                <a:lnTo>
                  <a:pt x="254254" y="161290"/>
                </a:lnTo>
                <a:lnTo>
                  <a:pt x="254254" y="138430"/>
                </a:lnTo>
                <a:close/>
              </a:path>
              <a:path w="855344" h="231140">
                <a:moveTo>
                  <a:pt x="254254" y="22860"/>
                </a:moveTo>
                <a:lnTo>
                  <a:pt x="231140" y="22860"/>
                </a:lnTo>
                <a:lnTo>
                  <a:pt x="231140" y="91440"/>
                </a:lnTo>
                <a:lnTo>
                  <a:pt x="254254" y="91440"/>
                </a:lnTo>
                <a:lnTo>
                  <a:pt x="254254" y="22860"/>
                </a:lnTo>
                <a:close/>
              </a:path>
              <a:path w="855344" h="231140">
                <a:moveTo>
                  <a:pt x="300482" y="161290"/>
                </a:moveTo>
                <a:lnTo>
                  <a:pt x="277368" y="161290"/>
                </a:lnTo>
                <a:lnTo>
                  <a:pt x="277368" y="184150"/>
                </a:lnTo>
                <a:lnTo>
                  <a:pt x="300482" y="184150"/>
                </a:lnTo>
                <a:lnTo>
                  <a:pt x="300482" y="161290"/>
                </a:lnTo>
                <a:close/>
              </a:path>
              <a:path w="855344" h="231140">
                <a:moveTo>
                  <a:pt x="346710" y="184150"/>
                </a:moveTo>
                <a:lnTo>
                  <a:pt x="323596" y="184150"/>
                </a:lnTo>
                <a:lnTo>
                  <a:pt x="323596" y="207010"/>
                </a:lnTo>
                <a:lnTo>
                  <a:pt x="346710" y="207010"/>
                </a:lnTo>
                <a:lnTo>
                  <a:pt x="346710" y="184150"/>
                </a:lnTo>
                <a:close/>
              </a:path>
              <a:path w="855344" h="231140">
                <a:moveTo>
                  <a:pt x="462280" y="45720"/>
                </a:moveTo>
                <a:lnTo>
                  <a:pt x="439166" y="45720"/>
                </a:lnTo>
                <a:lnTo>
                  <a:pt x="439166" y="68580"/>
                </a:lnTo>
                <a:lnTo>
                  <a:pt x="462280" y="68580"/>
                </a:lnTo>
                <a:lnTo>
                  <a:pt x="462280" y="45720"/>
                </a:lnTo>
                <a:close/>
              </a:path>
              <a:path w="855344" h="231140">
                <a:moveTo>
                  <a:pt x="485394" y="161290"/>
                </a:moveTo>
                <a:lnTo>
                  <a:pt x="462280" y="161290"/>
                </a:lnTo>
                <a:lnTo>
                  <a:pt x="462280" y="184150"/>
                </a:lnTo>
                <a:lnTo>
                  <a:pt x="485394" y="184150"/>
                </a:lnTo>
                <a:lnTo>
                  <a:pt x="485394" y="161290"/>
                </a:lnTo>
                <a:close/>
              </a:path>
              <a:path w="855344" h="231140">
                <a:moveTo>
                  <a:pt x="508508" y="184150"/>
                </a:moveTo>
                <a:lnTo>
                  <a:pt x="485394" y="184150"/>
                </a:lnTo>
                <a:lnTo>
                  <a:pt x="485394" y="207010"/>
                </a:lnTo>
                <a:lnTo>
                  <a:pt x="508508" y="207010"/>
                </a:lnTo>
                <a:lnTo>
                  <a:pt x="508508" y="184150"/>
                </a:lnTo>
                <a:close/>
              </a:path>
              <a:path w="855344" h="231140">
                <a:moveTo>
                  <a:pt x="577850" y="45720"/>
                </a:moveTo>
                <a:lnTo>
                  <a:pt x="554736" y="45720"/>
                </a:lnTo>
                <a:lnTo>
                  <a:pt x="531622" y="45720"/>
                </a:lnTo>
                <a:lnTo>
                  <a:pt x="508508" y="45720"/>
                </a:lnTo>
                <a:lnTo>
                  <a:pt x="485394" y="45720"/>
                </a:lnTo>
                <a:lnTo>
                  <a:pt x="485394" y="91440"/>
                </a:lnTo>
                <a:lnTo>
                  <a:pt x="462280" y="91440"/>
                </a:lnTo>
                <a:lnTo>
                  <a:pt x="439166" y="91440"/>
                </a:lnTo>
                <a:lnTo>
                  <a:pt x="439166" y="68580"/>
                </a:lnTo>
                <a:lnTo>
                  <a:pt x="416052" y="68580"/>
                </a:lnTo>
                <a:lnTo>
                  <a:pt x="392938" y="68580"/>
                </a:lnTo>
                <a:lnTo>
                  <a:pt x="369824" y="68580"/>
                </a:lnTo>
                <a:lnTo>
                  <a:pt x="346710" y="68580"/>
                </a:lnTo>
                <a:lnTo>
                  <a:pt x="346710" y="45720"/>
                </a:lnTo>
                <a:lnTo>
                  <a:pt x="323596" y="45720"/>
                </a:lnTo>
                <a:lnTo>
                  <a:pt x="300482" y="45720"/>
                </a:lnTo>
                <a:lnTo>
                  <a:pt x="277368" y="45720"/>
                </a:lnTo>
                <a:lnTo>
                  <a:pt x="277368" y="68580"/>
                </a:lnTo>
                <a:lnTo>
                  <a:pt x="300482" y="68580"/>
                </a:lnTo>
                <a:lnTo>
                  <a:pt x="300482" y="91440"/>
                </a:lnTo>
                <a:lnTo>
                  <a:pt x="277368" y="91440"/>
                </a:lnTo>
                <a:lnTo>
                  <a:pt x="277368" y="138430"/>
                </a:lnTo>
                <a:lnTo>
                  <a:pt x="300482" y="138430"/>
                </a:lnTo>
                <a:lnTo>
                  <a:pt x="300482" y="115570"/>
                </a:lnTo>
                <a:lnTo>
                  <a:pt x="323596" y="115570"/>
                </a:lnTo>
                <a:lnTo>
                  <a:pt x="323596" y="91440"/>
                </a:lnTo>
                <a:lnTo>
                  <a:pt x="346710" y="91440"/>
                </a:lnTo>
                <a:lnTo>
                  <a:pt x="369824" y="91440"/>
                </a:lnTo>
                <a:lnTo>
                  <a:pt x="392938" y="91440"/>
                </a:lnTo>
                <a:lnTo>
                  <a:pt x="416052" y="91440"/>
                </a:lnTo>
                <a:lnTo>
                  <a:pt x="416052" y="115570"/>
                </a:lnTo>
                <a:lnTo>
                  <a:pt x="392938" y="115570"/>
                </a:lnTo>
                <a:lnTo>
                  <a:pt x="369824" y="115570"/>
                </a:lnTo>
                <a:lnTo>
                  <a:pt x="346710" y="115570"/>
                </a:lnTo>
                <a:lnTo>
                  <a:pt x="323596" y="115570"/>
                </a:lnTo>
                <a:lnTo>
                  <a:pt x="323596" y="138430"/>
                </a:lnTo>
                <a:lnTo>
                  <a:pt x="439166" y="138430"/>
                </a:lnTo>
                <a:lnTo>
                  <a:pt x="439166" y="161290"/>
                </a:lnTo>
                <a:lnTo>
                  <a:pt x="462280" y="161290"/>
                </a:lnTo>
                <a:lnTo>
                  <a:pt x="462280" y="115570"/>
                </a:lnTo>
                <a:lnTo>
                  <a:pt x="485394" y="115570"/>
                </a:lnTo>
                <a:lnTo>
                  <a:pt x="508508" y="115570"/>
                </a:lnTo>
                <a:lnTo>
                  <a:pt x="531622" y="115570"/>
                </a:lnTo>
                <a:lnTo>
                  <a:pt x="531622" y="91440"/>
                </a:lnTo>
                <a:lnTo>
                  <a:pt x="508508" y="91440"/>
                </a:lnTo>
                <a:lnTo>
                  <a:pt x="508508" y="68580"/>
                </a:lnTo>
                <a:lnTo>
                  <a:pt x="531622" y="68580"/>
                </a:lnTo>
                <a:lnTo>
                  <a:pt x="554736" y="68580"/>
                </a:lnTo>
                <a:lnTo>
                  <a:pt x="577850" y="68580"/>
                </a:lnTo>
                <a:lnTo>
                  <a:pt x="577850" y="45720"/>
                </a:lnTo>
                <a:close/>
              </a:path>
              <a:path w="855344" h="231140">
                <a:moveTo>
                  <a:pt x="600964" y="161290"/>
                </a:moveTo>
                <a:lnTo>
                  <a:pt x="577850" y="161290"/>
                </a:lnTo>
                <a:lnTo>
                  <a:pt x="577850" y="138430"/>
                </a:lnTo>
                <a:lnTo>
                  <a:pt x="554736" y="138430"/>
                </a:lnTo>
                <a:lnTo>
                  <a:pt x="531622" y="138430"/>
                </a:lnTo>
                <a:lnTo>
                  <a:pt x="508508" y="138430"/>
                </a:lnTo>
                <a:lnTo>
                  <a:pt x="485394" y="138430"/>
                </a:lnTo>
                <a:lnTo>
                  <a:pt x="485394" y="161290"/>
                </a:lnTo>
                <a:lnTo>
                  <a:pt x="508508" y="161290"/>
                </a:lnTo>
                <a:lnTo>
                  <a:pt x="508508" y="184150"/>
                </a:lnTo>
                <a:lnTo>
                  <a:pt x="531622" y="184150"/>
                </a:lnTo>
                <a:lnTo>
                  <a:pt x="531622" y="161290"/>
                </a:lnTo>
                <a:lnTo>
                  <a:pt x="554736" y="161290"/>
                </a:lnTo>
                <a:lnTo>
                  <a:pt x="554736" y="207010"/>
                </a:lnTo>
                <a:lnTo>
                  <a:pt x="577850" y="207010"/>
                </a:lnTo>
                <a:lnTo>
                  <a:pt x="577850" y="184150"/>
                </a:lnTo>
                <a:lnTo>
                  <a:pt x="600964" y="184150"/>
                </a:lnTo>
                <a:lnTo>
                  <a:pt x="600964" y="161290"/>
                </a:lnTo>
                <a:close/>
              </a:path>
              <a:path w="855344" h="231140">
                <a:moveTo>
                  <a:pt x="600964" y="115570"/>
                </a:moveTo>
                <a:lnTo>
                  <a:pt x="577850" y="115570"/>
                </a:lnTo>
                <a:lnTo>
                  <a:pt x="577850" y="138430"/>
                </a:lnTo>
                <a:lnTo>
                  <a:pt x="600964" y="138430"/>
                </a:lnTo>
                <a:lnTo>
                  <a:pt x="600964" y="115570"/>
                </a:lnTo>
                <a:close/>
              </a:path>
              <a:path w="855344" h="231140">
                <a:moveTo>
                  <a:pt x="624078" y="184150"/>
                </a:moveTo>
                <a:lnTo>
                  <a:pt x="600964" y="184150"/>
                </a:lnTo>
                <a:lnTo>
                  <a:pt x="600964" y="207010"/>
                </a:lnTo>
                <a:lnTo>
                  <a:pt x="624078" y="207010"/>
                </a:lnTo>
                <a:lnTo>
                  <a:pt x="624078" y="184150"/>
                </a:lnTo>
                <a:close/>
              </a:path>
              <a:path w="855344" h="231140">
                <a:moveTo>
                  <a:pt x="624078" y="45720"/>
                </a:moveTo>
                <a:lnTo>
                  <a:pt x="600964" y="45720"/>
                </a:lnTo>
                <a:lnTo>
                  <a:pt x="600964" y="68580"/>
                </a:lnTo>
                <a:lnTo>
                  <a:pt x="624078" y="68580"/>
                </a:lnTo>
                <a:lnTo>
                  <a:pt x="624078" y="45720"/>
                </a:lnTo>
                <a:close/>
              </a:path>
              <a:path w="855344" h="231140">
                <a:moveTo>
                  <a:pt x="647192" y="68580"/>
                </a:moveTo>
                <a:lnTo>
                  <a:pt x="624078" y="68580"/>
                </a:lnTo>
                <a:lnTo>
                  <a:pt x="624078" y="91440"/>
                </a:lnTo>
                <a:lnTo>
                  <a:pt x="647192" y="91440"/>
                </a:lnTo>
                <a:lnTo>
                  <a:pt x="647192" y="68580"/>
                </a:lnTo>
                <a:close/>
              </a:path>
              <a:path w="855344" h="231140">
                <a:moveTo>
                  <a:pt x="716534" y="161290"/>
                </a:moveTo>
                <a:lnTo>
                  <a:pt x="693420" y="161290"/>
                </a:lnTo>
                <a:lnTo>
                  <a:pt x="693420" y="184150"/>
                </a:lnTo>
                <a:lnTo>
                  <a:pt x="716534" y="184150"/>
                </a:lnTo>
                <a:lnTo>
                  <a:pt x="716534" y="161290"/>
                </a:lnTo>
                <a:close/>
              </a:path>
              <a:path w="855344" h="231140">
                <a:moveTo>
                  <a:pt x="808990" y="115570"/>
                </a:moveTo>
                <a:lnTo>
                  <a:pt x="785876" y="115570"/>
                </a:lnTo>
                <a:lnTo>
                  <a:pt x="785876" y="138430"/>
                </a:lnTo>
                <a:lnTo>
                  <a:pt x="808990" y="138430"/>
                </a:lnTo>
                <a:lnTo>
                  <a:pt x="808990" y="115570"/>
                </a:lnTo>
                <a:close/>
              </a:path>
              <a:path w="855344" h="231140">
                <a:moveTo>
                  <a:pt x="855218" y="115570"/>
                </a:moveTo>
                <a:lnTo>
                  <a:pt x="832104" y="115570"/>
                </a:lnTo>
                <a:lnTo>
                  <a:pt x="832104" y="161290"/>
                </a:lnTo>
                <a:lnTo>
                  <a:pt x="808990" y="161290"/>
                </a:lnTo>
                <a:lnTo>
                  <a:pt x="808990" y="184150"/>
                </a:lnTo>
                <a:lnTo>
                  <a:pt x="832104" y="184150"/>
                </a:lnTo>
                <a:lnTo>
                  <a:pt x="855218" y="184150"/>
                </a:lnTo>
                <a:lnTo>
                  <a:pt x="855218" y="115570"/>
                </a:lnTo>
                <a:close/>
              </a:path>
              <a:path w="855344" h="231140">
                <a:moveTo>
                  <a:pt x="855218" y="22860"/>
                </a:moveTo>
                <a:lnTo>
                  <a:pt x="832104" y="22860"/>
                </a:lnTo>
                <a:lnTo>
                  <a:pt x="832104" y="68580"/>
                </a:lnTo>
                <a:lnTo>
                  <a:pt x="808990" y="68580"/>
                </a:lnTo>
                <a:lnTo>
                  <a:pt x="808990" y="45720"/>
                </a:lnTo>
                <a:lnTo>
                  <a:pt x="785876" y="45720"/>
                </a:lnTo>
                <a:lnTo>
                  <a:pt x="785876" y="0"/>
                </a:lnTo>
                <a:lnTo>
                  <a:pt x="762762" y="0"/>
                </a:lnTo>
                <a:lnTo>
                  <a:pt x="762762" y="68580"/>
                </a:lnTo>
                <a:lnTo>
                  <a:pt x="739648" y="68580"/>
                </a:lnTo>
                <a:lnTo>
                  <a:pt x="739648" y="45720"/>
                </a:lnTo>
                <a:lnTo>
                  <a:pt x="716534" y="45720"/>
                </a:lnTo>
                <a:lnTo>
                  <a:pt x="716534" y="68580"/>
                </a:lnTo>
                <a:lnTo>
                  <a:pt x="693420" y="68580"/>
                </a:lnTo>
                <a:lnTo>
                  <a:pt x="670306" y="68580"/>
                </a:lnTo>
                <a:lnTo>
                  <a:pt x="670306" y="91440"/>
                </a:lnTo>
                <a:lnTo>
                  <a:pt x="647192" y="91440"/>
                </a:lnTo>
                <a:lnTo>
                  <a:pt x="647192" y="115570"/>
                </a:lnTo>
                <a:lnTo>
                  <a:pt x="624078" y="115570"/>
                </a:lnTo>
                <a:lnTo>
                  <a:pt x="624078" y="138430"/>
                </a:lnTo>
                <a:lnTo>
                  <a:pt x="600964" y="138430"/>
                </a:lnTo>
                <a:lnTo>
                  <a:pt x="600964" y="161290"/>
                </a:lnTo>
                <a:lnTo>
                  <a:pt x="624078" y="161290"/>
                </a:lnTo>
                <a:lnTo>
                  <a:pt x="624078" y="184150"/>
                </a:lnTo>
                <a:lnTo>
                  <a:pt x="647192" y="184150"/>
                </a:lnTo>
                <a:lnTo>
                  <a:pt x="647192" y="231140"/>
                </a:lnTo>
                <a:lnTo>
                  <a:pt x="670306" y="231140"/>
                </a:lnTo>
                <a:lnTo>
                  <a:pt x="670306" y="138430"/>
                </a:lnTo>
                <a:lnTo>
                  <a:pt x="693420" y="138430"/>
                </a:lnTo>
                <a:lnTo>
                  <a:pt x="716534" y="138430"/>
                </a:lnTo>
                <a:lnTo>
                  <a:pt x="739648" y="138430"/>
                </a:lnTo>
                <a:lnTo>
                  <a:pt x="739648" y="231140"/>
                </a:lnTo>
                <a:lnTo>
                  <a:pt x="762762" y="231140"/>
                </a:lnTo>
                <a:lnTo>
                  <a:pt x="785876" y="231140"/>
                </a:lnTo>
                <a:lnTo>
                  <a:pt x="785876" y="184150"/>
                </a:lnTo>
                <a:lnTo>
                  <a:pt x="762762" y="184150"/>
                </a:lnTo>
                <a:lnTo>
                  <a:pt x="762762" y="161290"/>
                </a:lnTo>
                <a:lnTo>
                  <a:pt x="785876" y="161290"/>
                </a:lnTo>
                <a:lnTo>
                  <a:pt x="785876" y="138430"/>
                </a:lnTo>
                <a:lnTo>
                  <a:pt x="762762" y="138430"/>
                </a:lnTo>
                <a:lnTo>
                  <a:pt x="762762" y="115570"/>
                </a:lnTo>
                <a:lnTo>
                  <a:pt x="739648" y="115570"/>
                </a:lnTo>
                <a:lnTo>
                  <a:pt x="716534" y="115570"/>
                </a:lnTo>
                <a:lnTo>
                  <a:pt x="716534" y="91440"/>
                </a:lnTo>
                <a:lnTo>
                  <a:pt x="739648" y="91440"/>
                </a:lnTo>
                <a:lnTo>
                  <a:pt x="762762" y="91440"/>
                </a:lnTo>
                <a:lnTo>
                  <a:pt x="762762" y="115570"/>
                </a:lnTo>
                <a:lnTo>
                  <a:pt x="785876" y="115570"/>
                </a:lnTo>
                <a:lnTo>
                  <a:pt x="785876" y="91440"/>
                </a:lnTo>
                <a:lnTo>
                  <a:pt x="808990" y="91440"/>
                </a:lnTo>
                <a:lnTo>
                  <a:pt x="832104" y="91440"/>
                </a:lnTo>
                <a:lnTo>
                  <a:pt x="855218" y="91440"/>
                </a:lnTo>
                <a:lnTo>
                  <a:pt x="855218" y="2286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F00-000020000000}"/>
              </a:ext>
            </a:extLst>
          </xdr:cNvPr>
          <xdr:cNvSpPr/>
        </xdr:nvSpPr>
        <xdr:spPr>
          <a:xfrm>
            <a:off x="-12" y="254520"/>
            <a:ext cx="855344" cy="346710"/>
          </a:xfrm>
          <a:custGeom>
            <a:avLst/>
            <a:gdLst/>
            <a:ahLst/>
            <a:cxnLst/>
            <a:rect l="0" t="0" r="0" b="0"/>
            <a:pathLst>
              <a:path w="855344" h="346710">
                <a:moveTo>
                  <a:pt x="23114" y="162560"/>
                </a:moveTo>
                <a:lnTo>
                  <a:pt x="0" y="162560"/>
                </a:lnTo>
                <a:lnTo>
                  <a:pt x="0" y="208280"/>
                </a:lnTo>
                <a:lnTo>
                  <a:pt x="23114" y="208280"/>
                </a:lnTo>
                <a:lnTo>
                  <a:pt x="23114" y="162560"/>
                </a:lnTo>
                <a:close/>
              </a:path>
              <a:path w="855344" h="346710">
                <a:moveTo>
                  <a:pt x="115570" y="278130"/>
                </a:moveTo>
                <a:lnTo>
                  <a:pt x="92456" y="278130"/>
                </a:lnTo>
                <a:lnTo>
                  <a:pt x="69342" y="278130"/>
                </a:lnTo>
                <a:lnTo>
                  <a:pt x="69342" y="300990"/>
                </a:lnTo>
                <a:lnTo>
                  <a:pt x="46228" y="300990"/>
                </a:lnTo>
                <a:lnTo>
                  <a:pt x="46228" y="254000"/>
                </a:lnTo>
                <a:lnTo>
                  <a:pt x="69342" y="254000"/>
                </a:lnTo>
                <a:lnTo>
                  <a:pt x="69342" y="208280"/>
                </a:lnTo>
                <a:lnTo>
                  <a:pt x="46228" y="208280"/>
                </a:lnTo>
                <a:lnTo>
                  <a:pt x="46228" y="231140"/>
                </a:lnTo>
                <a:lnTo>
                  <a:pt x="23114" y="231140"/>
                </a:lnTo>
                <a:lnTo>
                  <a:pt x="23114" y="323850"/>
                </a:lnTo>
                <a:lnTo>
                  <a:pt x="46228" y="323850"/>
                </a:lnTo>
                <a:lnTo>
                  <a:pt x="69342" y="323850"/>
                </a:lnTo>
                <a:lnTo>
                  <a:pt x="92456" y="323850"/>
                </a:lnTo>
                <a:lnTo>
                  <a:pt x="92456" y="300990"/>
                </a:lnTo>
                <a:lnTo>
                  <a:pt x="115570" y="300990"/>
                </a:lnTo>
                <a:lnTo>
                  <a:pt x="115570" y="278130"/>
                </a:lnTo>
                <a:close/>
              </a:path>
              <a:path w="855344" h="346710">
                <a:moveTo>
                  <a:pt x="161798" y="208280"/>
                </a:moveTo>
                <a:lnTo>
                  <a:pt x="138684" y="208280"/>
                </a:lnTo>
                <a:lnTo>
                  <a:pt x="115570" y="208280"/>
                </a:lnTo>
                <a:lnTo>
                  <a:pt x="115570" y="138430"/>
                </a:lnTo>
                <a:lnTo>
                  <a:pt x="92456" y="138430"/>
                </a:lnTo>
                <a:lnTo>
                  <a:pt x="92456" y="185420"/>
                </a:lnTo>
                <a:lnTo>
                  <a:pt x="69342" y="185420"/>
                </a:lnTo>
                <a:lnTo>
                  <a:pt x="69342" y="208280"/>
                </a:lnTo>
                <a:lnTo>
                  <a:pt x="92456" y="208280"/>
                </a:lnTo>
                <a:lnTo>
                  <a:pt x="92456" y="231140"/>
                </a:lnTo>
                <a:lnTo>
                  <a:pt x="115570" y="231140"/>
                </a:lnTo>
                <a:lnTo>
                  <a:pt x="138684" y="231140"/>
                </a:lnTo>
                <a:lnTo>
                  <a:pt x="161798" y="231140"/>
                </a:lnTo>
                <a:lnTo>
                  <a:pt x="161798" y="208280"/>
                </a:lnTo>
                <a:close/>
              </a:path>
              <a:path w="855344" h="346710">
                <a:moveTo>
                  <a:pt x="161798" y="162560"/>
                </a:moveTo>
                <a:lnTo>
                  <a:pt x="138684" y="162560"/>
                </a:lnTo>
                <a:lnTo>
                  <a:pt x="138684" y="185420"/>
                </a:lnTo>
                <a:lnTo>
                  <a:pt x="161798" y="185420"/>
                </a:lnTo>
                <a:lnTo>
                  <a:pt x="161798" y="162560"/>
                </a:lnTo>
                <a:close/>
              </a:path>
              <a:path w="855344" h="346710">
                <a:moveTo>
                  <a:pt x="184912" y="185420"/>
                </a:moveTo>
                <a:lnTo>
                  <a:pt x="161798" y="185420"/>
                </a:lnTo>
                <a:lnTo>
                  <a:pt x="161798" y="208280"/>
                </a:lnTo>
                <a:lnTo>
                  <a:pt x="184912" y="208280"/>
                </a:lnTo>
                <a:lnTo>
                  <a:pt x="184912" y="185420"/>
                </a:lnTo>
                <a:close/>
              </a:path>
              <a:path w="855344" h="346710">
                <a:moveTo>
                  <a:pt x="208026" y="278130"/>
                </a:moveTo>
                <a:lnTo>
                  <a:pt x="184912" y="278130"/>
                </a:lnTo>
                <a:lnTo>
                  <a:pt x="184912" y="254000"/>
                </a:lnTo>
                <a:lnTo>
                  <a:pt x="161798" y="254000"/>
                </a:lnTo>
                <a:lnTo>
                  <a:pt x="138684" y="254000"/>
                </a:lnTo>
                <a:lnTo>
                  <a:pt x="138684" y="278130"/>
                </a:lnTo>
                <a:lnTo>
                  <a:pt x="161798" y="278130"/>
                </a:lnTo>
                <a:lnTo>
                  <a:pt x="161798" y="300990"/>
                </a:lnTo>
                <a:lnTo>
                  <a:pt x="138684" y="300990"/>
                </a:lnTo>
                <a:lnTo>
                  <a:pt x="115570" y="300990"/>
                </a:lnTo>
                <a:lnTo>
                  <a:pt x="115570" y="323850"/>
                </a:lnTo>
                <a:lnTo>
                  <a:pt x="138684" y="323850"/>
                </a:lnTo>
                <a:lnTo>
                  <a:pt x="161798" y="323850"/>
                </a:lnTo>
                <a:lnTo>
                  <a:pt x="184912" y="323850"/>
                </a:lnTo>
                <a:lnTo>
                  <a:pt x="184912" y="300990"/>
                </a:lnTo>
                <a:lnTo>
                  <a:pt x="208026" y="300990"/>
                </a:lnTo>
                <a:lnTo>
                  <a:pt x="208026" y="278130"/>
                </a:lnTo>
                <a:close/>
              </a:path>
              <a:path w="855344" h="346710">
                <a:moveTo>
                  <a:pt x="254254" y="185420"/>
                </a:moveTo>
                <a:lnTo>
                  <a:pt x="231140" y="185420"/>
                </a:lnTo>
                <a:lnTo>
                  <a:pt x="231140" y="115570"/>
                </a:lnTo>
                <a:lnTo>
                  <a:pt x="208026" y="115570"/>
                </a:lnTo>
                <a:lnTo>
                  <a:pt x="208026" y="208280"/>
                </a:lnTo>
                <a:lnTo>
                  <a:pt x="184912" y="208280"/>
                </a:lnTo>
                <a:lnTo>
                  <a:pt x="184912" y="254000"/>
                </a:lnTo>
                <a:lnTo>
                  <a:pt x="208026" y="254000"/>
                </a:lnTo>
                <a:lnTo>
                  <a:pt x="208026" y="278130"/>
                </a:lnTo>
                <a:lnTo>
                  <a:pt x="231140" y="278130"/>
                </a:lnTo>
                <a:lnTo>
                  <a:pt x="231140" y="231140"/>
                </a:lnTo>
                <a:lnTo>
                  <a:pt x="254254" y="231140"/>
                </a:lnTo>
                <a:lnTo>
                  <a:pt x="254254" y="185420"/>
                </a:lnTo>
                <a:close/>
              </a:path>
              <a:path w="855344" h="346710">
                <a:moveTo>
                  <a:pt x="300482" y="254000"/>
                </a:moveTo>
                <a:lnTo>
                  <a:pt x="277368" y="254000"/>
                </a:lnTo>
                <a:lnTo>
                  <a:pt x="254254" y="254000"/>
                </a:lnTo>
                <a:lnTo>
                  <a:pt x="254254" y="323850"/>
                </a:lnTo>
                <a:lnTo>
                  <a:pt x="277368" y="323850"/>
                </a:lnTo>
                <a:lnTo>
                  <a:pt x="277368" y="278130"/>
                </a:lnTo>
                <a:lnTo>
                  <a:pt x="300482" y="278130"/>
                </a:lnTo>
                <a:lnTo>
                  <a:pt x="300482" y="254000"/>
                </a:lnTo>
                <a:close/>
              </a:path>
              <a:path w="855344" h="346710">
                <a:moveTo>
                  <a:pt x="346710" y="278130"/>
                </a:moveTo>
                <a:lnTo>
                  <a:pt x="323596" y="278130"/>
                </a:lnTo>
                <a:lnTo>
                  <a:pt x="323596" y="300990"/>
                </a:lnTo>
                <a:lnTo>
                  <a:pt x="346710" y="300990"/>
                </a:lnTo>
                <a:lnTo>
                  <a:pt x="346710" y="278130"/>
                </a:lnTo>
                <a:close/>
              </a:path>
              <a:path w="855344" h="346710">
                <a:moveTo>
                  <a:pt x="346710" y="208280"/>
                </a:moveTo>
                <a:lnTo>
                  <a:pt x="323596" y="208280"/>
                </a:lnTo>
                <a:lnTo>
                  <a:pt x="323596" y="231140"/>
                </a:lnTo>
                <a:lnTo>
                  <a:pt x="346710" y="231140"/>
                </a:lnTo>
                <a:lnTo>
                  <a:pt x="346710" y="208280"/>
                </a:lnTo>
                <a:close/>
              </a:path>
              <a:path w="855344" h="346710">
                <a:moveTo>
                  <a:pt x="369824" y="254000"/>
                </a:moveTo>
                <a:lnTo>
                  <a:pt x="346710" y="254000"/>
                </a:lnTo>
                <a:lnTo>
                  <a:pt x="346710" y="278130"/>
                </a:lnTo>
                <a:lnTo>
                  <a:pt x="369824" y="278130"/>
                </a:lnTo>
                <a:lnTo>
                  <a:pt x="369824" y="254000"/>
                </a:lnTo>
                <a:close/>
              </a:path>
              <a:path w="855344" h="346710">
                <a:moveTo>
                  <a:pt x="439166" y="300990"/>
                </a:moveTo>
                <a:lnTo>
                  <a:pt x="416052" y="300990"/>
                </a:lnTo>
                <a:lnTo>
                  <a:pt x="392938" y="300990"/>
                </a:lnTo>
                <a:lnTo>
                  <a:pt x="369824" y="300990"/>
                </a:lnTo>
                <a:lnTo>
                  <a:pt x="346710" y="300990"/>
                </a:lnTo>
                <a:lnTo>
                  <a:pt x="346710" y="323850"/>
                </a:lnTo>
                <a:lnTo>
                  <a:pt x="369824" y="323850"/>
                </a:lnTo>
                <a:lnTo>
                  <a:pt x="392938" y="323850"/>
                </a:lnTo>
                <a:lnTo>
                  <a:pt x="416052" y="323850"/>
                </a:lnTo>
                <a:lnTo>
                  <a:pt x="439166" y="323850"/>
                </a:lnTo>
                <a:lnTo>
                  <a:pt x="439166" y="300990"/>
                </a:lnTo>
                <a:close/>
              </a:path>
              <a:path w="855344" h="346710">
                <a:moveTo>
                  <a:pt x="439166" y="208280"/>
                </a:moveTo>
                <a:lnTo>
                  <a:pt x="416052" y="208280"/>
                </a:lnTo>
                <a:lnTo>
                  <a:pt x="392938" y="208280"/>
                </a:lnTo>
                <a:lnTo>
                  <a:pt x="392938" y="231140"/>
                </a:lnTo>
                <a:lnTo>
                  <a:pt x="416052" y="231140"/>
                </a:lnTo>
                <a:lnTo>
                  <a:pt x="439166" y="231140"/>
                </a:lnTo>
                <a:lnTo>
                  <a:pt x="439166" y="208280"/>
                </a:lnTo>
                <a:close/>
              </a:path>
              <a:path w="855344" h="346710">
                <a:moveTo>
                  <a:pt x="439166" y="115570"/>
                </a:moveTo>
                <a:lnTo>
                  <a:pt x="416052" y="115570"/>
                </a:lnTo>
                <a:lnTo>
                  <a:pt x="392938" y="115570"/>
                </a:lnTo>
                <a:lnTo>
                  <a:pt x="392938" y="162560"/>
                </a:lnTo>
                <a:lnTo>
                  <a:pt x="369824" y="162560"/>
                </a:lnTo>
                <a:lnTo>
                  <a:pt x="346710" y="162560"/>
                </a:lnTo>
                <a:lnTo>
                  <a:pt x="323596" y="162560"/>
                </a:lnTo>
                <a:lnTo>
                  <a:pt x="323596" y="138430"/>
                </a:lnTo>
                <a:lnTo>
                  <a:pt x="300482" y="138430"/>
                </a:lnTo>
                <a:lnTo>
                  <a:pt x="300482" y="185420"/>
                </a:lnTo>
                <a:lnTo>
                  <a:pt x="277368" y="185420"/>
                </a:lnTo>
                <a:lnTo>
                  <a:pt x="277368" y="231140"/>
                </a:lnTo>
                <a:lnTo>
                  <a:pt x="300482" y="231140"/>
                </a:lnTo>
                <a:lnTo>
                  <a:pt x="300482" y="208280"/>
                </a:lnTo>
                <a:lnTo>
                  <a:pt x="323596" y="208280"/>
                </a:lnTo>
                <a:lnTo>
                  <a:pt x="323596" y="185420"/>
                </a:lnTo>
                <a:lnTo>
                  <a:pt x="346710" y="185420"/>
                </a:lnTo>
                <a:lnTo>
                  <a:pt x="369824" y="185420"/>
                </a:lnTo>
                <a:lnTo>
                  <a:pt x="369824" y="208280"/>
                </a:lnTo>
                <a:lnTo>
                  <a:pt x="392938" y="208280"/>
                </a:lnTo>
                <a:lnTo>
                  <a:pt x="392938" y="185420"/>
                </a:lnTo>
                <a:lnTo>
                  <a:pt x="416052" y="185420"/>
                </a:lnTo>
                <a:lnTo>
                  <a:pt x="439166" y="185420"/>
                </a:lnTo>
                <a:lnTo>
                  <a:pt x="439166" y="115570"/>
                </a:lnTo>
                <a:close/>
              </a:path>
              <a:path w="855344" h="346710">
                <a:moveTo>
                  <a:pt x="462280" y="231140"/>
                </a:moveTo>
                <a:lnTo>
                  <a:pt x="439166" y="231140"/>
                </a:lnTo>
                <a:lnTo>
                  <a:pt x="439166" y="254000"/>
                </a:lnTo>
                <a:lnTo>
                  <a:pt x="462280" y="254000"/>
                </a:lnTo>
                <a:lnTo>
                  <a:pt x="462280" y="231140"/>
                </a:lnTo>
                <a:close/>
              </a:path>
              <a:path w="855344" h="346710">
                <a:moveTo>
                  <a:pt x="485394" y="300990"/>
                </a:moveTo>
                <a:lnTo>
                  <a:pt x="462280" y="300990"/>
                </a:lnTo>
                <a:lnTo>
                  <a:pt x="462280" y="323850"/>
                </a:lnTo>
                <a:lnTo>
                  <a:pt x="485394" y="323850"/>
                </a:lnTo>
                <a:lnTo>
                  <a:pt x="485394" y="300990"/>
                </a:lnTo>
                <a:close/>
              </a:path>
              <a:path w="855344" h="346710">
                <a:moveTo>
                  <a:pt x="508508" y="278130"/>
                </a:moveTo>
                <a:lnTo>
                  <a:pt x="485394" y="278130"/>
                </a:lnTo>
                <a:lnTo>
                  <a:pt x="485394" y="300990"/>
                </a:lnTo>
                <a:lnTo>
                  <a:pt x="508508" y="300990"/>
                </a:lnTo>
                <a:lnTo>
                  <a:pt x="508508" y="278130"/>
                </a:lnTo>
                <a:close/>
              </a:path>
              <a:path w="855344" h="346710">
                <a:moveTo>
                  <a:pt x="577850" y="278130"/>
                </a:moveTo>
                <a:lnTo>
                  <a:pt x="554736" y="278130"/>
                </a:lnTo>
                <a:lnTo>
                  <a:pt x="554736" y="300990"/>
                </a:lnTo>
                <a:lnTo>
                  <a:pt x="577850" y="300990"/>
                </a:lnTo>
                <a:lnTo>
                  <a:pt x="577850" y="278130"/>
                </a:lnTo>
                <a:close/>
              </a:path>
              <a:path w="855344" h="346710">
                <a:moveTo>
                  <a:pt x="577850" y="185420"/>
                </a:moveTo>
                <a:lnTo>
                  <a:pt x="554736" y="185420"/>
                </a:lnTo>
                <a:lnTo>
                  <a:pt x="531622" y="185420"/>
                </a:lnTo>
                <a:lnTo>
                  <a:pt x="531622" y="69850"/>
                </a:lnTo>
                <a:lnTo>
                  <a:pt x="508508" y="69850"/>
                </a:lnTo>
                <a:lnTo>
                  <a:pt x="508508" y="0"/>
                </a:lnTo>
                <a:lnTo>
                  <a:pt x="485394" y="0"/>
                </a:lnTo>
                <a:lnTo>
                  <a:pt x="485394" y="162560"/>
                </a:lnTo>
                <a:lnTo>
                  <a:pt x="462280" y="162560"/>
                </a:lnTo>
                <a:lnTo>
                  <a:pt x="462280" y="231140"/>
                </a:lnTo>
                <a:lnTo>
                  <a:pt x="485394" y="231140"/>
                </a:lnTo>
                <a:lnTo>
                  <a:pt x="485394" y="254000"/>
                </a:lnTo>
                <a:lnTo>
                  <a:pt x="508508" y="254000"/>
                </a:lnTo>
                <a:lnTo>
                  <a:pt x="531622" y="254000"/>
                </a:lnTo>
                <a:lnTo>
                  <a:pt x="554736" y="254000"/>
                </a:lnTo>
                <a:lnTo>
                  <a:pt x="577850" y="254000"/>
                </a:lnTo>
                <a:lnTo>
                  <a:pt x="577850" y="231140"/>
                </a:lnTo>
                <a:lnTo>
                  <a:pt x="554736" y="231140"/>
                </a:lnTo>
                <a:lnTo>
                  <a:pt x="531622" y="231140"/>
                </a:lnTo>
                <a:lnTo>
                  <a:pt x="531622" y="208280"/>
                </a:lnTo>
                <a:lnTo>
                  <a:pt x="554736" y="208280"/>
                </a:lnTo>
                <a:lnTo>
                  <a:pt x="577850" y="208280"/>
                </a:lnTo>
                <a:lnTo>
                  <a:pt x="577850" y="185420"/>
                </a:lnTo>
                <a:close/>
              </a:path>
              <a:path w="855344" h="346710">
                <a:moveTo>
                  <a:pt x="600964" y="300990"/>
                </a:moveTo>
                <a:lnTo>
                  <a:pt x="577850" y="300990"/>
                </a:lnTo>
                <a:lnTo>
                  <a:pt x="577850" y="323850"/>
                </a:lnTo>
                <a:lnTo>
                  <a:pt x="600964" y="323850"/>
                </a:lnTo>
                <a:lnTo>
                  <a:pt x="600964" y="300990"/>
                </a:lnTo>
                <a:close/>
              </a:path>
              <a:path w="855344" h="346710">
                <a:moveTo>
                  <a:pt x="600964" y="208280"/>
                </a:moveTo>
                <a:lnTo>
                  <a:pt x="577850" y="208280"/>
                </a:lnTo>
                <a:lnTo>
                  <a:pt x="577850" y="231140"/>
                </a:lnTo>
                <a:lnTo>
                  <a:pt x="600964" y="231140"/>
                </a:lnTo>
                <a:lnTo>
                  <a:pt x="600964" y="208280"/>
                </a:lnTo>
                <a:close/>
              </a:path>
              <a:path w="855344" h="346710">
                <a:moveTo>
                  <a:pt x="624078" y="323850"/>
                </a:moveTo>
                <a:lnTo>
                  <a:pt x="600964" y="323850"/>
                </a:lnTo>
                <a:lnTo>
                  <a:pt x="600964" y="346710"/>
                </a:lnTo>
                <a:lnTo>
                  <a:pt x="624078" y="346710"/>
                </a:lnTo>
                <a:lnTo>
                  <a:pt x="624078" y="323850"/>
                </a:lnTo>
                <a:close/>
              </a:path>
              <a:path w="855344" h="346710">
                <a:moveTo>
                  <a:pt x="624078" y="162560"/>
                </a:moveTo>
                <a:lnTo>
                  <a:pt x="600964" y="162560"/>
                </a:lnTo>
                <a:lnTo>
                  <a:pt x="600964" y="208280"/>
                </a:lnTo>
                <a:lnTo>
                  <a:pt x="624078" y="208280"/>
                </a:lnTo>
                <a:lnTo>
                  <a:pt x="624078" y="162560"/>
                </a:lnTo>
                <a:close/>
              </a:path>
              <a:path w="855344" h="346710">
                <a:moveTo>
                  <a:pt x="670306" y="323850"/>
                </a:moveTo>
                <a:lnTo>
                  <a:pt x="647192" y="323850"/>
                </a:lnTo>
                <a:lnTo>
                  <a:pt x="647192" y="346710"/>
                </a:lnTo>
                <a:lnTo>
                  <a:pt x="670306" y="346710"/>
                </a:lnTo>
                <a:lnTo>
                  <a:pt x="670306" y="323850"/>
                </a:lnTo>
                <a:close/>
              </a:path>
              <a:path w="855344" h="346710">
                <a:moveTo>
                  <a:pt x="670306" y="138430"/>
                </a:moveTo>
                <a:lnTo>
                  <a:pt x="647192" y="138430"/>
                </a:lnTo>
                <a:lnTo>
                  <a:pt x="647192" y="208280"/>
                </a:lnTo>
                <a:lnTo>
                  <a:pt x="670306" y="208280"/>
                </a:lnTo>
                <a:lnTo>
                  <a:pt x="670306" y="138430"/>
                </a:lnTo>
                <a:close/>
              </a:path>
              <a:path w="855344" h="346710">
                <a:moveTo>
                  <a:pt x="716534" y="300990"/>
                </a:moveTo>
                <a:lnTo>
                  <a:pt x="693420" y="300990"/>
                </a:lnTo>
                <a:lnTo>
                  <a:pt x="670306" y="300990"/>
                </a:lnTo>
                <a:lnTo>
                  <a:pt x="670306" y="323850"/>
                </a:lnTo>
                <a:lnTo>
                  <a:pt x="693420" y="323850"/>
                </a:lnTo>
                <a:lnTo>
                  <a:pt x="716534" y="323850"/>
                </a:lnTo>
                <a:lnTo>
                  <a:pt x="716534" y="300990"/>
                </a:lnTo>
                <a:close/>
              </a:path>
              <a:path w="855344" h="346710">
                <a:moveTo>
                  <a:pt x="762762" y="254000"/>
                </a:moveTo>
                <a:lnTo>
                  <a:pt x="739648" y="254000"/>
                </a:lnTo>
                <a:lnTo>
                  <a:pt x="739648" y="185420"/>
                </a:lnTo>
                <a:lnTo>
                  <a:pt x="716534" y="185420"/>
                </a:lnTo>
                <a:lnTo>
                  <a:pt x="716534" y="208280"/>
                </a:lnTo>
                <a:lnTo>
                  <a:pt x="693420" y="208280"/>
                </a:lnTo>
                <a:lnTo>
                  <a:pt x="670306" y="208280"/>
                </a:lnTo>
                <a:lnTo>
                  <a:pt x="670306" y="231140"/>
                </a:lnTo>
                <a:lnTo>
                  <a:pt x="647192" y="231140"/>
                </a:lnTo>
                <a:lnTo>
                  <a:pt x="647192" y="254000"/>
                </a:lnTo>
                <a:lnTo>
                  <a:pt x="624078" y="254000"/>
                </a:lnTo>
                <a:lnTo>
                  <a:pt x="624078" y="231140"/>
                </a:lnTo>
                <a:lnTo>
                  <a:pt x="600964" y="231140"/>
                </a:lnTo>
                <a:lnTo>
                  <a:pt x="600964" y="254000"/>
                </a:lnTo>
                <a:lnTo>
                  <a:pt x="577850" y="254000"/>
                </a:lnTo>
                <a:lnTo>
                  <a:pt x="577850" y="278130"/>
                </a:lnTo>
                <a:lnTo>
                  <a:pt x="600964" y="278130"/>
                </a:lnTo>
                <a:lnTo>
                  <a:pt x="624078" y="278130"/>
                </a:lnTo>
                <a:lnTo>
                  <a:pt x="647192" y="278130"/>
                </a:lnTo>
                <a:lnTo>
                  <a:pt x="647192" y="300990"/>
                </a:lnTo>
                <a:lnTo>
                  <a:pt x="670306" y="300990"/>
                </a:lnTo>
                <a:lnTo>
                  <a:pt x="670306" y="254000"/>
                </a:lnTo>
                <a:lnTo>
                  <a:pt x="693420" y="254000"/>
                </a:lnTo>
                <a:lnTo>
                  <a:pt x="693420" y="231140"/>
                </a:lnTo>
                <a:lnTo>
                  <a:pt x="716534" y="231140"/>
                </a:lnTo>
                <a:lnTo>
                  <a:pt x="716534" y="254000"/>
                </a:lnTo>
                <a:lnTo>
                  <a:pt x="693420" y="254000"/>
                </a:lnTo>
                <a:lnTo>
                  <a:pt x="693420" y="278130"/>
                </a:lnTo>
                <a:lnTo>
                  <a:pt x="716534" y="278130"/>
                </a:lnTo>
                <a:lnTo>
                  <a:pt x="739648" y="278130"/>
                </a:lnTo>
                <a:lnTo>
                  <a:pt x="762762" y="278130"/>
                </a:lnTo>
                <a:lnTo>
                  <a:pt x="762762" y="254000"/>
                </a:lnTo>
                <a:close/>
              </a:path>
              <a:path w="855344" h="346710">
                <a:moveTo>
                  <a:pt x="785876" y="138430"/>
                </a:moveTo>
                <a:lnTo>
                  <a:pt x="762762" y="138430"/>
                </a:lnTo>
                <a:lnTo>
                  <a:pt x="762762" y="231140"/>
                </a:lnTo>
                <a:lnTo>
                  <a:pt x="785876" y="231140"/>
                </a:lnTo>
                <a:lnTo>
                  <a:pt x="785876" y="138430"/>
                </a:lnTo>
                <a:close/>
              </a:path>
              <a:path w="855344" h="346710">
                <a:moveTo>
                  <a:pt x="808990" y="231140"/>
                </a:moveTo>
                <a:lnTo>
                  <a:pt x="785876" y="231140"/>
                </a:lnTo>
                <a:lnTo>
                  <a:pt x="785876" y="254000"/>
                </a:lnTo>
                <a:lnTo>
                  <a:pt x="808990" y="254000"/>
                </a:lnTo>
                <a:lnTo>
                  <a:pt x="808990" y="231140"/>
                </a:lnTo>
                <a:close/>
              </a:path>
              <a:path w="855344" h="346710">
                <a:moveTo>
                  <a:pt x="855218" y="138430"/>
                </a:moveTo>
                <a:lnTo>
                  <a:pt x="832104" y="138430"/>
                </a:lnTo>
                <a:lnTo>
                  <a:pt x="832104" y="208280"/>
                </a:lnTo>
                <a:lnTo>
                  <a:pt x="808990" y="208280"/>
                </a:lnTo>
                <a:lnTo>
                  <a:pt x="808990" y="231140"/>
                </a:lnTo>
                <a:lnTo>
                  <a:pt x="832104" y="231140"/>
                </a:lnTo>
                <a:lnTo>
                  <a:pt x="832104" y="254000"/>
                </a:lnTo>
                <a:lnTo>
                  <a:pt x="808990" y="254000"/>
                </a:lnTo>
                <a:lnTo>
                  <a:pt x="808990" y="300990"/>
                </a:lnTo>
                <a:lnTo>
                  <a:pt x="832104" y="300990"/>
                </a:lnTo>
                <a:lnTo>
                  <a:pt x="832104" y="278130"/>
                </a:lnTo>
                <a:lnTo>
                  <a:pt x="855218" y="278130"/>
                </a:lnTo>
                <a:lnTo>
                  <a:pt x="855218" y="13843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F00-000021000000}"/>
              </a:ext>
            </a:extLst>
          </xdr:cNvPr>
          <xdr:cNvSpPr/>
        </xdr:nvSpPr>
        <xdr:spPr>
          <a:xfrm>
            <a:off x="-12" y="185940"/>
            <a:ext cx="855344" cy="254000"/>
          </a:xfrm>
          <a:custGeom>
            <a:avLst/>
            <a:gdLst/>
            <a:ahLst/>
            <a:cxnLst/>
            <a:rect l="0" t="0" r="0" b="0"/>
            <a:pathLst>
              <a:path w="855344" h="254000">
                <a:moveTo>
                  <a:pt x="23114" y="161290"/>
                </a:moveTo>
                <a:lnTo>
                  <a:pt x="0" y="161290"/>
                </a:lnTo>
                <a:lnTo>
                  <a:pt x="0" y="184150"/>
                </a:lnTo>
                <a:lnTo>
                  <a:pt x="23114" y="184150"/>
                </a:lnTo>
                <a:lnTo>
                  <a:pt x="23114" y="161290"/>
                </a:lnTo>
                <a:close/>
              </a:path>
              <a:path w="855344" h="254000">
                <a:moveTo>
                  <a:pt x="23114" y="68580"/>
                </a:moveTo>
                <a:lnTo>
                  <a:pt x="0" y="68580"/>
                </a:lnTo>
                <a:lnTo>
                  <a:pt x="0" y="91440"/>
                </a:lnTo>
                <a:lnTo>
                  <a:pt x="23114" y="91440"/>
                </a:lnTo>
                <a:lnTo>
                  <a:pt x="23114" y="68580"/>
                </a:lnTo>
                <a:close/>
              </a:path>
              <a:path w="855344" h="254000">
                <a:moveTo>
                  <a:pt x="69342" y="0"/>
                </a:moveTo>
                <a:lnTo>
                  <a:pt x="46228" y="0"/>
                </a:lnTo>
                <a:lnTo>
                  <a:pt x="46228" y="68580"/>
                </a:lnTo>
                <a:lnTo>
                  <a:pt x="69342" y="68580"/>
                </a:lnTo>
                <a:lnTo>
                  <a:pt x="69342" y="0"/>
                </a:lnTo>
                <a:close/>
              </a:path>
              <a:path w="855344" h="254000">
                <a:moveTo>
                  <a:pt x="92456" y="68580"/>
                </a:moveTo>
                <a:lnTo>
                  <a:pt x="69342" y="68580"/>
                </a:lnTo>
                <a:lnTo>
                  <a:pt x="69342" y="91440"/>
                </a:lnTo>
                <a:lnTo>
                  <a:pt x="92456" y="91440"/>
                </a:lnTo>
                <a:lnTo>
                  <a:pt x="92456" y="68580"/>
                </a:lnTo>
                <a:close/>
              </a:path>
              <a:path w="855344" h="254000">
                <a:moveTo>
                  <a:pt x="161798" y="184150"/>
                </a:moveTo>
                <a:lnTo>
                  <a:pt x="138684" y="184150"/>
                </a:lnTo>
                <a:lnTo>
                  <a:pt x="138684" y="207010"/>
                </a:lnTo>
                <a:lnTo>
                  <a:pt x="161798" y="207010"/>
                </a:lnTo>
                <a:lnTo>
                  <a:pt x="161798" y="184150"/>
                </a:lnTo>
                <a:close/>
              </a:path>
              <a:path w="855344" h="254000">
                <a:moveTo>
                  <a:pt x="208026" y="115570"/>
                </a:moveTo>
                <a:lnTo>
                  <a:pt x="184912" y="115570"/>
                </a:lnTo>
                <a:lnTo>
                  <a:pt x="184912" y="161290"/>
                </a:lnTo>
                <a:lnTo>
                  <a:pt x="161798" y="161290"/>
                </a:lnTo>
                <a:lnTo>
                  <a:pt x="161798" y="184150"/>
                </a:lnTo>
                <a:lnTo>
                  <a:pt x="184912" y="184150"/>
                </a:lnTo>
                <a:lnTo>
                  <a:pt x="184912" y="207010"/>
                </a:lnTo>
                <a:lnTo>
                  <a:pt x="161798" y="207010"/>
                </a:lnTo>
                <a:lnTo>
                  <a:pt x="161798" y="231140"/>
                </a:lnTo>
                <a:lnTo>
                  <a:pt x="184912" y="231140"/>
                </a:lnTo>
                <a:lnTo>
                  <a:pt x="208026" y="231140"/>
                </a:lnTo>
                <a:lnTo>
                  <a:pt x="208026" y="115570"/>
                </a:lnTo>
                <a:close/>
              </a:path>
              <a:path w="855344" h="254000">
                <a:moveTo>
                  <a:pt x="254254" y="207010"/>
                </a:moveTo>
                <a:lnTo>
                  <a:pt x="231140" y="207010"/>
                </a:lnTo>
                <a:lnTo>
                  <a:pt x="231140" y="231140"/>
                </a:lnTo>
                <a:lnTo>
                  <a:pt x="254254" y="231140"/>
                </a:lnTo>
                <a:lnTo>
                  <a:pt x="254254" y="207010"/>
                </a:lnTo>
                <a:close/>
              </a:path>
              <a:path w="855344" h="254000">
                <a:moveTo>
                  <a:pt x="300482" y="207010"/>
                </a:moveTo>
                <a:lnTo>
                  <a:pt x="277368" y="207010"/>
                </a:lnTo>
                <a:lnTo>
                  <a:pt x="277368" y="231140"/>
                </a:lnTo>
                <a:lnTo>
                  <a:pt x="300482" y="231140"/>
                </a:lnTo>
                <a:lnTo>
                  <a:pt x="300482" y="207010"/>
                </a:lnTo>
                <a:close/>
              </a:path>
              <a:path w="855344" h="254000">
                <a:moveTo>
                  <a:pt x="323596" y="91440"/>
                </a:moveTo>
                <a:lnTo>
                  <a:pt x="300482" y="91440"/>
                </a:lnTo>
                <a:lnTo>
                  <a:pt x="300482" y="68580"/>
                </a:lnTo>
                <a:lnTo>
                  <a:pt x="277368" y="68580"/>
                </a:lnTo>
                <a:lnTo>
                  <a:pt x="277368" y="115570"/>
                </a:lnTo>
                <a:lnTo>
                  <a:pt x="300482" y="115570"/>
                </a:lnTo>
                <a:lnTo>
                  <a:pt x="300482" y="138430"/>
                </a:lnTo>
                <a:lnTo>
                  <a:pt x="277368" y="138430"/>
                </a:lnTo>
                <a:lnTo>
                  <a:pt x="254254" y="138430"/>
                </a:lnTo>
                <a:lnTo>
                  <a:pt x="254254" y="22860"/>
                </a:lnTo>
                <a:lnTo>
                  <a:pt x="231140" y="22860"/>
                </a:lnTo>
                <a:lnTo>
                  <a:pt x="231140" y="68580"/>
                </a:lnTo>
                <a:lnTo>
                  <a:pt x="208026" y="68580"/>
                </a:lnTo>
                <a:lnTo>
                  <a:pt x="208026" y="0"/>
                </a:lnTo>
                <a:lnTo>
                  <a:pt x="184912" y="0"/>
                </a:lnTo>
                <a:lnTo>
                  <a:pt x="184912" y="45720"/>
                </a:lnTo>
                <a:lnTo>
                  <a:pt x="161798" y="45720"/>
                </a:lnTo>
                <a:lnTo>
                  <a:pt x="161798" y="91440"/>
                </a:lnTo>
                <a:lnTo>
                  <a:pt x="138684" y="91440"/>
                </a:lnTo>
                <a:lnTo>
                  <a:pt x="138684" y="68580"/>
                </a:lnTo>
                <a:lnTo>
                  <a:pt x="115570" y="68580"/>
                </a:lnTo>
                <a:lnTo>
                  <a:pt x="115570" y="91440"/>
                </a:lnTo>
                <a:lnTo>
                  <a:pt x="92456" y="91440"/>
                </a:lnTo>
                <a:lnTo>
                  <a:pt x="92456" y="115570"/>
                </a:lnTo>
                <a:lnTo>
                  <a:pt x="69342" y="115570"/>
                </a:lnTo>
                <a:lnTo>
                  <a:pt x="69342" y="91440"/>
                </a:lnTo>
                <a:lnTo>
                  <a:pt x="46228" y="91440"/>
                </a:lnTo>
                <a:lnTo>
                  <a:pt x="23114" y="91440"/>
                </a:lnTo>
                <a:lnTo>
                  <a:pt x="23114" y="115570"/>
                </a:lnTo>
                <a:lnTo>
                  <a:pt x="0" y="115570"/>
                </a:lnTo>
                <a:lnTo>
                  <a:pt x="0" y="138430"/>
                </a:lnTo>
                <a:lnTo>
                  <a:pt x="23114" y="138430"/>
                </a:lnTo>
                <a:lnTo>
                  <a:pt x="23114" y="161290"/>
                </a:lnTo>
                <a:lnTo>
                  <a:pt x="46228" y="161290"/>
                </a:lnTo>
                <a:lnTo>
                  <a:pt x="69342" y="161290"/>
                </a:lnTo>
                <a:lnTo>
                  <a:pt x="69342" y="138430"/>
                </a:lnTo>
                <a:lnTo>
                  <a:pt x="92456" y="138430"/>
                </a:lnTo>
                <a:lnTo>
                  <a:pt x="115570" y="138430"/>
                </a:lnTo>
                <a:lnTo>
                  <a:pt x="115570" y="161290"/>
                </a:lnTo>
                <a:lnTo>
                  <a:pt x="92456" y="161290"/>
                </a:lnTo>
                <a:lnTo>
                  <a:pt x="69342" y="161290"/>
                </a:lnTo>
                <a:lnTo>
                  <a:pt x="69342" y="184150"/>
                </a:lnTo>
                <a:lnTo>
                  <a:pt x="46228" y="184150"/>
                </a:lnTo>
                <a:lnTo>
                  <a:pt x="46228" y="207010"/>
                </a:lnTo>
                <a:lnTo>
                  <a:pt x="23114" y="207010"/>
                </a:lnTo>
                <a:lnTo>
                  <a:pt x="23114" y="231140"/>
                </a:lnTo>
                <a:lnTo>
                  <a:pt x="46228" y="231140"/>
                </a:lnTo>
                <a:lnTo>
                  <a:pt x="69342" y="231140"/>
                </a:lnTo>
                <a:lnTo>
                  <a:pt x="69342" y="207010"/>
                </a:lnTo>
                <a:lnTo>
                  <a:pt x="92456" y="207010"/>
                </a:lnTo>
                <a:lnTo>
                  <a:pt x="92456" y="184150"/>
                </a:lnTo>
                <a:lnTo>
                  <a:pt x="115570" y="184150"/>
                </a:lnTo>
                <a:lnTo>
                  <a:pt x="138684" y="184150"/>
                </a:lnTo>
                <a:lnTo>
                  <a:pt x="138684" y="161290"/>
                </a:lnTo>
                <a:lnTo>
                  <a:pt x="161798" y="161290"/>
                </a:lnTo>
                <a:lnTo>
                  <a:pt x="161798" y="138430"/>
                </a:lnTo>
                <a:lnTo>
                  <a:pt x="138684" y="138430"/>
                </a:lnTo>
                <a:lnTo>
                  <a:pt x="138684" y="115570"/>
                </a:lnTo>
                <a:lnTo>
                  <a:pt x="161798" y="115570"/>
                </a:lnTo>
                <a:lnTo>
                  <a:pt x="184912" y="115570"/>
                </a:lnTo>
                <a:lnTo>
                  <a:pt x="184912" y="91440"/>
                </a:lnTo>
                <a:lnTo>
                  <a:pt x="208026" y="91440"/>
                </a:lnTo>
                <a:lnTo>
                  <a:pt x="231140" y="91440"/>
                </a:lnTo>
                <a:lnTo>
                  <a:pt x="231140" y="161290"/>
                </a:lnTo>
                <a:lnTo>
                  <a:pt x="254254" y="161290"/>
                </a:lnTo>
                <a:lnTo>
                  <a:pt x="254254" y="207010"/>
                </a:lnTo>
                <a:lnTo>
                  <a:pt x="277368" y="207010"/>
                </a:lnTo>
                <a:lnTo>
                  <a:pt x="277368" y="161290"/>
                </a:lnTo>
                <a:lnTo>
                  <a:pt x="300482" y="161290"/>
                </a:lnTo>
                <a:lnTo>
                  <a:pt x="323596" y="161290"/>
                </a:lnTo>
                <a:lnTo>
                  <a:pt x="323596" y="91440"/>
                </a:lnTo>
                <a:close/>
              </a:path>
              <a:path w="855344" h="254000">
                <a:moveTo>
                  <a:pt x="346710" y="161290"/>
                </a:moveTo>
                <a:lnTo>
                  <a:pt x="323596" y="161290"/>
                </a:lnTo>
                <a:lnTo>
                  <a:pt x="323596" y="184150"/>
                </a:lnTo>
                <a:lnTo>
                  <a:pt x="346710" y="184150"/>
                </a:lnTo>
                <a:lnTo>
                  <a:pt x="346710" y="161290"/>
                </a:lnTo>
                <a:close/>
              </a:path>
              <a:path w="855344" h="254000">
                <a:moveTo>
                  <a:pt x="369824" y="138430"/>
                </a:moveTo>
                <a:lnTo>
                  <a:pt x="346710" y="138430"/>
                </a:lnTo>
                <a:lnTo>
                  <a:pt x="346710" y="161290"/>
                </a:lnTo>
                <a:lnTo>
                  <a:pt x="369824" y="161290"/>
                </a:lnTo>
                <a:lnTo>
                  <a:pt x="369824" y="138430"/>
                </a:lnTo>
                <a:close/>
              </a:path>
              <a:path w="855344" h="254000">
                <a:moveTo>
                  <a:pt x="369824" y="45720"/>
                </a:moveTo>
                <a:lnTo>
                  <a:pt x="346710" y="45720"/>
                </a:lnTo>
                <a:lnTo>
                  <a:pt x="346710" y="68580"/>
                </a:lnTo>
                <a:lnTo>
                  <a:pt x="323596" y="68580"/>
                </a:lnTo>
                <a:lnTo>
                  <a:pt x="323596" y="91440"/>
                </a:lnTo>
                <a:lnTo>
                  <a:pt x="346710" y="91440"/>
                </a:lnTo>
                <a:lnTo>
                  <a:pt x="369824" y="91440"/>
                </a:lnTo>
                <a:lnTo>
                  <a:pt x="369824" y="45720"/>
                </a:lnTo>
                <a:close/>
              </a:path>
              <a:path w="855344" h="254000">
                <a:moveTo>
                  <a:pt x="392938" y="161290"/>
                </a:moveTo>
                <a:lnTo>
                  <a:pt x="369824" y="161290"/>
                </a:lnTo>
                <a:lnTo>
                  <a:pt x="369824" y="184150"/>
                </a:lnTo>
                <a:lnTo>
                  <a:pt x="346710" y="184150"/>
                </a:lnTo>
                <a:lnTo>
                  <a:pt x="346710" y="207010"/>
                </a:lnTo>
                <a:lnTo>
                  <a:pt x="369824" y="207010"/>
                </a:lnTo>
                <a:lnTo>
                  <a:pt x="392938" y="207010"/>
                </a:lnTo>
                <a:lnTo>
                  <a:pt x="392938" y="161290"/>
                </a:lnTo>
                <a:close/>
              </a:path>
              <a:path w="855344" h="254000">
                <a:moveTo>
                  <a:pt x="462280" y="184150"/>
                </a:moveTo>
                <a:lnTo>
                  <a:pt x="439166" y="184150"/>
                </a:lnTo>
                <a:lnTo>
                  <a:pt x="416052" y="184150"/>
                </a:lnTo>
                <a:lnTo>
                  <a:pt x="416052" y="254000"/>
                </a:lnTo>
                <a:lnTo>
                  <a:pt x="439166" y="254000"/>
                </a:lnTo>
                <a:lnTo>
                  <a:pt x="439166" y="207010"/>
                </a:lnTo>
                <a:lnTo>
                  <a:pt x="462280" y="207010"/>
                </a:lnTo>
                <a:lnTo>
                  <a:pt x="462280" y="184150"/>
                </a:lnTo>
                <a:close/>
              </a:path>
              <a:path w="855344" h="254000">
                <a:moveTo>
                  <a:pt x="462280" y="68580"/>
                </a:moveTo>
                <a:lnTo>
                  <a:pt x="439166" y="68580"/>
                </a:lnTo>
                <a:lnTo>
                  <a:pt x="439166" y="91440"/>
                </a:lnTo>
                <a:lnTo>
                  <a:pt x="416052" y="91440"/>
                </a:lnTo>
                <a:lnTo>
                  <a:pt x="392938" y="91440"/>
                </a:lnTo>
                <a:lnTo>
                  <a:pt x="369824" y="91440"/>
                </a:lnTo>
                <a:lnTo>
                  <a:pt x="369824" y="115570"/>
                </a:lnTo>
                <a:lnTo>
                  <a:pt x="392938" y="115570"/>
                </a:lnTo>
                <a:lnTo>
                  <a:pt x="392938" y="161290"/>
                </a:lnTo>
                <a:lnTo>
                  <a:pt x="416052" y="161290"/>
                </a:lnTo>
                <a:lnTo>
                  <a:pt x="439166" y="161290"/>
                </a:lnTo>
                <a:lnTo>
                  <a:pt x="439166" y="115570"/>
                </a:lnTo>
                <a:lnTo>
                  <a:pt x="462280" y="115570"/>
                </a:lnTo>
                <a:lnTo>
                  <a:pt x="462280" y="68580"/>
                </a:lnTo>
                <a:close/>
              </a:path>
              <a:path w="855344" h="254000">
                <a:moveTo>
                  <a:pt x="485394" y="138430"/>
                </a:moveTo>
                <a:lnTo>
                  <a:pt x="462280" y="138430"/>
                </a:lnTo>
                <a:lnTo>
                  <a:pt x="462280" y="184150"/>
                </a:lnTo>
                <a:lnTo>
                  <a:pt x="485394" y="184150"/>
                </a:lnTo>
                <a:lnTo>
                  <a:pt x="485394" y="138430"/>
                </a:lnTo>
                <a:close/>
              </a:path>
              <a:path w="855344" h="254000">
                <a:moveTo>
                  <a:pt x="531622" y="91440"/>
                </a:moveTo>
                <a:lnTo>
                  <a:pt x="508508" y="91440"/>
                </a:lnTo>
                <a:lnTo>
                  <a:pt x="508508" y="115570"/>
                </a:lnTo>
                <a:lnTo>
                  <a:pt x="531622" y="115570"/>
                </a:lnTo>
                <a:lnTo>
                  <a:pt x="531622" y="91440"/>
                </a:lnTo>
                <a:close/>
              </a:path>
              <a:path w="855344" h="254000">
                <a:moveTo>
                  <a:pt x="577850" y="207010"/>
                </a:moveTo>
                <a:lnTo>
                  <a:pt x="554736" y="207010"/>
                </a:lnTo>
                <a:lnTo>
                  <a:pt x="531622" y="207010"/>
                </a:lnTo>
                <a:lnTo>
                  <a:pt x="531622" y="231140"/>
                </a:lnTo>
                <a:lnTo>
                  <a:pt x="554736" y="231140"/>
                </a:lnTo>
                <a:lnTo>
                  <a:pt x="577850" y="231140"/>
                </a:lnTo>
                <a:lnTo>
                  <a:pt x="577850" y="207010"/>
                </a:lnTo>
                <a:close/>
              </a:path>
              <a:path w="855344" h="254000">
                <a:moveTo>
                  <a:pt x="600964" y="138430"/>
                </a:moveTo>
                <a:lnTo>
                  <a:pt x="577850" y="138430"/>
                </a:lnTo>
                <a:lnTo>
                  <a:pt x="577850" y="115570"/>
                </a:lnTo>
                <a:lnTo>
                  <a:pt x="554736" y="115570"/>
                </a:lnTo>
                <a:lnTo>
                  <a:pt x="531622" y="115570"/>
                </a:lnTo>
                <a:lnTo>
                  <a:pt x="531622" y="138430"/>
                </a:lnTo>
                <a:lnTo>
                  <a:pt x="554736" y="138430"/>
                </a:lnTo>
                <a:lnTo>
                  <a:pt x="554736" y="184150"/>
                </a:lnTo>
                <a:lnTo>
                  <a:pt x="577850" y="184150"/>
                </a:lnTo>
                <a:lnTo>
                  <a:pt x="577850" y="161290"/>
                </a:lnTo>
                <a:lnTo>
                  <a:pt x="600964" y="161290"/>
                </a:lnTo>
                <a:lnTo>
                  <a:pt x="600964" y="138430"/>
                </a:lnTo>
                <a:close/>
              </a:path>
              <a:path w="855344" h="254000">
                <a:moveTo>
                  <a:pt x="647192" y="231140"/>
                </a:moveTo>
                <a:lnTo>
                  <a:pt x="624078" y="231140"/>
                </a:lnTo>
                <a:lnTo>
                  <a:pt x="624078" y="254000"/>
                </a:lnTo>
                <a:lnTo>
                  <a:pt x="647192" y="254000"/>
                </a:lnTo>
                <a:lnTo>
                  <a:pt x="647192" y="231140"/>
                </a:lnTo>
                <a:close/>
              </a:path>
              <a:path w="855344" h="254000">
                <a:moveTo>
                  <a:pt x="670306" y="161290"/>
                </a:moveTo>
                <a:lnTo>
                  <a:pt x="647192" y="161290"/>
                </a:lnTo>
                <a:lnTo>
                  <a:pt x="647192" y="138430"/>
                </a:lnTo>
                <a:lnTo>
                  <a:pt x="624078" y="138430"/>
                </a:lnTo>
                <a:lnTo>
                  <a:pt x="624078" y="184150"/>
                </a:lnTo>
                <a:lnTo>
                  <a:pt x="600964" y="184150"/>
                </a:lnTo>
                <a:lnTo>
                  <a:pt x="600964" y="207010"/>
                </a:lnTo>
                <a:lnTo>
                  <a:pt x="624078" y="207010"/>
                </a:lnTo>
                <a:lnTo>
                  <a:pt x="647192" y="207010"/>
                </a:lnTo>
                <a:lnTo>
                  <a:pt x="647192" y="184150"/>
                </a:lnTo>
                <a:lnTo>
                  <a:pt x="670306" y="184150"/>
                </a:lnTo>
                <a:lnTo>
                  <a:pt x="670306" y="161290"/>
                </a:lnTo>
                <a:close/>
              </a:path>
              <a:path w="855344" h="254000">
                <a:moveTo>
                  <a:pt x="670306" y="91440"/>
                </a:moveTo>
                <a:lnTo>
                  <a:pt x="647192" y="91440"/>
                </a:lnTo>
                <a:lnTo>
                  <a:pt x="624078" y="91440"/>
                </a:lnTo>
                <a:lnTo>
                  <a:pt x="600964" y="91440"/>
                </a:lnTo>
                <a:lnTo>
                  <a:pt x="600964" y="115570"/>
                </a:lnTo>
                <a:lnTo>
                  <a:pt x="624078" y="115570"/>
                </a:lnTo>
                <a:lnTo>
                  <a:pt x="647192" y="115570"/>
                </a:lnTo>
                <a:lnTo>
                  <a:pt x="647192" y="138430"/>
                </a:lnTo>
                <a:lnTo>
                  <a:pt x="670306" y="138430"/>
                </a:lnTo>
                <a:lnTo>
                  <a:pt x="670306" y="91440"/>
                </a:lnTo>
                <a:close/>
              </a:path>
              <a:path w="855344" h="254000">
                <a:moveTo>
                  <a:pt x="716534" y="184150"/>
                </a:moveTo>
                <a:lnTo>
                  <a:pt x="693420" y="184150"/>
                </a:lnTo>
                <a:lnTo>
                  <a:pt x="670306" y="184150"/>
                </a:lnTo>
                <a:lnTo>
                  <a:pt x="670306" y="207010"/>
                </a:lnTo>
                <a:lnTo>
                  <a:pt x="693420" y="207010"/>
                </a:lnTo>
                <a:lnTo>
                  <a:pt x="693420" y="231140"/>
                </a:lnTo>
                <a:lnTo>
                  <a:pt x="670306" y="231140"/>
                </a:lnTo>
                <a:lnTo>
                  <a:pt x="670306" y="254000"/>
                </a:lnTo>
                <a:lnTo>
                  <a:pt x="693420" y="254000"/>
                </a:lnTo>
                <a:lnTo>
                  <a:pt x="716534" y="254000"/>
                </a:lnTo>
                <a:lnTo>
                  <a:pt x="716534" y="184150"/>
                </a:lnTo>
                <a:close/>
              </a:path>
              <a:path w="855344" h="254000">
                <a:moveTo>
                  <a:pt x="716534" y="68580"/>
                </a:moveTo>
                <a:lnTo>
                  <a:pt x="693420" y="68580"/>
                </a:lnTo>
                <a:lnTo>
                  <a:pt x="693420" y="45720"/>
                </a:lnTo>
                <a:lnTo>
                  <a:pt x="670306" y="45720"/>
                </a:lnTo>
                <a:lnTo>
                  <a:pt x="670306" y="91440"/>
                </a:lnTo>
                <a:lnTo>
                  <a:pt x="693420" y="91440"/>
                </a:lnTo>
                <a:lnTo>
                  <a:pt x="693420" y="138430"/>
                </a:lnTo>
                <a:lnTo>
                  <a:pt x="716534" y="138430"/>
                </a:lnTo>
                <a:lnTo>
                  <a:pt x="716534" y="68580"/>
                </a:lnTo>
                <a:close/>
              </a:path>
              <a:path w="855344" h="254000">
                <a:moveTo>
                  <a:pt x="785876" y="115570"/>
                </a:moveTo>
                <a:lnTo>
                  <a:pt x="762762" y="115570"/>
                </a:lnTo>
                <a:lnTo>
                  <a:pt x="762762" y="161290"/>
                </a:lnTo>
                <a:lnTo>
                  <a:pt x="739648" y="161290"/>
                </a:lnTo>
                <a:lnTo>
                  <a:pt x="739648" y="138430"/>
                </a:lnTo>
                <a:lnTo>
                  <a:pt x="716534" y="138430"/>
                </a:lnTo>
                <a:lnTo>
                  <a:pt x="716534" y="184150"/>
                </a:lnTo>
                <a:lnTo>
                  <a:pt x="739648" y="184150"/>
                </a:lnTo>
                <a:lnTo>
                  <a:pt x="762762" y="184150"/>
                </a:lnTo>
                <a:lnTo>
                  <a:pt x="785876" y="184150"/>
                </a:lnTo>
                <a:lnTo>
                  <a:pt x="785876" y="115570"/>
                </a:lnTo>
                <a:close/>
              </a:path>
              <a:path w="855344" h="254000">
                <a:moveTo>
                  <a:pt x="785876" y="0"/>
                </a:moveTo>
                <a:lnTo>
                  <a:pt x="762762" y="0"/>
                </a:lnTo>
                <a:lnTo>
                  <a:pt x="762762" y="45720"/>
                </a:lnTo>
                <a:lnTo>
                  <a:pt x="739648" y="45720"/>
                </a:lnTo>
                <a:lnTo>
                  <a:pt x="739648" y="91440"/>
                </a:lnTo>
                <a:lnTo>
                  <a:pt x="762762" y="91440"/>
                </a:lnTo>
                <a:lnTo>
                  <a:pt x="785876" y="91440"/>
                </a:lnTo>
                <a:lnTo>
                  <a:pt x="785876" y="0"/>
                </a:lnTo>
                <a:close/>
              </a:path>
              <a:path w="855344" h="254000">
                <a:moveTo>
                  <a:pt x="808990" y="231140"/>
                </a:moveTo>
                <a:lnTo>
                  <a:pt x="785876" y="231140"/>
                </a:lnTo>
                <a:lnTo>
                  <a:pt x="785876" y="254000"/>
                </a:lnTo>
                <a:lnTo>
                  <a:pt x="808990" y="254000"/>
                </a:lnTo>
                <a:lnTo>
                  <a:pt x="808990" y="231140"/>
                </a:lnTo>
                <a:close/>
              </a:path>
              <a:path w="855344" h="254000">
                <a:moveTo>
                  <a:pt x="808990" y="91440"/>
                </a:moveTo>
                <a:lnTo>
                  <a:pt x="785876" y="91440"/>
                </a:lnTo>
                <a:lnTo>
                  <a:pt x="785876" y="115570"/>
                </a:lnTo>
                <a:lnTo>
                  <a:pt x="808990" y="115570"/>
                </a:lnTo>
                <a:lnTo>
                  <a:pt x="808990" y="91440"/>
                </a:lnTo>
                <a:close/>
              </a:path>
              <a:path w="855344" h="254000">
                <a:moveTo>
                  <a:pt x="855218" y="115570"/>
                </a:moveTo>
                <a:lnTo>
                  <a:pt x="832104" y="115570"/>
                </a:lnTo>
                <a:lnTo>
                  <a:pt x="832104" y="161290"/>
                </a:lnTo>
                <a:lnTo>
                  <a:pt x="808990" y="161290"/>
                </a:lnTo>
                <a:lnTo>
                  <a:pt x="808990" y="184150"/>
                </a:lnTo>
                <a:lnTo>
                  <a:pt x="785876" y="184150"/>
                </a:lnTo>
                <a:lnTo>
                  <a:pt x="785876" y="207010"/>
                </a:lnTo>
                <a:lnTo>
                  <a:pt x="808990" y="207010"/>
                </a:lnTo>
                <a:lnTo>
                  <a:pt x="832104" y="207010"/>
                </a:lnTo>
                <a:lnTo>
                  <a:pt x="832104" y="184150"/>
                </a:lnTo>
                <a:lnTo>
                  <a:pt x="855218" y="184150"/>
                </a:lnTo>
                <a:lnTo>
                  <a:pt x="855218" y="11557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F00-000022000000}"/>
              </a:ext>
            </a:extLst>
          </xdr:cNvPr>
          <xdr:cNvSpPr/>
        </xdr:nvSpPr>
        <xdr:spPr>
          <a:xfrm>
            <a:off x="-12" y="12"/>
            <a:ext cx="855344" cy="254635"/>
          </a:xfrm>
          <a:custGeom>
            <a:avLst/>
            <a:gdLst/>
            <a:ahLst/>
            <a:cxnLst/>
            <a:rect l="0" t="0" r="0" b="0"/>
            <a:pathLst>
              <a:path w="855344" h="254635">
                <a:moveTo>
                  <a:pt x="138684" y="208788"/>
                </a:moveTo>
                <a:lnTo>
                  <a:pt x="115570" y="208788"/>
                </a:lnTo>
                <a:lnTo>
                  <a:pt x="115570" y="185928"/>
                </a:lnTo>
                <a:lnTo>
                  <a:pt x="92456" y="185928"/>
                </a:lnTo>
                <a:lnTo>
                  <a:pt x="69342" y="185928"/>
                </a:lnTo>
                <a:lnTo>
                  <a:pt x="46228" y="185928"/>
                </a:lnTo>
                <a:lnTo>
                  <a:pt x="23114" y="185928"/>
                </a:lnTo>
                <a:lnTo>
                  <a:pt x="0" y="185928"/>
                </a:lnTo>
                <a:lnTo>
                  <a:pt x="0" y="231648"/>
                </a:lnTo>
                <a:lnTo>
                  <a:pt x="23114" y="231648"/>
                </a:lnTo>
                <a:lnTo>
                  <a:pt x="46228" y="231648"/>
                </a:lnTo>
                <a:lnTo>
                  <a:pt x="46228" y="254508"/>
                </a:lnTo>
                <a:lnTo>
                  <a:pt x="69342" y="254508"/>
                </a:lnTo>
                <a:lnTo>
                  <a:pt x="69342" y="208788"/>
                </a:lnTo>
                <a:lnTo>
                  <a:pt x="92456" y="208788"/>
                </a:lnTo>
                <a:lnTo>
                  <a:pt x="92456" y="231648"/>
                </a:lnTo>
                <a:lnTo>
                  <a:pt x="115570" y="231648"/>
                </a:lnTo>
                <a:lnTo>
                  <a:pt x="138684" y="231648"/>
                </a:lnTo>
                <a:lnTo>
                  <a:pt x="138684" y="208788"/>
                </a:lnTo>
                <a:close/>
              </a:path>
              <a:path w="855344" h="254635">
                <a:moveTo>
                  <a:pt x="161798" y="231648"/>
                </a:moveTo>
                <a:lnTo>
                  <a:pt x="138684" y="231648"/>
                </a:lnTo>
                <a:lnTo>
                  <a:pt x="138684" y="254508"/>
                </a:lnTo>
                <a:lnTo>
                  <a:pt x="161798" y="254508"/>
                </a:lnTo>
                <a:lnTo>
                  <a:pt x="161798" y="231648"/>
                </a:lnTo>
                <a:close/>
              </a:path>
              <a:path w="855344" h="254635">
                <a:moveTo>
                  <a:pt x="184912" y="185928"/>
                </a:moveTo>
                <a:lnTo>
                  <a:pt x="161798" y="185928"/>
                </a:lnTo>
                <a:lnTo>
                  <a:pt x="138684" y="185928"/>
                </a:lnTo>
                <a:lnTo>
                  <a:pt x="138684" y="208788"/>
                </a:lnTo>
                <a:lnTo>
                  <a:pt x="161798" y="208788"/>
                </a:lnTo>
                <a:lnTo>
                  <a:pt x="184912" y="208788"/>
                </a:lnTo>
                <a:lnTo>
                  <a:pt x="184912" y="185928"/>
                </a:lnTo>
                <a:close/>
              </a:path>
              <a:path w="855344" h="254635">
                <a:moveTo>
                  <a:pt x="208026" y="23368"/>
                </a:moveTo>
                <a:lnTo>
                  <a:pt x="184912" y="23368"/>
                </a:lnTo>
                <a:lnTo>
                  <a:pt x="184912" y="46228"/>
                </a:lnTo>
                <a:lnTo>
                  <a:pt x="208026" y="46228"/>
                </a:lnTo>
                <a:lnTo>
                  <a:pt x="208026" y="23368"/>
                </a:lnTo>
                <a:close/>
              </a:path>
              <a:path w="855344" h="254635">
                <a:moveTo>
                  <a:pt x="254254" y="70358"/>
                </a:moveTo>
                <a:lnTo>
                  <a:pt x="231140" y="70358"/>
                </a:lnTo>
                <a:lnTo>
                  <a:pt x="208026" y="70358"/>
                </a:lnTo>
                <a:lnTo>
                  <a:pt x="184912" y="70358"/>
                </a:lnTo>
                <a:lnTo>
                  <a:pt x="184912" y="93218"/>
                </a:lnTo>
                <a:lnTo>
                  <a:pt x="208026" y="93218"/>
                </a:lnTo>
                <a:lnTo>
                  <a:pt x="208026" y="116078"/>
                </a:lnTo>
                <a:lnTo>
                  <a:pt x="184912" y="116078"/>
                </a:lnTo>
                <a:lnTo>
                  <a:pt x="184912" y="161798"/>
                </a:lnTo>
                <a:lnTo>
                  <a:pt x="208026" y="161798"/>
                </a:lnTo>
                <a:lnTo>
                  <a:pt x="208026" y="138938"/>
                </a:lnTo>
                <a:lnTo>
                  <a:pt x="231140" y="138938"/>
                </a:lnTo>
                <a:lnTo>
                  <a:pt x="231140" y="93218"/>
                </a:lnTo>
                <a:lnTo>
                  <a:pt x="254254" y="93218"/>
                </a:lnTo>
                <a:lnTo>
                  <a:pt x="254254" y="70358"/>
                </a:lnTo>
                <a:close/>
              </a:path>
              <a:path w="855344" h="254635">
                <a:moveTo>
                  <a:pt x="254254" y="0"/>
                </a:moveTo>
                <a:lnTo>
                  <a:pt x="231140" y="0"/>
                </a:lnTo>
                <a:lnTo>
                  <a:pt x="231140" y="46228"/>
                </a:lnTo>
                <a:lnTo>
                  <a:pt x="254254" y="46228"/>
                </a:lnTo>
                <a:lnTo>
                  <a:pt x="254254" y="0"/>
                </a:lnTo>
                <a:close/>
              </a:path>
              <a:path w="855344" h="254635">
                <a:moveTo>
                  <a:pt x="277368" y="161798"/>
                </a:moveTo>
                <a:lnTo>
                  <a:pt x="254254" y="161798"/>
                </a:lnTo>
                <a:lnTo>
                  <a:pt x="254254" y="138938"/>
                </a:lnTo>
                <a:lnTo>
                  <a:pt x="231140" y="138938"/>
                </a:lnTo>
                <a:lnTo>
                  <a:pt x="231140" y="161798"/>
                </a:lnTo>
                <a:lnTo>
                  <a:pt x="208026" y="161798"/>
                </a:lnTo>
                <a:lnTo>
                  <a:pt x="208026" y="208788"/>
                </a:lnTo>
                <a:lnTo>
                  <a:pt x="231140" y="208788"/>
                </a:lnTo>
                <a:lnTo>
                  <a:pt x="231140" y="185928"/>
                </a:lnTo>
                <a:lnTo>
                  <a:pt x="254254" y="185928"/>
                </a:lnTo>
                <a:lnTo>
                  <a:pt x="254254" y="208788"/>
                </a:lnTo>
                <a:lnTo>
                  <a:pt x="277368" y="208788"/>
                </a:lnTo>
                <a:lnTo>
                  <a:pt x="277368" y="161798"/>
                </a:lnTo>
                <a:close/>
              </a:path>
              <a:path w="855344" h="254635">
                <a:moveTo>
                  <a:pt x="323596" y="185928"/>
                </a:moveTo>
                <a:lnTo>
                  <a:pt x="300482" y="185928"/>
                </a:lnTo>
                <a:lnTo>
                  <a:pt x="300482" y="208788"/>
                </a:lnTo>
                <a:lnTo>
                  <a:pt x="277368" y="208788"/>
                </a:lnTo>
                <a:lnTo>
                  <a:pt x="277368" y="231648"/>
                </a:lnTo>
                <a:lnTo>
                  <a:pt x="300482" y="231648"/>
                </a:lnTo>
                <a:lnTo>
                  <a:pt x="300482" y="254508"/>
                </a:lnTo>
                <a:lnTo>
                  <a:pt x="323596" y="254508"/>
                </a:lnTo>
                <a:lnTo>
                  <a:pt x="323596" y="185928"/>
                </a:lnTo>
                <a:close/>
              </a:path>
              <a:path w="855344" h="254635">
                <a:moveTo>
                  <a:pt x="323596" y="70358"/>
                </a:moveTo>
                <a:lnTo>
                  <a:pt x="300482" y="70358"/>
                </a:lnTo>
                <a:lnTo>
                  <a:pt x="300482" y="46228"/>
                </a:lnTo>
                <a:lnTo>
                  <a:pt x="277368" y="46228"/>
                </a:lnTo>
                <a:lnTo>
                  <a:pt x="277368" y="93218"/>
                </a:lnTo>
                <a:lnTo>
                  <a:pt x="300482" y="93218"/>
                </a:lnTo>
                <a:lnTo>
                  <a:pt x="300482" y="116078"/>
                </a:lnTo>
                <a:lnTo>
                  <a:pt x="277368" y="116078"/>
                </a:lnTo>
                <a:lnTo>
                  <a:pt x="254254" y="116078"/>
                </a:lnTo>
                <a:lnTo>
                  <a:pt x="254254" y="138938"/>
                </a:lnTo>
                <a:lnTo>
                  <a:pt x="277368" y="138938"/>
                </a:lnTo>
                <a:lnTo>
                  <a:pt x="277368" y="161798"/>
                </a:lnTo>
                <a:lnTo>
                  <a:pt x="300482" y="161798"/>
                </a:lnTo>
                <a:lnTo>
                  <a:pt x="300482" y="138938"/>
                </a:lnTo>
                <a:lnTo>
                  <a:pt x="323596" y="138938"/>
                </a:lnTo>
                <a:lnTo>
                  <a:pt x="323596" y="70358"/>
                </a:lnTo>
                <a:close/>
              </a:path>
              <a:path w="855344" h="254635">
                <a:moveTo>
                  <a:pt x="346710" y="138938"/>
                </a:moveTo>
                <a:lnTo>
                  <a:pt x="323596" y="138938"/>
                </a:lnTo>
                <a:lnTo>
                  <a:pt x="323596" y="185928"/>
                </a:lnTo>
                <a:lnTo>
                  <a:pt x="346710" y="185928"/>
                </a:lnTo>
                <a:lnTo>
                  <a:pt x="346710" y="138938"/>
                </a:lnTo>
                <a:close/>
              </a:path>
              <a:path w="855344" h="254635">
                <a:moveTo>
                  <a:pt x="346710" y="46228"/>
                </a:moveTo>
                <a:lnTo>
                  <a:pt x="323596" y="46228"/>
                </a:lnTo>
                <a:lnTo>
                  <a:pt x="323596" y="70358"/>
                </a:lnTo>
                <a:lnTo>
                  <a:pt x="346710" y="70358"/>
                </a:lnTo>
                <a:lnTo>
                  <a:pt x="346710" y="46228"/>
                </a:lnTo>
                <a:close/>
              </a:path>
              <a:path w="855344" h="254635">
                <a:moveTo>
                  <a:pt x="392938" y="23368"/>
                </a:moveTo>
                <a:lnTo>
                  <a:pt x="369824" y="23368"/>
                </a:lnTo>
                <a:lnTo>
                  <a:pt x="369824" y="70358"/>
                </a:lnTo>
                <a:lnTo>
                  <a:pt x="346710" y="70358"/>
                </a:lnTo>
                <a:lnTo>
                  <a:pt x="346710" y="93218"/>
                </a:lnTo>
                <a:lnTo>
                  <a:pt x="369824" y="93218"/>
                </a:lnTo>
                <a:lnTo>
                  <a:pt x="392938" y="93218"/>
                </a:lnTo>
                <a:lnTo>
                  <a:pt x="392938" y="23368"/>
                </a:lnTo>
                <a:close/>
              </a:path>
              <a:path w="855344" h="254635">
                <a:moveTo>
                  <a:pt x="462280" y="46228"/>
                </a:moveTo>
                <a:lnTo>
                  <a:pt x="439166" y="46228"/>
                </a:lnTo>
                <a:lnTo>
                  <a:pt x="439166" y="70358"/>
                </a:lnTo>
                <a:lnTo>
                  <a:pt x="416052" y="70358"/>
                </a:lnTo>
                <a:lnTo>
                  <a:pt x="416052" y="93218"/>
                </a:lnTo>
                <a:lnTo>
                  <a:pt x="416052" y="138938"/>
                </a:lnTo>
                <a:lnTo>
                  <a:pt x="416052" y="185928"/>
                </a:lnTo>
                <a:lnTo>
                  <a:pt x="392938" y="185928"/>
                </a:lnTo>
                <a:lnTo>
                  <a:pt x="392938" y="138938"/>
                </a:lnTo>
                <a:lnTo>
                  <a:pt x="416052" y="138938"/>
                </a:lnTo>
                <a:lnTo>
                  <a:pt x="416052" y="93218"/>
                </a:lnTo>
                <a:lnTo>
                  <a:pt x="392938" y="93218"/>
                </a:lnTo>
                <a:lnTo>
                  <a:pt x="392938" y="116078"/>
                </a:lnTo>
                <a:lnTo>
                  <a:pt x="369824" y="116078"/>
                </a:lnTo>
                <a:lnTo>
                  <a:pt x="346710" y="116078"/>
                </a:lnTo>
                <a:lnTo>
                  <a:pt x="346710" y="138938"/>
                </a:lnTo>
                <a:lnTo>
                  <a:pt x="369824" y="138938"/>
                </a:lnTo>
                <a:lnTo>
                  <a:pt x="369824" y="185928"/>
                </a:lnTo>
                <a:lnTo>
                  <a:pt x="346710" y="185928"/>
                </a:lnTo>
                <a:lnTo>
                  <a:pt x="346710" y="208788"/>
                </a:lnTo>
                <a:lnTo>
                  <a:pt x="369824" y="208788"/>
                </a:lnTo>
                <a:lnTo>
                  <a:pt x="392938" y="208788"/>
                </a:lnTo>
                <a:lnTo>
                  <a:pt x="392938" y="231648"/>
                </a:lnTo>
                <a:lnTo>
                  <a:pt x="369824" y="231648"/>
                </a:lnTo>
                <a:lnTo>
                  <a:pt x="369824" y="254508"/>
                </a:lnTo>
                <a:lnTo>
                  <a:pt x="392938" y="254508"/>
                </a:lnTo>
                <a:lnTo>
                  <a:pt x="416052" y="254508"/>
                </a:lnTo>
                <a:lnTo>
                  <a:pt x="439166" y="254508"/>
                </a:lnTo>
                <a:lnTo>
                  <a:pt x="439166" y="208788"/>
                </a:lnTo>
                <a:lnTo>
                  <a:pt x="462280" y="208788"/>
                </a:lnTo>
                <a:lnTo>
                  <a:pt x="462280" y="185928"/>
                </a:lnTo>
                <a:lnTo>
                  <a:pt x="439166" y="185928"/>
                </a:lnTo>
                <a:lnTo>
                  <a:pt x="439166" y="93218"/>
                </a:lnTo>
                <a:lnTo>
                  <a:pt x="462280" y="93218"/>
                </a:lnTo>
                <a:lnTo>
                  <a:pt x="462280" y="46228"/>
                </a:lnTo>
                <a:close/>
              </a:path>
              <a:path w="855344" h="254635">
                <a:moveTo>
                  <a:pt x="508508" y="508"/>
                </a:moveTo>
                <a:lnTo>
                  <a:pt x="485394" y="508"/>
                </a:lnTo>
                <a:lnTo>
                  <a:pt x="485394" y="93218"/>
                </a:lnTo>
                <a:lnTo>
                  <a:pt x="508508" y="93218"/>
                </a:lnTo>
                <a:lnTo>
                  <a:pt x="508508" y="508"/>
                </a:lnTo>
                <a:close/>
              </a:path>
              <a:path w="855344" h="254635">
                <a:moveTo>
                  <a:pt x="531622" y="116078"/>
                </a:moveTo>
                <a:lnTo>
                  <a:pt x="508508" y="116078"/>
                </a:lnTo>
                <a:lnTo>
                  <a:pt x="508508" y="138938"/>
                </a:lnTo>
                <a:lnTo>
                  <a:pt x="508508" y="161798"/>
                </a:lnTo>
                <a:lnTo>
                  <a:pt x="485394" y="161798"/>
                </a:lnTo>
                <a:lnTo>
                  <a:pt x="485394" y="138938"/>
                </a:lnTo>
                <a:lnTo>
                  <a:pt x="508508" y="138938"/>
                </a:lnTo>
                <a:lnTo>
                  <a:pt x="508508" y="116078"/>
                </a:lnTo>
                <a:lnTo>
                  <a:pt x="485394" y="116078"/>
                </a:lnTo>
                <a:lnTo>
                  <a:pt x="462280" y="116078"/>
                </a:lnTo>
                <a:lnTo>
                  <a:pt x="462280" y="185928"/>
                </a:lnTo>
                <a:lnTo>
                  <a:pt x="485394" y="185928"/>
                </a:lnTo>
                <a:lnTo>
                  <a:pt x="485394" y="208788"/>
                </a:lnTo>
                <a:lnTo>
                  <a:pt x="508508" y="208788"/>
                </a:lnTo>
                <a:lnTo>
                  <a:pt x="508508" y="185928"/>
                </a:lnTo>
                <a:lnTo>
                  <a:pt x="531622" y="185928"/>
                </a:lnTo>
                <a:lnTo>
                  <a:pt x="531622" y="116078"/>
                </a:lnTo>
                <a:close/>
              </a:path>
              <a:path w="855344" h="254635">
                <a:moveTo>
                  <a:pt x="554736" y="46228"/>
                </a:moveTo>
                <a:lnTo>
                  <a:pt x="531622" y="46228"/>
                </a:lnTo>
                <a:lnTo>
                  <a:pt x="531622" y="70358"/>
                </a:lnTo>
                <a:lnTo>
                  <a:pt x="554736" y="70358"/>
                </a:lnTo>
                <a:lnTo>
                  <a:pt x="554736" y="46228"/>
                </a:lnTo>
                <a:close/>
              </a:path>
              <a:path w="855344" h="254635">
                <a:moveTo>
                  <a:pt x="600964" y="208788"/>
                </a:moveTo>
                <a:lnTo>
                  <a:pt x="577850" y="208788"/>
                </a:lnTo>
                <a:lnTo>
                  <a:pt x="554736" y="208788"/>
                </a:lnTo>
                <a:lnTo>
                  <a:pt x="531622" y="208788"/>
                </a:lnTo>
                <a:lnTo>
                  <a:pt x="531622" y="231648"/>
                </a:lnTo>
                <a:lnTo>
                  <a:pt x="554736" y="231648"/>
                </a:lnTo>
                <a:lnTo>
                  <a:pt x="554736" y="254508"/>
                </a:lnTo>
                <a:lnTo>
                  <a:pt x="577850" y="254508"/>
                </a:lnTo>
                <a:lnTo>
                  <a:pt x="600964" y="254508"/>
                </a:lnTo>
                <a:lnTo>
                  <a:pt x="600964" y="208788"/>
                </a:lnTo>
                <a:close/>
              </a:path>
              <a:path w="855344" h="254635">
                <a:moveTo>
                  <a:pt x="600964" y="93218"/>
                </a:moveTo>
                <a:lnTo>
                  <a:pt x="577850" y="93218"/>
                </a:lnTo>
                <a:lnTo>
                  <a:pt x="554736" y="93218"/>
                </a:lnTo>
                <a:lnTo>
                  <a:pt x="531622" y="93218"/>
                </a:lnTo>
                <a:lnTo>
                  <a:pt x="531622" y="116078"/>
                </a:lnTo>
                <a:lnTo>
                  <a:pt x="554736" y="116078"/>
                </a:lnTo>
                <a:lnTo>
                  <a:pt x="554736" y="185928"/>
                </a:lnTo>
                <a:lnTo>
                  <a:pt x="577850" y="185928"/>
                </a:lnTo>
                <a:lnTo>
                  <a:pt x="577850" y="116078"/>
                </a:lnTo>
                <a:lnTo>
                  <a:pt x="600964" y="116078"/>
                </a:lnTo>
                <a:lnTo>
                  <a:pt x="600964" y="93218"/>
                </a:lnTo>
                <a:close/>
              </a:path>
              <a:path w="855344" h="254635">
                <a:moveTo>
                  <a:pt x="670306" y="231648"/>
                </a:moveTo>
                <a:lnTo>
                  <a:pt x="647192" y="231648"/>
                </a:lnTo>
                <a:lnTo>
                  <a:pt x="624078" y="231648"/>
                </a:lnTo>
                <a:lnTo>
                  <a:pt x="624078" y="254508"/>
                </a:lnTo>
                <a:lnTo>
                  <a:pt x="647192" y="254508"/>
                </a:lnTo>
                <a:lnTo>
                  <a:pt x="670306" y="254508"/>
                </a:lnTo>
                <a:lnTo>
                  <a:pt x="670306" y="231648"/>
                </a:lnTo>
                <a:close/>
              </a:path>
              <a:path w="855344" h="254635">
                <a:moveTo>
                  <a:pt x="670306" y="138938"/>
                </a:moveTo>
                <a:lnTo>
                  <a:pt x="647192" y="138938"/>
                </a:lnTo>
                <a:lnTo>
                  <a:pt x="647192" y="161798"/>
                </a:lnTo>
                <a:lnTo>
                  <a:pt x="670306" y="161798"/>
                </a:lnTo>
                <a:lnTo>
                  <a:pt x="670306" y="138938"/>
                </a:lnTo>
                <a:close/>
              </a:path>
              <a:path w="855344" h="254635">
                <a:moveTo>
                  <a:pt x="670306" y="93218"/>
                </a:moveTo>
                <a:lnTo>
                  <a:pt x="647192" y="93218"/>
                </a:lnTo>
                <a:lnTo>
                  <a:pt x="647192" y="70358"/>
                </a:lnTo>
                <a:lnTo>
                  <a:pt x="624078" y="70358"/>
                </a:lnTo>
                <a:lnTo>
                  <a:pt x="624078" y="116078"/>
                </a:lnTo>
                <a:lnTo>
                  <a:pt x="600964" y="116078"/>
                </a:lnTo>
                <a:lnTo>
                  <a:pt x="600964" y="185928"/>
                </a:lnTo>
                <a:lnTo>
                  <a:pt x="624078" y="185928"/>
                </a:lnTo>
                <a:lnTo>
                  <a:pt x="624078" y="208788"/>
                </a:lnTo>
                <a:lnTo>
                  <a:pt x="647192" y="208788"/>
                </a:lnTo>
                <a:lnTo>
                  <a:pt x="647192" y="161798"/>
                </a:lnTo>
                <a:lnTo>
                  <a:pt x="624078" y="161798"/>
                </a:lnTo>
                <a:lnTo>
                  <a:pt x="624078" y="138938"/>
                </a:lnTo>
                <a:lnTo>
                  <a:pt x="647192" y="138938"/>
                </a:lnTo>
                <a:lnTo>
                  <a:pt x="647192" y="116078"/>
                </a:lnTo>
                <a:lnTo>
                  <a:pt x="670306" y="116078"/>
                </a:lnTo>
                <a:lnTo>
                  <a:pt x="670306" y="93218"/>
                </a:lnTo>
                <a:close/>
              </a:path>
              <a:path w="855344" h="254635">
                <a:moveTo>
                  <a:pt x="693420" y="185928"/>
                </a:moveTo>
                <a:lnTo>
                  <a:pt x="670306" y="185928"/>
                </a:lnTo>
                <a:lnTo>
                  <a:pt x="670306" y="208788"/>
                </a:lnTo>
                <a:lnTo>
                  <a:pt x="693420" y="208788"/>
                </a:lnTo>
                <a:lnTo>
                  <a:pt x="693420" y="185928"/>
                </a:lnTo>
                <a:close/>
              </a:path>
              <a:path w="855344" h="254635">
                <a:moveTo>
                  <a:pt x="716534" y="208788"/>
                </a:moveTo>
                <a:lnTo>
                  <a:pt x="693420" y="208788"/>
                </a:lnTo>
                <a:lnTo>
                  <a:pt x="693420" y="231648"/>
                </a:lnTo>
                <a:lnTo>
                  <a:pt x="716534" y="231648"/>
                </a:lnTo>
                <a:lnTo>
                  <a:pt x="716534" y="208788"/>
                </a:lnTo>
                <a:close/>
              </a:path>
              <a:path w="855344" h="254635">
                <a:moveTo>
                  <a:pt x="739648" y="185928"/>
                </a:moveTo>
                <a:lnTo>
                  <a:pt x="716534" y="185928"/>
                </a:lnTo>
                <a:lnTo>
                  <a:pt x="716534" y="208788"/>
                </a:lnTo>
                <a:lnTo>
                  <a:pt x="739648" y="208788"/>
                </a:lnTo>
                <a:lnTo>
                  <a:pt x="739648" y="185928"/>
                </a:lnTo>
                <a:close/>
              </a:path>
              <a:path w="855344" h="254635">
                <a:moveTo>
                  <a:pt x="808990" y="46228"/>
                </a:moveTo>
                <a:lnTo>
                  <a:pt x="785876" y="46228"/>
                </a:lnTo>
                <a:lnTo>
                  <a:pt x="762762" y="46228"/>
                </a:lnTo>
                <a:lnTo>
                  <a:pt x="739648" y="46228"/>
                </a:lnTo>
                <a:lnTo>
                  <a:pt x="739648" y="116078"/>
                </a:lnTo>
                <a:lnTo>
                  <a:pt x="762762" y="116078"/>
                </a:lnTo>
                <a:lnTo>
                  <a:pt x="785876" y="116078"/>
                </a:lnTo>
                <a:lnTo>
                  <a:pt x="808990" y="116078"/>
                </a:lnTo>
                <a:lnTo>
                  <a:pt x="808990" y="46228"/>
                </a:lnTo>
                <a:close/>
              </a:path>
              <a:path w="855344" h="254635">
                <a:moveTo>
                  <a:pt x="832104" y="185928"/>
                </a:moveTo>
                <a:lnTo>
                  <a:pt x="808990" y="185928"/>
                </a:lnTo>
                <a:lnTo>
                  <a:pt x="808990" y="231648"/>
                </a:lnTo>
                <a:lnTo>
                  <a:pt x="832104" y="231648"/>
                </a:lnTo>
                <a:lnTo>
                  <a:pt x="832104" y="185928"/>
                </a:lnTo>
                <a:close/>
              </a:path>
              <a:path w="855344" h="254635">
                <a:moveTo>
                  <a:pt x="855218" y="231648"/>
                </a:moveTo>
                <a:lnTo>
                  <a:pt x="832104" y="231648"/>
                </a:lnTo>
                <a:lnTo>
                  <a:pt x="832104" y="254508"/>
                </a:lnTo>
                <a:lnTo>
                  <a:pt x="855218" y="254508"/>
                </a:lnTo>
                <a:lnTo>
                  <a:pt x="855218" y="231648"/>
                </a:lnTo>
                <a:close/>
              </a:path>
              <a:path w="855344" h="254635">
                <a:moveTo>
                  <a:pt x="855218" y="508"/>
                </a:moveTo>
                <a:lnTo>
                  <a:pt x="832104" y="508"/>
                </a:lnTo>
                <a:lnTo>
                  <a:pt x="832104" y="138938"/>
                </a:lnTo>
                <a:lnTo>
                  <a:pt x="808990" y="138938"/>
                </a:lnTo>
                <a:lnTo>
                  <a:pt x="785876" y="138938"/>
                </a:lnTo>
                <a:lnTo>
                  <a:pt x="762762" y="138938"/>
                </a:lnTo>
                <a:lnTo>
                  <a:pt x="739648" y="138938"/>
                </a:lnTo>
                <a:lnTo>
                  <a:pt x="716534" y="138938"/>
                </a:lnTo>
                <a:lnTo>
                  <a:pt x="716534" y="508"/>
                </a:lnTo>
                <a:lnTo>
                  <a:pt x="693420" y="508"/>
                </a:lnTo>
                <a:lnTo>
                  <a:pt x="693420" y="161798"/>
                </a:lnTo>
                <a:lnTo>
                  <a:pt x="716534" y="161798"/>
                </a:lnTo>
                <a:lnTo>
                  <a:pt x="739648" y="161798"/>
                </a:lnTo>
                <a:lnTo>
                  <a:pt x="855218" y="161798"/>
                </a:lnTo>
                <a:lnTo>
                  <a:pt x="855218" y="508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F00-000023000000}"/>
              </a:ext>
            </a:extLst>
          </xdr:cNvPr>
          <xdr:cNvSpPr/>
        </xdr:nvSpPr>
        <xdr:spPr>
          <a:xfrm>
            <a:off x="184899" y="520"/>
            <a:ext cx="647700" cy="45720"/>
          </a:xfrm>
          <a:custGeom>
            <a:avLst/>
            <a:gdLst/>
            <a:ahLst/>
            <a:cxnLst/>
            <a:rect l="0" t="0" r="0" b="0"/>
            <a:pathLst>
              <a:path w="647700" h="45720">
                <a:moveTo>
                  <a:pt x="23114" y="22860"/>
                </a:moveTo>
                <a:lnTo>
                  <a:pt x="0" y="22860"/>
                </a:lnTo>
                <a:lnTo>
                  <a:pt x="0" y="45720"/>
                </a:lnTo>
                <a:lnTo>
                  <a:pt x="23114" y="45720"/>
                </a:lnTo>
                <a:lnTo>
                  <a:pt x="23114" y="22860"/>
                </a:lnTo>
                <a:close/>
              </a:path>
              <a:path w="647700" h="45720">
                <a:moveTo>
                  <a:pt x="115570" y="0"/>
                </a:moveTo>
                <a:lnTo>
                  <a:pt x="92456" y="0"/>
                </a:lnTo>
                <a:lnTo>
                  <a:pt x="92456" y="22860"/>
                </a:lnTo>
                <a:lnTo>
                  <a:pt x="115570" y="22860"/>
                </a:lnTo>
                <a:lnTo>
                  <a:pt x="115570" y="0"/>
                </a:lnTo>
                <a:close/>
              </a:path>
              <a:path w="647700" h="45720">
                <a:moveTo>
                  <a:pt x="138684" y="22860"/>
                </a:moveTo>
                <a:lnTo>
                  <a:pt x="115570" y="22860"/>
                </a:lnTo>
                <a:lnTo>
                  <a:pt x="115570" y="45720"/>
                </a:lnTo>
                <a:lnTo>
                  <a:pt x="138684" y="45720"/>
                </a:lnTo>
                <a:lnTo>
                  <a:pt x="138684" y="22860"/>
                </a:lnTo>
                <a:close/>
              </a:path>
              <a:path w="647700" h="45720">
                <a:moveTo>
                  <a:pt x="161798" y="0"/>
                </a:moveTo>
                <a:lnTo>
                  <a:pt x="138684" y="0"/>
                </a:lnTo>
                <a:lnTo>
                  <a:pt x="138684" y="22860"/>
                </a:lnTo>
                <a:lnTo>
                  <a:pt x="161798" y="22860"/>
                </a:lnTo>
                <a:lnTo>
                  <a:pt x="161798" y="0"/>
                </a:lnTo>
                <a:close/>
              </a:path>
              <a:path w="647700" h="45720">
                <a:moveTo>
                  <a:pt x="184912" y="22860"/>
                </a:moveTo>
                <a:lnTo>
                  <a:pt x="161798" y="22860"/>
                </a:lnTo>
                <a:lnTo>
                  <a:pt x="161798" y="45720"/>
                </a:lnTo>
                <a:lnTo>
                  <a:pt x="184912" y="45720"/>
                </a:lnTo>
                <a:lnTo>
                  <a:pt x="184912" y="22860"/>
                </a:lnTo>
                <a:close/>
              </a:path>
              <a:path w="647700" h="45720">
                <a:moveTo>
                  <a:pt x="254254" y="0"/>
                </a:moveTo>
                <a:lnTo>
                  <a:pt x="231140" y="0"/>
                </a:lnTo>
                <a:lnTo>
                  <a:pt x="208026" y="0"/>
                </a:lnTo>
                <a:lnTo>
                  <a:pt x="208026" y="22860"/>
                </a:lnTo>
                <a:lnTo>
                  <a:pt x="231140" y="22860"/>
                </a:lnTo>
                <a:lnTo>
                  <a:pt x="254254" y="22860"/>
                </a:lnTo>
                <a:lnTo>
                  <a:pt x="254254" y="0"/>
                </a:lnTo>
                <a:close/>
              </a:path>
              <a:path w="647700" h="45720">
                <a:moveTo>
                  <a:pt x="392938" y="0"/>
                </a:moveTo>
                <a:lnTo>
                  <a:pt x="369824" y="0"/>
                </a:lnTo>
                <a:lnTo>
                  <a:pt x="346710" y="0"/>
                </a:lnTo>
                <a:lnTo>
                  <a:pt x="323596" y="0"/>
                </a:lnTo>
                <a:lnTo>
                  <a:pt x="323596" y="22860"/>
                </a:lnTo>
                <a:lnTo>
                  <a:pt x="346710" y="22860"/>
                </a:lnTo>
                <a:lnTo>
                  <a:pt x="369824" y="22860"/>
                </a:lnTo>
                <a:lnTo>
                  <a:pt x="392938" y="22860"/>
                </a:lnTo>
                <a:lnTo>
                  <a:pt x="392938" y="0"/>
                </a:lnTo>
                <a:close/>
              </a:path>
              <a:path w="647700" h="45720">
                <a:moveTo>
                  <a:pt x="485394" y="0"/>
                </a:moveTo>
                <a:lnTo>
                  <a:pt x="462280" y="0"/>
                </a:lnTo>
                <a:lnTo>
                  <a:pt x="439166" y="0"/>
                </a:lnTo>
                <a:lnTo>
                  <a:pt x="416052" y="0"/>
                </a:lnTo>
                <a:lnTo>
                  <a:pt x="416052" y="22860"/>
                </a:lnTo>
                <a:lnTo>
                  <a:pt x="392938" y="22860"/>
                </a:lnTo>
                <a:lnTo>
                  <a:pt x="392938" y="45720"/>
                </a:lnTo>
                <a:lnTo>
                  <a:pt x="416052" y="45720"/>
                </a:lnTo>
                <a:lnTo>
                  <a:pt x="439166" y="45720"/>
                </a:lnTo>
                <a:lnTo>
                  <a:pt x="462280" y="45720"/>
                </a:lnTo>
                <a:lnTo>
                  <a:pt x="462280" y="22860"/>
                </a:lnTo>
                <a:lnTo>
                  <a:pt x="485394" y="22860"/>
                </a:lnTo>
                <a:lnTo>
                  <a:pt x="485394" y="0"/>
                </a:lnTo>
                <a:close/>
              </a:path>
              <a:path w="647700" h="45720">
                <a:moveTo>
                  <a:pt x="647192" y="0"/>
                </a:moveTo>
                <a:lnTo>
                  <a:pt x="647192" y="0"/>
                </a:lnTo>
                <a:lnTo>
                  <a:pt x="531622" y="0"/>
                </a:lnTo>
                <a:lnTo>
                  <a:pt x="531622" y="22860"/>
                </a:lnTo>
                <a:lnTo>
                  <a:pt x="647192" y="22860"/>
                </a:lnTo>
                <a:lnTo>
                  <a:pt x="647192" y="0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36</xdr:row>
      <xdr:rowOff>0</xdr:rowOff>
    </xdr:from>
    <xdr:ext cx="6876415" cy="1008380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A4E0EA57-ADB5-41CD-82A7-CE9F49B5CF42}"/>
            </a:ext>
          </a:extLst>
        </xdr:cNvPr>
        <xdr:cNvSpPr/>
      </xdr:nvSpPr>
      <xdr:spPr>
        <a:xfrm>
          <a:off x="395986" y="641985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37</xdr:row>
      <xdr:rowOff>0</xdr:rowOff>
    </xdr:from>
    <xdr:ext cx="6876415" cy="100838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3F181BBF-5704-4640-9B6C-EC574B232DDA}"/>
            </a:ext>
          </a:extLst>
        </xdr:cNvPr>
        <xdr:cNvSpPr/>
      </xdr:nvSpPr>
      <xdr:spPr>
        <a:xfrm>
          <a:off x="395986" y="6410325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D978CE69-7ACF-49C2-AD92-F237D0380FEE}"/>
            </a:ext>
          </a:extLst>
        </xdr:cNvPr>
        <xdr:cNvSpPr/>
      </xdr:nvSpPr>
      <xdr:spPr>
        <a:xfrm>
          <a:off x="395986" y="640080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35</xdr:row>
      <xdr:rowOff>0</xdr:rowOff>
    </xdr:from>
    <xdr:ext cx="6876415" cy="100838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756DA1D9-0F2A-434A-975B-36C4F5ACD3A1}"/>
            </a:ext>
          </a:extLst>
        </xdr:cNvPr>
        <xdr:cNvSpPr/>
      </xdr:nvSpPr>
      <xdr:spPr>
        <a:xfrm>
          <a:off x="395986" y="6429375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2" name="Shape 9">
          <a:extLst>
            <a:ext uri="{FF2B5EF4-FFF2-40B4-BE49-F238E27FC236}">
              <a16:creationId xmlns:a16="http://schemas.microsoft.com/office/drawing/2014/main" id="{765AC892-6DFA-4EE4-A4E5-FFA04BCD1EBD}"/>
            </a:ext>
          </a:extLst>
        </xdr:cNvPr>
        <xdr:cNvSpPr/>
      </xdr:nvSpPr>
      <xdr:spPr>
        <a:xfrm>
          <a:off x="395986" y="640080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395986</xdr:colOff>
      <xdr:row>38</xdr:row>
      <xdr:rowOff>0</xdr:rowOff>
    </xdr:from>
    <xdr:ext cx="6876415" cy="100838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3B68E53E-B4E2-4155-871B-8092FF349C31}"/>
            </a:ext>
          </a:extLst>
        </xdr:cNvPr>
        <xdr:cNvSpPr/>
      </xdr:nvSpPr>
      <xdr:spPr>
        <a:xfrm>
          <a:off x="395986" y="6400800"/>
          <a:ext cx="6876415" cy="1008380"/>
        </a:xfrm>
        <a:custGeom>
          <a:avLst/>
          <a:gdLst/>
          <a:ahLst/>
          <a:cxnLst/>
          <a:rect l="0" t="0" r="0" b="0"/>
          <a:pathLst>
            <a:path w="6876415" h="1008380">
              <a:moveTo>
                <a:pt x="2153145" y="179959"/>
              </a:moveTo>
              <a:lnTo>
                <a:pt x="1296035" y="179959"/>
              </a:lnTo>
              <a:lnTo>
                <a:pt x="0" y="179959"/>
              </a:lnTo>
              <a:lnTo>
                <a:pt x="0" y="719963"/>
              </a:lnTo>
              <a:lnTo>
                <a:pt x="1296035" y="719963"/>
              </a:lnTo>
              <a:lnTo>
                <a:pt x="2153145" y="719963"/>
              </a:lnTo>
              <a:lnTo>
                <a:pt x="2153145" y="179959"/>
              </a:lnTo>
              <a:close/>
            </a:path>
            <a:path w="6876415" h="1008380">
              <a:moveTo>
                <a:pt x="3867404" y="0"/>
              </a:moveTo>
              <a:lnTo>
                <a:pt x="3010281" y="0"/>
              </a:lnTo>
              <a:lnTo>
                <a:pt x="2153158" y="0"/>
              </a:lnTo>
              <a:lnTo>
                <a:pt x="2153158" y="179959"/>
              </a:lnTo>
              <a:lnTo>
                <a:pt x="2153158" y="719963"/>
              </a:lnTo>
              <a:lnTo>
                <a:pt x="3010281" y="719963"/>
              </a:lnTo>
              <a:lnTo>
                <a:pt x="3867404" y="719963"/>
              </a:lnTo>
              <a:lnTo>
                <a:pt x="3867404" y="179959"/>
              </a:lnTo>
              <a:lnTo>
                <a:pt x="3867404" y="0"/>
              </a:lnTo>
              <a:close/>
            </a:path>
            <a:path w="6876415" h="1008380">
              <a:moveTo>
                <a:pt x="6876021" y="719975"/>
              </a:moveTo>
              <a:lnTo>
                <a:pt x="4916932" y="719975"/>
              </a:lnTo>
              <a:lnTo>
                <a:pt x="4916932" y="1007999"/>
              </a:lnTo>
              <a:lnTo>
                <a:pt x="6876021" y="1007999"/>
              </a:lnTo>
              <a:lnTo>
                <a:pt x="6876021" y="719975"/>
              </a:lnTo>
              <a:close/>
            </a:path>
            <a:path w="6876415" h="1008380">
              <a:moveTo>
                <a:pt x="6876021" y="179959"/>
              </a:moveTo>
              <a:lnTo>
                <a:pt x="4916932" y="179959"/>
              </a:lnTo>
              <a:lnTo>
                <a:pt x="4916932" y="0"/>
              </a:lnTo>
              <a:lnTo>
                <a:pt x="3867531" y="0"/>
              </a:lnTo>
              <a:lnTo>
                <a:pt x="3867531" y="179959"/>
              </a:lnTo>
              <a:lnTo>
                <a:pt x="3867531" y="719963"/>
              </a:lnTo>
              <a:lnTo>
                <a:pt x="4916932" y="719963"/>
              </a:lnTo>
              <a:lnTo>
                <a:pt x="6876021" y="719963"/>
              </a:lnTo>
              <a:lnTo>
                <a:pt x="6876021" y="179959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1B85-557A-4930-92EE-ED18EEAF7171}">
  <dimension ref="A1:Z36"/>
  <sheetViews>
    <sheetView zoomScale="80" zoomScaleNormal="80" workbookViewId="0">
      <selection activeCell="W3" sqref="W3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  <col min="16" max="16" width="12.6640625" bestFit="1" customWidth="1"/>
  </cols>
  <sheetData>
    <row r="1" spans="1:26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26" ht="14.25" customHeight="1" x14ac:dyDescent="0.2">
      <c r="A2" s="54" t="s">
        <v>5</v>
      </c>
      <c r="B2" s="55"/>
      <c r="C2" s="55"/>
      <c r="D2" s="55"/>
      <c r="E2" s="55"/>
      <c r="F2" s="56"/>
      <c r="G2" s="56"/>
      <c r="H2" s="4"/>
      <c r="I2" s="4"/>
      <c r="J2" s="4"/>
      <c r="K2" s="5"/>
    </row>
    <row r="3" spans="1:26" ht="17.45" customHeight="1" x14ac:dyDescent="0.2">
      <c r="A3" s="46" t="s">
        <v>6</v>
      </c>
      <c r="B3" s="47"/>
      <c r="C3" s="47"/>
      <c r="D3" s="47"/>
      <c r="E3" s="47"/>
      <c r="F3" s="48" t="s">
        <v>7</v>
      </c>
      <c r="G3" s="48"/>
      <c r="H3" s="7">
        <v>7.69</v>
      </c>
      <c r="I3" s="8"/>
      <c r="J3" s="9">
        <v>7.69</v>
      </c>
      <c r="K3" s="10">
        <v>0.06</v>
      </c>
      <c r="N3" t="str">
        <f>LEFT(A3,6)</f>
        <v>A04696</v>
      </c>
      <c r="O3" s="37" t="str">
        <f>TRIM(N3)</f>
        <v>A04696</v>
      </c>
      <c r="P3" s="43">
        <v>45352</v>
      </c>
      <c r="Q3" t="str">
        <f>TRIM(A3)</f>
        <v>A04696 La William Vegan mayo plantaise 1L</v>
      </c>
      <c r="R3" t="str">
        <f>PROPER(RIGHT(Q3,LEN(Q3)-6))</f>
        <v xml:space="preserve"> La William Vegan Mayo Plantaise 1L</v>
      </c>
      <c r="S3" s="37" t="str">
        <f>TRIM(R3)</f>
        <v>La William Vegan Mayo Plantaise 1L</v>
      </c>
      <c r="U3" t="str">
        <f>LEFT(F3,2)</f>
        <v xml:space="preserve">1 </v>
      </c>
      <c r="V3" s="37" t="str">
        <f>TRIM(U3)</f>
        <v>1</v>
      </c>
      <c r="W3" s="37" t="str">
        <f>LOWER(RIGHT(F3,LEN(F3)-2))</f>
        <v>tube</v>
      </c>
      <c r="X3" s="38">
        <v>7.69</v>
      </c>
      <c r="Y3" s="37">
        <v>6</v>
      </c>
      <c r="Z3" s="41">
        <v>7.69</v>
      </c>
    </row>
    <row r="4" spans="1:26" ht="17.45" customHeight="1" x14ac:dyDescent="0.2">
      <c r="A4" s="46" t="s">
        <v>9</v>
      </c>
      <c r="B4" s="47"/>
      <c r="C4" s="47"/>
      <c r="D4" s="47"/>
      <c r="E4" s="47"/>
      <c r="F4" s="57"/>
      <c r="G4" s="57"/>
      <c r="H4" s="8"/>
      <c r="I4" s="8"/>
      <c r="J4" s="8"/>
      <c r="K4" s="11"/>
      <c r="O4" s="37"/>
      <c r="P4" s="37"/>
      <c r="S4" s="37"/>
      <c r="V4" s="37" t="str">
        <f t="shared" ref="V4:V31" si="0">TRIM(U4)</f>
        <v/>
      </c>
      <c r="W4" s="37"/>
      <c r="X4" s="39"/>
      <c r="Y4" s="37"/>
      <c r="Z4" s="39"/>
    </row>
    <row r="5" spans="1:26" ht="17.45" customHeight="1" x14ac:dyDescent="0.2">
      <c r="A5" s="46" t="s">
        <v>10</v>
      </c>
      <c r="B5" s="47"/>
      <c r="C5" s="47"/>
      <c r="D5" s="47"/>
      <c r="E5" s="47"/>
      <c r="F5" s="48" t="s">
        <v>11</v>
      </c>
      <c r="G5" s="48"/>
      <c r="H5" s="7">
        <v>13.49</v>
      </c>
      <c r="I5" s="8"/>
      <c r="J5" s="9">
        <v>53.96</v>
      </c>
      <c r="K5" s="10">
        <v>0.06</v>
      </c>
      <c r="N5" t="str">
        <f t="shared" ref="N5:N31" si="1">LEFT(A5,6)</f>
        <v>A04183</v>
      </c>
      <c r="O5" s="37" t="str">
        <f t="shared" ref="O5:O31" si="2">TRIM(N5)</f>
        <v>A04183</v>
      </c>
      <c r="P5" s="43">
        <v>45352</v>
      </c>
      <c r="Q5" t="str">
        <f t="shared" ref="Q5:Q31" si="3">TRIM(A5)</f>
        <v>A04183 Parmesan schilfers 1kg</v>
      </c>
      <c r="R5" t="str">
        <f t="shared" ref="R5:R31" si="4">PROPER(RIGHT(Q5,LEN(Q5)-6))</f>
        <v xml:space="preserve"> Parmesan Schilfers 1Kg</v>
      </c>
      <c r="S5" s="37" t="str">
        <f t="shared" ref="S5:S31" si="5">TRIM(R5)</f>
        <v>Parmesan Schilfers 1Kg</v>
      </c>
      <c r="U5" t="str">
        <f t="shared" ref="U5:U31" si="6">LEFT(F5,2)</f>
        <v xml:space="preserve">4 </v>
      </c>
      <c r="V5" s="37" t="str">
        <f t="shared" si="0"/>
        <v>4</v>
      </c>
      <c r="W5" s="37" t="str">
        <f t="shared" ref="W5:W31" si="7">LOWER(RIGHT(F5,LEN(F5)-2))</f>
        <v>pak</v>
      </c>
      <c r="X5" s="38">
        <v>13.49</v>
      </c>
      <c r="Y5" s="37">
        <v>6</v>
      </c>
      <c r="Z5" s="41">
        <v>53.96</v>
      </c>
    </row>
    <row r="6" spans="1:26" ht="17.45" customHeight="1" x14ac:dyDescent="0.2">
      <c r="A6" s="46" t="s">
        <v>14</v>
      </c>
      <c r="B6" s="47"/>
      <c r="C6" s="47"/>
      <c r="D6" s="47"/>
      <c r="E6" s="47"/>
      <c r="F6" s="57"/>
      <c r="G6" s="57"/>
      <c r="H6" s="8"/>
      <c r="I6" s="8"/>
      <c r="J6" s="8"/>
      <c r="K6" s="11"/>
      <c r="O6" s="37"/>
      <c r="P6" s="37"/>
      <c r="S6" s="37"/>
      <c r="V6" s="37" t="str">
        <f t="shared" si="0"/>
        <v/>
      </c>
      <c r="W6" s="37"/>
      <c r="X6" s="39"/>
      <c r="Y6" s="37"/>
      <c r="Z6" s="39"/>
    </row>
    <row r="7" spans="1:26" ht="17.45" customHeight="1" x14ac:dyDescent="0.2">
      <c r="A7" s="46" t="s">
        <v>15</v>
      </c>
      <c r="B7" s="47"/>
      <c r="C7" s="47"/>
      <c r="D7" s="47"/>
      <c r="E7" s="47"/>
      <c r="F7" s="48" t="s">
        <v>16</v>
      </c>
      <c r="G7" s="48"/>
      <c r="H7" s="7">
        <v>21.570499999999999</v>
      </c>
      <c r="I7" s="12">
        <v>1</v>
      </c>
      <c r="J7" s="8"/>
      <c r="K7" s="10">
        <v>0.06</v>
      </c>
      <c r="N7" t="str">
        <f t="shared" si="1"/>
        <v>A04907</v>
      </c>
      <c r="O7" s="37" t="str">
        <f t="shared" si="2"/>
        <v>A04907</v>
      </c>
      <c r="P7" s="43">
        <v>45356</v>
      </c>
      <c r="Q7" t="str">
        <f t="shared" si="3"/>
        <v>A04907 Bicky burger original 25(+5 gratis)x100g</v>
      </c>
      <c r="R7" t="str">
        <f t="shared" si="4"/>
        <v xml:space="preserve"> Bicky Burger Original 25(+5 Gratis)X100G</v>
      </c>
      <c r="S7" s="37" t="str">
        <f t="shared" si="5"/>
        <v>Bicky Burger Original 25(+5 Gratis)X100G</v>
      </c>
      <c r="U7" t="str">
        <f t="shared" si="6"/>
        <v xml:space="preserve">3 </v>
      </c>
      <c r="V7" s="37" t="str">
        <f t="shared" si="0"/>
        <v>3</v>
      </c>
      <c r="W7" s="37" t="str">
        <f t="shared" si="7"/>
        <v>doos</v>
      </c>
      <c r="X7" s="38">
        <v>21.570499999999999</v>
      </c>
      <c r="Y7" s="37">
        <v>6</v>
      </c>
      <c r="Z7" s="39"/>
    </row>
    <row r="8" spans="1:26" ht="17.45" customHeight="1" x14ac:dyDescent="0.2">
      <c r="A8" s="46" t="s">
        <v>18</v>
      </c>
      <c r="B8" s="47"/>
      <c r="C8" s="47"/>
      <c r="D8" s="47"/>
      <c r="E8" s="47"/>
      <c r="F8" s="57"/>
      <c r="G8" s="57"/>
      <c r="H8" s="8"/>
      <c r="I8" s="8"/>
      <c r="J8" s="8"/>
      <c r="K8" s="11"/>
      <c r="O8" s="37"/>
      <c r="P8" s="37"/>
      <c r="S8" s="37"/>
      <c r="U8" t="str">
        <f t="shared" si="6"/>
        <v/>
      </c>
      <c r="V8" s="37" t="str">
        <f t="shared" si="0"/>
        <v/>
      </c>
      <c r="W8" s="37"/>
      <c r="X8" s="39"/>
      <c r="Y8" s="37"/>
      <c r="Z8" s="39"/>
    </row>
    <row r="9" spans="1:26" ht="11.85" customHeight="1" x14ac:dyDescent="0.2">
      <c r="A9" s="46" t="s">
        <v>19</v>
      </c>
      <c r="B9" s="47"/>
      <c r="C9" s="47"/>
      <c r="D9" s="47"/>
      <c r="E9" s="47"/>
      <c r="F9" s="48" t="s">
        <v>20</v>
      </c>
      <c r="G9" s="48"/>
      <c r="H9" s="7">
        <v>35.270000000000003</v>
      </c>
      <c r="I9" s="13"/>
      <c r="J9" s="9">
        <v>246.91</v>
      </c>
      <c r="K9" s="10">
        <v>0.06</v>
      </c>
      <c r="N9" t="str">
        <f t="shared" si="1"/>
        <v>A03300</v>
      </c>
      <c r="O9" s="37" t="str">
        <f t="shared" si="2"/>
        <v>A03300</v>
      </c>
      <c r="P9" s="43">
        <v>45356</v>
      </c>
      <c r="Q9" t="str">
        <f t="shared" si="3"/>
        <v>A03300 Fribel culinaire olie ringbox 15L</v>
      </c>
      <c r="R9" t="str">
        <f t="shared" si="4"/>
        <v xml:space="preserve"> Fribel Culinaire Olie Ringbox 15L</v>
      </c>
      <c r="S9" s="37" t="str">
        <f t="shared" si="5"/>
        <v>Fribel Culinaire Olie Ringbox 15L</v>
      </c>
      <c r="U9" t="str">
        <f t="shared" si="6"/>
        <v xml:space="preserve">7 </v>
      </c>
      <c r="V9" s="37" t="str">
        <f t="shared" si="0"/>
        <v>7</v>
      </c>
      <c r="W9" s="37" t="str">
        <f t="shared" si="7"/>
        <v>bidon</v>
      </c>
      <c r="X9" s="38">
        <v>35.270000000000003</v>
      </c>
      <c r="Y9" s="37">
        <v>6</v>
      </c>
      <c r="Z9" s="41">
        <v>246.91</v>
      </c>
    </row>
    <row r="10" spans="1:26" ht="11.85" customHeight="1" x14ac:dyDescent="0.2">
      <c r="A10" s="46" t="s">
        <v>23</v>
      </c>
      <c r="B10" s="47"/>
      <c r="C10" s="47"/>
      <c r="D10" s="47"/>
      <c r="E10" s="47"/>
      <c r="F10" s="48" t="s">
        <v>24</v>
      </c>
      <c r="G10" s="48"/>
      <c r="H10" s="7">
        <v>41.9</v>
      </c>
      <c r="I10" s="13"/>
      <c r="J10" s="9">
        <v>83.79</v>
      </c>
      <c r="K10" s="10">
        <v>0.06</v>
      </c>
      <c r="N10" t="str">
        <f t="shared" si="1"/>
        <v>A02341</v>
      </c>
      <c r="O10" s="37" t="str">
        <f t="shared" si="2"/>
        <v>A02341</v>
      </c>
      <c r="P10" s="43">
        <v>45356</v>
      </c>
      <c r="Q10" t="str">
        <f t="shared" si="3"/>
        <v>A02341 Heinz Tomato ketchup emmer 10L 11.5kg</v>
      </c>
      <c r="R10" t="str">
        <f t="shared" si="4"/>
        <v xml:space="preserve"> Heinz Tomato Ketchup Emmer 10L 11.5Kg</v>
      </c>
      <c r="S10" s="37" t="str">
        <f t="shared" si="5"/>
        <v>Heinz Tomato Ketchup Emmer 10L 11.5Kg</v>
      </c>
      <c r="U10" t="str">
        <f t="shared" si="6"/>
        <v xml:space="preserve">2 </v>
      </c>
      <c r="V10" s="37" t="str">
        <f t="shared" si="0"/>
        <v>2</v>
      </c>
      <c r="W10" s="37" t="str">
        <f t="shared" si="7"/>
        <v>emmer</v>
      </c>
      <c r="X10" s="38">
        <v>41.9</v>
      </c>
      <c r="Y10" s="37">
        <v>6</v>
      </c>
      <c r="Z10" s="41">
        <v>83.79</v>
      </c>
    </row>
    <row r="11" spans="1:26" ht="11.85" customHeight="1" x14ac:dyDescent="0.2">
      <c r="A11" s="46" t="s">
        <v>27</v>
      </c>
      <c r="B11" s="47"/>
      <c r="C11" s="47"/>
      <c r="D11" s="47"/>
      <c r="E11" s="47"/>
      <c r="F11" s="48" t="s">
        <v>28</v>
      </c>
      <c r="G11" s="48"/>
      <c r="H11" s="7">
        <v>15.54</v>
      </c>
      <c r="I11" s="13"/>
      <c r="J11" s="9">
        <v>31.07</v>
      </c>
      <c r="K11" s="10">
        <v>0.06</v>
      </c>
      <c r="N11" t="str">
        <f t="shared" si="1"/>
        <v>A01103</v>
      </c>
      <c r="O11" s="37" t="str">
        <f t="shared" si="2"/>
        <v>A01103</v>
      </c>
      <c r="P11" s="43">
        <v>45356</v>
      </c>
      <c r="Q11" t="str">
        <f t="shared" si="3"/>
        <v>A01103 Vandemoortele Andalouse pet 3L</v>
      </c>
      <c r="R11" t="str">
        <f t="shared" si="4"/>
        <v xml:space="preserve"> Vandemoortele Andalouse Pet 3L</v>
      </c>
      <c r="S11" s="37" t="str">
        <f t="shared" si="5"/>
        <v>Vandemoortele Andalouse Pet 3L</v>
      </c>
      <c r="U11" t="str">
        <f t="shared" si="6"/>
        <v xml:space="preserve">2 </v>
      </c>
      <c r="V11" s="37" t="str">
        <f t="shared" si="0"/>
        <v>2</v>
      </c>
      <c r="W11" s="37" t="str">
        <f t="shared" si="7"/>
        <v>pot</v>
      </c>
      <c r="X11" s="38">
        <v>15.54</v>
      </c>
      <c r="Y11" s="37">
        <v>6</v>
      </c>
      <c r="Z11" s="41">
        <v>31.07</v>
      </c>
    </row>
    <row r="12" spans="1:26" ht="11.85" customHeight="1" x14ac:dyDescent="0.2">
      <c r="A12" s="46" t="s">
        <v>31</v>
      </c>
      <c r="B12" s="47"/>
      <c r="C12" s="47"/>
      <c r="D12" s="47"/>
      <c r="E12" s="47"/>
      <c r="F12" s="48" t="s">
        <v>7</v>
      </c>
      <c r="G12" s="48"/>
      <c r="H12" s="7">
        <v>3.73</v>
      </c>
      <c r="I12" s="13"/>
      <c r="J12" s="9">
        <v>3.73</v>
      </c>
      <c r="K12" s="10">
        <v>0.06</v>
      </c>
      <c r="N12" t="str">
        <f t="shared" si="1"/>
        <v>A01086</v>
      </c>
      <c r="O12" s="37" t="str">
        <f t="shared" si="2"/>
        <v>A01086</v>
      </c>
      <c r="P12" s="43">
        <v>45356</v>
      </c>
      <c r="Q12" t="str">
        <f t="shared" si="3"/>
        <v>A01086 Vandemoortele Mosterd saus 1L</v>
      </c>
      <c r="R12" t="str">
        <f t="shared" si="4"/>
        <v xml:space="preserve"> Vandemoortele Mosterd Saus 1L</v>
      </c>
      <c r="S12" s="37" t="str">
        <f t="shared" si="5"/>
        <v>Vandemoortele Mosterd Saus 1L</v>
      </c>
      <c r="U12" t="str">
        <f t="shared" si="6"/>
        <v xml:space="preserve">1 </v>
      </c>
      <c r="V12" s="37" t="str">
        <f t="shared" si="0"/>
        <v>1</v>
      </c>
      <c r="W12" s="37" t="str">
        <f t="shared" si="7"/>
        <v>tube</v>
      </c>
      <c r="X12" s="38">
        <v>3.73</v>
      </c>
      <c r="Y12" s="37">
        <v>6</v>
      </c>
      <c r="Z12" s="41">
        <v>3.73</v>
      </c>
    </row>
    <row r="13" spans="1:26" ht="11.85" customHeight="1" x14ac:dyDescent="0.2">
      <c r="A13" s="46" t="s">
        <v>33</v>
      </c>
      <c r="B13" s="47"/>
      <c r="C13" s="47"/>
      <c r="D13" s="47"/>
      <c r="E13" s="47"/>
      <c r="F13" s="48" t="s">
        <v>34</v>
      </c>
      <c r="G13" s="48"/>
      <c r="H13" s="7">
        <v>12.78</v>
      </c>
      <c r="I13" s="13"/>
      <c r="J13" s="9">
        <v>12.78</v>
      </c>
      <c r="K13" s="10">
        <v>0.06</v>
      </c>
      <c r="N13" t="str">
        <f t="shared" si="1"/>
        <v>A00441</v>
      </c>
      <c r="O13" s="37" t="str">
        <f t="shared" si="2"/>
        <v>A00441</v>
      </c>
      <c r="P13" s="43">
        <v>45356</v>
      </c>
      <c r="Q13" t="str">
        <f t="shared" si="3"/>
        <v>A00441 Alro ff (S004) Stoofvleessaus(runds) vers 3kg</v>
      </c>
      <c r="R13" t="str">
        <f t="shared" si="4"/>
        <v xml:space="preserve"> Alro Ff (S004) Stoofvleessaus(Runds) Vers 3Kg</v>
      </c>
      <c r="S13" s="37" t="str">
        <f t="shared" si="5"/>
        <v>Alro Ff (S004) Stoofvleessaus(Runds) Vers 3Kg</v>
      </c>
      <c r="U13" t="str">
        <f t="shared" si="6"/>
        <v xml:space="preserve">1 </v>
      </c>
      <c r="V13" s="37" t="str">
        <f t="shared" si="0"/>
        <v>1</v>
      </c>
      <c r="W13" s="37" t="str">
        <f t="shared" si="7"/>
        <v>emmer</v>
      </c>
      <c r="X13" s="38">
        <v>12.78</v>
      </c>
      <c r="Y13" s="37">
        <v>6</v>
      </c>
      <c r="Z13" s="41">
        <v>12.78</v>
      </c>
    </row>
    <row r="14" spans="1:26" ht="11.85" customHeight="1" x14ac:dyDescent="0.2">
      <c r="A14" s="46" t="s">
        <v>36</v>
      </c>
      <c r="B14" s="47"/>
      <c r="C14" s="47"/>
      <c r="D14" s="47"/>
      <c r="E14" s="47"/>
      <c r="F14" s="48" t="s">
        <v>37</v>
      </c>
      <c r="G14" s="48"/>
      <c r="H14" s="7">
        <v>3.13</v>
      </c>
      <c r="I14" s="13"/>
      <c r="J14" s="9">
        <v>62.57</v>
      </c>
      <c r="K14" s="10">
        <v>0.06</v>
      </c>
      <c r="N14" t="str">
        <f t="shared" si="1"/>
        <v>A01572</v>
      </c>
      <c r="O14" s="37" t="str">
        <f t="shared" si="2"/>
        <v>A01572</v>
      </c>
      <c r="P14" s="43">
        <v>45356</v>
      </c>
      <c r="Q14" t="str">
        <f t="shared" si="3"/>
        <v>A01572 Bicky gedroogde ajuintjes 500g</v>
      </c>
      <c r="R14" t="str">
        <f t="shared" si="4"/>
        <v xml:space="preserve"> Bicky Gedroogde Ajuintjes 500G</v>
      </c>
      <c r="S14" s="37" t="str">
        <f t="shared" si="5"/>
        <v>Bicky Gedroogde Ajuintjes 500G</v>
      </c>
      <c r="U14" t="str">
        <f t="shared" si="6"/>
        <v>20</v>
      </c>
      <c r="V14" s="37" t="str">
        <f t="shared" si="0"/>
        <v>20</v>
      </c>
      <c r="W14" s="37" t="str">
        <f t="shared" si="7"/>
        <v xml:space="preserve"> zak</v>
      </c>
      <c r="X14" s="38">
        <v>3.13</v>
      </c>
      <c r="Y14" s="37">
        <v>6</v>
      </c>
      <c r="Z14" s="41">
        <v>62.57</v>
      </c>
    </row>
    <row r="15" spans="1:26" ht="11.85" customHeight="1" x14ac:dyDescent="0.2">
      <c r="A15" s="46" t="s">
        <v>40</v>
      </c>
      <c r="B15" s="47"/>
      <c r="C15" s="47"/>
      <c r="D15" s="47"/>
      <c r="E15" s="47"/>
      <c r="F15" s="48" t="s">
        <v>41</v>
      </c>
      <c r="G15" s="48"/>
      <c r="H15" s="7">
        <v>26.85</v>
      </c>
      <c r="I15" s="13"/>
      <c r="J15" s="9">
        <v>26.85</v>
      </c>
      <c r="K15" s="10">
        <v>0.06</v>
      </c>
      <c r="N15" t="str">
        <f t="shared" si="1"/>
        <v>A04988</v>
      </c>
      <c r="O15" s="37" t="str">
        <f t="shared" si="2"/>
        <v>A04988</v>
      </c>
      <c r="P15" s="43">
        <v>45356</v>
      </c>
      <c r="Q15" t="str">
        <f t="shared" si="3"/>
        <v>A04988 Henny's Chick'n fries (fingers) 24x6st</v>
      </c>
      <c r="R15" t="str">
        <f t="shared" si="4"/>
        <v xml:space="preserve"> Henny'S Chick'N Fries (Fingers) 24X6St</v>
      </c>
      <c r="S15" s="37" t="str">
        <f t="shared" si="5"/>
        <v>Henny'S Chick'N Fries (Fingers) 24X6St</v>
      </c>
      <c r="U15" t="str">
        <f t="shared" si="6"/>
        <v xml:space="preserve">1 </v>
      </c>
      <c r="V15" s="37" t="str">
        <f t="shared" si="0"/>
        <v>1</v>
      </c>
      <c r="W15" s="37" t="str">
        <f t="shared" si="7"/>
        <v>doos</v>
      </c>
      <c r="X15" s="38">
        <v>26.85</v>
      </c>
      <c r="Y15" s="37">
        <v>6</v>
      </c>
      <c r="Z15" s="41">
        <v>26.85</v>
      </c>
    </row>
    <row r="16" spans="1:26" ht="11.85" customHeight="1" x14ac:dyDescent="0.2">
      <c r="A16" s="46" t="s">
        <v>43</v>
      </c>
      <c r="B16" s="47"/>
      <c r="C16" s="47"/>
      <c r="D16" s="47"/>
      <c r="E16" s="47"/>
      <c r="F16" s="48" t="s">
        <v>41</v>
      </c>
      <c r="G16" s="48"/>
      <c r="H16" s="7">
        <v>23.44</v>
      </c>
      <c r="I16" s="13"/>
      <c r="J16" s="9">
        <v>23.44</v>
      </c>
      <c r="K16" s="10">
        <v>0.06</v>
      </c>
      <c r="N16" t="str">
        <f t="shared" si="1"/>
        <v>A00410</v>
      </c>
      <c r="O16" s="37" t="str">
        <f t="shared" si="2"/>
        <v>A00410</v>
      </c>
      <c r="P16" s="43">
        <v>45356</v>
      </c>
      <c r="Q16" t="str">
        <f t="shared" si="3"/>
        <v>A00410 Mora Spicy viandelle 27x100g</v>
      </c>
      <c r="R16" t="str">
        <f t="shared" si="4"/>
        <v xml:space="preserve"> Mora Spicy Viandelle 27X100G</v>
      </c>
      <c r="S16" s="37" t="str">
        <f t="shared" si="5"/>
        <v>Mora Spicy Viandelle 27X100G</v>
      </c>
      <c r="U16" t="str">
        <f t="shared" si="6"/>
        <v xml:space="preserve">1 </v>
      </c>
      <c r="V16" s="37" t="str">
        <f t="shared" si="0"/>
        <v>1</v>
      </c>
      <c r="W16" s="37" t="str">
        <f t="shared" si="7"/>
        <v>doos</v>
      </c>
      <c r="X16" s="38">
        <v>23.44</v>
      </c>
      <c r="Y16" s="37">
        <v>6</v>
      </c>
      <c r="Z16" s="41">
        <v>23.44</v>
      </c>
    </row>
    <row r="17" spans="1:26" ht="11.85" customHeight="1" x14ac:dyDescent="0.2">
      <c r="A17" s="46" t="s">
        <v>45</v>
      </c>
      <c r="B17" s="47"/>
      <c r="C17" s="47"/>
      <c r="D17" s="47"/>
      <c r="E17" s="47"/>
      <c r="F17" s="48" t="s">
        <v>41</v>
      </c>
      <c r="G17" s="48"/>
      <c r="H17" s="7">
        <v>27.47</v>
      </c>
      <c r="I17" s="13"/>
      <c r="J17" s="9">
        <v>27.47</v>
      </c>
      <c r="K17" s="10">
        <v>0.06</v>
      </c>
      <c r="N17" t="str">
        <f t="shared" si="1"/>
        <v>A02064</v>
      </c>
      <c r="O17" s="37" t="str">
        <f t="shared" si="2"/>
        <v>A02064</v>
      </c>
      <c r="P17" s="43">
        <v>45356</v>
      </c>
      <c r="Q17" t="str">
        <f t="shared" si="3"/>
        <v>A02064 Vanreusel Krokidel 40x100g</v>
      </c>
      <c r="R17" t="str">
        <f t="shared" si="4"/>
        <v xml:space="preserve"> Vanreusel Krokidel 40X100G</v>
      </c>
      <c r="S17" s="37" t="str">
        <f t="shared" si="5"/>
        <v>Vanreusel Krokidel 40X100G</v>
      </c>
      <c r="U17" t="str">
        <f t="shared" si="6"/>
        <v xml:space="preserve">1 </v>
      </c>
      <c r="V17" s="37" t="str">
        <f t="shared" si="0"/>
        <v>1</v>
      </c>
      <c r="W17" s="37" t="str">
        <f t="shared" si="7"/>
        <v>doos</v>
      </c>
      <c r="X17" s="38">
        <v>27.47</v>
      </c>
      <c r="Y17" s="37">
        <v>6</v>
      </c>
      <c r="Z17" s="41">
        <v>27.47</v>
      </c>
    </row>
    <row r="18" spans="1:26" ht="11.85" customHeight="1" x14ac:dyDescent="0.2">
      <c r="A18" s="46" t="s">
        <v>47</v>
      </c>
      <c r="B18" s="47"/>
      <c r="C18" s="47"/>
      <c r="D18" s="47"/>
      <c r="E18" s="47"/>
      <c r="F18" s="48" t="s">
        <v>48</v>
      </c>
      <c r="G18" s="48"/>
      <c r="H18" s="7">
        <v>11.9</v>
      </c>
      <c r="I18" s="13"/>
      <c r="J18" s="9">
        <v>11.9</v>
      </c>
      <c r="K18" s="10">
        <v>0.06</v>
      </c>
      <c r="N18" t="str">
        <f t="shared" si="1"/>
        <v>A00538</v>
      </c>
      <c r="O18" s="37" t="str">
        <f t="shared" si="2"/>
        <v>A00538</v>
      </c>
      <c r="P18" s="43">
        <v>45356</v>
      </c>
      <c r="Q18" t="str">
        <f t="shared" si="3"/>
        <v>A00538 Aviko Kaaskroket maison la cuisine belge 28x70g</v>
      </c>
      <c r="R18" t="str">
        <f t="shared" si="4"/>
        <v xml:space="preserve"> Aviko Kaaskroket Maison La Cuisine Belge 28X70G</v>
      </c>
      <c r="S18" s="37" t="str">
        <f t="shared" si="5"/>
        <v>Aviko Kaaskroket Maison La Cuisine Belge 28X70G</v>
      </c>
      <c r="U18" t="str">
        <f t="shared" si="6"/>
        <v xml:space="preserve">1 </v>
      </c>
      <c r="V18" s="37" t="str">
        <f t="shared" si="0"/>
        <v>1</v>
      </c>
      <c r="W18" s="37" t="str">
        <f t="shared" si="7"/>
        <v>zak</v>
      </c>
      <c r="X18" s="38">
        <v>11.9</v>
      </c>
      <c r="Y18" s="37">
        <v>6</v>
      </c>
      <c r="Z18" s="41">
        <v>11.9</v>
      </c>
    </row>
    <row r="19" spans="1:26" ht="11.85" customHeight="1" x14ac:dyDescent="0.2">
      <c r="A19" s="46" t="s">
        <v>50</v>
      </c>
      <c r="B19" s="47"/>
      <c r="C19" s="47"/>
      <c r="D19" s="47"/>
      <c r="E19" s="47"/>
      <c r="F19" s="48" t="s">
        <v>51</v>
      </c>
      <c r="G19" s="48"/>
      <c r="H19" s="7">
        <v>8.19</v>
      </c>
      <c r="I19" s="13"/>
      <c r="J19" s="9">
        <v>40.96</v>
      </c>
      <c r="K19" s="10">
        <v>0.06</v>
      </c>
      <c r="N19" t="str">
        <f t="shared" si="1"/>
        <v>A00531</v>
      </c>
      <c r="O19" s="37" t="str">
        <f t="shared" si="2"/>
        <v>A00531</v>
      </c>
      <c r="P19" s="43">
        <v>45356</v>
      </c>
      <c r="Q19" t="str">
        <f t="shared" si="3"/>
        <v>A00531 Aviko Mozzarella fingers 1kg</v>
      </c>
      <c r="R19" t="str">
        <f t="shared" si="4"/>
        <v xml:space="preserve"> Aviko Mozzarella Fingers 1Kg</v>
      </c>
      <c r="S19" s="37" t="str">
        <f t="shared" si="5"/>
        <v>Aviko Mozzarella Fingers 1Kg</v>
      </c>
      <c r="U19" t="str">
        <f t="shared" si="6"/>
        <v xml:space="preserve">5 </v>
      </c>
      <c r="V19" s="37" t="str">
        <f t="shared" si="0"/>
        <v>5</v>
      </c>
      <c r="W19" s="37" t="str">
        <f t="shared" si="7"/>
        <v>zak</v>
      </c>
      <c r="X19" s="38">
        <v>8.19</v>
      </c>
      <c r="Y19" s="37">
        <v>6</v>
      </c>
      <c r="Z19" s="41">
        <v>40.96</v>
      </c>
    </row>
    <row r="20" spans="1:26" ht="11.85" customHeight="1" x14ac:dyDescent="0.2">
      <c r="A20" s="46" t="s">
        <v>54</v>
      </c>
      <c r="B20" s="47"/>
      <c r="C20" s="47"/>
      <c r="D20" s="47"/>
      <c r="E20" s="47"/>
      <c r="F20" s="48" t="s">
        <v>55</v>
      </c>
      <c r="G20" s="48"/>
      <c r="H20" s="7">
        <v>21.93</v>
      </c>
      <c r="I20" s="13"/>
      <c r="J20" s="9">
        <v>87.73</v>
      </c>
      <c r="K20" s="14">
        <v>0.21</v>
      </c>
      <c r="N20" t="str">
        <f t="shared" si="1"/>
        <v>A02385</v>
      </c>
      <c r="O20" s="37" t="str">
        <f t="shared" si="2"/>
        <v>A02385</v>
      </c>
      <c r="P20" s="43">
        <v>45356</v>
      </c>
      <c r="Q20" t="str">
        <f t="shared" si="3"/>
        <v>A02385 Jupiler blik 33cl 24st</v>
      </c>
      <c r="R20" t="str">
        <f t="shared" si="4"/>
        <v xml:space="preserve"> Jupiler Blik 33Cl 24St</v>
      </c>
      <c r="S20" s="37" t="str">
        <f t="shared" si="5"/>
        <v>Jupiler Blik 33Cl 24St</v>
      </c>
      <c r="U20" t="str">
        <f t="shared" si="6"/>
        <v xml:space="preserve">4 </v>
      </c>
      <c r="V20" s="37" t="str">
        <f t="shared" si="0"/>
        <v>4</v>
      </c>
      <c r="W20" s="37" t="str">
        <f t="shared" si="7"/>
        <v>tray</v>
      </c>
      <c r="X20" s="38">
        <v>21.93</v>
      </c>
      <c r="Y20" s="37">
        <v>21</v>
      </c>
      <c r="Z20" s="41">
        <v>87.73</v>
      </c>
    </row>
    <row r="21" spans="1:26" ht="11.85" customHeight="1" x14ac:dyDescent="0.2">
      <c r="A21" s="46" t="s">
        <v>58</v>
      </c>
      <c r="B21" s="47"/>
      <c r="C21" s="47"/>
      <c r="D21" s="47"/>
      <c r="E21" s="47"/>
      <c r="F21" s="48" t="s">
        <v>55</v>
      </c>
      <c r="G21" s="48"/>
      <c r="H21" s="7">
        <v>22.66</v>
      </c>
      <c r="I21" s="13"/>
      <c r="J21" s="9">
        <v>90.65</v>
      </c>
      <c r="K21" s="10">
        <v>0.06</v>
      </c>
      <c r="N21" t="str">
        <f t="shared" si="1"/>
        <v>A01697</v>
      </c>
      <c r="O21" s="37" t="str">
        <f t="shared" si="2"/>
        <v>A01697</v>
      </c>
      <c r="P21" s="43">
        <v>45356</v>
      </c>
      <c r="Q21" t="str">
        <f t="shared" si="3"/>
        <v>A01697 Coca Cola blik 30x33cl</v>
      </c>
      <c r="R21" t="str">
        <f t="shared" si="4"/>
        <v xml:space="preserve"> Coca Cola Blik 30X33Cl</v>
      </c>
      <c r="S21" s="37" t="str">
        <f t="shared" si="5"/>
        <v>Coca Cola Blik 30X33Cl</v>
      </c>
      <c r="U21" t="str">
        <f t="shared" si="6"/>
        <v xml:space="preserve">4 </v>
      </c>
      <c r="V21" s="37" t="str">
        <f t="shared" si="0"/>
        <v>4</v>
      </c>
      <c r="W21" s="37" t="str">
        <f t="shared" si="7"/>
        <v>tray</v>
      </c>
      <c r="X21" s="38">
        <v>22.66</v>
      </c>
      <c r="Y21" s="37">
        <v>6</v>
      </c>
      <c r="Z21" s="41">
        <v>90.65</v>
      </c>
    </row>
    <row r="22" spans="1:26" ht="11.85" customHeight="1" x14ac:dyDescent="0.2">
      <c r="A22" s="46" t="s">
        <v>61</v>
      </c>
      <c r="B22" s="47"/>
      <c r="C22" s="47"/>
      <c r="D22" s="47"/>
      <c r="E22" s="47"/>
      <c r="F22" s="48" t="s">
        <v>62</v>
      </c>
      <c r="G22" s="48"/>
      <c r="H22" s="7">
        <v>18.14</v>
      </c>
      <c r="I22" s="13"/>
      <c r="J22" s="9">
        <v>36.270000000000003</v>
      </c>
      <c r="K22" s="10">
        <v>0.06</v>
      </c>
      <c r="N22" t="str">
        <f t="shared" si="1"/>
        <v>A01699</v>
      </c>
      <c r="O22" s="37" t="str">
        <f t="shared" si="2"/>
        <v>A01699</v>
      </c>
      <c r="P22" s="43">
        <v>45356</v>
      </c>
      <c r="Q22" t="str">
        <f t="shared" si="3"/>
        <v>A01699 Fanta orange blik 24x33cl</v>
      </c>
      <c r="R22" t="str">
        <f t="shared" si="4"/>
        <v xml:space="preserve"> Fanta Orange Blik 24X33Cl</v>
      </c>
      <c r="S22" s="37" t="str">
        <f t="shared" si="5"/>
        <v>Fanta Orange Blik 24X33Cl</v>
      </c>
      <c r="U22" t="str">
        <f t="shared" si="6"/>
        <v xml:space="preserve">2 </v>
      </c>
      <c r="V22" s="37" t="str">
        <f t="shared" si="0"/>
        <v>2</v>
      </c>
      <c r="W22" s="37" t="str">
        <f t="shared" si="7"/>
        <v>tray</v>
      </c>
      <c r="X22" s="38">
        <v>18.14</v>
      </c>
      <c r="Y22" s="37">
        <v>6</v>
      </c>
      <c r="Z22" s="41">
        <v>36.270000000000003</v>
      </c>
    </row>
    <row r="23" spans="1:26" ht="11.85" customHeight="1" x14ac:dyDescent="0.2">
      <c r="A23" s="46" t="s">
        <v>65</v>
      </c>
      <c r="B23" s="47"/>
      <c r="C23" s="47"/>
      <c r="D23" s="47"/>
      <c r="E23" s="47"/>
      <c r="F23" s="48" t="s">
        <v>66</v>
      </c>
      <c r="G23" s="48"/>
      <c r="H23" s="7">
        <v>19.440000000000001</v>
      </c>
      <c r="I23" s="13"/>
      <c r="J23" s="9">
        <v>19.440000000000001</v>
      </c>
      <c r="K23" s="10">
        <v>0.06</v>
      </c>
      <c r="N23" t="str">
        <f t="shared" si="1"/>
        <v>A04923</v>
      </c>
      <c r="O23" s="37" t="str">
        <f t="shared" si="2"/>
        <v>A04923</v>
      </c>
      <c r="P23" s="43">
        <v>45356</v>
      </c>
      <c r="Q23" t="str">
        <f t="shared" si="3"/>
        <v>A04923 Fuze black tea peach hibiscus blik 24x33cl</v>
      </c>
      <c r="R23" t="str">
        <f t="shared" si="4"/>
        <v xml:space="preserve"> Fuze Black Tea Peach Hibiscus Blik 24X33Cl</v>
      </c>
      <c r="S23" s="37" t="str">
        <f t="shared" si="5"/>
        <v>Fuze Black Tea Peach Hibiscus Blik 24X33Cl</v>
      </c>
      <c r="U23" t="str">
        <f t="shared" si="6"/>
        <v xml:space="preserve">1 </v>
      </c>
      <c r="V23" s="37" t="str">
        <f t="shared" si="0"/>
        <v>1</v>
      </c>
      <c r="W23" s="37" t="str">
        <f t="shared" si="7"/>
        <v>tray</v>
      </c>
      <c r="X23" s="38">
        <v>19.440000000000001</v>
      </c>
      <c r="Y23" s="37">
        <v>6</v>
      </c>
      <c r="Z23" s="41">
        <v>19.440000000000001</v>
      </c>
    </row>
    <row r="24" spans="1:26" ht="11.85" customHeight="1" x14ac:dyDescent="0.2">
      <c r="A24" s="46" t="s">
        <v>68</v>
      </c>
      <c r="B24" s="47"/>
      <c r="C24" s="47"/>
      <c r="D24" s="47"/>
      <c r="E24" s="47"/>
      <c r="F24" s="48" t="s">
        <v>66</v>
      </c>
      <c r="G24" s="48"/>
      <c r="H24" s="7">
        <v>29.12</v>
      </c>
      <c r="I24" s="13"/>
      <c r="J24" s="9">
        <v>29.12</v>
      </c>
      <c r="K24" s="10">
        <v>0.06</v>
      </c>
      <c r="N24" t="str">
        <f t="shared" si="1"/>
        <v>A01768</v>
      </c>
      <c r="O24" s="37" t="str">
        <f t="shared" si="2"/>
        <v>A01768</v>
      </c>
      <c r="P24" s="43">
        <v>45356</v>
      </c>
      <c r="Q24" t="str">
        <f t="shared" si="3"/>
        <v>A01768 Coca Cola zero pet 24x50cl</v>
      </c>
      <c r="R24" t="str">
        <f t="shared" si="4"/>
        <v xml:space="preserve"> Coca Cola Zero Pet 24X50Cl</v>
      </c>
      <c r="S24" s="37" t="str">
        <f t="shared" si="5"/>
        <v>Coca Cola Zero Pet 24X50Cl</v>
      </c>
      <c r="U24" t="str">
        <f t="shared" si="6"/>
        <v xml:space="preserve">1 </v>
      </c>
      <c r="V24" s="37" t="str">
        <f t="shared" si="0"/>
        <v>1</v>
      </c>
      <c r="W24" s="37" t="str">
        <f t="shared" si="7"/>
        <v>tray</v>
      </c>
      <c r="X24" s="38">
        <v>29.12</v>
      </c>
      <c r="Y24" s="37">
        <v>6</v>
      </c>
      <c r="Z24" s="41">
        <v>29.12</v>
      </c>
    </row>
    <row r="25" spans="1:26" ht="11.85" customHeight="1" x14ac:dyDescent="0.2">
      <c r="A25" s="46" t="s">
        <v>70</v>
      </c>
      <c r="B25" s="47"/>
      <c r="C25" s="47"/>
      <c r="D25" s="47"/>
      <c r="E25" s="47"/>
      <c r="F25" s="48" t="s">
        <v>62</v>
      </c>
      <c r="G25" s="48"/>
      <c r="H25" s="7">
        <v>14.22</v>
      </c>
      <c r="I25" s="13"/>
      <c r="J25" s="9">
        <v>28.43</v>
      </c>
      <c r="K25" s="10">
        <v>0.06</v>
      </c>
      <c r="N25" t="str">
        <f t="shared" si="1"/>
        <v>A01726</v>
      </c>
      <c r="O25" s="37" t="str">
        <f t="shared" si="2"/>
        <v>A01726</v>
      </c>
      <c r="P25" s="43">
        <v>45356</v>
      </c>
      <c r="Q25" t="str">
        <f t="shared" si="3"/>
        <v>A01726 Chaudfontaine bruisend pet 24x0.5L</v>
      </c>
      <c r="R25" t="str">
        <f t="shared" si="4"/>
        <v xml:space="preserve"> Chaudfontaine Bruisend Pet 24X0.5L</v>
      </c>
      <c r="S25" s="37" t="str">
        <f t="shared" si="5"/>
        <v>Chaudfontaine Bruisend Pet 24X0.5L</v>
      </c>
      <c r="U25" t="str">
        <f t="shared" si="6"/>
        <v xml:space="preserve">2 </v>
      </c>
      <c r="V25" s="37" t="str">
        <f t="shared" si="0"/>
        <v>2</v>
      </c>
      <c r="W25" s="37" t="str">
        <f t="shared" si="7"/>
        <v>tray</v>
      </c>
      <c r="X25" s="38">
        <v>14.22</v>
      </c>
      <c r="Y25" s="37">
        <v>6</v>
      </c>
      <c r="Z25" s="41">
        <v>28.43</v>
      </c>
    </row>
    <row r="26" spans="1:26" ht="11.85" customHeight="1" x14ac:dyDescent="0.2">
      <c r="A26" s="46" t="s">
        <v>73</v>
      </c>
      <c r="B26" s="47"/>
      <c r="C26" s="47"/>
      <c r="D26" s="47"/>
      <c r="E26" s="47"/>
      <c r="F26" s="48" t="s">
        <v>74</v>
      </c>
      <c r="G26" s="48"/>
      <c r="H26" s="7">
        <v>12.23</v>
      </c>
      <c r="I26" s="13"/>
      <c r="J26" s="9">
        <v>73.36</v>
      </c>
      <c r="K26" s="10">
        <v>0.06</v>
      </c>
      <c r="N26" t="str">
        <f t="shared" si="1"/>
        <v>A01727</v>
      </c>
      <c r="O26" s="37" t="str">
        <f t="shared" si="2"/>
        <v>A01727</v>
      </c>
      <c r="P26" s="43">
        <v>45356</v>
      </c>
      <c r="Q26" t="str">
        <f t="shared" si="3"/>
        <v>A01727 Chaudfontaine still 24x0.5L</v>
      </c>
      <c r="R26" t="str">
        <f t="shared" si="4"/>
        <v xml:space="preserve"> Chaudfontaine Still 24X0.5L</v>
      </c>
      <c r="S26" s="37" t="str">
        <f t="shared" si="5"/>
        <v>Chaudfontaine Still 24X0.5L</v>
      </c>
      <c r="U26" t="str">
        <f t="shared" si="6"/>
        <v xml:space="preserve">6 </v>
      </c>
      <c r="V26" s="37" t="str">
        <f t="shared" si="0"/>
        <v>6</v>
      </c>
      <c r="W26" s="37" t="str">
        <f t="shared" si="7"/>
        <v>tray</v>
      </c>
      <c r="X26" s="38">
        <v>12.23</v>
      </c>
      <c r="Y26" s="37">
        <v>6</v>
      </c>
      <c r="Z26" s="41">
        <v>73.36</v>
      </c>
    </row>
    <row r="27" spans="1:26" ht="11.85" customHeight="1" x14ac:dyDescent="0.2">
      <c r="A27" s="46" t="s">
        <v>77</v>
      </c>
      <c r="B27" s="47"/>
      <c r="C27" s="47"/>
      <c r="D27" s="47"/>
      <c r="E27" s="47"/>
      <c r="F27" s="48" t="s">
        <v>66</v>
      </c>
      <c r="G27" s="48"/>
      <c r="H27" s="7">
        <v>27.68</v>
      </c>
      <c r="I27" s="13"/>
      <c r="J27" s="9">
        <v>27.68</v>
      </c>
      <c r="K27" s="14">
        <v>0.21</v>
      </c>
      <c r="N27" t="str">
        <f t="shared" si="1"/>
        <v>A04895</v>
      </c>
      <c r="O27" s="37" t="str">
        <f t="shared" si="2"/>
        <v>A04895</v>
      </c>
      <c r="P27" s="43">
        <v>45356</v>
      </c>
      <c r="Q27" t="str">
        <f t="shared" si="3"/>
        <v>A04895 Kasteelbier rouge 8° cans 24x25cl</v>
      </c>
      <c r="R27" t="str">
        <f t="shared" si="4"/>
        <v xml:space="preserve"> Kasteelbier Rouge 8° Cans 24X25Cl</v>
      </c>
      <c r="S27" s="37" t="str">
        <f t="shared" si="5"/>
        <v>Kasteelbier Rouge 8° Cans 24X25Cl</v>
      </c>
      <c r="U27" t="str">
        <f t="shared" si="6"/>
        <v xml:space="preserve">1 </v>
      </c>
      <c r="V27" s="37" t="str">
        <f t="shared" si="0"/>
        <v>1</v>
      </c>
      <c r="W27" s="37" t="str">
        <f t="shared" si="7"/>
        <v>tray</v>
      </c>
      <c r="X27" s="38">
        <v>27.68</v>
      </c>
      <c r="Y27" s="37">
        <v>21</v>
      </c>
      <c r="Z27" s="41">
        <v>27.68</v>
      </c>
    </row>
    <row r="28" spans="1:26" ht="11.85" customHeight="1" x14ac:dyDescent="0.2">
      <c r="A28" s="46" t="s">
        <v>79</v>
      </c>
      <c r="B28" s="47"/>
      <c r="C28" s="47"/>
      <c r="D28" s="47"/>
      <c r="E28" s="47"/>
      <c r="F28" s="48" t="s">
        <v>66</v>
      </c>
      <c r="G28" s="48"/>
      <c r="H28" s="7">
        <v>28.25</v>
      </c>
      <c r="I28" s="13"/>
      <c r="J28" s="9">
        <v>28.25</v>
      </c>
      <c r="K28" s="14">
        <v>0.21</v>
      </c>
      <c r="N28" t="str">
        <f t="shared" si="1"/>
        <v>A03021</v>
      </c>
      <c r="O28" s="37" t="str">
        <f t="shared" si="2"/>
        <v>A03021</v>
      </c>
      <c r="P28" s="43">
        <v>45356</v>
      </c>
      <c r="Q28" t="str">
        <f t="shared" si="3"/>
        <v>A03021 Palm bier cans 24x33cl</v>
      </c>
      <c r="R28" t="str">
        <f t="shared" si="4"/>
        <v xml:space="preserve"> Palm Bier Cans 24X33Cl</v>
      </c>
      <c r="S28" s="37" t="str">
        <f t="shared" si="5"/>
        <v>Palm Bier Cans 24X33Cl</v>
      </c>
      <c r="U28" t="str">
        <f t="shared" si="6"/>
        <v xml:space="preserve">1 </v>
      </c>
      <c r="V28" s="37" t="str">
        <f t="shared" si="0"/>
        <v>1</v>
      </c>
      <c r="W28" s="37" t="str">
        <f t="shared" si="7"/>
        <v>tray</v>
      </c>
      <c r="X28" s="38">
        <v>28.25</v>
      </c>
      <c r="Y28" s="37">
        <v>21</v>
      </c>
      <c r="Z28" s="41">
        <v>28.25</v>
      </c>
    </row>
    <row r="29" spans="1:26" ht="11.85" customHeight="1" x14ac:dyDescent="0.2">
      <c r="A29" s="46" t="s">
        <v>81</v>
      </c>
      <c r="B29" s="47"/>
      <c r="C29" s="47"/>
      <c r="D29" s="47"/>
      <c r="E29" s="47"/>
      <c r="F29" s="48" t="s">
        <v>82</v>
      </c>
      <c r="G29" s="48"/>
      <c r="H29" s="7">
        <v>0.6</v>
      </c>
      <c r="I29" s="13"/>
      <c r="J29" s="9">
        <v>1.19</v>
      </c>
      <c r="K29" s="10">
        <v>0.06</v>
      </c>
      <c r="N29" t="str">
        <f t="shared" si="1"/>
        <v>A01861</v>
      </c>
      <c r="O29" s="37" t="str">
        <f t="shared" si="2"/>
        <v>A01861</v>
      </c>
      <c r="P29" s="43">
        <v>45356</v>
      </c>
      <c r="Q29" t="str">
        <f t="shared" si="3"/>
        <v>A01861 Zout Selina 1kg</v>
      </c>
      <c r="R29" t="str">
        <f t="shared" si="4"/>
        <v xml:space="preserve"> Zout Selina 1Kg</v>
      </c>
      <c r="S29" s="37" t="str">
        <f t="shared" si="5"/>
        <v>Zout Selina 1Kg</v>
      </c>
      <c r="U29" t="str">
        <f t="shared" si="6"/>
        <v xml:space="preserve">2 </v>
      </c>
      <c r="V29" s="37" t="str">
        <f t="shared" si="0"/>
        <v>2</v>
      </c>
      <c r="W29" s="37" t="str">
        <f t="shared" si="7"/>
        <v>pak</v>
      </c>
      <c r="X29" s="38">
        <v>0.6</v>
      </c>
      <c r="Y29" s="37">
        <v>6</v>
      </c>
      <c r="Z29" s="41">
        <v>1.19</v>
      </c>
    </row>
    <row r="30" spans="1:26" ht="11.85" customHeight="1" x14ac:dyDescent="0.2">
      <c r="A30" s="46" t="s">
        <v>85</v>
      </c>
      <c r="B30" s="47"/>
      <c r="C30" s="47"/>
      <c r="D30" s="47"/>
      <c r="E30" s="47"/>
      <c r="F30" s="48" t="s">
        <v>86</v>
      </c>
      <c r="G30" s="48"/>
      <c r="H30" s="7">
        <v>3.31</v>
      </c>
      <c r="I30" s="13"/>
      <c r="J30" s="9">
        <v>6.62</v>
      </c>
      <c r="K30" s="14">
        <v>0.21</v>
      </c>
      <c r="N30" t="str">
        <f t="shared" si="1"/>
        <v>A05229</v>
      </c>
      <c r="O30" s="37" t="str">
        <f t="shared" si="2"/>
        <v>A05229</v>
      </c>
      <c r="P30" s="43">
        <v>45356</v>
      </c>
      <c r="Q30" t="str">
        <f t="shared" si="3"/>
        <v>A05229 Duni (195928) houten vorken 16cm 100st</v>
      </c>
      <c r="R30" t="str">
        <f t="shared" si="4"/>
        <v xml:space="preserve"> Duni (195928) Houten Vorken 16Cm 100St</v>
      </c>
      <c r="S30" s="37" t="str">
        <f t="shared" si="5"/>
        <v>Duni (195928) Houten Vorken 16Cm 100St</v>
      </c>
      <c r="U30" t="str">
        <f t="shared" si="6"/>
        <v xml:space="preserve">2 </v>
      </c>
      <c r="V30" s="37" t="str">
        <f t="shared" si="0"/>
        <v>2</v>
      </c>
      <c r="W30" s="37" t="str">
        <f t="shared" si="7"/>
        <v>stuks</v>
      </c>
      <c r="X30" s="38">
        <v>3.31</v>
      </c>
      <c r="Y30" s="37">
        <v>21</v>
      </c>
      <c r="Z30" s="41">
        <v>6.62</v>
      </c>
    </row>
    <row r="31" spans="1:26" ht="21.75" customHeight="1" x14ac:dyDescent="0.2">
      <c r="A31" s="63" t="s">
        <v>89</v>
      </c>
      <c r="B31" s="64"/>
      <c r="C31" s="64"/>
      <c r="D31" s="64"/>
      <c r="E31" s="64"/>
      <c r="F31" s="65" t="s">
        <v>90</v>
      </c>
      <c r="G31" s="65"/>
      <c r="H31" s="16">
        <v>3.31</v>
      </c>
      <c r="I31" s="17"/>
      <c r="J31" s="18">
        <v>3.31</v>
      </c>
      <c r="K31" s="19">
        <v>0.21</v>
      </c>
      <c r="N31" t="str">
        <f t="shared" si="1"/>
        <v>A05230</v>
      </c>
      <c r="O31" s="37" t="str">
        <f t="shared" si="2"/>
        <v>A05230</v>
      </c>
      <c r="P31" s="43">
        <v>45356</v>
      </c>
      <c r="Q31" t="str">
        <f t="shared" si="3"/>
        <v>A05230 Duni (195929) houten messen 16,5cm 100st</v>
      </c>
      <c r="R31" t="str">
        <f t="shared" si="4"/>
        <v xml:space="preserve"> Duni (195929) Houten Messen 16,5Cm 100St</v>
      </c>
      <c r="S31" s="37" t="str">
        <f t="shared" si="5"/>
        <v>Duni (195929) Houten Messen 16,5Cm 100St</v>
      </c>
      <c r="U31" t="str">
        <f t="shared" si="6"/>
        <v xml:space="preserve">1 </v>
      </c>
      <c r="V31" s="37" t="str">
        <f t="shared" si="0"/>
        <v>1</v>
      </c>
      <c r="W31" s="37" t="str">
        <f t="shared" si="7"/>
        <v>stuks</v>
      </c>
      <c r="X31" s="40">
        <v>3.31</v>
      </c>
      <c r="Y31" s="37">
        <v>21</v>
      </c>
      <c r="Z31" s="42">
        <v>3.31</v>
      </c>
    </row>
    <row r="32" spans="1:26" ht="17.100000000000001" customHeight="1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2"/>
    </row>
    <row r="33" spans="1:11" ht="14.25" customHeight="1" x14ac:dyDescent="0.2">
      <c r="A33" s="20"/>
      <c r="B33" s="21"/>
      <c r="C33" s="21"/>
      <c r="D33" s="21"/>
      <c r="E33" s="66"/>
      <c r="F33" s="67"/>
      <c r="G33" s="68"/>
      <c r="H33" s="69"/>
      <c r="I33" s="69"/>
      <c r="J33" s="69"/>
      <c r="K33" s="69"/>
    </row>
    <row r="34" spans="1:11" ht="42.6" customHeight="1" x14ac:dyDescent="0.2">
      <c r="A34" s="23"/>
      <c r="B34" s="23"/>
      <c r="C34" s="23"/>
      <c r="D34" s="23"/>
      <c r="E34" s="70"/>
      <c r="F34" s="71"/>
      <c r="G34" s="70"/>
      <c r="H34" s="72"/>
      <c r="I34" s="72"/>
      <c r="J34" s="72"/>
      <c r="K34" s="71"/>
    </row>
    <row r="35" spans="1:11" ht="22.7" customHeight="1" x14ac:dyDescent="0.2">
      <c r="A35" s="58"/>
      <c r="B35" s="58"/>
      <c r="C35" s="58"/>
      <c r="D35" s="58"/>
      <c r="E35" s="58"/>
      <c r="F35" s="59"/>
      <c r="G35" s="60"/>
      <c r="H35" s="61"/>
      <c r="I35" s="61"/>
      <c r="J35" s="61"/>
      <c r="K35" s="62"/>
    </row>
    <row r="36" spans="1:11" ht="80.099999999999994" customHeight="1" x14ac:dyDescent="0.2"/>
  </sheetData>
  <mergeCells count="70">
    <mergeCell ref="A35:F35"/>
    <mergeCell ref="G35:K35"/>
    <mergeCell ref="A31:E31"/>
    <mergeCell ref="F31:G31"/>
    <mergeCell ref="A32:K32"/>
    <mergeCell ref="E33:F33"/>
    <mergeCell ref="G33:K33"/>
    <mergeCell ref="E34:F34"/>
    <mergeCell ref="G34:K34"/>
    <mergeCell ref="A28:E28"/>
    <mergeCell ref="F28:G28"/>
    <mergeCell ref="A29:E29"/>
    <mergeCell ref="F29:G29"/>
    <mergeCell ref="A30:E30"/>
    <mergeCell ref="F30:G30"/>
    <mergeCell ref="A25:E25"/>
    <mergeCell ref="F25:G25"/>
    <mergeCell ref="A26:E26"/>
    <mergeCell ref="F26:G26"/>
    <mergeCell ref="A27:E27"/>
    <mergeCell ref="F27:G27"/>
    <mergeCell ref="A22:E22"/>
    <mergeCell ref="F22:G22"/>
    <mergeCell ref="A23:E23"/>
    <mergeCell ref="F23:G23"/>
    <mergeCell ref="A24:E24"/>
    <mergeCell ref="F24:G24"/>
    <mergeCell ref="A19:E19"/>
    <mergeCell ref="F19:G19"/>
    <mergeCell ref="A20:E20"/>
    <mergeCell ref="F20:G20"/>
    <mergeCell ref="A21:E21"/>
    <mergeCell ref="F21:G21"/>
    <mergeCell ref="A16:E16"/>
    <mergeCell ref="F16:G16"/>
    <mergeCell ref="A17:E17"/>
    <mergeCell ref="F17:G17"/>
    <mergeCell ref="A18:E18"/>
    <mergeCell ref="F18:G18"/>
    <mergeCell ref="A13:E13"/>
    <mergeCell ref="F13:G13"/>
    <mergeCell ref="A14:E14"/>
    <mergeCell ref="F14:G14"/>
    <mergeCell ref="A15:E15"/>
    <mergeCell ref="F15:G15"/>
    <mergeCell ref="A10:E10"/>
    <mergeCell ref="F10:G10"/>
    <mergeCell ref="A11:E11"/>
    <mergeCell ref="F11:G11"/>
    <mergeCell ref="A12:E12"/>
    <mergeCell ref="F12:G12"/>
    <mergeCell ref="A7:E7"/>
    <mergeCell ref="F7:G7"/>
    <mergeCell ref="A8:E8"/>
    <mergeCell ref="F8:G8"/>
    <mergeCell ref="A9:E9"/>
    <mergeCell ref="F9:G9"/>
    <mergeCell ref="A4:E4"/>
    <mergeCell ref="F4:G4"/>
    <mergeCell ref="A5:E5"/>
    <mergeCell ref="F5:G5"/>
    <mergeCell ref="A6:E6"/>
    <mergeCell ref="F6:G6"/>
    <mergeCell ref="A3:E3"/>
    <mergeCell ref="F3:G3"/>
    <mergeCell ref="A1:E1"/>
    <mergeCell ref="F1:G1"/>
    <mergeCell ref="J1:K1"/>
    <mergeCell ref="A2:E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B88-8747-4DED-B896-F7FE77986654}">
  <dimension ref="A1:Y39"/>
  <sheetViews>
    <sheetView topLeftCell="F1" zoomScale="80" zoomScaleNormal="80" workbookViewId="0">
      <selection activeCell="U2" activeCellId="2" sqref="N2:O34 R2:R34 U2:Y34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  <col min="15" max="15" width="12.6640625" bestFit="1" customWidth="1"/>
  </cols>
  <sheetData>
    <row r="1" spans="1:25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8" t="s">
        <v>3</v>
      </c>
      <c r="K1" s="52" t="s">
        <v>4</v>
      </c>
      <c r="L1" s="53"/>
    </row>
    <row r="2" spans="1:25" ht="14.25" customHeight="1" x14ac:dyDescent="0.2">
      <c r="A2" s="3" t="s">
        <v>206</v>
      </c>
      <c r="B2" s="55" t="s">
        <v>207</v>
      </c>
      <c r="C2" s="55"/>
      <c r="D2" s="55"/>
      <c r="E2" s="55"/>
      <c r="F2" s="55"/>
      <c r="G2" s="73" t="s">
        <v>41</v>
      </c>
      <c r="H2" s="73"/>
      <c r="I2" s="24">
        <v>18.02</v>
      </c>
      <c r="J2" s="74">
        <v>18.02</v>
      </c>
      <c r="K2" s="74"/>
      <c r="L2" s="29">
        <v>0.06</v>
      </c>
      <c r="N2" s="37" t="str">
        <f>TRIM(A2)</f>
        <v>A00402</v>
      </c>
      <c r="O2" s="43">
        <v>45371</v>
      </c>
      <c r="P2" t="str">
        <f>TRIM(B2)</f>
        <v>Souflesse Mini assorti swinkels 48x25g</v>
      </c>
      <c r="Q2" t="str">
        <f>PROPER(P2)</f>
        <v>Souflesse Mini Assorti Swinkels 48X25G</v>
      </c>
      <c r="R2" s="37" t="str">
        <f>TRIM(Q2)</f>
        <v>Souflesse Mini Assorti Swinkels 48X25G</v>
      </c>
      <c r="T2" t="str">
        <f>LEFT(G2,2)</f>
        <v xml:space="preserve">1 </v>
      </c>
      <c r="U2" s="37" t="str">
        <f>TRIM(T2)</f>
        <v>1</v>
      </c>
      <c r="V2" s="37" t="str">
        <f>LOWER(RIGHT(G2,LEN(G2)-2))</f>
        <v>doos</v>
      </c>
      <c r="W2" s="37">
        <v>18.02</v>
      </c>
      <c r="X2" s="37">
        <v>18.02</v>
      </c>
      <c r="Y2" s="37">
        <v>6</v>
      </c>
    </row>
    <row r="3" spans="1:25" ht="11.85" customHeight="1" x14ac:dyDescent="0.2">
      <c r="A3" s="6" t="s">
        <v>476</v>
      </c>
      <c r="B3" s="47" t="s">
        <v>477</v>
      </c>
      <c r="C3" s="47"/>
      <c r="D3" s="47"/>
      <c r="E3" s="47"/>
      <c r="F3" s="47"/>
      <c r="G3" s="48" t="s">
        <v>48</v>
      </c>
      <c r="H3" s="48"/>
      <c r="I3" s="7">
        <v>3.1</v>
      </c>
      <c r="J3" s="75">
        <v>3.1</v>
      </c>
      <c r="K3" s="75"/>
      <c r="L3" s="10">
        <v>0.06</v>
      </c>
      <c r="N3" s="37" t="str">
        <f t="shared" ref="N3:N34" si="0">TRIM(A3)</f>
        <v>A03726</v>
      </c>
      <c r="O3" s="43">
        <v>45371</v>
      </c>
      <c r="P3" t="str">
        <f t="shared" ref="P3:P34" si="1">TRIM(B3)</f>
        <v>Daregal Dragon 250g</v>
      </c>
      <c r="Q3" t="str">
        <f t="shared" ref="Q3:Q34" si="2">PROPER(P3)</f>
        <v>Daregal Dragon 250G</v>
      </c>
      <c r="R3" s="37" t="str">
        <f t="shared" ref="R3:R34" si="3">TRIM(Q3)</f>
        <v>Daregal Dragon 250G</v>
      </c>
      <c r="T3" t="str">
        <f t="shared" ref="T3:T34" si="4">LEFT(G3,2)</f>
        <v xml:space="preserve">1 </v>
      </c>
      <c r="U3" s="37" t="str">
        <f t="shared" ref="U3:U34" si="5">TRIM(T3)</f>
        <v>1</v>
      </c>
      <c r="V3" s="37" t="str">
        <f t="shared" ref="V3:V34" si="6">LOWER(RIGHT(G3,LEN(G3)-2))</f>
        <v>zak</v>
      </c>
      <c r="W3" s="37">
        <v>3.1</v>
      </c>
      <c r="X3" s="37">
        <v>3.1</v>
      </c>
      <c r="Y3" s="37">
        <v>6</v>
      </c>
    </row>
    <row r="4" spans="1:25" ht="11.85" customHeight="1" x14ac:dyDescent="0.2">
      <c r="A4" s="6" t="s">
        <v>357</v>
      </c>
      <c r="B4" s="47" t="s">
        <v>358</v>
      </c>
      <c r="C4" s="47"/>
      <c r="D4" s="47"/>
      <c r="E4" s="47"/>
      <c r="F4" s="47"/>
      <c r="G4" s="48" t="s">
        <v>48</v>
      </c>
      <c r="H4" s="48"/>
      <c r="I4" s="7">
        <v>2.79</v>
      </c>
      <c r="J4" s="75">
        <v>2.79</v>
      </c>
      <c r="K4" s="75"/>
      <c r="L4" s="10">
        <v>0.06</v>
      </c>
      <c r="N4" s="37" t="str">
        <f t="shared" si="0"/>
        <v>A03724</v>
      </c>
      <c r="O4" s="43">
        <v>45371</v>
      </c>
      <c r="P4" t="str">
        <f t="shared" si="1"/>
        <v>Daregal Kervel 250g</v>
      </c>
      <c r="Q4" t="str">
        <f t="shared" si="2"/>
        <v>Daregal Kervel 250G</v>
      </c>
      <c r="R4" s="37" t="str">
        <f t="shared" si="3"/>
        <v>Daregal Kervel 250G</v>
      </c>
      <c r="T4" t="str">
        <f t="shared" si="4"/>
        <v xml:space="preserve">1 </v>
      </c>
      <c r="U4" s="37" t="str">
        <f t="shared" si="5"/>
        <v>1</v>
      </c>
      <c r="V4" s="37" t="str">
        <f t="shared" si="6"/>
        <v>zak</v>
      </c>
      <c r="W4" s="37">
        <v>2.79</v>
      </c>
      <c r="X4" s="37">
        <v>2.79</v>
      </c>
      <c r="Y4" s="37">
        <v>6</v>
      </c>
    </row>
    <row r="5" spans="1:25" ht="11.85" customHeight="1" x14ac:dyDescent="0.2">
      <c r="A5" s="6" t="s">
        <v>479</v>
      </c>
      <c r="B5" s="47" t="s">
        <v>480</v>
      </c>
      <c r="C5" s="47"/>
      <c r="D5" s="47"/>
      <c r="E5" s="47"/>
      <c r="F5" s="47"/>
      <c r="G5" s="48" t="s">
        <v>48</v>
      </c>
      <c r="H5" s="48"/>
      <c r="I5" s="7">
        <v>1.56</v>
      </c>
      <c r="J5" s="75">
        <v>1.56</v>
      </c>
      <c r="K5" s="75"/>
      <c r="L5" s="10">
        <v>0.06</v>
      </c>
      <c r="N5" s="37" t="str">
        <f t="shared" si="0"/>
        <v>A03730</v>
      </c>
      <c r="O5" s="43">
        <v>45371</v>
      </c>
      <c r="P5" t="str">
        <f t="shared" si="1"/>
        <v>Daregal Peterselie 250g</v>
      </c>
      <c r="Q5" t="str">
        <f t="shared" si="2"/>
        <v>Daregal Peterselie 250G</v>
      </c>
      <c r="R5" s="37" t="str">
        <f t="shared" si="3"/>
        <v>Daregal Peterselie 250G</v>
      </c>
      <c r="T5" t="str">
        <f t="shared" si="4"/>
        <v xml:space="preserve">1 </v>
      </c>
      <c r="U5" s="37" t="str">
        <f t="shared" si="5"/>
        <v>1</v>
      </c>
      <c r="V5" s="37" t="str">
        <f t="shared" si="6"/>
        <v>zak</v>
      </c>
      <c r="W5" s="37">
        <v>1.56</v>
      </c>
      <c r="X5" s="37">
        <v>1.56</v>
      </c>
      <c r="Y5" s="37">
        <v>6</v>
      </c>
    </row>
    <row r="6" spans="1:25" ht="11.85" customHeight="1" x14ac:dyDescent="0.2">
      <c r="A6" s="6" t="s">
        <v>209</v>
      </c>
      <c r="B6" s="47" t="s">
        <v>210</v>
      </c>
      <c r="C6" s="47"/>
      <c r="D6" s="47"/>
      <c r="E6" s="47"/>
      <c r="F6" s="47"/>
      <c r="G6" s="48" t="s">
        <v>62</v>
      </c>
      <c r="H6" s="48"/>
      <c r="I6" s="7">
        <v>21.93</v>
      </c>
      <c r="J6" s="75">
        <v>43.86</v>
      </c>
      <c r="K6" s="75"/>
      <c r="L6" s="14">
        <v>0.21</v>
      </c>
      <c r="N6" s="37" t="str">
        <f t="shared" si="0"/>
        <v>A02385</v>
      </c>
      <c r="O6" s="43">
        <v>45371</v>
      </c>
      <c r="P6" t="str">
        <f t="shared" si="1"/>
        <v>Jupiler blik 33cl 24st</v>
      </c>
      <c r="Q6" t="str">
        <f t="shared" si="2"/>
        <v>Jupiler Blik 33Cl 24St</v>
      </c>
      <c r="R6" s="37" t="str">
        <f t="shared" si="3"/>
        <v>Jupiler Blik 33Cl 24St</v>
      </c>
      <c r="T6" t="str">
        <f t="shared" si="4"/>
        <v xml:space="preserve">2 </v>
      </c>
      <c r="U6" s="37" t="str">
        <f t="shared" si="5"/>
        <v>2</v>
      </c>
      <c r="V6" s="37" t="str">
        <f t="shared" si="6"/>
        <v>tray</v>
      </c>
      <c r="W6" s="37">
        <v>21.93</v>
      </c>
      <c r="X6" s="37">
        <v>43.86</v>
      </c>
      <c r="Y6" s="37">
        <v>21</v>
      </c>
    </row>
    <row r="7" spans="1:25" ht="11.85" customHeight="1" x14ac:dyDescent="0.2">
      <c r="A7" s="6" t="s">
        <v>483</v>
      </c>
      <c r="B7" s="47" t="s">
        <v>484</v>
      </c>
      <c r="C7" s="47"/>
      <c r="D7" s="47"/>
      <c r="E7" s="47"/>
      <c r="F7" s="47"/>
      <c r="G7" s="48" t="s">
        <v>62</v>
      </c>
      <c r="H7" s="48"/>
      <c r="I7" s="7">
        <v>22.67</v>
      </c>
      <c r="J7" s="75">
        <v>45.33</v>
      </c>
      <c r="K7" s="75"/>
      <c r="L7" s="10">
        <v>0.06</v>
      </c>
      <c r="N7" s="37" t="str">
        <f t="shared" si="0"/>
        <v>A01697</v>
      </c>
      <c r="O7" s="43">
        <v>45371</v>
      </c>
      <c r="P7" t="str">
        <f t="shared" si="1"/>
        <v>Coca Cola blik 30x33cl</v>
      </c>
      <c r="Q7" t="str">
        <f t="shared" si="2"/>
        <v>Coca Cola Blik 30X33Cl</v>
      </c>
      <c r="R7" s="37" t="str">
        <f t="shared" si="3"/>
        <v>Coca Cola Blik 30X33Cl</v>
      </c>
      <c r="T7" t="str">
        <f t="shared" si="4"/>
        <v xml:space="preserve">2 </v>
      </c>
      <c r="U7" s="37" t="str">
        <f t="shared" si="5"/>
        <v>2</v>
      </c>
      <c r="V7" s="37" t="str">
        <f t="shared" si="6"/>
        <v>tray</v>
      </c>
      <c r="W7" s="37">
        <v>22.67</v>
      </c>
      <c r="X7" s="37">
        <v>45.33</v>
      </c>
      <c r="Y7" s="37">
        <v>6</v>
      </c>
    </row>
    <row r="8" spans="1:25" ht="11.85" customHeight="1" x14ac:dyDescent="0.2">
      <c r="A8" s="6" t="s">
        <v>211</v>
      </c>
      <c r="B8" s="47" t="s">
        <v>212</v>
      </c>
      <c r="C8" s="47"/>
      <c r="D8" s="47"/>
      <c r="E8" s="47"/>
      <c r="F8" s="47"/>
      <c r="G8" s="48" t="s">
        <v>62</v>
      </c>
      <c r="H8" s="48"/>
      <c r="I8" s="7">
        <v>21.47</v>
      </c>
      <c r="J8" s="75">
        <v>42.94</v>
      </c>
      <c r="K8" s="75"/>
      <c r="L8" s="10">
        <v>0.06</v>
      </c>
      <c r="N8" s="37" t="str">
        <f t="shared" si="0"/>
        <v>A01746</v>
      </c>
      <c r="O8" s="43">
        <v>45371</v>
      </c>
      <c r="P8" t="str">
        <f t="shared" si="1"/>
        <v>Coca Cola zero blik 30x33cl</v>
      </c>
      <c r="Q8" t="str">
        <f t="shared" si="2"/>
        <v>Coca Cola Zero Blik 30X33Cl</v>
      </c>
      <c r="R8" s="37" t="str">
        <f t="shared" si="3"/>
        <v>Coca Cola Zero Blik 30X33Cl</v>
      </c>
      <c r="T8" t="str">
        <f t="shared" si="4"/>
        <v xml:space="preserve">2 </v>
      </c>
      <c r="U8" s="37" t="str">
        <f t="shared" si="5"/>
        <v>2</v>
      </c>
      <c r="V8" s="37" t="str">
        <f t="shared" si="6"/>
        <v>tray</v>
      </c>
      <c r="W8" s="37">
        <v>21.47</v>
      </c>
      <c r="X8" s="37">
        <v>42.94</v>
      </c>
      <c r="Y8" s="37">
        <v>6</v>
      </c>
    </row>
    <row r="9" spans="1:25" ht="11.85" customHeight="1" x14ac:dyDescent="0.2">
      <c r="A9" s="6" t="s">
        <v>360</v>
      </c>
      <c r="B9" s="47" t="s">
        <v>361</v>
      </c>
      <c r="C9" s="47"/>
      <c r="D9" s="47"/>
      <c r="E9" s="47"/>
      <c r="F9" s="47"/>
      <c r="G9" s="48" t="s">
        <v>66</v>
      </c>
      <c r="H9" s="48"/>
      <c r="I9" s="7">
        <v>18.25</v>
      </c>
      <c r="J9" s="75">
        <v>18.25</v>
      </c>
      <c r="K9" s="75"/>
      <c r="L9" s="10">
        <v>0.06</v>
      </c>
      <c r="N9" s="37" t="str">
        <f t="shared" si="0"/>
        <v>A01698</v>
      </c>
      <c r="O9" s="43">
        <v>45371</v>
      </c>
      <c r="P9" t="str">
        <f t="shared" si="1"/>
        <v>Sprite blik 24x33cl</v>
      </c>
      <c r="Q9" t="str">
        <f t="shared" si="2"/>
        <v>Sprite Blik 24X33Cl</v>
      </c>
      <c r="R9" s="37" t="str">
        <f t="shared" si="3"/>
        <v>Sprite Blik 24X33Cl</v>
      </c>
      <c r="T9" t="str">
        <f t="shared" si="4"/>
        <v xml:space="preserve">1 </v>
      </c>
      <c r="U9" s="37" t="str">
        <f t="shared" si="5"/>
        <v>1</v>
      </c>
      <c r="V9" s="37" t="str">
        <f t="shared" si="6"/>
        <v>tray</v>
      </c>
      <c r="W9" s="37">
        <v>18.25</v>
      </c>
      <c r="X9" s="37">
        <v>18.25</v>
      </c>
      <c r="Y9" s="37">
        <v>6</v>
      </c>
    </row>
    <row r="10" spans="1:25" ht="11.85" customHeight="1" x14ac:dyDescent="0.2">
      <c r="A10" s="6" t="s">
        <v>363</v>
      </c>
      <c r="B10" s="47" t="s">
        <v>364</v>
      </c>
      <c r="C10" s="47"/>
      <c r="D10" s="47"/>
      <c r="E10" s="47"/>
      <c r="F10" s="47"/>
      <c r="G10" s="48" t="s">
        <v>66</v>
      </c>
      <c r="H10" s="48"/>
      <c r="I10" s="7">
        <v>18.13</v>
      </c>
      <c r="J10" s="75">
        <v>18.13</v>
      </c>
      <c r="K10" s="75"/>
      <c r="L10" s="10">
        <v>0.06</v>
      </c>
      <c r="N10" s="37" t="str">
        <f t="shared" si="0"/>
        <v>A01699</v>
      </c>
      <c r="O10" s="43">
        <v>45371</v>
      </c>
      <c r="P10" t="str">
        <f t="shared" si="1"/>
        <v>Fanta orange blik 24x33cl</v>
      </c>
      <c r="Q10" t="str">
        <f t="shared" si="2"/>
        <v>Fanta Orange Blik 24X33Cl</v>
      </c>
      <c r="R10" s="37" t="str">
        <f t="shared" si="3"/>
        <v>Fanta Orange Blik 24X33Cl</v>
      </c>
      <c r="T10" t="str">
        <f t="shared" si="4"/>
        <v xml:space="preserve">1 </v>
      </c>
      <c r="U10" s="37" t="str">
        <f t="shared" si="5"/>
        <v>1</v>
      </c>
      <c r="V10" s="37" t="str">
        <f t="shared" si="6"/>
        <v>tray</v>
      </c>
      <c r="W10" s="37">
        <v>18.13</v>
      </c>
      <c r="X10" s="37">
        <v>18.13</v>
      </c>
      <c r="Y10" s="37">
        <v>6</v>
      </c>
    </row>
    <row r="11" spans="1:25" ht="11.85" customHeight="1" x14ac:dyDescent="0.2">
      <c r="A11" s="6" t="s">
        <v>215</v>
      </c>
      <c r="B11" s="47" t="s">
        <v>216</v>
      </c>
      <c r="C11" s="47"/>
      <c r="D11" s="47"/>
      <c r="E11" s="47"/>
      <c r="F11" s="47"/>
      <c r="G11" s="48" t="s">
        <v>66</v>
      </c>
      <c r="H11" s="48"/>
      <c r="I11" s="7">
        <v>18.3</v>
      </c>
      <c r="J11" s="75">
        <v>18.3</v>
      </c>
      <c r="K11" s="75"/>
      <c r="L11" s="10">
        <v>0.06</v>
      </c>
      <c r="N11" s="37" t="str">
        <f t="shared" si="0"/>
        <v>A01703</v>
      </c>
      <c r="O11" s="43">
        <v>45371</v>
      </c>
      <c r="P11" t="str">
        <f t="shared" si="1"/>
        <v>Fanta lemon blik 24x33cl</v>
      </c>
      <c r="Q11" t="str">
        <f t="shared" si="2"/>
        <v>Fanta Lemon Blik 24X33Cl</v>
      </c>
      <c r="R11" s="37" t="str">
        <f t="shared" si="3"/>
        <v>Fanta Lemon Blik 24X33Cl</v>
      </c>
      <c r="T11" t="str">
        <f t="shared" si="4"/>
        <v xml:space="preserve">1 </v>
      </c>
      <c r="U11" s="37" t="str">
        <f t="shared" si="5"/>
        <v>1</v>
      </c>
      <c r="V11" s="37" t="str">
        <f t="shared" si="6"/>
        <v>tray</v>
      </c>
      <c r="W11" s="37">
        <v>18.3</v>
      </c>
      <c r="X11" s="37">
        <v>18.3</v>
      </c>
      <c r="Y11" s="37">
        <v>6</v>
      </c>
    </row>
    <row r="12" spans="1:25" ht="11.85" customHeight="1" x14ac:dyDescent="0.2">
      <c r="A12" s="6" t="s">
        <v>487</v>
      </c>
      <c r="B12" s="47" t="s">
        <v>488</v>
      </c>
      <c r="C12" s="47"/>
      <c r="D12" s="47"/>
      <c r="E12" s="47"/>
      <c r="F12" s="47"/>
      <c r="G12" s="48" t="s">
        <v>82</v>
      </c>
      <c r="H12" s="48"/>
      <c r="I12" s="7">
        <v>13.49</v>
      </c>
      <c r="J12" s="75">
        <v>26.98</v>
      </c>
      <c r="K12" s="75"/>
      <c r="L12" s="10">
        <v>0.06</v>
      </c>
      <c r="N12" s="37" t="str">
        <f t="shared" si="0"/>
        <v>A04183</v>
      </c>
      <c r="O12" s="43">
        <v>45371</v>
      </c>
      <c r="P12" t="str">
        <f t="shared" si="1"/>
        <v>Parmesan schilfers (Grana Padano) 1kg</v>
      </c>
      <c r="Q12" t="str">
        <f t="shared" si="2"/>
        <v>Parmesan Schilfers (Grana Padano) 1Kg</v>
      </c>
      <c r="R12" s="37" t="str">
        <f t="shared" si="3"/>
        <v>Parmesan Schilfers (Grana Padano) 1Kg</v>
      </c>
      <c r="T12" t="str">
        <f t="shared" si="4"/>
        <v xml:space="preserve">2 </v>
      </c>
      <c r="U12" s="37" t="str">
        <f t="shared" si="5"/>
        <v>2</v>
      </c>
      <c r="V12" s="37" t="str">
        <f t="shared" si="6"/>
        <v>pak</v>
      </c>
      <c r="W12" s="37">
        <v>13.49</v>
      </c>
      <c r="X12" s="37">
        <v>26.98</v>
      </c>
      <c r="Y12" s="37">
        <v>6</v>
      </c>
    </row>
    <row r="13" spans="1:25" ht="11.85" customHeight="1" x14ac:dyDescent="0.2">
      <c r="A13" s="6" t="s">
        <v>489</v>
      </c>
      <c r="B13" s="47" t="s">
        <v>490</v>
      </c>
      <c r="C13" s="47"/>
      <c r="D13" s="47"/>
      <c r="E13" s="47"/>
      <c r="F13" s="47"/>
      <c r="G13" s="48" t="s">
        <v>66</v>
      </c>
      <c r="H13" s="48"/>
      <c r="I13" s="7">
        <v>27.4</v>
      </c>
      <c r="J13" s="75">
        <v>27.4</v>
      </c>
      <c r="K13" s="75"/>
      <c r="L13" s="10">
        <v>0.06</v>
      </c>
      <c r="N13" s="37" t="str">
        <f t="shared" si="0"/>
        <v>A01773</v>
      </c>
      <c r="O13" s="43">
        <v>45371</v>
      </c>
      <c r="P13" t="str">
        <f t="shared" si="1"/>
        <v>Fuze black tea peach hibiscus PET 24x40cl</v>
      </c>
      <c r="Q13" t="str">
        <f t="shared" si="2"/>
        <v>Fuze Black Tea Peach Hibiscus Pet 24X40Cl</v>
      </c>
      <c r="R13" s="37" t="str">
        <f t="shared" si="3"/>
        <v>Fuze Black Tea Peach Hibiscus Pet 24X40Cl</v>
      </c>
      <c r="T13" t="str">
        <f t="shared" si="4"/>
        <v xml:space="preserve">1 </v>
      </c>
      <c r="U13" s="37" t="str">
        <f t="shared" si="5"/>
        <v>1</v>
      </c>
      <c r="V13" s="37" t="str">
        <f t="shared" si="6"/>
        <v>tray</v>
      </c>
      <c r="W13" s="37">
        <v>27.4</v>
      </c>
      <c r="X13" s="37">
        <v>27.4</v>
      </c>
      <c r="Y13" s="37">
        <v>6</v>
      </c>
    </row>
    <row r="14" spans="1:25" ht="11.85" customHeight="1" x14ac:dyDescent="0.2">
      <c r="A14" s="6" t="s">
        <v>218</v>
      </c>
      <c r="B14" s="47" t="s">
        <v>219</v>
      </c>
      <c r="C14" s="47"/>
      <c r="D14" s="47"/>
      <c r="E14" s="47"/>
      <c r="F14" s="47"/>
      <c r="G14" s="48" t="s">
        <v>62</v>
      </c>
      <c r="H14" s="48"/>
      <c r="I14" s="7">
        <v>30.57</v>
      </c>
      <c r="J14" s="75">
        <v>61.14</v>
      </c>
      <c r="K14" s="75"/>
      <c r="L14" s="10">
        <v>0.06</v>
      </c>
      <c r="N14" s="37" t="str">
        <f t="shared" si="0"/>
        <v>A01710</v>
      </c>
      <c r="O14" s="43">
        <v>45371</v>
      </c>
      <c r="P14" t="str">
        <f t="shared" si="1"/>
        <v>Coca Cola pet 24x50cl</v>
      </c>
      <c r="Q14" t="str">
        <f t="shared" si="2"/>
        <v>Coca Cola Pet 24X50Cl</v>
      </c>
      <c r="R14" s="37" t="str">
        <f t="shared" si="3"/>
        <v>Coca Cola Pet 24X50Cl</v>
      </c>
      <c r="T14" t="str">
        <f t="shared" si="4"/>
        <v xml:space="preserve">2 </v>
      </c>
      <c r="U14" s="37" t="str">
        <f t="shared" si="5"/>
        <v>2</v>
      </c>
      <c r="V14" s="37" t="str">
        <f t="shared" si="6"/>
        <v>tray</v>
      </c>
      <c r="W14" s="37">
        <v>30.57</v>
      </c>
      <c r="X14" s="37">
        <v>61.14</v>
      </c>
      <c r="Y14" s="37">
        <v>6</v>
      </c>
    </row>
    <row r="15" spans="1:25" ht="11.85" customHeight="1" x14ac:dyDescent="0.2">
      <c r="A15" s="6" t="s">
        <v>221</v>
      </c>
      <c r="B15" s="47" t="s">
        <v>222</v>
      </c>
      <c r="C15" s="47"/>
      <c r="D15" s="47"/>
      <c r="E15" s="47"/>
      <c r="F15" s="47"/>
      <c r="G15" s="48" t="s">
        <v>62</v>
      </c>
      <c r="H15" s="48"/>
      <c r="I15" s="7">
        <v>29.13</v>
      </c>
      <c r="J15" s="75">
        <v>58.26</v>
      </c>
      <c r="K15" s="75"/>
      <c r="L15" s="10">
        <v>0.06</v>
      </c>
      <c r="N15" s="37" t="str">
        <f t="shared" si="0"/>
        <v>A01768</v>
      </c>
      <c r="O15" s="43">
        <v>45371</v>
      </c>
      <c r="P15" t="str">
        <f t="shared" si="1"/>
        <v>Coca Cola zero pet 24x50cl</v>
      </c>
      <c r="Q15" t="str">
        <f t="shared" si="2"/>
        <v>Coca Cola Zero Pet 24X50Cl</v>
      </c>
      <c r="R15" s="37" t="str">
        <f t="shared" si="3"/>
        <v>Coca Cola Zero Pet 24X50Cl</v>
      </c>
      <c r="T15" t="str">
        <f t="shared" si="4"/>
        <v xml:space="preserve">2 </v>
      </c>
      <c r="U15" s="37" t="str">
        <f t="shared" si="5"/>
        <v>2</v>
      </c>
      <c r="V15" s="37" t="str">
        <f t="shared" si="6"/>
        <v>tray</v>
      </c>
      <c r="W15" s="37">
        <v>29.13</v>
      </c>
      <c r="X15" s="37">
        <v>58.26</v>
      </c>
      <c r="Y15" s="37">
        <v>6</v>
      </c>
    </row>
    <row r="16" spans="1:25" ht="11.85" customHeight="1" x14ac:dyDescent="0.2">
      <c r="A16" s="6" t="s">
        <v>365</v>
      </c>
      <c r="B16" s="47" t="s">
        <v>366</v>
      </c>
      <c r="C16" s="47"/>
      <c r="D16" s="47"/>
      <c r="E16" s="47"/>
      <c r="F16" s="47"/>
      <c r="G16" s="48" t="s">
        <v>66</v>
      </c>
      <c r="H16" s="48"/>
      <c r="I16" s="7">
        <v>30.79</v>
      </c>
      <c r="J16" s="75">
        <v>30.79</v>
      </c>
      <c r="K16" s="75"/>
      <c r="L16" s="10">
        <v>0.06</v>
      </c>
      <c r="N16" s="37" t="str">
        <f t="shared" si="0"/>
        <v>A01713</v>
      </c>
      <c r="O16" s="43">
        <v>45371</v>
      </c>
      <c r="P16" t="str">
        <f t="shared" si="1"/>
        <v>Fanta orange pet 24x0.5L</v>
      </c>
      <c r="Q16" t="str">
        <f t="shared" si="2"/>
        <v>Fanta Orange Pet 24X0.5L</v>
      </c>
      <c r="R16" s="37" t="str">
        <f t="shared" si="3"/>
        <v>Fanta Orange Pet 24X0.5L</v>
      </c>
      <c r="T16" t="str">
        <f t="shared" si="4"/>
        <v xml:space="preserve">1 </v>
      </c>
      <c r="U16" s="37" t="str">
        <f t="shared" si="5"/>
        <v>1</v>
      </c>
      <c r="V16" s="37" t="str">
        <f t="shared" si="6"/>
        <v>tray</v>
      </c>
      <c r="W16" s="37">
        <v>30.79</v>
      </c>
      <c r="X16" s="37">
        <v>30.79</v>
      </c>
      <c r="Y16" s="37">
        <v>6</v>
      </c>
    </row>
    <row r="17" spans="1:25" ht="11.85" customHeight="1" x14ac:dyDescent="0.2">
      <c r="A17" s="6" t="s">
        <v>492</v>
      </c>
      <c r="B17" s="47" t="s">
        <v>493</v>
      </c>
      <c r="C17" s="47"/>
      <c r="D17" s="47"/>
      <c r="E17" s="47"/>
      <c r="F17" s="47"/>
      <c r="G17" s="48" t="s">
        <v>74</v>
      </c>
      <c r="H17" s="48"/>
      <c r="I17" s="7">
        <v>12.23</v>
      </c>
      <c r="J17" s="75">
        <v>73.36</v>
      </c>
      <c r="K17" s="75"/>
      <c r="L17" s="10">
        <v>0.06</v>
      </c>
      <c r="N17" s="37" t="str">
        <f t="shared" si="0"/>
        <v>A01727</v>
      </c>
      <c r="O17" s="43">
        <v>45371</v>
      </c>
      <c r="P17" t="str">
        <f t="shared" si="1"/>
        <v>Chaudfontaine still 24x0.5L</v>
      </c>
      <c r="Q17" t="str">
        <f t="shared" si="2"/>
        <v>Chaudfontaine Still 24X0.5L</v>
      </c>
      <c r="R17" s="37" t="str">
        <f t="shared" si="3"/>
        <v>Chaudfontaine Still 24X0.5L</v>
      </c>
      <c r="T17" t="str">
        <f t="shared" si="4"/>
        <v xml:space="preserve">6 </v>
      </c>
      <c r="U17" s="37" t="str">
        <f t="shared" si="5"/>
        <v>6</v>
      </c>
      <c r="V17" s="37" t="str">
        <f t="shared" si="6"/>
        <v>tray</v>
      </c>
      <c r="W17" s="37">
        <v>12.23</v>
      </c>
      <c r="X17" s="37">
        <v>73.36</v>
      </c>
      <c r="Y17" s="37">
        <v>6</v>
      </c>
    </row>
    <row r="18" spans="1:25" ht="11.85" customHeight="1" x14ac:dyDescent="0.2">
      <c r="A18" s="6" t="s">
        <v>494</v>
      </c>
      <c r="B18" s="47" t="s">
        <v>495</v>
      </c>
      <c r="C18" s="47"/>
      <c r="D18" s="47"/>
      <c r="E18" s="47"/>
      <c r="F18" s="47"/>
      <c r="G18" s="48" t="s">
        <v>41</v>
      </c>
      <c r="H18" s="48"/>
      <c r="I18" s="7">
        <v>21.2</v>
      </c>
      <c r="J18" s="75">
        <v>21.2</v>
      </c>
      <c r="K18" s="75"/>
      <c r="L18" s="14">
        <v>0.21</v>
      </c>
      <c r="N18" s="37" t="str">
        <f t="shared" si="0"/>
        <v>A02140</v>
      </c>
      <c r="O18" s="43">
        <v>45371</v>
      </c>
      <c r="P18" t="str">
        <f t="shared" si="1"/>
        <v>Brise de France Chardonnay wit 12x25cl</v>
      </c>
      <c r="Q18" t="str">
        <f t="shared" si="2"/>
        <v>Brise De France Chardonnay Wit 12X25Cl</v>
      </c>
      <c r="R18" s="37" t="str">
        <f t="shared" si="3"/>
        <v>Brise De France Chardonnay Wit 12X25Cl</v>
      </c>
      <c r="T18" t="str">
        <f t="shared" si="4"/>
        <v xml:space="preserve">1 </v>
      </c>
      <c r="U18" s="37" t="str">
        <f t="shared" si="5"/>
        <v>1</v>
      </c>
      <c r="V18" s="37" t="str">
        <f t="shared" si="6"/>
        <v>doos</v>
      </c>
      <c r="W18" s="37">
        <v>21.2</v>
      </c>
      <c r="X18" s="37">
        <v>21.2</v>
      </c>
      <c r="Y18" s="37">
        <v>21</v>
      </c>
    </row>
    <row r="19" spans="1:25" ht="11.85" customHeight="1" x14ac:dyDescent="0.2">
      <c r="A19" s="6" t="s">
        <v>497</v>
      </c>
      <c r="B19" s="47" t="s">
        <v>498</v>
      </c>
      <c r="C19" s="47"/>
      <c r="D19" s="47"/>
      <c r="E19" s="47"/>
      <c r="F19" s="47"/>
      <c r="G19" s="48" t="s">
        <v>41</v>
      </c>
      <c r="H19" s="48"/>
      <c r="I19" s="7">
        <v>21.2</v>
      </c>
      <c r="J19" s="75">
        <v>21.2</v>
      </c>
      <c r="K19" s="75"/>
      <c r="L19" s="14">
        <v>0.21</v>
      </c>
      <c r="N19" s="37" t="str">
        <f t="shared" si="0"/>
        <v>A02141</v>
      </c>
      <c r="O19" s="43">
        <v>45371</v>
      </c>
      <c r="P19" t="str">
        <f t="shared" si="1"/>
        <v>Brise de France Rose 12x25cl</v>
      </c>
      <c r="Q19" t="str">
        <f t="shared" si="2"/>
        <v>Brise De France Rose 12X25Cl</v>
      </c>
      <c r="R19" s="37" t="str">
        <f t="shared" si="3"/>
        <v>Brise De France Rose 12X25Cl</v>
      </c>
      <c r="T19" t="str">
        <f t="shared" si="4"/>
        <v xml:space="preserve">1 </v>
      </c>
      <c r="U19" s="37" t="str">
        <f t="shared" si="5"/>
        <v>1</v>
      </c>
      <c r="V19" s="37" t="str">
        <f t="shared" si="6"/>
        <v>doos</v>
      </c>
      <c r="W19" s="37">
        <v>21.2</v>
      </c>
      <c r="X19" s="37">
        <v>21.2</v>
      </c>
      <c r="Y19" s="37">
        <v>21</v>
      </c>
    </row>
    <row r="20" spans="1:25" ht="11.85" customHeight="1" x14ac:dyDescent="0.2">
      <c r="A20" s="6" t="s">
        <v>373</v>
      </c>
      <c r="B20" s="47" t="s">
        <v>374</v>
      </c>
      <c r="C20" s="47"/>
      <c r="D20" s="47"/>
      <c r="E20" s="47"/>
      <c r="F20" s="47"/>
      <c r="G20" s="48" t="s">
        <v>82</v>
      </c>
      <c r="H20" s="48"/>
      <c r="I20" s="7">
        <v>0.6</v>
      </c>
      <c r="J20" s="75">
        <v>1.19</v>
      </c>
      <c r="K20" s="75"/>
      <c r="L20" s="10">
        <v>0.06</v>
      </c>
      <c r="N20" s="37" t="str">
        <f t="shared" si="0"/>
        <v>A01861</v>
      </c>
      <c r="O20" s="43">
        <v>45371</v>
      </c>
      <c r="P20" t="str">
        <f t="shared" si="1"/>
        <v>Zout Selina 1kg</v>
      </c>
      <c r="Q20" t="str">
        <f t="shared" si="2"/>
        <v>Zout Selina 1Kg</v>
      </c>
      <c r="R20" s="37" t="str">
        <f t="shared" si="3"/>
        <v>Zout Selina 1Kg</v>
      </c>
      <c r="T20" t="str">
        <f t="shared" si="4"/>
        <v xml:space="preserve">2 </v>
      </c>
      <c r="U20" s="37" t="str">
        <f t="shared" si="5"/>
        <v>2</v>
      </c>
      <c r="V20" s="37" t="str">
        <f t="shared" si="6"/>
        <v>pak</v>
      </c>
      <c r="W20" s="37">
        <v>0.6</v>
      </c>
      <c r="X20" s="37">
        <v>1.19</v>
      </c>
      <c r="Y20" s="37">
        <v>6</v>
      </c>
    </row>
    <row r="21" spans="1:25" ht="11.85" customHeight="1" x14ac:dyDescent="0.2">
      <c r="A21" s="6" t="s">
        <v>375</v>
      </c>
      <c r="B21" s="47" t="s">
        <v>376</v>
      </c>
      <c r="C21" s="47"/>
      <c r="D21" s="47"/>
      <c r="E21" s="47"/>
      <c r="F21" s="47"/>
      <c r="G21" s="48" t="s">
        <v>41</v>
      </c>
      <c r="H21" s="48"/>
      <c r="I21" s="7">
        <v>12.51</v>
      </c>
      <c r="J21" s="75">
        <v>12.51</v>
      </c>
      <c r="K21" s="75"/>
      <c r="L21" s="14">
        <v>0.21</v>
      </c>
      <c r="N21" s="37" t="str">
        <f t="shared" si="0"/>
        <v>A03579</v>
      </c>
      <c r="O21" s="43">
        <v>45371</v>
      </c>
      <c r="P21" t="str">
        <f t="shared" si="1"/>
        <v>Bakjes A0 plastic 50cc 1000st</v>
      </c>
      <c r="Q21" t="str">
        <f t="shared" si="2"/>
        <v>Bakjes A0 Plastic 50Cc 1000St</v>
      </c>
      <c r="R21" s="37" t="str">
        <f t="shared" si="3"/>
        <v>Bakjes A0 Plastic 50Cc 1000St</v>
      </c>
      <c r="T21" t="str">
        <f t="shared" si="4"/>
        <v xml:space="preserve">1 </v>
      </c>
      <c r="U21" s="37" t="str">
        <f t="shared" si="5"/>
        <v>1</v>
      </c>
      <c r="V21" s="37" t="str">
        <f t="shared" si="6"/>
        <v>doos</v>
      </c>
      <c r="W21" s="37">
        <v>12.51</v>
      </c>
      <c r="X21" s="37">
        <v>12.51</v>
      </c>
      <c r="Y21" s="37">
        <v>21</v>
      </c>
    </row>
    <row r="22" spans="1:25" ht="11.85" customHeight="1" x14ac:dyDescent="0.2">
      <c r="A22" s="6" t="s">
        <v>230</v>
      </c>
      <c r="B22" s="47" t="s">
        <v>231</v>
      </c>
      <c r="C22" s="47"/>
      <c r="D22" s="47"/>
      <c r="E22" s="47"/>
      <c r="F22" s="47"/>
      <c r="G22" s="48" t="s">
        <v>499</v>
      </c>
      <c r="H22" s="48"/>
      <c r="I22" s="7">
        <v>3.31</v>
      </c>
      <c r="J22" s="75">
        <v>13.25</v>
      </c>
      <c r="K22" s="75"/>
      <c r="L22" s="14">
        <v>0.21</v>
      </c>
      <c r="N22" s="37" t="str">
        <f t="shared" si="0"/>
        <v>A05229</v>
      </c>
      <c r="O22" s="43">
        <v>45371</v>
      </c>
      <c r="P22" t="str">
        <f t="shared" si="1"/>
        <v>Duni (195928) houten vorken 16cm 100st</v>
      </c>
      <c r="Q22" t="str">
        <f t="shared" si="2"/>
        <v>Duni (195928) Houten Vorken 16Cm 100St</v>
      </c>
      <c r="R22" s="37" t="str">
        <f t="shared" si="3"/>
        <v>Duni (195928) Houten Vorken 16Cm 100St</v>
      </c>
      <c r="T22" t="str">
        <f t="shared" si="4"/>
        <v xml:space="preserve">4 </v>
      </c>
      <c r="U22" s="37" t="str">
        <f t="shared" si="5"/>
        <v>4</v>
      </c>
      <c r="V22" s="37" t="str">
        <f t="shared" si="6"/>
        <v>stuks</v>
      </c>
      <c r="W22" s="37">
        <v>3.31</v>
      </c>
      <c r="X22" s="37">
        <v>13.25</v>
      </c>
      <c r="Y22" s="37">
        <v>21</v>
      </c>
    </row>
    <row r="23" spans="1:25" ht="11.85" customHeight="1" x14ac:dyDescent="0.2">
      <c r="A23" s="6" t="s">
        <v>379</v>
      </c>
      <c r="B23" s="47" t="s">
        <v>380</v>
      </c>
      <c r="C23" s="47"/>
      <c r="D23" s="47"/>
      <c r="E23" s="47"/>
      <c r="F23" s="47"/>
      <c r="G23" s="48" t="s">
        <v>90</v>
      </c>
      <c r="H23" s="48"/>
      <c r="I23" s="7">
        <v>3.31</v>
      </c>
      <c r="J23" s="75">
        <v>3.31</v>
      </c>
      <c r="K23" s="75"/>
      <c r="L23" s="14">
        <v>0.21</v>
      </c>
      <c r="N23" s="37" t="str">
        <f t="shared" si="0"/>
        <v>A05230</v>
      </c>
      <c r="O23" s="43">
        <v>45371</v>
      </c>
      <c r="P23" t="str">
        <f t="shared" si="1"/>
        <v>Duni (195929) houten messen 16,5cm 100st</v>
      </c>
      <c r="Q23" t="str">
        <f t="shared" si="2"/>
        <v>Duni (195929) Houten Messen 16,5Cm 100St</v>
      </c>
      <c r="R23" s="37" t="str">
        <f t="shared" si="3"/>
        <v>Duni (195929) Houten Messen 16,5Cm 100St</v>
      </c>
      <c r="T23" t="str">
        <f t="shared" si="4"/>
        <v xml:space="preserve">1 </v>
      </c>
      <c r="U23" s="37" t="str">
        <f t="shared" si="5"/>
        <v>1</v>
      </c>
      <c r="V23" s="37" t="str">
        <f t="shared" si="6"/>
        <v>stuks</v>
      </c>
      <c r="W23" s="37">
        <v>3.31</v>
      </c>
      <c r="X23" s="37">
        <v>3.31</v>
      </c>
      <c r="Y23" s="37">
        <v>21</v>
      </c>
    </row>
    <row r="24" spans="1:25" ht="11.85" customHeight="1" x14ac:dyDescent="0.2">
      <c r="A24" s="6" t="s">
        <v>381</v>
      </c>
      <c r="B24" s="47" t="s">
        <v>382</v>
      </c>
      <c r="C24" s="47"/>
      <c r="D24" s="47"/>
      <c r="E24" s="47"/>
      <c r="F24" s="47"/>
      <c r="G24" s="48" t="s">
        <v>90</v>
      </c>
      <c r="H24" s="48"/>
      <c r="I24" s="7">
        <v>3.47</v>
      </c>
      <c r="J24" s="75">
        <v>3.47</v>
      </c>
      <c r="K24" s="75"/>
      <c r="L24" s="14">
        <v>0.21</v>
      </c>
      <c r="N24" s="37" t="str">
        <f t="shared" si="0"/>
        <v>A05231</v>
      </c>
      <c r="O24" s="43">
        <v>45371</v>
      </c>
      <c r="P24" t="str">
        <f t="shared" si="1"/>
        <v>Duni (192220) houten frietvorkjes 8.5cm 1000st</v>
      </c>
      <c r="Q24" t="str">
        <f t="shared" si="2"/>
        <v>Duni (192220) Houten Frietvorkjes 8.5Cm 1000St</v>
      </c>
      <c r="R24" s="37" t="str">
        <f t="shared" si="3"/>
        <v>Duni (192220) Houten Frietvorkjes 8.5Cm 1000St</v>
      </c>
      <c r="T24" t="str">
        <f t="shared" si="4"/>
        <v xml:space="preserve">1 </v>
      </c>
      <c r="U24" s="37" t="str">
        <f t="shared" si="5"/>
        <v>1</v>
      </c>
      <c r="V24" s="37" t="str">
        <f t="shared" si="6"/>
        <v>stuks</v>
      </c>
      <c r="W24" s="37">
        <v>3.47</v>
      </c>
      <c r="X24" s="37">
        <v>3.47</v>
      </c>
      <c r="Y24" s="37">
        <v>21</v>
      </c>
    </row>
    <row r="25" spans="1:25" ht="11.85" customHeight="1" x14ac:dyDescent="0.2">
      <c r="A25" s="6" t="s">
        <v>501</v>
      </c>
      <c r="B25" s="47" t="s">
        <v>502</v>
      </c>
      <c r="C25" s="47"/>
      <c r="D25" s="47"/>
      <c r="E25" s="47"/>
      <c r="F25" s="47"/>
      <c r="G25" s="48" t="s">
        <v>90</v>
      </c>
      <c r="H25" s="48"/>
      <c r="I25" s="7">
        <v>5.9</v>
      </c>
      <c r="J25" s="75">
        <v>5.9</v>
      </c>
      <c r="K25" s="75"/>
      <c r="L25" s="14">
        <v>0.21</v>
      </c>
      <c r="N25" s="37" t="str">
        <f t="shared" si="0"/>
        <v>A03564</v>
      </c>
      <c r="O25" s="43">
        <v>45371</v>
      </c>
      <c r="P25" t="str">
        <f t="shared" si="1"/>
        <v>Hamburgerbox mp10 wit 100st</v>
      </c>
      <c r="Q25" t="str">
        <f t="shared" si="2"/>
        <v>Hamburgerbox Mp10 Wit 100St</v>
      </c>
      <c r="R25" s="37" t="str">
        <f t="shared" si="3"/>
        <v>Hamburgerbox Mp10 Wit 100St</v>
      </c>
      <c r="T25" t="str">
        <f t="shared" si="4"/>
        <v xml:space="preserve">1 </v>
      </c>
      <c r="U25" s="37" t="str">
        <f t="shared" si="5"/>
        <v>1</v>
      </c>
      <c r="V25" s="37" t="str">
        <f t="shared" si="6"/>
        <v>stuks</v>
      </c>
      <c r="W25" s="37">
        <v>5.9</v>
      </c>
      <c r="X25" s="37">
        <v>5.9</v>
      </c>
      <c r="Y25" s="37">
        <v>21</v>
      </c>
    </row>
    <row r="26" spans="1:25" ht="11.85" customHeight="1" x14ac:dyDescent="0.2">
      <c r="A26" s="6" t="s">
        <v>232</v>
      </c>
      <c r="B26" s="47" t="s">
        <v>233</v>
      </c>
      <c r="C26" s="47"/>
      <c r="D26" s="47"/>
      <c r="E26" s="47"/>
      <c r="F26" s="47"/>
      <c r="G26" s="48" t="s">
        <v>90</v>
      </c>
      <c r="H26" s="48"/>
      <c r="I26" s="7">
        <v>10.87</v>
      </c>
      <c r="J26" s="75">
        <v>10.87</v>
      </c>
      <c r="K26" s="75"/>
      <c r="L26" s="14">
        <v>0.21</v>
      </c>
      <c r="N26" s="37" t="str">
        <f t="shared" si="0"/>
        <v>A03380</v>
      </c>
      <c r="O26" s="43">
        <v>45371</v>
      </c>
      <c r="P26" t="str">
        <f t="shared" si="1"/>
        <v>Frietbakjes kraft 75/ 710 sp.gr. 250st (BIO)</v>
      </c>
      <c r="Q26" t="str">
        <f t="shared" si="2"/>
        <v>Frietbakjes Kraft 75/ 710 Sp.Gr. 250St (Bio)</v>
      </c>
      <c r="R26" s="37" t="str">
        <f t="shared" si="3"/>
        <v>Frietbakjes Kraft 75/ 710 Sp.Gr. 250St (Bio)</v>
      </c>
      <c r="T26" t="str">
        <f t="shared" si="4"/>
        <v xml:space="preserve">1 </v>
      </c>
      <c r="U26" s="37" t="str">
        <f t="shared" si="5"/>
        <v>1</v>
      </c>
      <c r="V26" s="37" t="str">
        <f t="shared" si="6"/>
        <v>stuks</v>
      </c>
      <c r="W26" s="37">
        <v>10.87</v>
      </c>
      <c r="X26" s="37">
        <v>10.87</v>
      </c>
      <c r="Y26" s="37">
        <v>21</v>
      </c>
    </row>
    <row r="27" spans="1:25" ht="11.85" customHeight="1" x14ac:dyDescent="0.2">
      <c r="A27" s="6" t="s">
        <v>234</v>
      </c>
      <c r="B27" s="47" t="s">
        <v>235</v>
      </c>
      <c r="C27" s="47"/>
      <c r="D27" s="47"/>
      <c r="E27" s="47"/>
      <c r="F27" s="47"/>
      <c r="G27" s="48" t="s">
        <v>90</v>
      </c>
      <c r="H27" s="48"/>
      <c r="I27" s="7">
        <v>12.89</v>
      </c>
      <c r="J27" s="75">
        <v>12.89</v>
      </c>
      <c r="K27" s="75"/>
      <c r="L27" s="14">
        <v>0.21</v>
      </c>
      <c r="N27" s="37" t="str">
        <f t="shared" si="0"/>
        <v>A03381</v>
      </c>
      <c r="O27" s="43">
        <v>45371</v>
      </c>
      <c r="P27" t="str">
        <f t="shared" si="1"/>
        <v>Frietbakjes kraft 85/ 712 sp.gr. 250st (BIO)</v>
      </c>
      <c r="Q27" t="str">
        <f t="shared" si="2"/>
        <v>Frietbakjes Kraft 85/ 712 Sp.Gr. 250St (Bio)</v>
      </c>
      <c r="R27" s="37" t="str">
        <f t="shared" si="3"/>
        <v>Frietbakjes Kraft 85/ 712 Sp.Gr. 250St (Bio)</v>
      </c>
      <c r="T27" t="str">
        <f t="shared" si="4"/>
        <v xml:space="preserve">1 </v>
      </c>
      <c r="U27" s="37" t="str">
        <f t="shared" si="5"/>
        <v>1</v>
      </c>
      <c r="V27" s="37" t="str">
        <f t="shared" si="6"/>
        <v>stuks</v>
      </c>
      <c r="W27" s="37">
        <v>12.89</v>
      </c>
      <c r="X27" s="37">
        <v>12.89</v>
      </c>
      <c r="Y27" s="37">
        <v>21</v>
      </c>
    </row>
    <row r="28" spans="1:25" ht="11.85" customHeight="1" x14ac:dyDescent="0.2">
      <c r="A28" s="6" t="s">
        <v>236</v>
      </c>
      <c r="B28" s="47" t="s">
        <v>237</v>
      </c>
      <c r="C28" s="47"/>
      <c r="D28" s="47"/>
      <c r="E28" s="47"/>
      <c r="F28" s="47"/>
      <c r="G28" s="48" t="s">
        <v>90</v>
      </c>
      <c r="H28" s="48"/>
      <c r="I28" s="7">
        <v>15.86</v>
      </c>
      <c r="J28" s="75">
        <v>15.86</v>
      </c>
      <c r="K28" s="75"/>
      <c r="L28" s="14">
        <v>0.21</v>
      </c>
      <c r="N28" s="37" t="str">
        <f t="shared" si="0"/>
        <v>A03378</v>
      </c>
      <c r="O28" s="43">
        <v>45371</v>
      </c>
      <c r="P28" t="str">
        <f t="shared" si="1"/>
        <v>Frietbakjes kraft 93/ 915 sp.gr. 250st (BIO)</v>
      </c>
      <c r="Q28" t="str">
        <f t="shared" si="2"/>
        <v>Frietbakjes Kraft 93/ 915 Sp.Gr. 250St (Bio)</v>
      </c>
      <c r="R28" s="37" t="str">
        <f t="shared" si="3"/>
        <v>Frietbakjes Kraft 93/ 915 Sp.Gr. 250St (Bio)</v>
      </c>
      <c r="T28" t="str">
        <f t="shared" si="4"/>
        <v xml:space="preserve">1 </v>
      </c>
      <c r="U28" s="37" t="str">
        <f t="shared" si="5"/>
        <v>1</v>
      </c>
      <c r="V28" s="37" t="str">
        <f t="shared" si="6"/>
        <v>stuks</v>
      </c>
      <c r="W28" s="37">
        <v>15.86</v>
      </c>
      <c r="X28" s="37">
        <v>15.86</v>
      </c>
      <c r="Y28" s="37">
        <v>21</v>
      </c>
    </row>
    <row r="29" spans="1:25" ht="11.85" customHeight="1" x14ac:dyDescent="0.2">
      <c r="A29" s="6" t="s">
        <v>238</v>
      </c>
      <c r="B29" s="47" t="s">
        <v>239</v>
      </c>
      <c r="C29" s="47"/>
      <c r="D29" s="47"/>
      <c r="E29" s="47"/>
      <c r="F29" s="47"/>
      <c r="G29" s="48" t="s">
        <v>86</v>
      </c>
      <c r="H29" s="48"/>
      <c r="I29" s="7">
        <v>5.9</v>
      </c>
      <c r="J29" s="75">
        <v>11.8</v>
      </c>
      <c r="K29" s="75"/>
      <c r="L29" s="14">
        <v>0.21</v>
      </c>
      <c r="N29" s="37" t="str">
        <f t="shared" si="0"/>
        <v>A04414</v>
      </c>
      <c r="O29" s="43">
        <v>45371</v>
      </c>
      <c r="P29" t="str">
        <f t="shared" si="1"/>
        <v>Frietbakjes kraft A2 bio goldline 100st</v>
      </c>
      <c r="Q29" t="str">
        <f t="shared" si="2"/>
        <v>Frietbakjes Kraft A2 Bio Goldline 100St</v>
      </c>
      <c r="R29" s="37" t="str">
        <f t="shared" si="3"/>
        <v>Frietbakjes Kraft A2 Bio Goldline 100St</v>
      </c>
      <c r="T29" t="str">
        <f t="shared" si="4"/>
        <v xml:space="preserve">2 </v>
      </c>
      <c r="U29" s="37" t="str">
        <f t="shared" si="5"/>
        <v>2</v>
      </c>
      <c r="V29" s="37" t="str">
        <f t="shared" si="6"/>
        <v>stuks</v>
      </c>
      <c r="W29" s="37">
        <v>5.9</v>
      </c>
      <c r="X29" s="37">
        <v>11.8</v>
      </c>
      <c r="Y29" s="37">
        <v>21</v>
      </c>
    </row>
    <row r="30" spans="1:25" ht="11.85" customHeight="1" x14ac:dyDescent="0.2">
      <c r="A30" s="6" t="s">
        <v>504</v>
      </c>
      <c r="B30" s="47" t="s">
        <v>505</v>
      </c>
      <c r="C30" s="47"/>
      <c r="D30" s="47"/>
      <c r="E30" s="47"/>
      <c r="F30" s="47"/>
      <c r="G30" s="48" t="s">
        <v>90</v>
      </c>
      <c r="H30" s="48"/>
      <c r="I30" s="7">
        <v>8.6</v>
      </c>
      <c r="J30" s="75">
        <v>8.6</v>
      </c>
      <c r="K30" s="75"/>
      <c r="L30" s="10">
        <v>0.06</v>
      </c>
      <c r="N30" s="37" t="str">
        <f t="shared" si="0"/>
        <v>A05219</v>
      </c>
      <c r="O30" s="43">
        <v>45371</v>
      </c>
      <c r="P30" t="str">
        <f t="shared" si="1"/>
        <v>Spuntini Piccalilli 2l</v>
      </c>
      <c r="Q30" t="str">
        <f t="shared" si="2"/>
        <v>Spuntini Piccalilli 2L</v>
      </c>
      <c r="R30" s="37" t="str">
        <f t="shared" si="3"/>
        <v>Spuntini Piccalilli 2L</v>
      </c>
      <c r="T30" t="str">
        <f t="shared" si="4"/>
        <v xml:space="preserve">1 </v>
      </c>
      <c r="U30" s="37" t="str">
        <f t="shared" si="5"/>
        <v>1</v>
      </c>
      <c r="V30" s="37" t="str">
        <f t="shared" si="6"/>
        <v>stuks</v>
      </c>
      <c r="W30" s="37">
        <v>8.6</v>
      </c>
      <c r="X30" s="37">
        <v>8.6</v>
      </c>
      <c r="Y30" s="37">
        <v>6</v>
      </c>
    </row>
    <row r="31" spans="1:25" ht="11.85" customHeight="1" x14ac:dyDescent="0.2">
      <c r="A31" s="6" t="s">
        <v>247</v>
      </c>
      <c r="B31" s="47" t="s">
        <v>248</v>
      </c>
      <c r="C31" s="47"/>
      <c r="D31" s="47"/>
      <c r="E31" s="47"/>
      <c r="F31" s="47"/>
      <c r="G31" s="48" t="s">
        <v>249</v>
      </c>
      <c r="H31" s="48"/>
      <c r="I31" s="7">
        <v>6.19</v>
      </c>
      <c r="J31" s="75">
        <v>12.37</v>
      </c>
      <c r="K31" s="75"/>
      <c r="L31" s="10">
        <v>0.06</v>
      </c>
      <c r="N31" s="37" t="str">
        <f t="shared" si="0"/>
        <v>A02624</v>
      </c>
      <c r="O31" s="43">
        <v>45371</v>
      </c>
      <c r="P31" t="str">
        <f t="shared" si="1"/>
        <v>Manna Ch'easy saus tube 1L</v>
      </c>
      <c r="Q31" t="str">
        <f t="shared" si="2"/>
        <v>Manna Ch'Easy Saus Tube 1L</v>
      </c>
      <c r="R31" s="37" t="str">
        <f t="shared" si="3"/>
        <v>Manna Ch'Easy Saus Tube 1L</v>
      </c>
      <c r="T31" t="str">
        <f t="shared" si="4"/>
        <v xml:space="preserve">2 </v>
      </c>
      <c r="U31" s="37" t="str">
        <f t="shared" si="5"/>
        <v>2</v>
      </c>
      <c r="V31" s="37" t="str">
        <f t="shared" si="6"/>
        <v>tube</v>
      </c>
      <c r="W31" s="37">
        <v>6.19</v>
      </c>
      <c r="X31" s="37">
        <v>12.37</v>
      </c>
      <c r="Y31" s="37">
        <v>6</v>
      </c>
    </row>
    <row r="32" spans="1:25" ht="11.85" customHeight="1" x14ac:dyDescent="0.2">
      <c r="A32" s="6" t="s">
        <v>252</v>
      </c>
      <c r="B32" s="47" t="s">
        <v>253</v>
      </c>
      <c r="C32" s="47"/>
      <c r="D32" s="47"/>
      <c r="E32" s="47"/>
      <c r="F32" s="47"/>
      <c r="G32" s="48" t="s">
        <v>41</v>
      </c>
      <c r="H32" s="48"/>
      <c r="I32" s="7">
        <v>23.55</v>
      </c>
      <c r="J32" s="75">
        <v>23.55</v>
      </c>
      <c r="K32" s="75"/>
      <c r="L32" s="10">
        <v>0.06</v>
      </c>
      <c r="N32" s="37" t="str">
        <f t="shared" si="0"/>
        <v>A05787</v>
      </c>
      <c r="O32" s="43">
        <v>45371</v>
      </c>
      <c r="P32" t="str">
        <f t="shared" si="1"/>
        <v>Bicky Chickless Burger 24x80g</v>
      </c>
      <c r="Q32" t="str">
        <f t="shared" si="2"/>
        <v>Bicky Chickless Burger 24X80G</v>
      </c>
      <c r="R32" s="37" t="str">
        <f t="shared" si="3"/>
        <v>Bicky Chickless Burger 24X80G</v>
      </c>
      <c r="T32" t="str">
        <f t="shared" si="4"/>
        <v xml:space="preserve">1 </v>
      </c>
      <c r="U32" s="37" t="str">
        <f t="shared" si="5"/>
        <v>1</v>
      </c>
      <c r="V32" s="37" t="str">
        <f t="shared" si="6"/>
        <v>doos</v>
      </c>
      <c r="W32" s="37">
        <v>23.55</v>
      </c>
      <c r="X32" s="37">
        <v>23.55</v>
      </c>
      <c r="Y32" s="37">
        <v>6</v>
      </c>
    </row>
    <row r="33" spans="1:25" ht="11.85" customHeight="1" x14ac:dyDescent="0.2">
      <c r="A33" s="6" t="s">
        <v>487</v>
      </c>
      <c r="B33" s="47" t="s">
        <v>488</v>
      </c>
      <c r="C33" s="47"/>
      <c r="D33" s="47"/>
      <c r="E33" s="47"/>
      <c r="F33" s="47"/>
      <c r="G33" s="48" t="s">
        <v>82</v>
      </c>
      <c r="H33" s="48"/>
      <c r="I33" s="7">
        <v>13.49</v>
      </c>
      <c r="J33" s="75">
        <v>26.98</v>
      </c>
      <c r="K33" s="75"/>
      <c r="L33" s="10">
        <v>0.06</v>
      </c>
      <c r="N33" s="37" t="str">
        <f t="shared" si="0"/>
        <v>A04183</v>
      </c>
      <c r="O33" s="43">
        <v>45371</v>
      </c>
      <c r="P33" t="str">
        <f t="shared" si="1"/>
        <v>Parmesan schilfers (Grana Padano) 1kg</v>
      </c>
      <c r="Q33" t="str">
        <f t="shared" si="2"/>
        <v>Parmesan Schilfers (Grana Padano) 1Kg</v>
      </c>
      <c r="R33" s="37" t="str">
        <f t="shared" si="3"/>
        <v>Parmesan Schilfers (Grana Padano) 1Kg</v>
      </c>
      <c r="T33" t="str">
        <f t="shared" si="4"/>
        <v xml:space="preserve">2 </v>
      </c>
      <c r="U33" s="37" t="str">
        <f t="shared" si="5"/>
        <v>2</v>
      </c>
      <c r="V33" s="37" t="str">
        <f t="shared" si="6"/>
        <v>pak</v>
      </c>
      <c r="W33" s="37">
        <v>13.49</v>
      </c>
      <c r="X33" s="37">
        <v>26.98</v>
      </c>
      <c r="Y33" s="37">
        <v>6</v>
      </c>
    </row>
    <row r="34" spans="1:25" ht="21.75" customHeight="1" x14ac:dyDescent="0.2">
      <c r="A34" s="15" t="s">
        <v>507</v>
      </c>
      <c r="B34" s="64" t="s">
        <v>508</v>
      </c>
      <c r="C34" s="64"/>
      <c r="D34" s="64"/>
      <c r="E34" s="64"/>
      <c r="F34" s="64"/>
      <c r="G34" s="65" t="s">
        <v>194</v>
      </c>
      <c r="H34" s="65"/>
      <c r="I34" s="16">
        <v>16.579999999999998</v>
      </c>
      <c r="J34" s="77">
        <v>33.15</v>
      </c>
      <c r="K34" s="77"/>
      <c r="L34" s="27">
        <v>0.06</v>
      </c>
      <c r="N34" s="37" t="str">
        <f t="shared" si="0"/>
        <v>A04080</v>
      </c>
      <c r="O34" s="43">
        <v>45371</v>
      </c>
      <c r="P34" t="str">
        <f t="shared" si="1"/>
        <v>Smoky Mountains LA1000.1 Mexicaanse kaasmix cheddar/gouda 2kg</v>
      </c>
      <c r="Q34" t="str">
        <f t="shared" si="2"/>
        <v>Smoky Mountains La1000.1 Mexicaanse Kaasmix Cheddar/Gouda 2Kg</v>
      </c>
      <c r="R34" s="37" t="str">
        <f t="shared" si="3"/>
        <v>Smoky Mountains La1000.1 Mexicaanse Kaasmix Cheddar/Gouda 2Kg</v>
      </c>
      <c r="T34" t="str">
        <f t="shared" si="4"/>
        <v xml:space="preserve">2 </v>
      </c>
      <c r="U34" s="37" t="str">
        <f t="shared" si="5"/>
        <v>2</v>
      </c>
      <c r="V34" s="37" t="str">
        <f t="shared" si="6"/>
        <v>zak</v>
      </c>
      <c r="W34" s="37">
        <v>16.579999999999998</v>
      </c>
      <c r="X34" s="37">
        <v>33.15</v>
      </c>
      <c r="Y34" s="37">
        <v>6</v>
      </c>
    </row>
    <row r="35" spans="1:25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25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25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25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25" ht="80.099999999999994" customHeight="1" x14ac:dyDescent="0.2"/>
  </sheetData>
  <mergeCells count="111">
    <mergeCell ref="A38:G38"/>
    <mergeCell ref="H38:L38"/>
    <mergeCell ref="A35:L35"/>
    <mergeCell ref="A36:B36"/>
    <mergeCell ref="F36:G36"/>
    <mergeCell ref="H36:L36"/>
    <mergeCell ref="A37:B37"/>
    <mergeCell ref="F37:G37"/>
    <mergeCell ref="H37:L37"/>
    <mergeCell ref="B33:F33"/>
    <mergeCell ref="G33:H33"/>
    <mergeCell ref="J33:K33"/>
    <mergeCell ref="B34:F34"/>
    <mergeCell ref="G34:H34"/>
    <mergeCell ref="J34:K34"/>
    <mergeCell ref="B31:F31"/>
    <mergeCell ref="G31:H31"/>
    <mergeCell ref="J31:K31"/>
    <mergeCell ref="B32:F32"/>
    <mergeCell ref="G32:H32"/>
    <mergeCell ref="J32:K32"/>
    <mergeCell ref="B29:F29"/>
    <mergeCell ref="G29:H29"/>
    <mergeCell ref="J29:K29"/>
    <mergeCell ref="B30:F30"/>
    <mergeCell ref="G30:H30"/>
    <mergeCell ref="J30:K30"/>
    <mergeCell ref="B27:F27"/>
    <mergeCell ref="G27:H27"/>
    <mergeCell ref="J27:K27"/>
    <mergeCell ref="B28:F28"/>
    <mergeCell ref="G28:H28"/>
    <mergeCell ref="J28:K28"/>
    <mergeCell ref="B25:F25"/>
    <mergeCell ref="G25:H25"/>
    <mergeCell ref="J25:K25"/>
    <mergeCell ref="B26:F26"/>
    <mergeCell ref="G26:H26"/>
    <mergeCell ref="J26:K26"/>
    <mergeCell ref="B23:F23"/>
    <mergeCell ref="G23:H23"/>
    <mergeCell ref="J23:K23"/>
    <mergeCell ref="B24:F24"/>
    <mergeCell ref="G24:H24"/>
    <mergeCell ref="J24:K24"/>
    <mergeCell ref="B21:F21"/>
    <mergeCell ref="G21:H21"/>
    <mergeCell ref="J21:K21"/>
    <mergeCell ref="B22:F22"/>
    <mergeCell ref="G22:H22"/>
    <mergeCell ref="J22:K22"/>
    <mergeCell ref="B19:F19"/>
    <mergeCell ref="G19:H19"/>
    <mergeCell ref="J19:K19"/>
    <mergeCell ref="B20:F20"/>
    <mergeCell ref="G20:H20"/>
    <mergeCell ref="J20:K20"/>
    <mergeCell ref="B17:F17"/>
    <mergeCell ref="G17:H17"/>
    <mergeCell ref="J17:K17"/>
    <mergeCell ref="B18:F18"/>
    <mergeCell ref="G18:H18"/>
    <mergeCell ref="J18:K18"/>
    <mergeCell ref="B15:F15"/>
    <mergeCell ref="G15:H15"/>
    <mergeCell ref="J15:K15"/>
    <mergeCell ref="B16:F16"/>
    <mergeCell ref="G16:H16"/>
    <mergeCell ref="J16:K16"/>
    <mergeCell ref="B13:F13"/>
    <mergeCell ref="G13:H13"/>
    <mergeCell ref="J13:K13"/>
    <mergeCell ref="B14:F14"/>
    <mergeCell ref="G14:H14"/>
    <mergeCell ref="J14:K14"/>
    <mergeCell ref="B11:F11"/>
    <mergeCell ref="G11:H11"/>
    <mergeCell ref="J11:K11"/>
    <mergeCell ref="B12:F12"/>
    <mergeCell ref="G12:H12"/>
    <mergeCell ref="J12:K12"/>
    <mergeCell ref="B9:F9"/>
    <mergeCell ref="G9:H9"/>
    <mergeCell ref="J9:K9"/>
    <mergeCell ref="B10:F10"/>
    <mergeCell ref="G10:H10"/>
    <mergeCell ref="J10:K10"/>
    <mergeCell ref="B7:F7"/>
    <mergeCell ref="G7:H7"/>
    <mergeCell ref="J7:K7"/>
    <mergeCell ref="B8:F8"/>
    <mergeCell ref="G8:H8"/>
    <mergeCell ref="J8:K8"/>
    <mergeCell ref="B6:F6"/>
    <mergeCell ref="G6:H6"/>
    <mergeCell ref="J6:K6"/>
    <mergeCell ref="B3:F3"/>
    <mergeCell ref="G3:H3"/>
    <mergeCell ref="J3:K3"/>
    <mergeCell ref="B4:F4"/>
    <mergeCell ref="G4:H4"/>
    <mergeCell ref="J4:K4"/>
    <mergeCell ref="B1:F1"/>
    <mergeCell ref="G1:H1"/>
    <mergeCell ref="K1:L1"/>
    <mergeCell ref="B2:F2"/>
    <mergeCell ref="G2:H2"/>
    <mergeCell ref="J2:K2"/>
    <mergeCell ref="B5:F5"/>
    <mergeCell ref="G5:H5"/>
    <mergeCell ref="J5:K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A505-1B52-4092-951A-D095B42D7E7A}">
  <dimension ref="A1:Y37"/>
  <sheetViews>
    <sheetView topLeftCell="F1" zoomScale="80" zoomScaleNormal="80" workbookViewId="0">
      <selection activeCell="U2" activeCellId="2" sqref="N2:O32 R2:R32 U2:Y3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  <col min="15" max="15" width="12.6640625" bestFit="1" customWidth="1"/>
    <col min="22" max="22" width="11.1640625" bestFit="1" customWidth="1"/>
  </cols>
  <sheetData>
    <row r="1" spans="1:25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25" ht="14.25" customHeight="1" x14ac:dyDescent="0.2">
      <c r="A2" s="54" t="s">
        <v>510</v>
      </c>
      <c r="B2" s="55"/>
      <c r="C2" s="55"/>
      <c r="D2" s="55"/>
      <c r="E2" s="55"/>
      <c r="F2" s="73" t="s">
        <v>41</v>
      </c>
      <c r="G2" s="73"/>
      <c r="H2" s="24">
        <v>30</v>
      </c>
      <c r="I2" s="4"/>
      <c r="J2" s="25">
        <v>30</v>
      </c>
      <c r="K2" s="29">
        <v>0.06</v>
      </c>
      <c r="M2" t="str">
        <f>LEFT(A2,6)</f>
        <v>A07033</v>
      </c>
      <c r="N2" s="37" t="str">
        <f>TRIM(M2)</f>
        <v>A07033</v>
      </c>
      <c r="O2" s="43">
        <v>45371</v>
      </c>
      <c r="P2" t="str">
        <f>TRIM(A2)</f>
        <v>A07033 Henny's Chick'n corn 36x80g</v>
      </c>
      <c r="Q2" t="str">
        <f>PROPER(RIGHT(P2,LEN(P2)-6))</f>
        <v xml:space="preserve"> Henny'S Chick'N Corn 36X80G</v>
      </c>
      <c r="R2" s="37" t="str">
        <f>TRIM(Q2)</f>
        <v>Henny'S Chick'N Corn 36X80G</v>
      </c>
      <c r="T2" t="str">
        <f>LEFT(F2,2)</f>
        <v xml:space="preserve">1 </v>
      </c>
      <c r="U2" s="37" t="str">
        <f>TRIM(T2)</f>
        <v>1</v>
      </c>
      <c r="V2" s="37" t="str">
        <f>LOWER(RIGHT(F2,LEN(F2)-2))</f>
        <v>doos</v>
      </c>
      <c r="W2" s="37">
        <v>30</v>
      </c>
      <c r="X2" s="37">
        <v>6</v>
      </c>
      <c r="Y2" s="37">
        <v>30</v>
      </c>
    </row>
    <row r="3" spans="1:25" ht="17.45" customHeight="1" x14ac:dyDescent="0.2">
      <c r="A3" s="46" t="s">
        <v>68</v>
      </c>
      <c r="B3" s="47"/>
      <c r="C3" s="47"/>
      <c r="D3" s="47"/>
      <c r="E3" s="47"/>
      <c r="F3" s="48" t="s">
        <v>66</v>
      </c>
      <c r="G3" s="48"/>
      <c r="H3" s="30">
        <v>30753</v>
      </c>
      <c r="I3" s="12">
        <v>1</v>
      </c>
      <c r="J3" s="8"/>
      <c r="K3" s="10">
        <v>0.06</v>
      </c>
      <c r="M3" t="str">
        <f t="shared" ref="M3:M32" si="0">LEFT(A3,6)</f>
        <v>A01768</v>
      </c>
      <c r="N3" s="37" t="str">
        <f t="shared" ref="N3:N32" si="1">TRIM(M3)</f>
        <v>A01768</v>
      </c>
      <c r="O3" s="43">
        <v>45371</v>
      </c>
      <c r="P3" t="str">
        <f t="shared" ref="P3:P32" si="2">TRIM(A3)</f>
        <v>A01768 Coca Cola zero pet 24x50cl</v>
      </c>
      <c r="Q3" t="str">
        <f t="shared" ref="Q3:Q32" si="3">PROPER(RIGHT(P3,LEN(P3)-6))</f>
        <v xml:space="preserve"> Coca Cola Zero Pet 24X50Cl</v>
      </c>
      <c r="R3" s="37" t="str">
        <f t="shared" ref="R3:R32" si="4">TRIM(Q3)</f>
        <v>Coca Cola Zero Pet 24X50Cl</v>
      </c>
      <c r="T3" t="str">
        <f t="shared" ref="T3:T32" si="5">LEFT(F3,2)</f>
        <v xml:space="preserve">1 </v>
      </c>
      <c r="U3" s="37" t="str">
        <f t="shared" ref="U3:U32" si="6">TRIM(T3)</f>
        <v>1</v>
      </c>
      <c r="V3" s="37" t="str">
        <f t="shared" ref="V3:V32" si="7">LOWER(RIGHT(F3,LEN(F3)-2))</f>
        <v>tray</v>
      </c>
      <c r="W3" s="37">
        <v>30.753</v>
      </c>
      <c r="X3" s="37">
        <v>6</v>
      </c>
      <c r="Y3" s="37"/>
    </row>
    <row r="4" spans="1:25" ht="17.45" customHeight="1" x14ac:dyDescent="0.2">
      <c r="A4" s="46" t="s">
        <v>511</v>
      </c>
      <c r="B4" s="47"/>
      <c r="C4" s="47"/>
      <c r="D4" s="47"/>
      <c r="E4" s="47"/>
      <c r="F4" s="57"/>
      <c r="G4" s="57"/>
      <c r="H4" s="8"/>
      <c r="I4" s="8"/>
      <c r="J4" s="8"/>
      <c r="K4" s="11"/>
      <c r="N4" s="37"/>
      <c r="O4" s="37"/>
      <c r="R4" s="37"/>
      <c r="T4" t="str">
        <f t="shared" si="5"/>
        <v/>
      </c>
      <c r="U4" s="37" t="str">
        <f t="shared" si="6"/>
        <v/>
      </c>
      <c r="V4" s="37"/>
      <c r="W4" s="37"/>
      <c r="X4" s="37"/>
      <c r="Y4" s="37"/>
    </row>
    <row r="5" spans="1:25" ht="17.45" customHeight="1" x14ac:dyDescent="0.2">
      <c r="A5" s="46" t="s">
        <v>295</v>
      </c>
      <c r="B5" s="47"/>
      <c r="C5" s="47"/>
      <c r="D5" s="47"/>
      <c r="E5" s="47"/>
      <c r="F5" s="48" t="s">
        <v>66</v>
      </c>
      <c r="G5" s="48"/>
      <c r="H5" s="7">
        <v>21.61</v>
      </c>
      <c r="I5" s="8"/>
      <c r="J5" s="9">
        <v>21.61</v>
      </c>
      <c r="K5" s="10">
        <v>0.06</v>
      </c>
      <c r="M5" t="str">
        <f t="shared" si="0"/>
        <v>A01766</v>
      </c>
      <c r="N5" s="37" t="str">
        <f t="shared" si="1"/>
        <v>A01766</v>
      </c>
      <c r="O5" s="43">
        <v>45378</v>
      </c>
      <c r="P5" t="str">
        <f t="shared" si="2"/>
        <v>A01766 Fuze black tea sparkling lemon PET 24x40cl</v>
      </c>
      <c r="Q5" t="str">
        <f t="shared" si="3"/>
        <v xml:space="preserve"> Fuze Black Tea Sparkling Lemon Pet 24X40Cl</v>
      </c>
      <c r="R5" s="37" t="str">
        <f t="shared" si="4"/>
        <v>Fuze Black Tea Sparkling Lemon Pet 24X40Cl</v>
      </c>
      <c r="T5" t="str">
        <f t="shared" si="5"/>
        <v xml:space="preserve">1 </v>
      </c>
      <c r="U5" s="37" t="str">
        <f t="shared" si="6"/>
        <v>1</v>
      </c>
      <c r="V5" s="37" t="str">
        <f t="shared" si="7"/>
        <v>tray</v>
      </c>
      <c r="W5" s="37">
        <v>21.61</v>
      </c>
      <c r="X5" s="37">
        <v>6</v>
      </c>
      <c r="Y5" s="37">
        <v>21.61</v>
      </c>
    </row>
    <row r="6" spans="1:25" ht="17.45" customHeight="1" x14ac:dyDescent="0.2">
      <c r="A6" s="46" t="s">
        <v>512</v>
      </c>
      <c r="B6" s="47"/>
      <c r="C6" s="47"/>
      <c r="D6" s="47"/>
      <c r="E6" s="47"/>
      <c r="F6" s="57"/>
      <c r="G6" s="57"/>
      <c r="H6" s="8"/>
      <c r="I6" s="8"/>
      <c r="J6" s="8"/>
      <c r="K6" s="11"/>
      <c r="N6" s="37"/>
      <c r="O6" s="37"/>
      <c r="R6" s="37"/>
      <c r="T6" t="str">
        <f t="shared" si="5"/>
        <v/>
      </c>
      <c r="U6" s="37" t="str">
        <f t="shared" si="6"/>
        <v/>
      </c>
      <c r="V6" s="37"/>
      <c r="W6" s="37"/>
      <c r="X6" s="37"/>
      <c r="Y6" s="37"/>
    </row>
    <row r="7" spans="1:25" ht="11.85" customHeight="1" x14ac:dyDescent="0.2">
      <c r="A7" s="46" t="s">
        <v>513</v>
      </c>
      <c r="B7" s="47"/>
      <c r="C7" s="47"/>
      <c r="D7" s="47"/>
      <c r="E7" s="47"/>
      <c r="F7" s="48" t="s">
        <v>7</v>
      </c>
      <c r="G7" s="48"/>
      <c r="H7" s="7">
        <v>4.6399999999999997</v>
      </c>
      <c r="I7" s="13"/>
      <c r="J7" s="9">
        <v>4.6399999999999997</v>
      </c>
      <c r="K7" s="10">
        <v>0.06</v>
      </c>
      <c r="M7" t="str">
        <f t="shared" si="0"/>
        <v>A00988</v>
      </c>
      <c r="N7" s="37" t="str">
        <f t="shared" si="1"/>
        <v>A00988</v>
      </c>
      <c r="O7" s="43">
        <v>45372</v>
      </c>
      <c r="P7" t="str">
        <f t="shared" si="2"/>
        <v>A00988 Pauwels Toscaanse saus 1L</v>
      </c>
      <c r="Q7" t="str">
        <f t="shared" si="3"/>
        <v xml:space="preserve"> Pauwels Toscaanse Saus 1L</v>
      </c>
      <c r="R7" s="37" t="str">
        <f t="shared" si="4"/>
        <v>Pauwels Toscaanse Saus 1L</v>
      </c>
      <c r="T7" t="str">
        <f t="shared" si="5"/>
        <v xml:space="preserve">1 </v>
      </c>
      <c r="U7" s="37" t="str">
        <f t="shared" si="6"/>
        <v>1</v>
      </c>
      <c r="V7" s="37" t="str">
        <f t="shared" si="7"/>
        <v>tube</v>
      </c>
      <c r="W7" s="37">
        <v>4.6399999999999997</v>
      </c>
      <c r="X7" s="37">
        <v>6</v>
      </c>
      <c r="Y7" s="37">
        <v>4.6399999999999997</v>
      </c>
    </row>
    <row r="8" spans="1:25" ht="11.85" customHeight="1" x14ac:dyDescent="0.2">
      <c r="A8" s="46" t="s">
        <v>27</v>
      </c>
      <c r="B8" s="47"/>
      <c r="C8" s="47"/>
      <c r="D8" s="47"/>
      <c r="E8" s="47"/>
      <c r="F8" s="48" t="s">
        <v>28</v>
      </c>
      <c r="G8" s="48"/>
      <c r="H8" s="7">
        <v>15.54</v>
      </c>
      <c r="I8" s="13"/>
      <c r="J8" s="9">
        <v>31.07</v>
      </c>
      <c r="K8" s="10">
        <v>0.06</v>
      </c>
      <c r="M8" t="str">
        <f t="shared" si="0"/>
        <v>A01103</v>
      </c>
      <c r="N8" s="37" t="str">
        <f t="shared" si="1"/>
        <v>A01103</v>
      </c>
      <c r="O8" s="43">
        <v>45372</v>
      </c>
      <c r="P8" t="str">
        <f t="shared" si="2"/>
        <v>A01103 Vandemoortele Andalouse pet 3L</v>
      </c>
      <c r="Q8" t="str">
        <f t="shared" si="3"/>
        <v xml:space="preserve"> Vandemoortele Andalouse Pet 3L</v>
      </c>
      <c r="R8" s="37" t="str">
        <f t="shared" si="4"/>
        <v>Vandemoortele Andalouse Pet 3L</v>
      </c>
      <c r="T8" t="str">
        <f t="shared" si="5"/>
        <v xml:space="preserve">2 </v>
      </c>
      <c r="U8" s="37" t="str">
        <f t="shared" si="6"/>
        <v>2</v>
      </c>
      <c r="V8" s="37" t="str">
        <f t="shared" si="7"/>
        <v>pot</v>
      </c>
      <c r="W8" s="37">
        <v>15.54</v>
      </c>
      <c r="X8" s="37">
        <v>6</v>
      </c>
      <c r="Y8" s="37">
        <v>31.07</v>
      </c>
    </row>
    <row r="9" spans="1:25" ht="11.85" customHeight="1" x14ac:dyDescent="0.2">
      <c r="A9" s="46" t="s">
        <v>31</v>
      </c>
      <c r="B9" s="47"/>
      <c r="C9" s="47"/>
      <c r="D9" s="47"/>
      <c r="E9" s="47"/>
      <c r="F9" s="48" t="s">
        <v>7</v>
      </c>
      <c r="G9" s="48"/>
      <c r="H9" s="7">
        <v>3.73</v>
      </c>
      <c r="I9" s="13"/>
      <c r="J9" s="9">
        <v>3.73</v>
      </c>
      <c r="K9" s="10">
        <v>0.06</v>
      </c>
      <c r="M9" t="str">
        <f t="shared" si="0"/>
        <v>A01086</v>
      </c>
      <c r="N9" s="37" t="str">
        <f t="shared" si="1"/>
        <v>A01086</v>
      </c>
      <c r="O9" s="43">
        <v>45372</v>
      </c>
      <c r="P9" t="str">
        <f t="shared" si="2"/>
        <v>A01086 Vandemoortele Mosterd saus 1L</v>
      </c>
      <c r="Q9" t="str">
        <f t="shared" si="3"/>
        <v xml:space="preserve"> Vandemoortele Mosterd Saus 1L</v>
      </c>
      <c r="R9" s="37" t="str">
        <f t="shared" si="4"/>
        <v>Vandemoortele Mosterd Saus 1L</v>
      </c>
      <c r="T9" t="str">
        <f t="shared" si="5"/>
        <v xml:space="preserve">1 </v>
      </c>
      <c r="U9" s="37" t="str">
        <f t="shared" si="6"/>
        <v>1</v>
      </c>
      <c r="V9" s="37" t="str">
        <f t="shared" si="7"/>
        <v>tube</v>
      </c>
      <c r="W9" s="37">
        <v>3.73</v>
      </c>
      <c r="X9" s="37">
        <v>6</v>
      </c>
      <c r="Y9" s="37">
        <v>3.73</v>
      </c>
    </row>
    <row r="10" spans="1:25" ht="11.85" customHeight="1" x14ac:dyDescent="0.2">
      <c r="A10" s="46" t="s">
        <v>278</v>
      </c>
      <c r="B10" s="47"/>
      <c r="C10" s="47"/>
      <c r="D10" s="47"/>
      <c r="E10" s="47"/>
      <c r="F10" s="48" t="s">
        <v>7</v>
      </c>
      <c r="G10" s="48"/>
      <c r="H10" s="7">
        <v>5.57</v>
      </c>
      <c r="I10" s="13"/>
      <c r="J10" s="9">
        <v>5.57</v>
      </c>
      <c r="K10" s="10">
        <v>0.06</v>
      </c>
      <c r="M10" t="str">
        <f t="shared" si="0"/>
        <v>A00994</v>
      </c>
      <c r="N10" s="37" t="str">
        <f t="shared" si="1"/>
        <v>A00994</v>
      </c>
      <c r="O10" s="43">
        <v>45372</v>
      </c>
      <c r="P10" t="str">
        <f t="shared" si="2"/>
        <v>A00994 Pauwels Truffelmayonnaise 875ml</v>
      </c>
      <c r="Q10" t="str">
        <f t="shared" si="3"/>
        <v xml:space="preserve"> Pauwels Truffelmayonnaise 875Ml</v>
      </c>
      <c r="R10" s="37" t="str">
        <f t="shared" si="4"/>
        <v>Pauwels Truffelmayonnaise 875Ml</v>
      </c>
      <c r="T10" t="str">
        <f t="shared" si="5"/>
        <v xml:space="preserve">1 </v>
      </c>
      <c r="U10" s="37" t="str">
        <f t="shared" si="6"/>
        <v>1</v>
      </c>
      <c r="V10" s="37" t="str">
        <f t="shared" si="7"/>
        <v>tube</v>
      </c>
      <c r="W10" s="37">
        <v>5.57</v>
      </c>
      <c r="X10" s="37">
        <v>6</v>
      </c>
      <c r="Y10" s="37">
        <v>5.57</v>
      </c>
    </row>
    <row r="11" spans="1:25" ht="11.85" customHeight="1" x14ac:dyDescent="0.2">
      <c r="A11" s="46" t="s">
        <v>118</v>
      </c>
      <c r="B11" s="47"/>
      <c r="C11" s="47"/>
      <c r="D11" s="47"/>
      <c r="E11" s="47"/>
      <c r="F11" s="48" t="s">
        <v>249</v>
      </c>
      <c r="G11" s="48"/>
      <c r="H11" s="7">
        <v>6.88</v>
      </c>
      <c r="I11" s="12">
        <v>7.0000000000000007E-2</v>
      </c>
      <c r="J11" s="9">
        <v>12.79</v>
      </c>
      <c r="K11" s="10">
        <v>0.06</v>
      </c>
      <c r="M11" t="str">
        <f t="shared" si="0"/>
        <v>A02330</v>
      </c>
      <c r="N11" s="37" t="str">
        <f t="shared" si="1"/>
        <v>A02330</v>
      </c>
      <c r="O11" s="43">
        <v>45372</v>
      </c>
      <c r="P11" t="str">
        <f t="shared" si="2"/>
        <v>A02330 Heinz Barbecuesaus Classic 875ml</v>
      </c>
      <c r="Q11" t="str">
        <f t="shared" si="3"/>
        <v xml:space="preserve"> Heinz Barbecuesaus Classic 875Ml</v>
      </c>
      <c r="R11" s="37" t="str">
        <f t="shared" si="4"/>
        <v>Heinz Barbecuesaus Classic 875Ml</v>
      </c>
      <c r="T11" t="str">
        <f t="shared" si="5"/>
        <v xml:space="preserve">2 </v>
      </c>
      <c r="U11" s="37" t="str">
        <f t="shared" si="6"/>
        <v>2</v>
      </c>
      <c r="V11" s="37" t="str">
        <f t="shared" si="7"/>
        <v>tube</v>
      </c>
      <c r="W11" s="37">
        <v>6.88</v>
      </c>
      <c r="X11" s="37">
        <v>6</v>
      </c>
      <c r="Y11" s="37">
        <v>12.79</v>
      </c>
    </row>
    <row r="12" spans="1:25" ht="11.85" customHeight="1" x14ac:dyDescent="0.2">
      <c r="A12" s="46" t="s">
        <v>122</v>
      </c>
      <c r="B12" s="47"/>
      <c r="C12" s="47"/>
      <c r="D12" s="47"/>
      <c r="E12" s="47"/>
      <c r="F12" s="48" t="s">
        <v>123</v>
      </c>
      <c r="G12" s="48"/>
      <c r="H12" s="7">
        <v>28.55</v>
      </c>
      <c r="I12" s="13"/>
      <c r="J12" s="9">
        <v>85.64</v>
      </c>
      <c r="K12" s="10">
        <v>0.06</v>
      </c>
      <c r="M12" t="str">
        <f t="shared" si="0"/>
        <v>A00440</v>
      </c>
      <c r="N12" s="37" t="str">
        <f t="shared" si="1"/>
        <v>A00440</v>
      </c>
      <c r="O12" s="43">
        <v>45372</v>
      </c>
      <c r="P12" t="str">
        <f t="shared" si="2"/>
        <v>A00440 Alro ff (S003) Rundstoofvlees vers 3kg</v>
      </c>
      <c r="Q12" t="str">
        <f t="shared" si="3"/>
        <v xml:space="preserve"> Alro Ff (S003) Rundstoofvlees Vers 3Kg</v>
      </c>
      <c r="R12" s="37" t="str">
        <f t="shared" si="4"/>
        <v>Alro Ff (S003) Rundstoofvlees Vers 3Kg</v>
      </c>
      <c r="T12" t="str">
        <f t="shared" si="5"/>
        <v xml:space="preserve">3 </v>
      </c>
      <c r="U12" s="37" t="str">
        <f t="shared" si="6"/>
        <v>3</v>
      </c>
      <c r="V12" s="37" t="str">
        <f t="shared" si="7"/>
        <v>emmer</v>
      </c>
      <c r="W12" s="37">
        <v>28.55</v>
      </c>
      <c r="X12" s="37">
        <v>6</v>
      </c>
      <c r="Y12" s="37">
        <v>85.64</v>
      </c>
    </row>
    <row r="13" spans="1:25" ht="11.85" customHeight="1" x14ac:dyDescent="0.2">
      <c r="A13" s="46" t="s">
        <v>33</v>
      </c>
      <c r="B13" s="47"/>
      <c r="C13" s="47"/>
      <c r="D13" s="47"/>
      <c r="E13" s="47"/>
      <c r="F13" s="48" t="s">
        <v>24</v>
      </c>
      <c r="G13" s="48"/>
      <c r="H13" s="7">
        <v>12.79</v>
      </c>
      <c r="I13" s="13"/>
      <c r="J13" s="9">
        <v>25.57</v>
      </c>
      <c r="K13" s="10">
        <v>0.06</v>
      </c>
      <c r="M13" t="str">
        <f t="shared" si="0"/>
        <v>A00441</v>
      </c>
      <c r="N13" s="37" t="str">
        <f t="shared" si="1"/>
        <v>A00441</v>
      </c>
      <c r="O13" s="43">
        <v>45372</v>
      </c>
      <c r="P13" t="str">
        <f t="shared" si="2"/>
        <v>A00441 Alro ff (S004) Stoofvleessaus(runds) vers 3kg</v>
      </c>
      <c r="Q13" t="str">
        <f t="shared" si="3"/>
        <v xml:space="preserve"> Alro Ff (S004) Stoofvleessaus(Runds) Vers 3Kg</v>
      </c>
      <c r="R13" s="37" t="str">
        <f t="shared" si="4"/>
        <v>Alro Ff (S004) Stoofvleessaus(Runds) Vers 3Kg</v>
      </c>
      <c r="T13" t="str">
        <f t="shared" si="5"/>
        <v xml:space="preserve">2 </v>
      </c>
      <c r="U13" s="37" t="str">
        <f t="shared" si="6"/>
        <v>2</v>
      </c>
      <c r="V13" s="37" t="str">
        <f t="shared" si="7"/>
        <v>emmer</v>
      </c>
      <c r="W13" s="37">
        <v>12.79</v>
      </c>
      <c r="X13" s="37">
        <v>6</v>
      </c>
      <c r="Y13" s="37">
        <v>25.57</v>
      </c>
    </row>
    <row r="14" spans="1:25" ht="11.85" customHeight="1" x14ac:dyDescent="0.2">
      <c r="A14" s="46" t="s">
        <v>137</v>
      </c>
      <c r="B14" s="47"/>
      <c r="C14" s="47"/>
      <c r="D14" s="47"/>
      <c r="E14" s="47"/>
      <c r="F14" s="48" t="s">
        <v>143</v>
      </c>
      <c r="G14" s="48"/>
      <c r="H14" s="7">
        <v>13.8</v>
      </c>
      <c r="I14" s="13"/>
      <c r="J14" s="9">
        <v>27.6</v>
      </c>
      <c r="K14" s="10">
        <v>0.06</v>
      </c>
      <c r="M14" t="str">
        <f t="shared" si="0"/>
        <v>A00365</v>
      </c>
      <c r="N14" s="37" t="str">
        <f t="shared" si="1"/>
        <v>A00365</v>
      </c>
      <c r="O14" s="43">
        <v>45372</v>
      </c>
      <c r="P14" t="str">
        <f t="shared" si="2"/>
        <v>A00365 FREE FOODS Frikandel 40x85g</v>
      </c>
      <c r="Q14" t="str">
        <f t="shared" si="3"/>
        <v xml:space="preserve"> Free Foods Frikandel 40X85G</v>
      </c>
      <c r="R14" s="37" t="str">
        <f t="shared" si="4"/>
        <v>Free Foods Frikandel 40X85G</v>
      </c>
      <c r="T14" t="str">
        <f t="shared" si="5"/>
        <v xml:space="preserve">2 </v>
      </c>
      <c r="U14" s="37" t="str">
        <f t="shared" si="6"/>
        <v>2</v>
      </c>
      <c r="V14" s="37" t="str">
        <f t="shared" si="7"/>
        <v>doos</v>
      </c>
      <c r="W14" s="37">
        <v>13.8</v>
      </c>
      <c r="X14" s="37">
        <v>6</v>
      </c>
      <c r="Y14" s="37">
        <v>27.6</v>
      </c>
    </row>
    <row r="15" spans="1:25" ht="11.85" customHeight="1" x14ac:dyDescent="0.2">
      <c r="A15" s="46" t="s">
        <v>40</v>
      </c>
      <c r="B15" s="47"/>
      <c r="C15" s="47"/>
      <c r="D15" s="47"/>
      <c r="E15" s="47"/>
      <c r="F15" s="48" t="s">
        <v>41</v>
      </c>
      <c r="G15" s="48"/>
      <c r="H15" s="7">
        <v>26.85</v>
      </c>
      <c r="I15" s="12">
        <v>7.0000000000000007E-2</v>
      </c>
      <c r="J15" s="9">
        <v>24.97</v>
      </c>
      <c r="K15" s="10">
        <v>0.06</v>
      </c>
      <c r="M15" t="str">
        <f t="shared" si="0"/>
        <v>A04988</v>
      </c>
      <c r="N15" s="37" t="str">
        <f t="shared" si="1"/>
        <v>A04988</v>
      </c>
      <c r="O15" s="43">
        <v>45372</v>
      </c>
      <c r="P15" t="str">
        <f t="shared" si="2"/>
        <v>A04988 Henny's Chick'n fries (fingers) 24x6st</v>
      </c>
      <c r="Q15" t="str">
        <f t="shared" si="3"/>
        <v xml:space="preserve"> Henny'S Chick'N Fries (Fingers) 24X6St</v>
      </c>
      <c r="R15" s="37" t="str">
        <f t="shared" si="4"/>
        <v>Henny'S Chick'N Fries (Fingers) 24X6St</v>
      </c>
      <c r="T15" t="str">
        <f t="shared" si="5"/>
        <v xml:space="preserve">1 </v>
      </c>
      <c r="U15" s="37" t="str">
        <f t="shared" si="6"/>
        <v>1</v>
      </c>
      <c r="V15" s="37" t="str">
        <f t="shared" si="7"/>
        <v>doos</v>
      </c>
      <c r="W15" s="37">
        <v>26.85</v>
      </c>
      <c r="X15" s="37">
        <v>6</v>
      </c>
      <c r="Y15" s="37">
        <v>24.97</v>
      </c>
    </row>
    <row r="16" spans="1:25" ht="11.85" customHeight="1" x14ac:dyDescent="0.2">
      <c r="A16" s="46" t="s">
        <v>153</v>
      </c>
      <c r="B16" s="47"/>
      <c r="C16" s="47"/>
      <c r="D16" s="47"/>
      <c r="E16" s="47"/>
      <c r="F16" s="48" t="s">
        <v>41</v>
      </c>
      <c r="G16" s="48"/>
      <c r="H16" s="7">
        <v>18.13</v>
      </c>
      <c r="I16" s="13"/>
      <c r="J16" s="9">
        <v>18.13</v>
      </c>
      <c r="K16" s="10">
        <v>0.06</v>
      </c>
      <c r="M16" t="str">
        <f t="shared" si="0"/>
        <v>A00353</v>
      </c>
      <c r="N16" s="37" t="str">
        <f t="shared" si="1"/>
        <v>A00353</v>
      </c>
      <c r="O16" s="43">
        <v>45372</v>
      </c>
      <c r="P16" t="str">
        <f t="shared" si="2"/>
        <v>A00353 Ad van Geloven Bitterballen 20% 100x20g</v>
      </c>
      <c r="Q16" t="str">
        <f t="shared" si="3"/>
        <v xml:space="preserve"> Ad Van Geloven Bitterballen 20% 100X20G</v>
      </c>
      <c r="R16" s="37" t="str">
        <f t="shared" si="4"/>
        <v>Ad Van Geloven Bitterballen 20% 100X20G</v>
      </c>
      <c r="T16" t="str">
        <f t="shared" si="5"/>
        <v xml:space="preserve">1 </v>
      </c>
      <c r="U16" s="37" t="str">
        <f t="shared" si="6"/>
        <v>1</v>
      </c>
      <c r="V16" s="37" t="str">
        <f t="shared" si="7"/>
        <v>doos</v>
      </c>
      <c r="W16" s="37">
        <v>18.13</v>
      </c>
      <c r="X16" s="37">
        <v>6</v>
      </c>
      <c r="Y16" s="37">
        <v>18.13</v>
      </c>
    </row>
    <row r="17" spans="1:25" ht="11.85" customHeight="1" x14ac:dyDescent="0.2">
      <c r="A17" s="46" t="s">
        <v>286</v>
      </c>
      <c r="B17" s="47"/>
      <c r="C17" s="47"/>
      <c r="D17" s="47"/>
      <c r="E17" s="47"/>
      <c r="F17" s="48" t="s">
        <v>41</v>
      </c>
      <c r="G17" s="48"/>
      <c r="H17" s="7">
        <v>31.41</v>
      </c>
      <c r="I17" s="12">
        <v>0.05</v>
      </c>
      <c r="J17" s="9">
        <v>29.84</v>
      </c>
      <c r="K17" s="10">
        <v>0.06</v>
      </c>
      <c r="M17" t="str">
        <f t="shared" si="0"/>
        <v>A02059</v>
      </c>
      <c r="N17" s="37" t="str">
        <f t="shared" si="1"/>
        <v>A02059</v>
      </c>
      <c r="O17" s="43">
        <v>45372</v>
      </c>
      <c r="P17" t="str">
        <f t="shared" si="2"/>
        <v>A02059 Vanreusel Cervela rood naturin 24x200g</v>
      </c>
      <c r="Q17" t="str">
        <f t="shared" si="3"/>
        <v xml:space="preserve"> Vanreusel Cervela Rood Naturin 24X200G</v>
      </c>
      <c r="R17" s="37" t="str">
        <f t="shared" si="4"/>
        <v>Vanreusel Cervela Rood Naturin 24X200G</v>
      </c>
      <c r="T17" t="str">
        <f t="shared" si="5"/>
        <v xml:space="preserve">1 </v>
      </c>
      <c r="U17" s="37" t="str">
        <f t="shared" si="6"/>
        <v>1</v>
      </c>
      <c r="V17" s="37" t="str">
        <f t="shared" si="7"/>
        <v>doos</v>
      </c>
      <c r="W17" s="37">
        <v>31.41</v>
      </c>
      <c r="X17" s="37">
        <v>6</v>
      </c>
      <c r="Y17" s="37">
        <v>29.84</v>
      </c>
    </row>
    <row r="18" spans="1:25" ht="11.85" customHeight="1" x14ac:dyDescent="0.2">
      <c r="A18" s="46" t="s">
        <v>515</v>
      </c>
      <c r="B18" s="47"/>
      <c r="C18" s="47"/>
      <c r="D18" s="47"/>
      <c r="E18" s="47"/>
      <c r="F18" s="48" t="s">
        <v>41</v>
      </c>
      <c r="G18" s="48"/>
      <c r="H18" s="7">
        <v>12.25</v>
      </c>
      <c r="I18" s="13"/>
      <c r="J18" s="9">
        <v>12.25</v>
      </c>
      <c r="K18" s="10">
        <v>0.06</v>
      </c>
      <c r="M18" t="str">
        <f t="shared" si="0"/>
        <v>A02440</v>
      </c>
      <c r="N18" s="37" t="str">
        <f t="shared" si="1"/>
        <v>A02440</v>
      </c>
      <c r="O18" s="43">
        <v>45372</v>
      </c>
      <c r="P18" t="str">
        <f t="shared" si="2"/>
        <v>A02440 Jiv Elite Bamischijf 18x130g</v>
      </c>
      <c r="Q18" t="str">
        <f t="shared" si="3"/>
        <v xml:space="preserve"> Jiv Elite Bamischijf 18X130G</v>
      </c>
      <c r="R18" s="37" t="str">
        <f t="shared" si="4"/>
        <v>Jiv Elite Bamischijf 18X130G</v>
      </c>
      <c r="T18" t="str">
        <f t="shared" si="5"/>
        <v xml:space="preserve">1 </v>
      </c>
      <c r="U18" s="37" t="str">
        <f t="shared" si="6"/>
        <v>1</v>
      </c>
      <c r="V18" s="37" t="str">
        <f t="shared" si="7"/>
        <v>doos</v>
      </c>
      <c r="W18" s="37">
        <v>12.25</v>
      </c>
      <c r="X18" s="37">
        <v>6</v>
      </c>
      <c r="Y18" s="37">
        <v>12.25</v>
      </c>
    </row>
    <row r="19" spans="1:25" ht="11.85" customHeight="1" x14ac:dyDescent="0.2">
      <c r="A19" s="46" t="s">
        <v>47</v>
      </c>
      <c r="B19" s="47"/>
      <c r="C19" s="47"/>
      <c r="D19" s="47"/>
      <c r="E19" s="47"/>
      <c r="F19" s="48" t="s">
        <v>48</v>
      </c>
      <c r="G19" s="48"/>
      <c r="H19" s="7">
        <v>11.9</v>
      </c>
      <c r="I19" s="13"/>
      <c r="J19" s="9">
        <v>11.9</v>
      </c>
      <c r="K19" s="10">
        <v>0.06</v>
      </c>
      <c r="M19" t="str">
        <f t="shared" si="0"/>
        <v>A00538</v>
      </c>
      <c r="N19" s="37" t="str">
        <f t="shared" si="1"/>
        <v>A00538</v>
      </c>
      <c r="O19" s="43">
        <v>45372</v>
      </c>
      <c r="P19" t="str">
        <f t="shared" si="2"/>
        <v>A00538 Aviko Kaaskroket maison la cuisine belge 28x70g</v>
      </c>
      <c r="Q19" t="str">
        <f t="shared" si="3"/>
        <v xml:space="preserve"> Aviko Kaaskroket Maison La Cuisine Belge 28X70G</v>
      </c>
      <c r="R19" s="37" t="str">
        <f t="shared" si="4"/>
        <v>Aviko Kaaskroket Maison La Cuisine Belge 28X70G</v>
      </c>
      <c r="T19" t="str">
        <f t="shared" si="5"/>
        <v xml:space="preserve">1 </v>
      </c>
      <c r="U19" s="37" t="str">
        <f t="shared" si="6"/>
        <v>1</v>
      </c>
      <c r="V19" s="37" t="str">
        <f t="shared" si="7"/>
        <v>zak</v>
      </c>
      <c r="W19" s="37">
        <v>11.9</v>
      </c>
      <c r="X19" s="37">
        <v>6</v>
      </c>
      <c r="Y19" s="37">
        <v>11.9</v>
      </c>
    </row>
    <row r="20" spans="1:25" ht="11.85" customHeight="1" x14ac:dyDescent="0.2">
      <c r="A20" s="46" t="s">
        <v>15</v>
      </c>
      <c r="B20" s="47"/>
      <c r="C20" s="47"/>
      <c r="D20" s="47"/>
      <c r="E20" s="47"/>
      <c r="F20" s="48" t="s">
        <v>132</v>
      </c>
      <c r="G20" s="48"/>
      <c r="H20" s="7">
        <v>20.43</v>
      </c>
      <c r="I20" s="13"/>
      <c r="J20" s="9">
        <v>81.72</v>
      </c>
      <c r="K20" s="10">
        <v>0.06</v>
      </c>
      <c r="M20" t="str">
        <f t="shared" si="0"/>
        <v>A04907</v>
      </c>
      <c r="N20" s="37" t="str">
        <f t="shared" si="1"/>
        <v>A04907</v>
      </c>
      <c r="O20" s="43">
        <v>45372</v>
      </c>
      <c r="P20" t="str">
        <f t="shared" si="2"/>
        <v>A04907 Bicky burger original 25(+5 gratis)x100g</v>
      </c>
      <c r="Q20" t="str">
        <f t="shared" si="3"/>
        <v xml:space="preserve"> Bicky Burger Original 25(+5 Gratis)X100G</v>
      </c>
      <c r="R20" s="37" t="str">
        <f t="shared" si="4"/>
        <v>Bicky Burger Original 25(+5 Gratis)X100G</v>
      </c>
      <c r="T20" t="str">
        <f t="shared" si="5"/>
        <v xml:space="preserve">4 </v>
      </c>
      <c r="U20" s="37" t="str">
        <f t="shared" si="6"/>
        <v>4</v>
      </c>
      <c r="V20" s="37" t="str">
        <f t="shared" si="7"/>
        <v>doos</v>
      </c>
      <c r="W20" s="37">
        <v>20.43</v>
      </c>
      <c r="X20" s="37">
        <v>6</v>
      </c>
      <c r="Y20" s="37">
        <v>81.72</v>
      </c>
    </row>
    <row r="21" spans="1:25" ht="11.85" customHeight="1" x14ac:dyDescent="0.2">
      <c r="A21" s="46" t="s">
        <v>50</v>
      </c>
      <c r="B21" s="47"/>
      <c r="C21" s="47"/>
      <c r="D21" s="47"/>
      <c r="E21" s="47"/>
      <c r="F21" s="48" t="s">
        <v>51</v>
      </c>
      <c r="G21" s="48"/>
      <c r="H21" s="7">
        <v>8.19</v>
      </c>
      <c r="I21" s="13"/>
      <c r="J21" s="9">
        <v>40.96</v>
      </c>
      <c r="K21" s="10">
        <v>0.06</v>
      </c>
      <c r="M21" t="str">
        <f t="shared" si="0"/>
        <v>A00531</v>
      </c>
      <c r="N21" s="37" t="str">
        <f t="shared" si="1"/>
        <v>A00531</v>
      </c>
      <c r="O21" s="43">
        <v>45372</v>
      </c>
      <c r="P21" t="str">
        <f t="shared" si="2"/>
        <v>A00531 Aviko Mozzarella fingers 1kg</v>
      </c>
      <c r="Q21" t="str">
        <f t="shared" si="3"/>
        <v xml:space="preserve"> Aviko Mozzarella Fingers 1Kg</v>
      </c>
      <c r="R21" s="37" t="str">
        <f t="shared" si="4"/>
        <v>Aviko Mozzarella Fingers 1Kg</v>
      </c>
      <c r="T21" t="str">
        <f t="shared" si="5"/>
        <v xml:space="preserve">5 </v>
      </c>
      <c r="U21" s="37" t="str">
        <f t="shared" si="6"/>
        <v>5</v>
      </c>
      <c r="V21" s="37" t="str">
        <f t="shared" si="7"/>
        <v>zak</v>
      </c>
      <c r="W21" s="37">
        <v>8.19</v>
      </c>
      <c r="X21" s="37">
        <v>6</v>
      </c>
      <c r="Y21" s="37">
        <v>40.96</v>
      </c>
    </row>
    <row r="22" spans="1:25" ht="11.85" customHeight="1" x14ac:dyDescent="0.2">
      <c r="A22" s="46" t="s">
        <v>517</v>
      </c>
      <c r="B22" s="47"/>
      <c r="C22" s="47"/>
      <c r="D22" s="47"/>
      <c r="E22" s="47"/>
      <c r="F22" s="48" t="s">
        <v>41</v>
      </c>
      <c r="G22" s="48"/>
      <c r="H22" s="7">
        <v>24.25</v>
      </c>
      <c r="I22" s="13"/>
      <c r="J22" s="9">
        <v>24.25</v>
      </c>
      <c r="K22" s="10">
        <v>0.06</v>
      </c>
      <c r="M22" t="str">
        <f t="shared" si="0"/>
        <v>A04029</v>
      </c>
      <c r="N22" s="37" t="str">
        <f t="shared" si="1"/>
        <v>A04029</v>
      </c>
      <c r="O22" s="43">
        <v>45372</v>
      </c>
      <c r="P22" t="str">
        <f t="shared" si="2"/>
        <v>A04029 Deli Meal Spaghetti bolognaise 6x550g</v>
      </c>
      <c r="Q22" t="str">
        <f t="shared" si="3"/>
        <v xml:space="preserve"> Deli Meal Spaghetti Bolognaise 6X550G</v>
      </c>
      <c r="R22" s="37" t="str">
        <f t="shared" si="4"/>
        <v>Deli Meal Spaghetti Bolognaise 6X550G</v>
      </c>
      <c r="T22" t="str">
        <f t="shared" si="5"/>
        <v xml:space="preserve">1 </v>
      </c>
      <c r="U22" s="37" t="str">
        <f t="shared" si="6"/>
        <v>1</v>
      </c>
      <c r="V22" s="37" t="str">
        <f t="shared" si="7"/>
        <v>doos</v>
      </c>
      <c r="W22" s="37">
        <v>24.25</v>
      </c>
      <c r="X22" s="37">
        <v>6</v>
      </c>
      <c r="Y22" s="37">
        <v>24.25</v>
      </c>
    </row>
    <row r="23" spans="1:25" ht="11.85" customHeight="1" x14ac:dyDescent="0.2">
      <c r="A23" s="46" t="s">
        <v>58</v>
      </c>
      <c r="B23" s="47"/>
      <c r="C23" s="47"/>
      <c r="D23" s="47"/>
      <c r="E23" s="47"/>
      <c r="F23" s="48" t="s">
        <v>290</v>
      </c>
      <c r="G23" s="48"/>
      <c r="H23" s="7">
        <v>22.66</v>
      </c>
      <c r="I23" s="13"/>
      <c r="J23" s="9">
        <v>67.989999999999995</v>
      </c>
      <c r="K23" s="10">
        <v>0.06</v>
      </c>
      <c r="M23" t="str">
        <f t="shared" si="0"/>
        <v>A01697</v>
      </c>
      <c r="N23" s="37" t="str">
        <f t="shared" si="1"/>
        <v>A01697</v>
      </c>
      <c r="O23" s="43">
        <v>45372</v>
      </c>
      <c r="P23" t="str">
        <f t="shared" si="2"/>
        <v>A01697 Coca Cola blik 30x33cl</v>
      </c>
      <c r="Q23" t="str">
        <f t="shared" si="3"/>
        <v xml:space="preserve"> Coca Cola Blik 30X33Cl</v>
      </c>
      <c r="R23" s="37" t="str">
        <f t="shared" si="4"/>
        <v>Coca Cola Blik 30X33Cl</v>
      </c>
      <c r="T23" t="str">
        <f t="shared" si="5"/>
        <v xml:space="preserve">3 </v>
      </c>
      <c r="U23" s="37" t="str">
        <f t="shared" si="6"/>
        <v>3</v>
      </c>
      <c r="V23" s="37" t="str">
        <f t="shared" si="7"/>
        <v>tray</v>
      </c>
      <c r="W23" s="37">
        <v>22.66</v>
      </c>
      <c r="X23" s="37">
        <v>6</v>
      </c>
      <c r="Y23" s="37">
        <v>67.989999999999995</v>
      </c>
    </row>
    <row r="24" spans="1:25" ht="11.85" customHeight="1" x14ac:dyDescent="0.2">
      <c r="A24" s="46" t="s">
        <v>293</v>
      </c>
      <c r="B24" s="47"/>
      <c r="C24" s="47"/>
      <c r="D24" s="47"/>
      <c r="E24" s="47"/>
      <c r="F24" s="48" t="s">
        <v>290</v>
      </c>
      <c r="G24" s="48"/>
      <c r="H24" s="7">
        <v>21.47</v>
      </c>
      <c r="I24" s="13"/>
      <c r="J24" s="9">
        <v>64.41</v>
      </c>
      <c r="K24" s="10">
        <v>0.06</v>
      </c>
      <c r="M24" t="str">
        <f t="shared" si="0"/>
        <v>A01746</v>
      </c>
      <c r="N24" s="37" t="str">
        <f t="shared" si="1"/>
        <v>A01746</v>
      </c>
      <c r="O24" s="43">
        <v>45372</v>
      </c>
      <c r="P24" t="str">
        <f t="shared" si="2"/>
        <v>A01746 Coca Cola zero blik 30x33cl</v>
      </c>
      <c r="Q24" t="str">
        <f t="shared" si="3"/>
        <v xml:space="preserve"> Coca Cola Zero Blik 30X33Cl</v>
      </c>
      <c r="R24" s="37" t="str">
        <f t="shared" si="4"/>
        <v>Coca Cola Zero Blik 30X33Cl</v>
      </c>
      <c r="T24" t="str">
        <f t="shared" si="5"/>
        <v xml:space="preserve">3 </v>
      </c>
      <c r="U24" s="37" t="str">
        <f t="shared" si="6"/>
        <v>3</v>
      </c>
      <c r="V24" s="37" t="str">
        <f t="shared" si="7"/>
        <v>tray</v>
      </c>
      <c r="W24" s="37">
        <v>21.47</v>
      </c>
      <c r="X24" s="37">
        <v>6</v>
      </c>
      <c r="Y24" s="37">
        <v>64.41</v>
      </c>
    </row>
    <row r="25" spans="1:25" ht="11.85" customHeight="1" x14ac:dyDescent="0.2">
      <c r="A25" s="46" t="s">
        <v>297</v>
      </c>
      <c r="B25" s="47"/>
      <c r="C25" s="47"/>
      <c r="D25" s="47"/>
      <c r="E25" s="47"/>
      <c r="F25" s="48" t="s">
        <v>66</v>
      </c>
      <c r="G25" s="48"/>
      <c r="H25" s="7">
        <v>27.4</v>
      </c>
      <c r="I25" s="13"/>
      <c r="J25" s="9">
        <v>27.4</v>
      </c>
      <c r="K25" s="10">
        <v>0.06</v>
      </c>
      <c r="M25" t="str">
        <f t="shared" si="0"/>
        <v>A01773</v>
      </c>
      <c r="N25" s="37" t="str">
        <f t="shared" si="1"/>
        <v>A01773</v>
      </c>
      <c r="O25" s="43">
        <v>45372</v>
      </c>
      <c r="P25" t="str">
        <f t="shared" si="2"/>
        <v>A01773 Fuze black tea peach hibiscus PET 24x40cl</v>
      </c>
      <c r="Q25" t="str">
        <f t="shared" si="3"/>
        <v xml:space="preserve"> Fuze Black Tea Peach Hibiscus Pet 24X40Cl</v>
      </c>
      <c r="R25" s="37" t="str">
        <f t="shared" si="4"/>
        <v>Fuze Black Tea Peach Hibiscus Pet 24X40Cl</v>
      </c>
      <c r="T25" t="str">
        <f t="shared" si="5"/>
        <v xml:space="preserve">1 </v>
      </c>
      <c r="U25" s="37" t="str">
        <f t="shared" si="6"/>
        <v>1</v>
      </c>
      <c r="V25" s="37" t="str">
        <f t="shared" si="7"/>
        <v>tray</v>
      </c>
      <c r="W25" s="37">
        <v>27.4</v>
      </c>
      <c r="X25" s="37">
        <v>6</v>
      </c>
      <c r="Y25" s="37">
        <v>27.4</v>
      </c>
    </row>
    <row r="26" spans="1:25" ht="11.85" customHeight="1" x14ac:dyDescent="0.2">
      <c r="A26" s="46" t="s">
        <v>299</v>
      </c>
      <c r="B26" s="47"/>
      <c r="C26" s="47"/>
      <c r="D26" s="47"/>
      <c r="E26" s="47"/>
      <c r="F26" s="48" t="s">
        <v>66</v>
      </c>
      <c r="G26" s="48"/>
      <c r="H26" s="7">
        <v>18.96</v>
      </c>
      <c r="I26" s="13"/>
      <c r="J26" s="9">
        <v>18.96</v>
      </c>
      <c r="K26" s="10">
        <v>0.06</v>
      </c>
      <c r="M26" t="str">
        <f t="shared" si="0"/>
        <v>A01760</v>
      </c>
      <c r="N26" s="37" t="str">
        <f t="shared" si="1"/>
        <v>A01760</v>
      </c>
      <c r="O26" s="43">
        <v>45372</v>
      </c>
      <c r="P26" t="str">
        <f t="shared" si="2"/>
        <v>A01760 Fuze black tea sparkling blik 24x33cl</v>
      </c>
      <c r="Q26" t="str">
        <f t="shared" si="3"/>
        <v xml:space="preserve"> Fuze Black Tea Sparkling Blik 24X33Cl</v>
      </c>
      <c r="R26" s="37" t="str">
        <f t="shared" si="4"/>
        <v>Fuze Black Tea Sparkling Blik 24X33Cl</v>
      </c>
      <c r="T26" t="str">
        <f t="shared" si="5"/>
        <v xml:space="preserve">1 </v>
      </c>
      <c r="U26" s="37" t="str">
        <f t="shared" si="6"/>
        <v>1</v>
      </c>
      <c r="V26" s="37" t="str">
        <f t="shared" si="7"/>
        <v>tray</v>
      </c>
      <c r="W26" s="37">
        <v>18.96</v>
      </c>
      <c r="X26" s="37">
        <v>6</v>
      </c>
      <c r="Y26" s="37">
        <v>18.96</v>
      </c>
    </row>
    <row r="27" spans="1:25" ht="11.85" customHeight="1" x14ac:dyDescent="0.2">
      <c r="A27" s="46" t="s">
        <v>65</v>
      </c>
      <c r="B27" s="47"/>
      <c r="C27" s="47"/>
      <c r="D27" s="47"/>
      <c r="E27" s="47"/>
      <c r="F27" s="48" t="s">
        <v>66</v>
      </c>
      <c r="G27" s="48"/>
      <c r="H27" s="7">
        <v>19.440000000000001</v>
      </c>
      <c r="I27" s="13"/>
      <c r="J27" s="9">
        <v>19.440000000000001</v>
      </c>
      <c r="K27" s="10">
        <v>0.06</v>
      </c>
      <c r="M27" t="str">
        <f t="shared" si="0"/>
        <v>A04923</v>
      </c>
      <c r="N27" s="37" t="str">
        <f t="shared" si="1"/>
        <v>A04923</v>
      </c>
      <c r="O27" s="43">
        <v>45372</v>
      </c>
      <c r="P27" t="str">
        <f t="shared" si="2"/>
        <v>A04923 Fuze black tea peach hibiscus blik 24x33cl</v>
      </c>
      <c r="Q27" t="str">
        <f t="shared" si="3"/>
        <v xml:space="preserve"> Fuze Black Tea Peach Hibiscus Blik 24X33Cl</v>
      </c>
      <c r="R27" s="37" t="str">
        <f t="shared" si="4"/>
        <v>Fuze Black Tea Peach Hibiscus Blik 24X33Cl</v>
      </c>
      <c r="T27" t="str">
        <f t="shared" si="5"/>
        <v xml:space="preserve">1 </v>
      </c>
      <c r="U27" s="37" t="str">
        <f t="shared" si="6"/>
        <v>1</v>
      </c>
      <c r="V27" s="37" t="str">
        <f t="shared" si="7"/>
        <v>tray</v>
      </c>
      <c r="W27" s="37">
        <v>19.440000000000001</v>
      </c>
      <c r="X27" s="37">
        <v>6</v>
      </c>
      <c r="Y27" s="37">
        <v>19.440000000000001</v>
      </c>
    </row>
    <row r="28" spans="1:25" ht="11.85" customHeight="1" x14ac:dyDescent="0.2">
      <c r="A28" s="46" t="s">
        <v>301</v>
      </c>
      <c r="B28" s="47"/>
      <c r="C28" s="47"/>
      <c r="D28" s="47"/>
      <c r="E28" s="47"/>
      <c r="F28" s="48" t="s">
        <v>66</v>
      </c>
      <c r="G28" s="48"/>
      <c r="H28" s="7">
        <v>19.440000000000001</v>
      </c>
      <c r="I28" s="13"/>
      <c r="J28" s="9">
        <v>19.440000000000001</v>
      </c>
      <c r="K28" s="10">
        <v>0.06</v>
      </c>
      <c r="M28" t="str">
        <f t="shared" si="0"/>
        <v>A05220</v>
      </c>
      <c r="N28" s="37" t="str">
        <f t="shared" si="1"/>
        <v>A05220</v>
      </c>
      <c r="O28" s="43">
        <v>45372</v>
      </c>
      <c r="P28" t="str">
        <f t="shared" si="2"/>
        <v>A05220 Fuze green tea mango camille blik 24x33cl</v>
      </c>
      <c r="Q28" t="str">
        <f t="shared" si="3"/>
        <v xml:space="preserve"> Fuze Green Tea Mango Camille Blik 24X33Cl</v>
      </c>
      <c r="R28" s="37" t="str">
        <f t="shared" si="4"/>
        <v>Fuze Green Tea Mango Camille Blik 24X33Cl</v>
      </c>
      <c r="T28" t="str">
        <f t="shared" si="5"/>
        <v xml:space="preserve">1 </v>
      </c>
      <c r="U28" s="37" t="str">
        <f t="shared" si="6"/>
        <v>1</v>
      </c>
      <c r="V28" s="37" t="str">
        <f t="shared" si="7"/>
        <v>tray</v>
      </c>
      <c r="W28" s="37">
        <v>19.440000000000001</v>
      </c>
      <c r="X28" s="37">
        <v>6</v>
      </c>
      <c r="Y28" s="37">
        <v>19.440000000000001</v>
      </c>
    </row>
    <row r="29" spans="1:25" ht="11.85" customHeight="1" x14ac:dyDescent="0.2">
      <c r="A29" s="46" t="s">
        <v>302</v>
      </c>
      <c r="B29" s="47"/>
      <c r="C29" s="47"/>
      <c r="D29" s="47"/>
      <c r="E29" s="47"/>
      <c r="F29" s="48" t="s">
        <v>62</v>
      </c>
      <c r="G29" s="48"/>
      <c r="H29" s="7">
        <v>30.57</v>
      </c>
      <c r="I29" s="13"/>
      <c r="J29" s="9">
        <v>61.14</v>
      </c>
      <c r="K29" s="10">
        <v>0.06</v>
      </c>
      <c r="M29" t="str">
        <f t="shared" si="0"/>
        <v>A01710</v>
      </c>
      <c r="N29" s="37" t="str">
        <f t="shared" si="1"/>
        <v>A01710</v>
      </c>
      <c r="O29" s="43">
        <v>45372</v>
      </c>
      <c r="P29" t="str">
        <f t="shared" si="2"/>
        <v>A01710 Coca Cola pet 24x50cl</v>
      </c>
      <c r="Q29" t="str">
        <f t="shared" si="3"/>
        <v xml:space="preserve"> Coca Cola Pet 24X50Cl</v>
      </c>
      <c r="R29" s="37" t="str">
        <f t="shared" si="4"/>
        <v>Coca Cola Pet 24X50Cl</v>
      </c>
      <c r="T29" t="str">
        <f t="shared" si="5"/>
        <v xml:space="preserve">2 </v>
      </c>
      <c r="U29" s="37" t="str">
        <f t="shared" si="6"/>
        <v>2</v>
      </c>
      <c r="V29" s="37" t="str">
        <f t="shared" si="7"/>
        <v>tray</v>
      </c>
      <c r="W29" s="37">
        <v>30.57</v>
      </c>
      <c r="X29" s="37">
        <v>6</v>
      </c>
      <c r="Y29" s="37">
        <v>61.14</v>
      </c>
    </row>
    <row r="30" spans="1:25" ht="11.85" customHeight="1" x14ac:dyDescent="0.2">
      <c r="A30" s="46" t="s">
        <v>68</v>
      </c>
      <c r="B30" s="47"/>
      <c r="C30" s="47"/>
      <c r="D30" s="47"/>
      <c r="E30" s="47"/>
      <c r="F30" s="48" t="s">
        <v>62</v>
      </c>
      <c r="G30" s="48"/>
      <c r="H30" s="7">
        <v>29.13</v>
      </c>
      <c r="I30" s="13"/>
      <c r="J30" s="9">
        <v>58.26</v>
      </c>
      <c r="K30" s="10">
        <v>0.06</v>
      </c>
      <c r="M30" t="str">
        <f t="shared" si="0"/>
        <v>A01768</v>
      </c>
      <c r="N30" s="37" t="str">
        <f t="shared" si="1"/>
        <v>A01768</v>
      </c>
      <c r="O30" s="43">
        <v>45372</v>
      </c>
      <c r="P30" t="str">
        <f t="shared" si="2"/>
        <v>A01768 Coca Cola zero pet 24x50cl</v>
      </c>
      <c r="Q30" t="str">
        <f t="shared" si="3"/>
        <v xml:space="preserve"> Coca Cola Zero Pet 24X50Cl</v>
      </c>
      <c r="R30" s="37" t="str">
        <f t="shared" si="4"/>
        <v>Coca Cola Zero Pet 24X50Cl</v>
      </c>
      <c r="T30" t="str">
        <f t="shared" si="5"/>
        <v xml:space="preserve">2 </v>
      </c>
      <c r="U30" s="37" t="str">
        <f t="shared" si="6"/>
        <v>2</v>
      </c>
      <c r="V30" s="37" t="str">
        <f t="shared" si="7"/>
        <v>tray</v>
      </c>
      <c r="W30" s="37">
        <v>29.13</v>
      </c>
      <c r="X30" s="37">
        <v>6</v>
      </c>
      <c r="Y30" s="37">
        <v>58.26</v>
      </c>
    </row>
    <row r="31" spans="1:25" ht="11.85" customHeight="1" x14ac:dyDescent="0.2">
      <c r="A31" s="46" t="s">
        <v>79</v>
      </c>
      <c r="B31" s="47"/>
      <c r="C31" s="47"/>
      <c r="D31" s="47"/>
      <c r="E31" s="47"/>
      <c r="F31" s="48" t="s">
        <v>66</v>
      </c>
      <c r="G31" s="48"/>
      <c r="H31" s="7">
        <v>28.25</v>
      </c>
      <c r="I31" s="13"/>
      <c r="J31" s="9">
        <v>28.25</v>
      </c>
      <c r="K31" s="14">
        <v>0.21</v>
      </c>
      <c r="M31" t="str">
        <f t="shared" si="0"/>
        <v>A03021</v>
      </c>
      <c r="N31" s="37" t="str">
        <f t="shared" si="1"/>
        <v>A03021</v>
      </c>
      <c r="O31" s="43">
        <v>45372</v>
      </c>
      <c r="P31" t="str">
        <f t="shared" si="2"/>
        <v>A03021 Palm bier cans 24x33cl</v>
      </c>
      <c r="Q31" t="str">
        <f t="shared" si="3"/>
        <v xml:space="preserve"> Palm Bier Cans 24X33Cl</v>
      </c>
      <c r="R31" s="37" t="str">
        <f t="shared" si="4"/>
        <v>Palm Bier Cans 24X33Cl</v>
      </c>
      <c r="T31" t="str">
        <f t="shared" si="5"/>
        <v xml:space="preserve">1 </v>
      </c>
      <c r="U31" s="37" t="str">
        <f t="shared" si="6"/>
        <v>1</v>
      </c>
      <c r="V31" s="37" t="str">
        <f t="shared" si="7"/>
        <v>tray</v>
      </c>
      <c r="W31" s="37">
        <v>28.25</v>
      </c>
      <c r="X31" s="37">
        <v>21</v>
      </c>
      <c r="Y31" s="37">
        <v>28.25</v>
      </c>
    </row>
    <row r="32" spans="1:25" ht="21.75" customHeight="1" x14ac:dyDescent="0.2">
      <c r="A32" s="63" t="s">
        <v>519</v>
      </c>
      <c r="B32" s="64"/>
      <c r="C32" s="64"/>
      <c r="D32" s="64"/>
      <c r="E32" s="64"/>
      <c r="F32" s="65" t="s">
        <v>90</v>
      </c>
      <c r="G32" s="65"/>
      <c r="H32" s="16">
        <v>12.06</v>
      </c>
      <c r="I32" s="17"/>
      <c r="J32" s="18">
        <v>12.06</v>
      </c>
      <c r="K32" s="19">
        <v>0.21</v>
      </c>
      <c r="M32" t="str">
        <f t="shared" si="0"/>
        <v>A03565</v>
      </c>
      <c r="N32" s="37" t="str">
        <f t="shared" si="1"/>
        <v>A03565</v>
      </c>
      <c r="O32" s="43">
        <v>45372</v>
      </c>
      <c r="P32" t="str">
        <f t="shared" si="2"/>
        <v>A03565 Isomobox rib burger/loempia 125st</v>
      </c>
      <c r="Q32" t="str">
        <f t="shared" si="3"/>
        <v xml:space="preserve"> Isomobox Rib Burger/Loempia 125St</v>
      </c>
      <c r="R32" s="37" t="str">
        <f t="shared" si="4"/>
        <v>Isomobox Rib Burger/Loempia 125St</v>
      </c>
      <c r="T32" t="str">
        <f t="shared" si="5"/>
        <v xml:space="preserve">1 </v>
      </c>
      <c r="U32" s="37" t="str">
        <f t="shared" si="6"/>
        <v>1</v>
      </c>
      <c r="V32" s="37" t="str">
        <f t="shared" si="7"/>
        <v>stuks</v>
      </c>
      <c r="W32" s="37">
        <v>12.06</v>
      </c>
      <c r="X32" s="37">
        <v>21</v>
      </c>
      <c r="Y32" s="37">
        <v>12.06</v>
      </c>
    </row>
    <row r="33" spans="1:11" ht="17.100000000000001" customHeight="1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2"/>
    </row>
    <row r="34" spans="1:11" ht="14.25" customHeight="1" x14ac:dyDescent="0.2">
      <c r="A34" s="20"/>
      <c r="B34" s="21"/>
      <c r="C34" s="21"/>
      <c r="D34" s="21"/>
      <c r="E34" s="66"/>
      <c r="F34" s="67"/>
      <c r="G34" s="68"/>
      <c r="H34" s="69"/>
      <c r="I34" s="69"/>
      <c r="J34" s="69"/>
      <c r="K34" s="69"/>
    </row>
    <row r="35" spans="1:11" ht="42.6" customHeight="1" x14ac:dyDescent="0.2">
      <c r="A35" s="23"/>
      <c r="B35" s="23"/>
      <c r="C35" s="23"/>
      <c r="D35" s="23"/>
      <c r="E35" s="70"/>
      <c r="F35" s="71"/>
      <c r="G35" s="70"/>
      <c r="H35" s="72"/>
      <c r="I35" s="72"/>
      <c r="J35" s="72"/>
      <c r="K35" s="71"/>
    </row>
    <row r="36" spans="1:11" ht="22.7" customHeight="1" x14ac:dyDescent="0.2">
      <c r="A36" s="58"/>
      <c r="B36" s="58"/>
      <c r="C36" s="58"/>
      <c r="D36" s="58"/>
      <c r="E36" s="58"/>
      <c r="F36" s="59"/>
      <c r="G36" s="60"/>
      <c r="H36" s="61"/>
      <c r="I36" s="61"/>
      <c r="J36" s="61"/>
      <c r="K36" s="62"/>
    </row>
    <row r="37" spans="1:11" ht="80.099999999999994" customHeight="1" x14ac:dyDescent="0.2"/>
  </sheetData>
  <mergeCells count="72">
    <mergeCell ref="E35:F35"/>
    <mergeCell ref="G35:K35"/>
    <mergeCell ref="A36:F36"/>
    <mergeCell ref="G36:K36"/>
    <mergeCell ref="A31:E31"/>
    <mergeCell ref="F31:G31"/>
    <mergeCell ref="A32:E32"/>
    <mergeCell ref="F32:G32"/>
    <mergeCell ref="A33:K33"/>
    <mergeCell ref="E34:F34"/>
    <mergeCell ref="G34:K34"/>
    <mergeCell ref="A28:E28"/>
    <mergeCell ref="F28:G28"/>
    <mergeCell ref="A29:E29"/>
    <mergeCell ref="F29:G29"/>
    <mergeCell ref="A30:E30"/>
    <mergeCell ref="F30:G30"/>
    <mergeCell ref="A25:E25"/>
    <mergeCell ref="F25:G25"/>
    <mergeCell ref="A26:E26"/>
    <mergeCell ref="F26:G26"/>
    <mergeCell ref="A27:E27"/>
    <mergeCell ref="F27:G27"/>
    <mergeCell ref="A22:E22"/>
    <mergeCell ref="F22:G22"/>
    <mergeCell ref="A23:E23"/>
    <mergeCell ref="F23:G23"/>
    <mergeCell ref="A24:E24"/>
    <mergeCell ref="F24:G24"/>
    <mergeCell ref="A19:E19"/>
    <mergeCell ref="F19:G19"/>
    <mergeCell ref="A20:E20"/>
    <mergeCell ref="F20:G20"/>
    <mergeCell ref="A21:E21"/>
    <mergeCell ref="F21:G21"/>
    <mergeCell ref="A16:E16"/>
    <mergeCell ref="F16:G16"/>
    <mergeCell ref="A17:E17"/>
    <mergeCell ref="F17:G17"/>
    <mergeCell ref="A18:E18"/>
    <mergeCell ref="F18:G18"/>
    <mergeCell ref="A13:E13"/>
    <mergeCell ref="F13:G13"/>
    <mergeCell ref="A14:E14"/>
    <mergeCell ref="F14:G14"/>
    <mergeCell ref="A15:E15"/>
    <mergeCell ref="F15:G15"/>
    <mergeCell ref="A10:E10"/>
    <mergeCell ref="F10:G10"/>
    <mergeCell ref="A11:E11"/>
    <mergeCell ref="F11:G11"/>
    <mergeCell ref="A12:E12"/>
    <mergeCell ref="F12:G12"/>
    <mergeCell ref="A7:E7"/>
    <mergeCell ref="F7:G7"/>
    <mergeCell ref="A8:E8"/>
    <mergeCell ref="F8:G8"/>
    <mergeCell ref="A9:E9"/>
    <mergeCell ref="F9:G9"/>
    <mergeCell ref="A4:E4"/>
    <mergeCell ref="F4:G4"/>
    <mergeCell ref="A5:E5"/>
    <mergeCell ref="F5:G5"/>
    <mergeCell ref="A6:E6"/>
    <mergeCell ref="F6:G6"/>
    <mergeCell ref="A3:E3"/>
    <mergeCell ref="F3:G3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9ED9-61E6-4AA4-A33D-38864838ABDA}">
  <dimension ref="A1:Y36"/>
  <sheetViews>
    <sheetView topLeftCell="F1" zoomScale="80" zoomScaleNormal="80" workbookViewId="0">
      <selection activeCell="U2" activeCellId="2" sqref="N2:O31 R2:R31 U2:Y31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  <col min="15" max="15" width="12.6640625" bestFit="1" customWidth="1"/>
    <col min="22" max="22" width="11.1640625" bestFit="1" customWidth="1"/>
  </cols>
  <sheetData>
    <row r="1" spans="1:25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25" ht="14.25" customHeight="1" x14ac:dyDescent="0.2">
      <c r="A2" s="54" t="s">
        <v>93</v>
      </c>
      <c r="B2" s="55"/>
      <c r="C2" s="55"/>
      <c r="D2" s="55"/>
      <c r="E2" s="55"/>
      <c r="F2" s="73" t="s">
        <v>86</v>
      </c>
      <c r="G2" s="73"/>
      <c r="H2" s="24">
        <v>10.87</v>
      </c>
      <c r="I2" s="4"/>
      <c r="J2" s="25">
        <v>21.74</v>
      </c>
      <c r="K2" s="26">
        <v>0.21</v>
      </c>
      <c r="M2" t="str">
        <f>LEFT(A2,6)</f>
        <v>A03380</v>
      </c>
      <c r="N2" s="37" t="str">
        <f>TRIM(M2)</f>
        <v>A03380</v>
      </c>
      <c r="O2" s="43">
        <v>45372</v>
      </c>
      <c r="P2" t="str">
        <f>TRIM(A2)</f>
        <v>A03380 Frietbakjes kraft 75/ 710 sp.gr. 250st (BIO)</v>
      </c>
      <c r="Q2" t="str">
        <f>PROPER(RIGHT(P2,LEN(P2)-6))</f>
        <v xml:space="preserve"> Frietbakjes Kraft 75/ 710 Sp.Gr. 250St (Bio)</v>
      </c>
      <c r="R2" s="37" t="str">
        <f>TRIM(Q2)</f>
        <v>Frietbakjes Kraft 75/ 710 Sp.Gr. 250St (Bio)</v>
      </c>
      <c r="T2" t="str">
        <f>LEFT(F2,2)</f>
        <v xml:space="preserve">2 </v>
      </c>
      <c r="U2" s="37" t="str">
        <f>TRIM(T2)</f>
        <v>2</v>
      </c>
      <c r="V2" s="37" t="str">
        <f>LOWER(RIGHT(F2,LEN(F2)-2))</f>
        <v>stuks</v>
      </c>
      <c r="W2" s="37">
        <v>10.87</v>
      </c>
      <c r="X2" s="37">
        <v>21</v>
      </c>
      <c r="Y2" s="37">
        <v>21.74</v>
      </c>
    </row>
    <row r="3" spans="1:25" ht="11.85" customHeight="1" x14ac:dyDescent="0.2">
      <c r="A3" s="46" t="s">
        <v>95</v>
      </c>
      <c r="B3" s="47"/>
      <c r="C3" s="47"/>
      <c r="D3" s="47"/>
      <c r="E3" s="47"/>
      <c r="F3" s="48" t="s">
        <v>90</v>
      </c>
      <c r="G3" s="48"/>
      <c r="H3" s="7">
        <v>12.89</v>
      </c>
      <c r="I3" s="13"/>
      <c r="J3" s="9">
        <v>12.89</v>
      </c>
      <c r="K3" s="14">
        <v>0.21</v>
      </c>
      <c r="M3" t="str">
        <f t="shared" ref="M3:M31" si="0">LEFT(A3,6)</f>
        <v>A03381</v>
      </c>
      <c r="N3" s="37" t="str">
        <f t="shared" ref="N3:N31" si="1">TRIM(M3)</f>
        <v>A03381</v>
      </c>
      <c r="O3" s="43">
        <v>45372</v>
      </c>
      <c r="P3" t="str">
        <f t="shared" ref="P3:P31" si="2">TRIM(A3)</f>
        <v>A03381 Frietbakjes kraft 85/ 712 sp.gr. 250st (BIO)</v>
      </c>
      <c r="Q3" t="str">
        <f t="shared" ref="Q3:Q31" si="3">PROPER(RIGHT(P3,LEN(P3)-6))</f>
        <v xml:space="preserve"> Frietbakjes Kraft 85/ 712 Sp.Gr. 250St (Bio)</v>
      </c>
      <c r="R3" s="37" t="str">
        <f t="shared" ref="R3:R31" si="4">TRIM(Q3)</f>
        <v>Frietbakjes Kraft 85/ 712 Sp.Gr. 250St (Bio)</v>
      </c>
      <c r="T3" t="str">
        <f t="shared" ref="T3:T31" si="5">LEFT(F3,2)</f>
        <v xml:space="preserve">1 </v>
      </c>
      <c r="U3" s="37" t="str">
        <f t="shared" ref="U3:U31" si="6">TRIM(T3)</f>
        <v>1</v>
      </c>
      <c r="V3" s="37" t="str">
        <f t="shared" ref="V3:V31" si="7">LOWER(RIGHT(F3,LEN(F3)-2))</f>
        <v>stuks</v>
      </c>
      <c r="W3" s="37">
        <v>12.89</v>
      </c>
      <c r="X3" s="37">
        <v>21</v>
      </c>
      <c r="Y3" s="37">
        <v>12.89</v>
      </c>
    </row>
    <row r="4" spans="1:25" ht="11.85" customHeight="1" x14ac:dyDescent="0.2">
      <c r="A4" s="46" t="s">
        <v>97</v>
      </c>
      <c r="B4" s="47"/>
      <c r="C4" s="47"/>
      <c r="D4" s="47"/>
      <c r="E4" s="47"/>
      <c r="F4" s="48" t="s">
        <v>90</v>
      </c>
      <c r="G4" s="48"/>
      <c r="H4" s="7">
        <v>15.86</v>
      </c>
      <c r="I4" s="13"/>
      <c r="J4" s="9">
        <v>15.86</v>
      </c>
      <c r="K4" s="14">
        <v>0.21</v>
      </c>
      <c r="M4" t="str">
        <f t="shared" si="0"/>
        <v>A03378</v>
      </c>
      <c r="N4" s="37" t="str">
        <f t="shared" si="1"/>
        <v>A03378</v>
      </c>
      <c r="O4" s="43">
        <v>45372</v>
      </c>
      <c r="P4" t="str">
        <f t="shared" si="2"/>
        <v>A03378 Frietbakjes kraft 93/ 915 sp.gr. 250st (BIO)</v>
      </c>
      <c r="Q4" t="str">
        <f t="shared" si="3"/>
        <v xml:space="preserve"> Frietbakjes Kraft 93/ 915 Sp.Gr. 250St (Bio)</v>
      </c>
      <c r="R4" s="37" t="str">
        <f t="shared" si="4"/>
        <v>Frietbakjes Kraft 93/ 915 Sp.Gr. 250St (Bio)</v>
      </c>
      <c r="T4" t="str">
        <f t="shared" si="5"/>
        <v xml:space="preserve">1 </v>
      </c>
      <c r="U4" s="37" t="str">
        <f t="shared" si="6"/>
        <v>1</v>
      </c>
      <c r="V4" s="37" t="str">
        <f t="shared" si="7"/>
        <v>stuks</v>
      </c>
      <c r="W4" s="37">
        <v>15.86</v>
      </c>
      <c r="X4" s="37">
        <v>21</v>
      </c>
      <c r="Y4" s="37">
        <v>15.86</v>
      </c>
    </row>
    <row r="5" spans="1:25" ht="11.85" customHeight="1" x14ac:dyDescent="0.2">
      <c r="A5" s="46" t="s">
        <v>521</v>
      </c>
      <c r="B5" s="47"/>
      <c r="C5" s="47"/>
      <c r="D5" s="47"/>
      <c r="E5" s="47"/>
      <c r="F5" s="48" t="s">
        <v>90</v>
      </c>
      <c r="G5" s="48"/>
      <c r="H5" s="7">
        <v>4.84</v>
      </c>
      <c r="I5" s="13"/>
      <c r="J5" s="9">
        <v>4.84</v>
      </c>
      <c r="K5" s="14">
        <v>0.21</v>
      </c>
      <c r="M5" t="str">
        <f t="shared" si="0"/>
        <v>A03179</v>
      </c>
      <c r="N5" s="37" t="str">
        <f t="shared" si="1"/>
        <v>A03179</v>
      </c>
      <c r="O5" s="43">
        <v>45372</v>
      </c>
      <c r="P5" t="str">
        <f t="shared" si="2"/>
        <v>A03179 Kartonschaaltjes vlak karton 7w (4B) 250st</v>
      </c>
      <c r="Q5" t="str">
        <f t="shared" si="3"/>
        <v xml:space="preserve"> Kartonschaaltjes Vlak Karton 7W (4B) 250St</v>
      </c>
      <c r="R5" s="37" t="str">
        <f t="shared" si="4"/>
        <v>Kartonschaaltjes Vlak Karton 7W (4B) 250St</v>
      </c>
      <c r="T5" t="str">
        <f t="shared" si="5"/>
        <v xml:space="preserve">1 </v>
      </c>
      <c r="U5" s="37" t="str">
        <f t="shared" si="6"/>
        <v>1</v>
      </c>
      <c r="V5" s="37" t="str">
        <f t="shared" si="7"/>
        <v>stuks</v>
      </c>
      <c r="W5" s="37">
        <v>4.84</v>
      </c>
      <c r="X5" s="37">
        <v>21</v>
      </c>
      <c r="Y5" s="37">
        <v>4.84</v>
      </c>
    </row>
    <row r="6" spans="1:25" ht="11.85" customHeight="1" x14ac:dyDescent="0.2">
      <c r="A6" s="46" t="s">
        <v>523</v>
      </c>
      <c r="B6" s="47"/>
      <c r="C6" s="47"/>
      <c r="D6" s="47"/>
      <c r="E6" s="47"/>
      <c r="F6" s="48" t="s">
        <v>41</v>
      </c>
      <c r="G6" s="48"/>
      <c r="H6" s="7">
        <v>22.8</v>
      </c>
      <c r="I6" s="13"/>
      <c r="J6" s="9">
        <v>22.8</v>
      </c>
      <c r="K6" s="14">
        <v>0.21</v>
      </c>
      <c r="M6" t="str">
        <f t="shared" si="0"/>
        <v>A03148</v>
      </c>
      <c r="N6" s="37" t="str">
        <f t="shared" si="1"/>
        <v>A03148</v>
      </c>
      <c r="O6" s="43">
        <v>45372</v>
      </c>
      <c r="P6" t="str">
        <f t="shared" si="2"/>
        <v>A03148 Draagtassen papier bruin 26x17x25cm 250st</v>
      </c>
      <c r="Q6" t="str">
        <f t="shared" si="3"/>
        <v xml:space="preserve"> Draagtassen Papier Bruin 26X17X25Cm 250St</v>
      </c>
      <c r="R6" s="37" t="str">
        <f t="shared" si="4"/>
        <v>Draagtassen Papier Bruin 26X17X25Cm 250St</v>
      </c>
      <c r="T6" t="str">
        <f t="shared" si="5"/>
        <v xml:space="preserve">1 </v>
      </c>
      <c r="U6" s="37" t="str">
        <f t="shared" si="6"/>
        <v>1</v>
      </c>
      <c r="V6" s="37" t="str">
        <f t="shared" si="7"/>
        <v>doos</v>
      </c>
      <c r="W6" s="37">
        <v>22.8</v>
      </c>
      <c r="X6" s="37">
        <v>21</v>
      </c>
      <c r="Y6" s="37">
        <v>22.8</v>
      </c>
    </row>
    <row r="7" spans="1:25" ht="11.85" customHeight="1" x14ac:dyDescent="0.2">
      <c r="A7" s="46" t="s">
        <v>524</v>
      </c>
      <c r="B7" s="47"/>
      <c r="C7" s="47"/>
      <c r="D7" s="47"/>
      <c r="E7" s="47"/>
      <c r="F7" s="48" t="s">
        <v>90</v>
      </c>
      <c r="G7" s="48"/>
      <c r="H7" s="7">
        <v>3.44</v>
      </c>
      <c r="I7" s="13"/>
      <c r="J7" s="9">
        <v>3.44</v>
      </c>
      <c r="K7" s="14">
        <v>0.21</v>
      </c>
      <c r="M7" t="str">
        <f t="shared" si="0"/>
        <v>A05233</v>
      </c>
      <c r="N7" s="37" t="str">
        <f t="shared" si="1"/>
        <v>A05233</v>
      </c>
      <c r="O7" s="43">
        <v>45372</v>
      </c>
      <c r="P7" t="str">
        <f t="shared" si="2"/>
        <v>A05233 Buigrietjes papier pastelkleur 200st</v>
      </c>
      <c r="Q7" t="str">
        <f t="shared" si="3"/>
        <v xml:space="preserve"> Buigrietjes Papier Pastelkleur 200St</v>
      </c>
      <c r="R7" s="37" t="str">
        <f t="shared" si="4"/>
        <v>Buigrietjes Papier Pastelkleur 200St</v>
      </c>
      <c r="T7" t="str">
        <f t="shared" si="5"/>
        <v xml:space="preserve">1 </v>
      </c>
      <c r="U7" s="37" t="str">
        <f t="shared" si="6"/>
        <v>1</v>
      </c>
      <c r="V7" s="37" t="str">
        <f t="shared" si="7"/>
        <v>stuks</v>
      </c>
      <c r="W7" s="37">
        <v>3.44</v>
      </c>
      <c r="X7" s="37">
        <v>21</v>
      </c>
      <c r="Y7" s="37">
        <v>3.44</v>
      </c>
    </row>
    <row r="8" spans="1:25" ht="11.85" customHeight="1" x14ac:dyDescent="0.2">
      <c r="A8" s="46" t="s">
        <v>261</v>
      </c>
      <c r="B8" s="47"/>
      <c r="C8" s="47"/>
      <c r="D8" s="47"/>
      <c r="E8" s="47"/>
      <c r="F8" s="48" t="s">
        <v>143</v>
      </c>
      <c r="G8" s="48"/>
      <c r="H8" s="7">
        <v>44.43</v>
      </c>
      <c r="I8" s="13"/>
      <c r="J8" s="9">
        <v>88.85</v>
      </c>
      <c r="K8" s="10">
        <v>0.06</v>
      </c>
      <c r="M8" t="str">
        <f t="shared" si="0"/>
        <v>A04427</v>
      </c>
      <c r="N8" s="37" t="str">
        <f t="shared" si="1"/>
        <v>A04427</v>
      </c>
      <c r="O8" s="43">
        <v>45372</v>
      </c>
      <c r="P8" t="str">
        <f t="shared" si="2"/>
        <v>A04427 Ierse steakburger gegrild 48x113.4g</v>
      </c>
      <c r="Q8" t="str">
        <f t="shared" si="3"/>
        <v xml:space="preserve"> Ierse Steakburger Gegrild 48X113.4G</v>
      </c>
      <c r="R8" s="37" t="str">
        <f t="shared" si="4"/>
        <v>Ierse Steakburger Gegrild 48X113.4G</v>
      </c>
      <c r="T8" t="str">
        <f t="shared" si="5"/>
        <v xml:space="preserve">2 </v>
      </c>
      <c r="U8" s="37" t="str">
        <f t="shared" si="6"/>
        <v>2</v>
      </c>
      <c r="V8" s="37" t="str">
        <f t="shared" si="7"/>
        <v>doos</v>
      </c>
      <c r="W8" s="37">
        <v>44.43</v>
      </c>
      <c r="X8" s="37">
        <v>6</v>
      </c>
      <c r="Y8" s="37">
        <v>88.85</v>
      </c>
    </row>
    <row r="9" spans="1:25" ht="17.45" customHeight="1" x14ac:dyDescent="0.2">
      <c r="A9" s="46" t="s">
        <v>68</v>
      </c>
      <c r="B9" s="47"/>
      <c r="C9" s="47"/>
      <c r="D9" s="47"/>
      <c r="E9" s="47"/>
      <c r="F9" s="48" t="s">
        <v>66</v>
      </c>
      <c r="G9" s="48"/>
      <c r="H9" s="30">
        <v>30753</v>
      </c>
      <c r="I9" s="12">
        <v>1</v>
      </c>
      <c r="J9" s="8"/>
      <c r="K9" s="10">
        <v>0.06</v>
      </c>
      <c r="M9" t="str">
        <f t="shared" si="0"/>
        <v>A01768</v>
      </c>
      <c r="N9" s="37" t="str">
        <f t="shared" si="1"/>
        <v>A01768</v>
      </c>
      <c r="O9" s="43">
        <v>45372</v>
      </c>
      <c r="P9" t="str">
        <f t="shared" si="2"/>
        <v>A01768 Coca Cola zero pet 24x50cl</v>
      </c>
      <c r="Q9" t="str">
        <f t="shared" si="3"/>
        <v xml:space="preserve"> Coca Cola Zero Pet 24X50Cl</v>
      </c>
      <c r="R9" s="37" t="str">
        <f t="shared" si="4"/>
        <v>Coca Cola Zero Pet 24X50Cl</v>
      </c>
      <c r="T9" t="str">
        <f t="shared" si="5"/>
        <v xml:space="preserve">1 </v>
      </c>
      <c r="U9" s="37" t="str">
        <f t="shared" si="6"/>
        <v>1</v>
      </c>
      <c r="V9" s="37" t="str">
        <f t="shared" si="7"/>
        <v>tray</v>
      </c>
      <c r="W9" s="37">
        <v>30.753</v>
      </c>
      <c r="X9" s="37">
        <v>6</v>
      </c>
      <c r="Y9" s="37"/>
    </row>
    <row r="10" spans="1:25" ht="17.45" customHeight="1" x14ac:dyDescent="0.2">
      <c r="A10" s="46" t="s">
        <v>525</v>
      </c>
      <c r="B10" s="47"/>
      <c r="C10" s="47"/>
      <c r="D10" s="47"/>
      <c r="E10" s="47"/>
      <c r="F10" s="57"/>
      <c r="G10" s="57"/>
      <c r="H10" s="8"/>
      <c r="I10" s="8"/>
      <c r="J10" s="8"/>
      <c r="K10" s="11"/>
      <c r="N10" s="37"/>
      <c r="O10" s="37"/>
      <c r="R10" s="37"/>
      <c r="U10" s="37"/>
      <c r="V10" s="37"/>
      <c r="W10" s="37"/>
      <c r="X10" s="37"/>
      <c r="Y10" s="37"/>
    </row>
    <row r="11" spans="1:25" ht="17.45" customHeight="1" x14ac:dyDescent="0.2">
      <c r="A11" s="46" t="s">
        <v>333</v>
      </c>
      <c r="B11" s="47"/>
      <c r="C11" s="47"/>
      <c r="D11" s="47"/>
      <c r="E11" s="47"/>
      <c r="F11" s="48" t="s">
        <v>16</v>
      </c>
      <c r="G11" s="48"/>
      <c r="H11" s="7">
        <v>11.96</v>
      </c>
      <c r="I11" s="8"/>
      <c r="J11" s="9">
        <v>35.869999999999997</v>
      </c>
      <c r="K11" s="10">
        <v>0.06</v>
      </c>
      <c r="M11" t="str">
        <f t="shared" si="0"/>
        <v>A02589</v>
      </c>
      <c r="N11" s="37" t="str">
        <f t="shared" si="1"/>
        <v>A02589</v>
      </c>
      <c r="O11" s="43">
        <v>45373</v>
      </c>
      <c r="P11" t="str">
        <f t="shared" si="2"/>
        <v>A02589 Pastridor (20350009) Hamburger bun 4" sesam 48x53g</v>
      </c>
      <c r="Q11" t="str">
        <f t="shared" si="3"/>
        <v xml:space="preserve"> Pastridor (20350009) Hamburger Bun 4" Sesam 48X53G</v>
      </c>
      <c r="R11" s="37" t="str">
        <f t="shared" si="4"/>
        <v>Pastridor (20350009) Hamburger Bun 4" Sesam 48X53G</v>
      </c>
      <c r="T11" t="str">
        <f t="shared" si="5"/>
        <v xml:space="preserve">3 </v>
      </c>
      <c r="U11" s="37" t="str">
        <f t="shared" si="6"/>
        <v>3</v>
      </c>
      <c r="V11" s="37" t="str">
        <f t="shared" si="7"/>
        <v>doos</v>
      </c>
      <c r="W11" s="37">
        <v>11.96</v>
      </c>
      <c r="X11" s="37">
        <v>6</v>
      </c>
      <c r="Y11" s="37">
        <v>35.869999999999997</v>
      </c>
    </row>
    <row r="12" spans="1:25" ht="17.45" customHeight="1" x14ac:dyDescent="0.2">
      <c r="A12" s="46" t="s">
        <v>527</v>
      </c>
      <c r="B12" s="47"/>
      <c r="C12" s="47"/>
      <c r="D12" s="47"/>
      <c r="E12" s="47"/>
      <c r="F12" s="57"/>
      <c r="G12" s="57"/>
      <c r="H12" s="8"/>
      <c r="I12" s="8"/>
      <c r="J12" s="8"/>
      <c r="K12" s="11"/>
      <c r="N12" s="37"/>
      <c r="O12" s="37"/>
      <c r="R12" s="37"/>
      <c r="U12" s="37" t="str">
        <f t="shared" si="6"/>
        <v/>
      </c>
      <c r="V12" s="37"/>
      <c r="W12" s="37"/>
      <c r="X12" s="37"/>
      <c r="Y12" s="37"/>
    </row>
    <row r="13" spans="1:25" ht="17.45" customHeight="1" x14ac:dyDescent="0.2">
      <c r="A13" s="46" t="s">
        <v>528</v>
      </c>
      <c r="B13" s="47"/>
      <c r="C13" s="47"/>
      <c r="D13" s="47"/>
      <c r="E13" s="47"/>
      <c r="F13" s="48" t="s">
        <v>16</v>
      </c>
      <c r="G13" s="48"/>
      <c r="H13" s="7">
        <v>19.470510000000001</v>
      </c>
      <c r="I13" s="12">
        <v>1</v>
      </c>
      <c r="J13" s="8"/>
      <c r="K13" s="10">
        <v>0.06</v>
      </c>
      <c r="M13" t="str">
        <f t="shared" si="0"/>
        <v>A02073</v>
      </c>
      <c r="N13" s="37" t="str">
        <f t="shared" si="1"/>
        <v>A02073</v>
      </c>
      <c r="O13" s="43">
        <v>45378</v>
      </c>
      <c r="P13" t="str">
        <f t="shared" si="2"/>
        <v>A02073 Vanreusel Boulet 24x140g</v>
      </c>
      <c r="Q13" t="str">
        <f t="shared" si="3"/>
        <v xml:space="preserve"> Vanreusel Boulet 24X140G</v>
      </c>
      <c r="R13" s="37" t="str">
        <f t="shared" si="4"/>
        <v>Vanreusel Boulet 24X140G</v>
      </c>
      <c r="T13" t="str">
        <f t="shared" si="5"/>
        <v xml:space="preserve">3 </v>
      </c>
      <c r="U13" s="37" t="str">
        <f t="shared" si="6"/>
        <v>3</v>
      </c>
      <c r="V13" s="37" t="str">
        <f t="shared" si="7"/>
        <v>doos</v>
      </c>
      <c r="W13" s="37">
        <v>19.470510000000001</v>
      </c>
      <c r="X13" s="37">
        <v>6</v>
      </c>
      <c r="Y13" s="37"/>
    </row>
    <row r="14" spans="1:25" ht="17.45" customHeight="1" x14ac:dyDescent="0.2">
      <c r="A14" s="46" t="s">
        <v>530</v>
      </c>
      <c r="B14" s="47"/>
      <c r="C14" s="47"/>
      <c r="D14" s="47"/>
      <c r="E14" s="47"/>
      <c r="F14" s="57"/>
      <c r="G14" s="57"/>
      <c r="H14" s="8"/>
      <c r="I14" s="8"/>
      <c r="J14" s="8"/>
      <c r="K14" s="11"/>
      <c r="N14" s="37"/>
      <c r="O14" s="37"/>
      <c r="R14" s="37"/>
      <c r="U14" s="37" t="str">
        <f t="shared" si="6"/>
        <v/>
      </c>
      <c r="V14" s="37"/>
      <c r="W14" s="37"/>
      <c r="X14" s="37"/>
      <c r="Y14" s="37"/>
    </row>
    <row r="15" spans="1:25" ht="11.85" customHeight="1" x14ac:dyDescent="0.2">
      <c r="A15" s="46" t="s">
        <v>19</v>
      </c>
      <c r="B15" s="47"/>
      <c r="C15" s="47"/>
      <c r="D15" s="47"/>
      <c r="E15" s="47"/>
      <c r="F15" s="48" t="s">
        <v>20</v>
      </c>
      <c r="G15" s="48"/>
      <c r="H15" s="7">
        <v>31.75</v>
      </c>
      <c r="I15" s="13"/>
      <c r="J15" s="9">
        <v>222.22</v>
      </c>
      <c r="K15" s="10">
        <v>0.06</v>
      </c>
      <c r="M15" t="str">
        <f t="shared" si="0"/>
        <v>A03300</v>
      </c>
      <c r="N15" s="37" t="str">
        <f t="shared" si="1"/>
        <v>A03300</v>
      </c>
      <c r="O15" s="43">
        <v>45378</v>
      </c>
      <c r="P15" t="str">
        <f t="shared" si="2"/>
        <v>A03300 Fribel culinaire olie ringbox 15L</v>
      </c>
      <c r="Q15" t="str">
        <f t="shared" si="3"/>
        <v xml:space="preserve"> Fribel Culinaire Olie Ringbox 15L</v>
      </c>
      <c r="R15" s="37" t="str">
        <f t="shared" si="4"/>
        <v>Fribel Culinaire Olie Ringbox 15L</v>
      </c>
      <c r="T15" t="str">
        <f t="shared" si="5"/>
        <v xml:space="preserve">7 </v>
      </c>
      <c r="U15" s="37" t="str">
        <f t="shared" si="6"/>
        <v>7</v>
      </c>
      <c r="V15" s="37" t="str">
        <f t="shared" si="7"/>
        <v>bidon</v>
      </c>
      <c r="W15" s="37">
        <v>31.75</v>
      </c>
      <c r="X15" s="37">
        <v>6</v>
      </c>
      <c r="Y15" s="37">
        <v>222.22</v>
      </c>
    </row>
    <row r="16" spans="1:25" ht="11.85" customHeight="1" x14ac:dyDescent="0.2">
      <c r="A16" s="46" t="s">
        <v>107</v>
      </c>
      <c r="B16" s="47"/>
      <c r="C16" s="47"/>
      <c r="D16" s="47"/>
      <c r="E16" s="47"/>
      <c r="F16" s="48" t="s">
        <v>532</v>
      </c>
      <c r="G16" s="48"/>
      <c r="H16" s="7">
        <v>25.2</v>
      </c>
      <c r="I16" s="13"/>
      <c r="J16" s="9">
        <v>125.99</v>
      </c>
      <c r="K16" s="10">
        <v>0.06</v>
      </c>
      <c r="M16" t="str">
        <f t="shared" si="0"/>
        <v>A01046</v>
      </c>
      <c r="N16" s="37" t="str">
        <f t="shared" si="1"/>
        <v>A01046</v>
      </c>
      <c r="O16" s="43">
        <v>45378</v>
      </c>
      <c r="P16" t="str">
        <f t="shared" si="2"/>
        <v>A01046 Resto frit Mayonaise 10L</v>
      </c>
      <c r="Q16" t="str">
        <f t="shared" si="3"/>
        <v xml:space="preserve"> Resto Frit Mayonaise 10L</v>
      </c>
      <c r="R16" s="37" t="str">
        <f t="shared" si="4"/>
        <v>Resto Frit Mayonaise 10L</v>
      </c>
      <c r="T16" t="str">
        <f t="shared" si="5"/>
        <v xml:space="preserve">5 </v>
      </c>
      <c r="U16" s="37" t="str">
        <f t="shared" si="6"/>
        <v>5</v>
      </c>
      <c r="V16" s="37" t="str">
        <f t="shared" si="7"/>
        <v>emmer</v>
      </c>
      <c r="W16" s="37">
        <v>25.2</v>
      </c>
      <c r="X16" s="37">
        <v>6</v>
      </c>
      <c r="Y16" s="37">
        <v>125.99</v>
      </c>
    </row>
    <row r="17" spans="1:25" ht="11.85" customHeight="1" x14ac:dyDescent="0.2">
      <c r="A17" s="46" t="s">
        <v>23</v>
      </c>
      <c r="B17" s="47"/>
      <c r="C17" s="47"/>
      <c r="D17" s="47"/>
      <c r="E17" s="47"/>
      <c r="F17" s="48" t="s">
        <v>24</v>
      </c>
      <c r="G17" s="48"/>
      <c r="H17" s="7">
        <v>41.9</v>
      </c>
      <c r="I17" s="13"/>
      <c r="J17" s="9">
        <v>83.79</v>
      </c>
      <c r="K17" s="10">
        <v>0.06</v>
      </c>
      <c r="M17" t="str">
        <f t="shared" si="0"/>
        <v>A02341</v>
      </c>
      <c r="N17" s="37" t="str">
        <f t="shared" si="1"/>
        <v>A02341</v>
      </c>
      <c r="O17" s="43">
        <v>45378</v>
      </c>
      <c r="P17" t="str">
        <f t="shared" si="2"/>
        <v>A02341 Heinz Tomato ketchup emmer 10L 11.5kg</v>
      </c>
      <c r="Q17" t="str">
        <f t="shared" si="3"/>
        <v xml:space="preserve"> Heinz Tomato Ketchup Emmer 10L 11.5Kg</v>
      </c>
      <c r="R17" s="37" t="str">
        <f t="shared" si="4"/>
        <v>Heinz Tomato Ketchup Emmer 10L 11.5Kg</v>
      </c>
      <c r="T17" t="str">
        <f t="shared" si="5"/>
        <v xml:space="preserve">2 </v>
      </c>
      <c r="U17" s="37" t="str">
        <f t="shared" si="6"/>
        <v>2</v>
      </c>
      <c r="V17" s="37" t="str">
        <f t="shared" si="7"/>
        <v>emmer</v>
      </c>
      <c r="W17" s="37">
        <v>41.9</v>
      </c>
      <c r="X17" s="37">
        <v>6</v>
      </c>
      <c r="Y17" s="37">
        <v>83.79</v>
      </c>
    </row>
    <row r="18" spans="1:25" ht="11.85" customHeight="1" x14ac:dyDescent="0.2">
      <c r="A18" s="46" t="s">
        <v>111</v>
      </c>
      <c r="B18" s="47"/>
      <c r="C18" s="47"/>
      <c r="D18" s="47"/>
      <c r="E18" s="47"/>
      <c r="F18" s="48" t="s">
        <v>112</v>
      </c>
      <c r="G18" s="48"/>
      <c r="H18" s="7">
        <v>20.37</v>
      </c>
      <c r="I18" s="13"/>
      <c r="J18" s="9">
        <v>20.37</v>
      </c>
      <c r="K18" s="10">
        <v>0.06</v>
      </c>
      <c r="M18" t="str">
        <f t="shared" si="0"/>
        <v>A03110</v>
      </c>
      <c r="N18" s="37" t="str">
        <f t="shared" si="1"/>
        <v>A03110</v>
      </c>
      <c r="O18" s="43">
        <v>45378</v>
      </c>
      <c r="P18" t="str">
        <f t="shared" si="2"/>
        <v>A03110 Zeisner Curry ketchup 6kg</v>
      </c>
      <c r="Q18" t="str">
        <f t="shared" si="3"/>
        <v xml:space="preserve"> Zeisner Curry Ketchup 6Kg</v>
      </c>
      <c r="R18" s="37" t="str">
        <f t="shared" si="4"/>
        <v>Zeisner Curry Ketchup 6Kg</v>
      </c>
      <c r="T18" t="str">
        <f t="shared" si="5"/>
        <v xml:space="preserve">1 </v>
      </c>
      <c r="U18" s="37" t="str">
        <f t="shared" si="6"/>
        <v>1</v>
      </c>
      <c r="V18" s="37" t="str">
        <f t="shared" si="7"/>
        <v>bidon</v>
      </c>
      <c r="W18" s="37">
        <v>20.37</v>
      </c>
      <c r="X18" s="37">
        <v>6</v>
      </c>
      <c r="Y18" s="37">
        <v>20.37</v>
      </c>
    </row>
    <row r="19" spans="1:25" ht="11.85" customHeight="1" x14ac:dyDescent="0.2">
      <c r="A19" s="46" t="s">
        <v>114</v>
      </c>
      <c r="B19" s="47"/>
      <c r="C19" s="47"/>
      <c r="D19" s="47"/>
      <c r="E19" s="47"/>
      <c r="F19" s="48" t="s">
        <v>108</v>
      </c>
      <c r="G19" s="48"/>
      <c r="H19" s="7">
        <v>9.9600000000000009</v>
      </c>
      <c r="I19" s="13"/>
      <c r="J19" s="9">
        <v>39.85</v>
      </c>
      <c r="K19" s="10">
        <v>0.06</v>
      </c>
      <c r="M19" t="str">
        <f t="shared" si="0"/>
        <v>A02438</v>
      </c>
      <c r="N19" s="37" t="str">
        <f t="shared" si="1"/>
        <v>A02438</v>
      </c>
      <c r="O19" s="43">
        <v>45378</v>
      </c>
      <c r="P19" t="str">
        <f t="shared" si="2"/>
        <v>A02438 Jiv Elite Joppiesaus 2.5kg</v>
      </c>
      <c r="Q19" t="str">
        <f t="shared" si="3"/>
        <v xml:space="preserve"> Jiv Elite Joppiesaus 2.5Kg</v>
      </c>
      <c r="R19" s="37" t="str">
        <f t="shared" si="4"/>
        <v>Jiv Elite Joppiesaus 2.5Kg</v>
      </c>
      <c r="T19" t="str">
        <f t="shared" si="5"/>
        <v xml:space="preserve">4 </v>
      </c>
      <c r="U19" s="37" t="str">
        <f t="shared" si="6"/>
        <v>4</v>
      </c>
      <c r="V19" s="37" t="str">
        <f t="shared" si="7"/>
        <v>emmer</v>
      </c>
      <c r="W19" s="37">
        <v>9.9600000000000009</v>
      </c>
      <c r="X19" s="37">
        <v>6</v>
      </c>
      <c r="Y19" s="37">
        <v>39.85</v>
      </c>
    </row>
    <row r="20" spans="1:25" ht="11.85" customHeight="1" x14ac:dyDescent="0.2">
      <c r="A20" s="46" t="s">
        <v>412</v>
      </c>
      <c r="B20" s="47"/>
      <c r="C20" s="47"/>
      <c r="D20" s="47"/>
      <c r="E20" s="47"/>
      <c r="F20" s="48" t="s">
        <v>7</v>
      </c>
      <c r="G20" s="48"/>
      <c r="H20" s="7">
        <v>4.1900000000000004</v>
      </c>
      <c r="I20" s="13"/>
      <c r="J20" s="9">
        <v>4.1900000000000004</v>
      </c>
      <c r="K20" s="10">
        <v>0.06</v>
      </c>
      <c r="M20" t="str">
        <f t="shared" si="0"/>
        <v>A01088</v>
      </c>
      <c r="N20" s="37" t="str">
        <f t="shared" si="1"/>
        <v>A01088</v>
      </c>
      <c r="O20" s="43">
        <v>45378</v>
      </c>
      <c r="P20" t="str">
        <f t="shared" si="2"/>
        <v>A01088 Vandemoortele Knoflooksaus 1L</v>
      </c>
      <c r="Q20" t="str">
        <f t="shared" si="3"/>
        <v xml:space="preserve"> Vandemoortele Knoflooksaus 1L</v>
      </c>
      <c r="R20" s="37" t="str">
        <f t="shared" si="4"/>
        <v>Vandemoortele Knoflooksaus 1L</v>
      </c>
      <c r="T20" t="str">
        <f t="shared" si="5"/>
        <v xml:space="preserve">1 </v>
      </c>
      <c r="U20" s="37" t="str">
        <f t="shared" si="6"/>
        <v>1</v>
      </c>
      <c r="V20" s="37" t="str">
        <f t="shared" si="7"/>
        <v>tube</v>
      </c>
      <c r="W20" s="37">
        <v>4.1900000000000004</v>
      </c>
      <c r="X20" s="37">
        <v>6</v>
      </c>
      <c r="Y20" s="37">
        <v>4.1900000000000004</v>
      </c>
    </row>
    <row r="21" spans="1:25" ht="11.85" customHeight="1" x14ac:dyDescent="0.2">
      <c r="A21" s="46" t="s">
        <v>278</v>
      </c>
      <c r="B21" s="47"/>
      <c r="C21" s="47"/>
      <c r="D21" s="47"/>
      <c r="E21" s="47"/>
      <c r="F21" s="48" t="s">
        <v>249</v>
      </c>
      <c r="G21" s="48"/>
      <c r="H21" s="7">
        <v>5.57</v>
      </c>
      <c r="I21" s="13"/>
      <c r="J21" s="9">
        <v>11.14</v>
      </c>
      <c r="K21" s="10">
        <v>0.06</v>
      </c>
      <c r="M21" t="str">
        <f t="shared" si="0"/>
        <v>A00994</v>
      </c>
      <c r="N21" s="37" t="str">
        <f t="shared" si="1"/>
        <v>A00994</v>
      </c>
      <c r="O21" s="43">
        <v>45378</v>
      </c>
      <c r="P21" t="str">
        <f t="shared" si="2"/>
        <v>A00994 Pauwels Truffelmayonnaise 875ml</v>
      </c>
      <c r="Q21" t="str">
        <f t="shared" si="3"/>
        <v xml:space="preserve"> Pauwels Truffelmayonnaise 875Ml</v>
      </c>
      <c r="R21" s="37" t="str">
        <f t="shared" si="4"/>
        <v>Pauwels Truffelmayonnaise 875Ml</v>
      </c>
      <c r="T21" t="str">
        <f t="shared" si="5"/>
        <v xml:space="preserve">2 </v>
      </c>
      <c r="U21" s="37" t="str">
        <f t="shared" si="6"/>
        <v>2</v>
      </c>
      <c r="V21" s="37" t="str">
        <f t="shared" si="7"/>
        <v>tube</v>
      </c>
      <c r="W21" s="37">
        <v>5.57</v>
      </c>
      <c r="X21" s="37">
        <v>6</v>
      </c>
      <c r="Y21" s="37">
        <v>11.14</v>
      </c>
    </row>
    <row r="22" spans="1:25" ht="11.85" customHeight="1" x14ac:dyDescent="0.2">
      <c r="A22" s="46" t="s">
        <v>122</v>
      </c>
      <c r="B22" s="47"/>
      <c r="C22" s="47"/>
      <c r="D22" s="47"/>
      <c r="E22" s="47"/>
      <c r="F22" s="48" t="s">
        <v>24</v>
      </c>
      <c r="G22" s="48"/>
      <c r="H22" s="7">
        <v>28.55</v>
      </c>
      <c r="I22" s="13"/>
      <c r="J22" s="9">
        <v>57.09</v>
      </c>
      <c r="K22" s="10">
        <v>0.06</v>
      </c>
      <c r="M22" t="str">
        <f t="shared" si="0"/>
        <v>A00440</v>
      </c>
      <c r="N22" s="37" t="str">
        <f t="shared" si="1"/>
        <v>A00440</v>
      </c>
      <c r="O22" s="43">
        <v>45378</v>
      </c>
      <c r="P22" t="str">
        <f t="shared" si="2"/>
        <v>A00440 Alro ff (S003) Rundstoofvlees vers 3kg</v>
      </c>
      <c r="Q22" t="str">
        <f t="shared" si="3"/>
        <v xml:space="preserve"> Alro Ff (S003) Rundstoofvlees Vers 3Kg</v>
      </c>
      <c r="R22" s="37" t="str">
        <f t="shared" si="4"/>
        <v>Alro Ff (S003) Rundstoofvlees Vers 3Kg</v>
      </c>
      <c r="T22" t="str">
        <f t="shared" si="5"/>
        <v xml:space="preserve">2 </v>
      </c>
      <c r="U22" s="37" t="str">
        <f t="shared" si="6"/>
        <v>2</v>
      </c>
      <c r="V22" s="37" t="str">
        <f t="shared" si="7"/>
        <v>emmer</v>
      </c>
      <c r="W22" s="37">
        <v>28.55</v>
      </c>
      <c r="X22" s="37">
        <v>6</v>
      </c>
      <c r="Y22" s="37">
        <v>57.09</v>
      </c>
    </row>
    <row r="23" spans="1:25" ht="11.85" customHeight="1" x14ac:dyDescent="0.2">
      <c r="A23" s="46" t="s">
        <v>33</v>
      </c>
      <c r="B23" s="47"/>
      <c r="C23" s="47"/>
      <c r="D23" s="47"/>
      <c r="E23" s="47"/>
      <c r="F23" s="48" t="s">
        <v>123</v>
      </c>
      <c r="G23" s="48"/>
      <c r="H23" s="7">
        <v>12.78</v>
      </c>
      <c r="I23" s="13"/>
      <c r="J23" s="9">
        <v>38.35</v>
      </c>
      <c r="K23" s="10">
        <v>0.06</v>
      </c>
      <c r="M23" t="str">
        <f t="shared" si="0"/>
        <v>A00441</v>
      </c>
      <c r="N23" s="37" t="str">
        <f t="shared" si="1"/>
        <v>A00441</v>
      </c>
      <c r="O23" s="43">
        <v>45378</v>
      </c>
      <c r="P23" t="str">
        <f t="shared" si="2"/>
        <v>A00441 Alro ff (S004) Stoofvleessaus(runds) vers 3kg</v>
      </c>
      <c r="Q23" t="str">
        <f t="shared" si="3"/>
        <v xml:space="preserve"> Alro Ff (S004) Stoofvleessaus(Runds) Vers 3Kg</v>
      </c>
      <c r="R23" s="37" t="str">
        <f t="shared" si="4"/>
        <v>Alro Ff (S004) Stoofvleessaus(Runds) Vers 3Kg</v>
      </c>
      <c r="T23" t="str">
        <f t="shared" si="5"/>
        <v xml:space="preserve">3 </v>
      </c>
      <c r="U23" s="37" t="str">
        <f t="shared" si="6"/>
        <v>3</v>
      </c>
      <c r="V23" s="37" t="str">
        <f t="shared" si="7"/>
        <v>emmer</v>
      </c>
      <c r="W23" s="37">
        <v>12.78</v>
      </c>
      <c r="X23" s="37">
        <v>6</v>
      </c>
      <c r="Y23" s="37">
        <v>38.35</v>
      </c>
    </row>
    <row r="24" spans="1:25" ht="11.85" customHeight="1" x14ac:dyDescent="0.2">
      <c r="A24" s="46" t="s">
        <v>15</v>
      </c>
      <c r="B24" s="47"/>
      <c r="C24" s="47"/>
      <c r="D24" s="47"/>
      <c r="E24" s="47"/>
      <c r="F24" s="48" t="s">
        <v>143</v>
      </c>
      <c r="G24" s="48"/>
      <c r="H24" s="7">
        <v>20.43</v>
      </c>
      <c r="I24" s="13"/>
      <c r="J24" s="9">
        <v>40.86</v>
      </c>
      <c r="K24" s="10">
        <v>0.06</v>
      </c>
      <c r="M24" t="str">
        <f t="shared" si="0"/>
        <v>A04907</v>
      </c>
      <c r="N24" s="37" t="str">
        <f t="shared" si="1"/>
        <v>A04907</v>
      </c>
      <c r="O24" s="43">
        <v>45378</v>
      </c>
      <c r="P24" t="str">
        <f t="shared" si="2"/>
        <v>A04907 Bicky burger original 25(+5 gratis)x100g</v>
      </c>
      <c r="Q24" t="str">
        <f t="shared" si="3"/>
        <v xml:space="preserve"> Bicky Burger Original 25(+5 Gratis)X100G</v>
      </c>
      <c r="R24" s="37" t="str">
        <f t="shared" si="4"/>
        <v>Bicky Burger Original 25(+5 Gratis)X100G</v>
      </c>
      <c r="T24" t="str">
        <f t="shared" si="5"/>
        <v xml:space="preserve">2 </v>
      </c>
      <c r="U24" s="37" t="str">
        <f t="shared" si="6"/>
        <v>2</v>
      </c>
      <c r="V24" s="37" t="str">
        <f t="shared" si="7"/>
        <v>doos</v>
      </c>
      <c r="W24" s="37">
        <v>20.43</v>
      </c>
      <c r="X24" s="37">
        <v>6</v>
      </c>
      <c r="Y24" s="37">
        <v>40.86</v>
      </c>
    </row>
    <row r="25" spans="1:25" ht="11.85" customHeight="1" x14ac:dyDescent="0.2">
      <c r="A25" s="46" t="s">
        <v>328</v>
      </c>
      <c r="B25" s="47"/>
      <c r="C25" s="47"/>
      <c r="D25" s="47"/>
      <c r="E25" s="47"/>
      <c r="F25" s="48" t="s">
        <v>329</v>
      </c>
      <c r="G25" s="48"/>
      <c r="H25" s="7">
        <v>5.0599999999999996</v>
      </c>
      <c r="I25" s="13"/>
      <c r="J25" s="9">
        <v>20.239999999999998</v>
      </c>
      <c r="K25" s="10">
        <v>0.06</v>
      </c>
      <c r="M25" t="str">
        <f t="shared" si="0"/>
        <v>A02490</v>
      </c>
      <c r="N25" s="37" t="str">
        <f t="shared" si="1"/>
        <v>A02490</v>
      </c>
      <c r="O25" s="43">
        <v>45378</v>
      </c>
      <c r="P25" t="str">
        <f t="shared" si="2"/>
        <v>A02490 Versier/ komkommerschijfjes Senses 2650ml</v>
      </c>
      <c r="Q25" t="str">
        <f t="shared" si="3"/>
        <v xml:space="preserve"> Versier/ Komkommerschijfjes Senses 2650Ml</v>
      </c>
      <c r="R25" s="37" t="str">
        <f t="shared" si="4"/>
        <v>Versier/ Komkommerschijfjes Senses 2650Ml</v>
      </c>
      <c r="T25" t="str">
        <f t="shared" si="5"/>
        <v xml:space="preserve">4 </v>
      </c>
      <c r="U25" s="37" t="str">
        <f t="shared" si="6"/>
        <v>4</v>
      </c>
      <c r="V25" s="37" t="str">
        <f t="shared" si="7"/>
        <v>bokaal</v>
      </c>
      <c r="W25" s="37">
        <v>5.0599999999999996</v>
      </c>
      <c r="X25" s="37">
        <v>6</v>
      </c>
      <c r="Y25" s="37">
        <v>20.239999999999998</v>
      </c>
    </row>
    <row r="26" spans="1:25" ht="11.85" customHeight="1" x14ac:dyDescent="0.2">
      <c r="A26" s="46" t="s">
        <v>333</v>
      </c>
      <c r="B26" s="47"/>
      <c r="C26" s="47"/>
      <c r="D26" s="47"/>
      <c r="E26" s="47"/>
      <c r="F26" s="48" t="s">
        <v>143</v>
      </c>
      <c r="G26" s="48"/>
      <c r="H26" s="7">
        <v>11.95</v>
      </c>
      <c r="I26" s="13"/>
      <c r="J26" s="9">
        <v>23.9</v>
      </c>
      <c r="K26" s="10">
        <v>0.06</v>
      </c>
      <c r="M26" t="str">
        <f t="shared" si="0"/>
        <v>A02589</v>
      </c>
      <c r="N26" s="37" t="str">
        <f t="shared" si="1"/>
        <v>A02589</v>
      </c>
      <c r="O26" s="43">
        <v>45378</v>
      </c>
      <c r="P26" t="str">
        <f t="shared" si="2"/>
        <v>A02589 Pastridor (20350009) Hamburger bun 4" sesam 48x53g</v>
      </c>
      <c r="Q26" t="str">
        <f t="shared" si="3"/>
        <v xml:space="preserve"> Pastridor (20350009) Hamburger Bun 4" Sesam 48X53G</v>
      </c>
      <c r="R26" s="37" t="str">
        <f t="shared" si="4"/>
        <v>Pastridor (20350009) Hamburger Bun 4" Sesam 48X53G</v>
      </c>
      <c r="T26" t="str">
        <f t="shared" si="5"/>
        <v xml:space="preserve">2 </v>
      </c>
      <c r="U26" s="37" t="str">
        <f t="shared" si="6"/>
        <v>2</v>
      </c>
      <c r="V26" s="37" t="str">
        <f t="shared" si="7"/>
        <v>doos</v>
      </c>
      <c r="W26" s="37">
        <v>11.95</v>
      </c>
      <c r="X26" s="37">
        <v>6</v>
      </c>
      <c r="Y26" s="37">
        <v>23.9</v>
      </c>
    </row>
    <row r="27" spans="1:25" ht="11.85" customHeight="1" x14ac:dyDescent="0.2">
      <c r="A27" s="46" t="s">
        <v>135</v>
      </c>
      <c r="B27" s="47"/>
      <c r="C27" s="47"/>
      <c r="D27" s="47"/>
      <c r="E27" s="47"/>
      <c r="F27" s="48" t="s">
        <v>48</v>
      </c>
      <c r="G27" s="48"/>
      <c r="H27" s="7">
        <v>6.76</v>
      </c>
      <c r="I27" s="13"/>
      <c r="J27" s="9">
        <v>6.76</v>
      </c>
      <c r="K27" s="10">
        <v>0.06</v>
      </c>
      <c r="M27" t="str">
        <f t="shared" si="0"/>
        <v>A01623</v>
      </c>
      <c r="N27" s="37" t="str">
        <f t="shared" si="1"/>
        <v>A01623</v>
      </c>
      <c r="O27" s="43">
        <v>45378</v>
      </c>
      <c r="P27" t="str">
        <f t="shared" si="2"/>
        <v>A01623 Bicky rib chili bun brood 12x60g</v>
      </c>
      <c r="Q27" t="str">
        <f t="shared" si="3"/>
        <v xml:space="preserve"> Bicky Rib Chili Bun Brood 12X60G</v>
      </c>
      <c r="R27" s="37" t="str">
        <f t="shared" si="4"/>
        <v>Bicky Rib Chili Bun Brood 12X60G</v>
      </c>
      <c r="T27" t="str">
        <f t="shared" si="5"/>
        <v xml:space="preserve">1 </v>
      </c>
      <c r="U27" s="37" t="str">
        <f t="shared" si="6"/>
        <v>1</v>
      </c>
      <c r="V27" s="37" t="str">
        <f t="shared" si="7"/>
        <v>zak</v>
      </c>
      <c r="W27" s="37">
        <v>6.76</v>
      </c>
      <c r="X27" s="37">
        <v>6</v>
      </c>
      <c r="Y27" s="37">
        <v>6.76</v>
      </c>
    </row>
    <row r="28" spans="1:25" ht="11.85" customHeight="1" x14ac:dyDescent="0.2">
      <c r="A28" s="46" t="s">
        <v>137</v>
      </c>
      <c r="B28" s="47"/>
      <c r="C28" s="47"/>
      <c r="D28" s="47"/>
      <c r="E28" s="47"/>
      <c r="F28" s="48" t="s">
        <v>143</v>
      </c>
      <c r="G28" s="48"/>
      <c r="H28" s="7">
        <v>13.8</v>
      </c>
      <c r="I28" s="13"/>
      <c r="J28" s="9">
        <v>27.6</v>
      </c>
      <c r="K28" s="10">
        <v>0.06</v>
      </c>
      <c r="M28" t="str">
        <f t="shared" si="0"/>
        <v>A00365</v>
      </c>
      <c r="N28" s="37" t="str">
        <f t="shared" si="1"/>
        <v>A00365</v>
      </c>
      <c r="O28" s="43">
        <v>45378</v>
      </c>
      <c r="P28" t="str">
        <f t="shared" si="2"/>
        <v>A00365 FREE FOODS Frikandel 40x85g</v>
      </c>
      <c r="Q28" t="str">
        <f t="shared" si="3"/>
        <v xml:space="preserve"> Free Foods Frikandel 40X85G</v>
      </c>
      <c r="R28" s="37" t="str">
        <f t="shared" si="4"/>
        <v>Free Foods Frikandel 40X85G</v>
      </c>
      <c r="T28" t="str">
        <f t="shared" si="5"/>
        <v xml:space="preserve">2 </v>
      </c>
      <c r="U28" s="37" t="str">
        <f t="shared" si="6"/>
        <v>2</v>
      </c>
      <c r="V28" s="37" t="str">
        <f t="shared" si="7"/>
        <v>doos</v>
      </c>
      <c r="W28" s="37">
        <v>13.8</v>
      </c>
      <c r="X28" s="37">
        <v>6</v>
      </c>
      <c r="Y28" s="37">
        <v>27.6</v>
      </c>
    </row>
    <row r="29" spans="1:25" ht="11.85" customHeight="1" x14ac:dyDescent="0.2">
      <c r="A29" s="46" t="s">
        <v>140</v>
      </c>
      <c r="B29" s="47"/>
      <c r="C29" s="47"/>
      <c r="D29" s="47"/>
      <c r="E29" s="47"/>
      <c r="F29" s="48" t="s">
        <v>41</v>
      </c>
      <c r="G29" s="48"/>
      <c r="H29" s="7">
        <v>17.71</v>
      </c>
      <c r="I29" s="13"/>
      <c r="J29" s="9">
        <v>17.71</v>
      </c>
      <c r="K29" s="10">
        <v>0.06</v>
      </c>
      <c r="M29" t="str">
        <f t="shared" si="0"/>
        <v>A00419</v>
      </c>
      <c r="N29" s="37" t="str">
        <f t="shared" si="1"/>
        <v>A00419</v>
      </c>
      <c r="O29" s="43">
        <v>45378</v>
      </c>
      <c r="P29" t="str">
        <f t="shared" si="2"/>
        <v>A00419 FREE FOODS / Spuntini Boulet 24x140g</v>
      </c>
      <c r="Q29" t="str">
        <f t="shared" si="3"/>
        <v xml:space="preserve"> Free Foods / Spuntini Boulet 24X140G</v>
      </c>
      <c r="R29" s="37" t="str">
        <f t="shared" si="4"/>
        <v>Free Foods / Spuntini Boulet 24X140G</v>
      </c>
      <c r="T29" t="str">
        <f t="shared" si="5"/>
        <v xml:space="preserve">1 </v>
      </c>
      <c r="U29" s="37" t="str">
        <f t="shared" si="6"/>
        <v>1</v>
      </c>
      <c r="V29" s="37" t="str">
        <f t="shared" si="7"/>
        <v>doos</v>
      </c>
      <c r="W29" s="37">
        <v>17.71</v>
      </c>
      <c r="X29" s="37">
        <v>6</v>
      </c>
      <c r="Y29" s="37">
        <v>17.71</v>
      </c>
    </row>
    <row r="30" spans="1:25" ht="11.85" customHeight="1" x14ac:dyDescent="0.2">
      <c r="A30" s="46" t="s">
        <v>142</v>
      </c>
      <c r="B30" s="47"/>
      <c r="C30" s="47"/>
      <c r="D30" s="47"/>
      <c r="E30" s="47"/>
      <c r="F30" s="48" t="s">
        <v>41</v>
      </c>
      <c r="G30" s="48"/>
      <c r="H30" s="7">
        <v>26.54</v>
      </c>
      <c r="I30" s="13"/>
      <c r="J30" s="9">
        <v>26.54</v>
      </c>
      <c r="K30" s="10">
        <v>0.06</v>
      </c>
      <c r="M30" t="str">
        <f t="shared" si="0"/>
        <v>A02379</v>
      </c>
      <c r="N30" s="37" t="str">
        <f t="shared" si="1"/>
        <v>A02379</v>
      </c>
      <c r="O30" s="43">
        <v>45378</v>
      </c>
      <c r="P30" t="str">
        <f t="shared" si="2"/>
        <v>A02379 Henny's Apirio stick 15x160g</v>
      </c>
      <c r="Q30" t="str">
        <f t="shared" si="3"/>
        <v xml:space="preserve"> Henny'S Apirio Stick 15X160G</v>
      </c>
      <c r="R30" s="37" t="str">
        <f t="shared" si="4"/>
        <v>Henny'S Apirio Stick 15X160G</v>
      </c>
      <c r="T30" t="str">
        <f t="shared" si="5"/>
        <v xml:space="preserve">1 </v>
      </c>
      <c r="U30" s="37" t="str">
        <f t="shared" si="6"/>
        <v>1</v>
      </c>
      <c r="V30" s="37" t="str">
        <f t="shared" si="7"/>
        <v>doos</v>
      </c>
      <c r="W30" s="37">
        <v>26.54</v>
      </c>
      <c r="X30" s="37">
        <v>6</v>
      </c>
      <c r="Y30" s="37">
        <v>26.54</v>
      </c>
    </row>
    <row r="31" spans="1:25" ht="21.75" customHeight="1" x14ac:dyDescent="0.2">
      <c r="A31" s="63" t="s">
        <v>40</v>
      </c>
      <c r="B31" s="64"/>
      <c r="C31" s="64"/>
      <c r="D31" s="64"/>
      <c r="E31" s="64"/>
      <c r="F31" s="65" t="s">
        <v>41</v>
      </c>
      <c r="G31" s="65"/>
      <c r="H31" s="16">
        <v>26.85</v>
      </c>
      <c r="I31" s="31">
        <v>7.0000000000000007E-2</v>
      </c>
      <c r="J31" s="18">
        <v>24.97</v>
      </c>
      <c r="K31" s="27">
        <v>0.06</v>
      </c>
      <c r="M31" t="str">
        <f t="shared" si="0"/>
        <v>A04988</v>
      </c>
      <c r="N31" s="37" t="str">
        <f t="shared" si="1"/>
        <v>A04988</v>
      </c>
      <c r="O31" s="43">
        <v>45378</v>
      </c>
      <c r="P31" t="str">
        <f t="shared" si="2"/>
        <v>A04988 Henny's Chick'n fries (fingers) 24x6st</v>
      </c>
      <c r="Q31" t="str">
        <f t="shared" si="3"/>
        <v xml:space="preserve"> Henny'S Chick'N Fries (Fingers) 24X6St</v>
      </c>
      <c r="R31" s="37" t="str">
        <f t="shared" si="4"/>
        <v>Henny'S Chick'N Fries (Fingers) 24X6St</v>
      </c>
      <c r="T31" t="str">
        <f t="shared" si="5"/>
        <v xml:space="preserve">1 </v>
      </c>
      <c r="U31" s="37" t="str">
        <f t="shared" si="6"/>
        <v>1</v>
      </c>
      <c r="V31" s="37" t="str">
        <f t="shared" si="7"/>
        <v>doos</v>
      </c>
      <c r="W31" s="37">
        <v>26.85</v>
      </c>
      <c r="X31" s="37">
        <v>6</v>
      </c>
      <c r="Y31" s="37">
        <v>24.97</v>
      </c>
    </row>
    <row r="32" spans="1:25" ht="17.100000000000001" customHeight="1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2"/>
    </row>
    <row r="33" spans="1:11" ht="14.25" customHeight="1" x14ac:dyDescent="0.2">
      <c r="A33" s="20"/>
      <c r="B33" s="21"/>
      <c r="C33" s="21"/>
      <c r="D33" s="21"/>
      <c r="E33" s="66"/>
      <c r="F33" s="67"/>
      <c r="G33" s="68"/>
      <c r="H33" s="69"/>
      <c r="I33" s="69"/>
      <c r="J33" s="69"/>
      <c r="K33" s="69"/>
    </row>
    <row r="34" spans="1:11" ht="42.6" customHeight="1" x14ac:dyDescent="0.2">
      <c r="A34" s="23"/>
      <c r="B34" s="23"/>
      <c r="C34" s="23"/>
      <c r="D34" s="23"/>
      <c r="E34" s="70"/>
      <c r="F34" s="71"/>
      <c r="G34" s="70"/>
      <c r="H34" s="72"/>
      <c r="I34" s="72"/>
      <c r="J34" s="72"/>
      <c r="K34" s="71"/>
    </row>
    <row r="35" spans="1:11" ht="22.7" customHeight="1" x14ac:dyDescent="0.2">
      <c r="A35" s="58"/>
      <c r="B35" s="58"/>
      <c r="C35" s="58"/>
      <c r="D35" s="58"/>
      <c r="E35" s="58"/>
      <c r="F35" s="59"/>
      <c r="G35" s="60"/>
      <c r="H35" s="61"/>
      <c r="I35" s="61"/>
      <c r="J35" s="61"/>
      <c r="K35" s="62"/>
    </row>
    <row r="36" spans="1:11" ht="80.099999999999994" customHeight="1" x14ac:dyDescent="0.2"/>
  </sheetData>
  <mergeCells count="70">
    <mergeCell ref="A35:F35"/>
    <mergeCell ref="G35:K35"/>
    <mergeCell ref="A31:E31"/>
    <mergeCell ref="F31:G31"/>
    <mergeCell ref="A32:K32"/>
    <mergeCell ref="E33:F33"/>
    <mergeCell ref="G33:K33"/>
    <mergeCell ref="E34:F34"/>
    <mergeCell ref="G34:K34"/>
    <mergeCell ref="A28:E28"/>
    <mergeCell ref="F28:G28"/>
    <mergeCell ref="A29:E29"/>
    <mergeCell ref="F29:G29"/>
    <mergeCell ref="A30:E30"/>
    <mergeCell ref="F30:G30"/>
    <mergeCell ref="A25:E25"/>
    <mergeCell ref="F25:G25"/>
    <mergeCell ref="A26:E26"/>
    <mergeCell ref="F26:G26"/>
    <mergeCell ref="A27:E27"/>
    <mergeCell ref="F27:G27"/>
    <mergeCell ref="A22:E22"/>
    <mergeCell ref="F22:G22"/>
    <mergeCell ref="A23:E23"/>
    <mergeCell ref="F23:G23"/>
    <mergeCell ref="A24:E24"/>
    <mergeCell ref="F24:G24"/>
    <mergeCell ref="A19:E19"/>
    <mergeCell ref="F19:G19"/>
    <mergeCell ref="A20:E20"/>
    <mergeCell ref="F20:G20"/>
    <mergeCell ref="A21:E21"/>
    <mergeCell ref="F21:G21"/>
    <mergeCell ref="A16:E16"/>
    <mergeCell ref="F16:G16"/>
    <mergeCell ref="A17:E17"/>
    <mergeCell ref="F17:G17"/>
    <mergeCell ref="A18:E18"/>
    <mergeCell ref="F18:G18"/>
    <mergeCell ref="A13:E13"/>
    <mergeCell ref="F13:G13"/>
    <mergeCell ref="A14:E14"/>
    <mergeCell ref="F14:G14"/>
    <mergeCell ref="A15:E15"/>
    <mergeCell ref="F15:G15"/>
    <mergeCell ref="A10:E10"/>
    <mergeCell ref="F10:G10"/>
    <mergeCell ref="A11:E11"/>
    <mergeCell ref="F11:G11"/>
    <mergeCell ref="A12:E12"/>
    <mergeCell ref="F12:G12"/>
    <mergeCell ref="A7:E7"/>
    <mergeCell ref="F7:G7"/>
    <mergeCell ref="A8:E8"/>
    <mergeCell ref="F8:G8"/>
    <mergeCell ref="A9:E9"/>
    <mergeCell ref="F9:G9"/>
    <mergeCell ref="A4:E4"/>
    <mergeCell ref="F4:G4"/>
    <mergeCell ref="A5:E5"/>
    <mergeCell ref="F5:G5"/>
    <mergeCell ref="A6:E6"/>
    <mergeCell ref="F6:G6"/>
    <mergeCell ref="A3:E3"/>
    <mergeCell ref="F3:G3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1D41-7E67-4846-87C7-9BC6BAD46EC0}">
  <dimension ref="A1:Y39"/>
  <sheetViews>
    <sheetView topLeftCell="F1" zoomScale="80" zoomScaleNormal="80" workbookViewId="0">
      <selection activeCell="U2" activeCellId="2" sqref="N2:O34 R2:R34 U2:Y34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  <col min="15" max="15" width="12.6640625" bestFit="1" customWidth="1"/>
  </cols>
  <sheetData>
    <row r="1" spans="1:25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" t="s">
        <v>3</v>
      </c>
      <c r="K1" s="52" t="s">
        <v>4</v>
      </c>
      <c r="L1" s="53"/>
    </row>
    <row r="2" spans="1:25" ht="14.25" customHeight="1" x14ac:dyDescent="0.2">
      <c r="A2" s="3" t="s">
        <v>455</v>
      </c>
      <c r="B2" s="55" t="s">
        <v>456</v>
      </c>
      <c r="C2" s="55"/>
      <c r="D2" s="55"/>
      <c r="E2" s="55"/>
      <c r="F2" s="55"/>
      <c r="G2" s="73" t="s">
        <v>41</v>
      </c>
      <c r="H2" s="73"/>
      <c r="I2" s="24">
        <v>27.56</v>
      </c>
      <c r="J2" s="4"/>
      <c r="K2" s="25">
        <v>27.56</v>
      </c>
      <c r="L2" s="29">
        <v>0.06</v>
      </c>
      <c r="N2" s="37" t="str">
        <f>TRIM(A2)</f>
        <v>A02372</v>
      </c>
      <c r="O2" s="43">
        <v>45378</v>
      </c>
      <c r="P2" t="str">
        <f>TRIM(B2)</f>
        <v>Henny's Chick'n nuggets 20x6st 2.8kg</v>
      </c>
      <c r="Q2" t="str">
        <f>PROPER(P2)</f>
        <v>Henny'S Chick'N Nuggets 20X6St 2.8Kg</v>
      </c>
      <c r="R2" s="37" t="str">
        <f>TRIM(Q2)</f>
        <v>Henny'S Chick'N Nuggets 20X6St 2.8Kg</v>
      </c>
      <c r="T2" t="str">
        <f>LEFT(G2,2)</f>
        <v xml:space="preserve">1 </v>
      </c>
      <c r="U2" s="37" t="str">
        <f>TRIM(T2)</f>
        <v>1</v>
      </c>
      <c r="V2" s="37" t="str">
        <f>LOWER(RIGHT(G2,LEN(G2)-2))</f>
        <v>doos</v>
      </c>
      <c r="W2" s="37">
        <v>27.56</v>
      </c>
      <c r="X2" s="37">
        <v>6</v>
      </c>
      <c r="Y2" s="37">
        <v>27.56</v>
      </c>
    </row>
    <row r="3" spans="1:25" ht="11.85" customHeight="1" x14ac:dyDescent="0.2">
      <c r="A3" s="6" t="s">
        <v>462</v>
      </c>
      <c r="B3" s="47" t="s">
        <v>463</v>
      </c>
      <c r="C3" s="47"/>
      <c r="D3" s="47"/>
      <c r="E3" s="47"/>
      <c r="F3" s="47"/>
      <c r="G3" s="48" t="s">
        <v>41</v>
      </c>
      <c r="H3" s="48"/>
      <c r="I3" s="7">
        <v>27.3</v>
      </c>
      <c r="J3" s="13"/>
      <c r="K3" s="9">
        <v>27.3</v>
      </c>
      <c r="L3" s="10">
        <v>0.06</v>
      </c>
      <c r="N3" s="37" t="str">
        <f t="shared" ref="N3:N34" si="0">TRIM(A3)</f>
        <v>A01611</v>
      </c>
      <c r="O3" s="43">
        <v>45378</v>
      </c>
      <c r="P3" t="str">
        <f t="shared" ref="P3:P34" si="1">TRIM(B3)</f>
        <v>De Vries Mini loempia vegetarisch 120x15g</v>
      </c>
      <c r="Q3" t="str">
        <f t="shared" ref="Q3:Q34" si="2">PROPER(P3)</f>
        <v>De Vries Mini Loempia Vegetarisch 120X15G</v>
      </c>
      <c r="R3" s="37" t="str">
        <f t="shared" ref="R3:R34" si="3">TRIM(Q3)</f>
        <v>De Vries Mini Loempia Vegetarisch 120X15G</v>
      </c>
      <c r="T3" t="str">
        <f t="shared" ref="T3:T34" si="4">LEFT(G3,2)</f>
        <v xml:space="preserve">1 </v>
      </c>
      <c r="U3" s="37" t="str">
        <f t="shared" ref="U3:U34" si="5">TRIM(T3)</f>
        <v>1</v>
      </c>
      <c r="V3" s="37" t="str">
        <f t="shared" ref="V3:V34" si="6">LOWER(RIGHT(G3,LEN(G3)-2))</f>
        <v>doos</v>
      </c>
      <c r="W3" s="37">
        <v>27.3</v>
      </c>
      <c r="X3" s="37">
        <v>6</v>
      </c>
      <c r="Y3" s="37">
        <v>27.3</v>
      </c>
    </row>
    <row r="4" spans="1:25" ht="11.85" customHeight="1" x14ac:dyDescent="0.2">
      <c r="A4" s="6" t="s">
        <v>464</v>
      </c>
      <c r="B4" s="47" t="s">
        <v>465</v>
      </c>
      <c r="C4" s="47"/>
      <c r="D4" s="47"/>
      <c r="E4" s="47"/>
      <c r="F4" s="47"/>
      <c r="G4" s="48" t="s">
        <v>41</v>
      </c>
      <c r="H4" s="48"/>
      <c r="I4" s="7">
        <v>18.13</v>
      </c>
      <c r="J4" s="13"/>
      <c r="K4" s="9">
        <v>18.13</v>
      </c>
      <c r="L4" s="10">
        <v>0.06</v>
      </c>
      <c r="N4" s="37" t="str">
        <f t="shared" si="0"/>
        <v>A00353</v>
      </c>
      <c r="O4" s="43">
        <v>45378</v>
      </c>
      <c r="P4" t="str">
        <f t="shared" si="1"/>
        <v>Ad van Geloven Bitterballen 20% 100x20g</v>
      </c>
      <c r="Q4" t="str">
        <f t="shared" si="2"/>
        <v>Ad Van Geloven Bitterballen 20% 100X20G</v>
      </c>
      <c r="R4" s="37" t="str">
        <f t="shared" si="3"/>
        <v>Ad Van Geloven Bitterballen 20% 100X20G</v>
      </c>
      <c r="T4" t="str">
        <f t="shared" si="4"/>
        <v xml:space="preserve">1 </v>
      </c>
      <c r="U4" s="37" t="str">
        <f t="shared" si="5"/>
        <v>1</v>
      </c>
      <c r="V4" s="37" t="str">
        <f t="shared" si="6"/>
        <v>doos</v>
      </c>
      <c r="W4" s="37">
        <v>18.13</v>
      </c>
      <c r="X4" s="37">
        <v>6</v>
      </c>
      <c r="Y4" s="37">
        <v>18.13</v>
      </c>
    </row>
    <row r="5" spans="1:25" ht="11.85" customHeight="1" x14ac:dyDescent="0.2">
      <c r="A5" s="6" t="s">
        <v>468</v>
      </c>
      <c r="B5" s="47" t="s">
        <v>469</v>
      </c>
      <c r="C5" s="47"/>
      <c r="D5" s="47"/>
      <c r="E5" s="47"/>
      <c r="F5" s="47"/>
      <c r="G5" s="48" t="s">
        <v>194</v>
      </c>
      <c r="H5" s="48"/>
      <c r="I5" s="7">
        <v>18.84</v>
      </c>
      <c r="J5" s="13"/>
      <c r="K5" s="9">
        <v>37.68</v>
      </c>
      <c r="L5" s="10">
        <v>0.06</v>
      </c>
      <c r="N5" s="37" t="str">
        <f t="shared" si="0"/>
        <v>A03796</v>
      </c>
      <c r="O5" s="43">
        <v>45378</v>
      </c>
      <c r="P5" t="str">
        <f t="shared" si="1"/>
        <v>Euro Poultry (1025251) Chickenburger (100g) 2.5kg</v>
      </c>
      <c r="Q5" t="str">
        <f t="shared" si="2"/>
        <v>Euro Poultry (1025251) Chickenburger (100G) 2.5Kg</v>
      </c>
      <c r="R5" s="37" t="str">
        <f t="shared" si="3"/>
        <v>Euro Poultry (1025251) Chickenburger (100G) 2.5Kg</v>
      </c>
      <c r="T5" t="str">
        <f t="shared" si="4"/>
        <v xml:space="preserve">2 </v>
      </c>
      <c r="U5" s="37" t="str">
        <f t="shared" si="5"/>
        <v>2</v>
      </c>
      <c r="V5" s="37" t="str">
        <f t="shared" si="6"/>
        <v>zak</v>
      </c>
      <c r="W5" s="37">
        <v>18.84</v>
      </c>
      <c r="X5" s="37">
        <v>6</v>
      </c>
      <c r="Y5" s="37">
        <v>37.68</v>
      </c>
    </row>
    <row r="6" spans="1:25" ht="11.85" customHeight="1" x14ac:dyDescent="0.2">
      <c r="A6" s="6" t="s">
        <v>470</v>
      </c>
      <c r="B6" s="47" t="s">
        <v>471</v>
      </c>
      <c r="C6" s="47"/>
      <c r="D6" s="47"/>
      <c r="E6" s="47"/>
      <c r="F6" s="47"/>
      <c r="G6" s="48" t="s">
        <v>41</v>
      </c>
      <c r="H6" s="48"/>
      <c r="I6" s="7">
        <v>23.44</v>
      </c>
      <c r="J6" s="13"/>
      <c r="K6" s="9">
        <v>23.44</v>
      </c>
      <c r="L6" s="10">
        <v>0.06</v>
      </c>
      <c r="N6" s="37" t="str">
        <f t="shared" si="0"/>
        <v>A00410</v>
      </c>
      <c r="O6" s="43">
        <v>45378</v>
      </c>
      <c r="P6" t="str">
        <f t="shared" si="1"/>
        <v>Mora Spicy viandelle 27x100g</v>
      </c>
      <c r="Q6" t="str">
        <f t="shared" si="2"/>
        <v>Mora Spicy Viandelle 27X100G</v>
      </c>
      <c r="R6" s="37" t="str">
        <f t="shared" si="3"/>
        <v>Mora Spicy Viandelle 27X100G</v>
      </c>
      <c r="T6" t="str">
        <f t="shared" si="4"/>
        <v xml:space="preserve">1 </v>
      </c>
      <c r="U6" s="37" t="str">
        <f t="shared" si="5"/>
        <v>1</v>
      </c>
      <c r="V6" s="37" t="str">
        <f t="shared" si="6"/>
        <v>doos</v>
      </c>
      <c r="W6" s="37">
        <v>23.44</v>
      </c>
      <c r="X6" s="37">
        <v>6</v>
      </c>
      <c r="Y6" s="37">
        <v>23.44</v>
      </c>
    </row>
    <row r="7" spans="1:25" ht="11.85" customHeight="1" x14ac:dyDescent="0.2">
      <c r="A7" s="6" t="s">
        <v>474</v>
      </c>
      <c r="B7" s="47" t="s">
        <v>475</v>
      </c>
      <c r="C7" s="47"/>
      <c r="D7" s="47"/>
      <c r="E7" s="47"/>
      <c r="F7" s="47"/>
      <c r="G7" s="48" t="s">
        <v>41</v>
      </c>
      <c r="H7" s="48"/>
      <c r="I7" s="7">
        <v>14.18</v>
      </c>
      <c r="J7" s="13"/>
      <c r="K7" s="9">
        <v>14.18</v>
      </c>
      <c r="L7" s="10">
        <v>0.06</v>
      </c>
      <c r="N7" s="37" t="str">
        <f t="shared" si="0"/>
        <v>A00354</v>
      </c>
      <c r="O7" s="43">
        <v>45378</v>
      </c>
      <c r="P7" t="str">
        <f t="shared" si="1"/>
        <v>Ad van Geloven Vleeskroketten 10% 28x100g</v>
      </c>
      <c r="Q7" t="str">
        <f t="shared" si="2"/>
        <v>Ad Van Geloven Vleeskroketten 10% 28X100G</v>
      </c>
      <c r="R7" s="37" t="str">
        <f t="shared" si="3"/>
        <v>Ad Van Geloven Vleeskroketten 10% 28X100G</v>
      </c>
      <c r="T7" t="str">
        <f t="shared" si="4"/>
        <v xml:space="preserve">1 </v>
      </c>
      <c r="U7" s="37" t="str">
        <f t="shared" si="5"/>
        <v>1</v>
      </c>
      <c r="V7" s="37" t="str">
        <f t="shared" si="6"/>
        <v>doos</v>
      </c>
      <c r="W7" s="37">
        <v>14.18</v>
      </c>
      <c r="X7" s="37">
        <v>6</v>
      </c>
      <c r="Y7" s="37">
        <v>14.18</v>
      </c>
    </row>
    <row r="8" spans="1:25" ht="11.85" customHeight="1" x14ac:dyDescent="0.2">
      <c r="A8" s="6" t="s">
        <v>170</v>
      </c>
      <c r="B8" s="47" t="s">
        <v>171</v>
      </c>
      <c r="C8" s="47"/>
      <c r="D8" s="47"/>
      <c r="E8" s="47"/>
      <c r="F8" s="47"/>
      <c r="G8" s="48" t="s">
        <v>41</v>
      </c>
      <c r="H8" s="48"/>
      <c r="I8" s="7">
        <v>15.02</v>
      </c>
      <c r="J8" s="13"/>
      <c r="K8" s="9">
        <v>15.02</v>
      </c>
      <c r="L8" s="10">
        <v>0.06</v>
      </c>
      <c r="N8" s="37" t="str">
        <f t="shared" si="0"/>
        <v>A02071</v>
      </c>
      <c r="O8" s="43">
        <v>45378</v>
      </c>
      <c r="P8" t="str">
        <f t="shared" si="1"/>
        <v>Vanreusel Belcanto 15x140g</v>
      </c>
      <c r="Q8" t="str">
        <f t="shared" si="2"/>
        <v>Vanreusel Belcanto 15X140G</v>
      </c>
      <c r="R8" s="37" t="str">
        <f t="shared" si="3"/>
        <v>Vanreusel Belcanto 15X140G</v>
      </c>
      <c r="T8" t="str">
        <f t="shared" si="4"/>
        <v xml:space="preserve">1 </v>
      </c>
      <c r="U8" s="37" t="str">
        <f t="shared" si="5"/>
        <v>1</v>
      </c>
      <c r="V8" s="37" t="str">
        <f t="shared" si="6"/>
        <v>doos</v>
      </c>
      <c r="W8" s="37">
        <v>15.02</v>
      </c>
      <c r="X8" s="37">
        <v>6</v>
      </c>
      <c r="Y8" s="37">
        <v>15.02</v>
      </c>
    </row>
    <row r="9" spans="1:25" ht="11.85" customHeight="1" x14ac:dyDescent="0.2">
      <c r="A9" s="6" t="s">
        <v>346</v>
      </c>
      <c r="B9" s="47" t="s">
        <v>347</v>
      </c>
      <c r="C9" s="47"/>
      <c r="D9" s="47"/>
      <c r="E9" s="47"/>
      <c r="F9" s="47"/>
      <c r="G9" s="48" t="s">
        <v>41</v>
      </c>
      <c r="H9" s="48"/>
      <c r="I9" s="7">
        <v>35.42</v>
      </c>
      <c r="J9" s="13"/>
      <c r="K9" s="9">
        <v>35.42</v>
      </c>
      <c r="L9" s="10">
        <v>0.06</v>
      </c>
      <c r="N9" s="37" t="str">
        <f t="shared" si="0"/>
        <v>A07112</v>
      </c>
      <c r="O9" s="43">
        <v>45378</v>
      </c>
      <c r="P9" t="str">
        <f t="shared" si="1"/>
        <v>Vanreusel Crizly pikant 21x150g</v>
      </c>
      <c r="Q9" t="str">
        <f t="shared" si="2"/>
        <v>Vanreusel Crizly Pikant 21X150G</v>
      </c>
      <c r="R9" s="37" t="str">
        <f t="shared" si="3"/>
        <v>Vanreusel Crizly Pikant 21X150G</v>
      </c>
      <c r="T9" t="str">
        <f t="shared" si="4"/>
        <v xml:space="preserve">1 </v>
      </c>
      <c r="U9" s="37" t="str">
        <f t="shared" si="5"/>
        <v>1</v>
      </c>
      <c r="V9" s="37" t="str">
        <f t="shared" si="6"/>
        <v>doos</v>
      </c>
      <c r="W9" s="37">
        <v>35.42</v>
      </c>
      <c r="X9" s="37">
        <v>6</v>
      </c>
      <c r="Y9" s="37">
        <v>35.42</v>
      </c>
    </row>
    <row r="10" spans="1:25" ht="11.85" customHeight="1" x14ac:dyDescent="0.2">
      <c r="A10" s="6" t="s">
        <v>177</v>
      </c>
      <c r="B10" s="47" t="s">
        <v>178</v>
      </c>
      <c r="C10" s="47"/>
      <c r="D10" s="47"/>
      <c r="E10" s="47"/>
      <c r="F10" s="47"/>
      <c r="G10" s="48" t="s">
        <v>41</v>
      </c>
      <c r="H10" s="48"/>
      <c r="I10" s="7">
        <v>27.46</v>
      </c>
      <c r="J10" s="12">
        <v>0.05</v>
      </c>
      <c r="K10" s="9">
        <v>26.09</v>
      </c>
      <c r="L10" s="10">
        <v>0.06</v>
      </c>
      <c r="N10" s="37" t="str">
        <f t="shared" si="0"/>
        <v>A02064</v>
      </c>
      <c r="O10" s="43">
        <v>45378</v>
      </c>
      <c r="P10" t="str">
        <f t="shared" si="1"/>
        <v>Vanreusel Krokidel 40x100g</v>
      </c>
      <c r="Q10" t="str">
        <f t="shared" si="2"/>
        <v>Vanreusel Krokidel 40X100G</v>
      </c>
      <c r="R10" s="37" t="str">
        <f t="shared" si="3"/>
        <v>Vanreusel Krokidel 40X100G</v>
      </c>
      <c r="T10" t="str">
        <f t="shared" si="4"/>
        <v xml:space="preserve">1 </v>
      </c>
      <c r="U10" s="37" t="str">
        <f t="shared" si="5"/>
        <v>1</v>
      </c>
      <c r="V10" s="37" t="str">
        <f t="shared" si="6"/>
        <v>doos</v>
      </c>
      <c r="W10" s="37">
        <v>27.46</v>
      </c>
      <c r="X10" s="37">
        <v>6</v>
      </c>
      <c r="Y10" s="37">
        <v>26.09</v>
      </c>
    </row>
    <row r="11" spans="1:25" ht="11.85" customHeight="1" x14ac:dyDescent="0.2">
      <c r="A11" s="6" t="s">
        <v>182</v>
      </c>
      <c r="B11" s="47" t="s">
        <v>183</v>
      </c>
      <c r="C11" s="47"/>
      <c r="D11" s="47"/>
      <c r="E11" s="47"/>
      <c r="F11" s="47"/>
      <c r="G11" s="48" t="s">
        <v>41</v>
      </c>
      <c r="H11" s="48"/>
      <c r="I11" s="7">
        <v>12.25</v>
      </c>
      <c r="J11" s="13"/>
      <c r="K11" s="9">
        <v>12.25</v>
      </c>
      <c r="L11" s="10">
        <v>0.06</v>
      </c>
      <c r="N11" s="37" t="str">
        <f t="shared" si="0"/>
        <v>A02440</v>
      </c>
      <c r="O11" s="43">
        <v>45378</v>
      </c>
      <c r="P11" t="str">
        <f t="shared" si="1"/>
        <v>Jiv Elite Bamischijf 18x130g</v>
      </c>
      <c r="Q11" t="str">
        <f t="shared" si="2"/>
        <v>Jiv Elite Bamischijf 18X130G</v>
      </c>
      <c r="R11" s="37" t="str">
        <f t="shared" si="3"/>
        <v>Jiv Elite Bamischijf 18X130G</v>
      </c>
      <c r="T11" t="str">
        <f t="shared" si="4"/>
        <v xml:space="preserve">1 </v>
      </c>
      <c r="U11" s="37" t="str">
        <f t="shared" si="5"/>
        <v>1</v>
      </c>
      <c r="V11" s="37" t="str">
        <f t="shared" si="6"/>
        <v>doos</v>
      </c>
      <c r="W11" s="37">
        <v>12.25</v>
      </c>
      <c r="X11" s="37">
        <v>6</v>
      </c>
      <c r="Y11" s="37">
        <v>12.25</v>
      </c>
    </row>
    <row r="12" spans="1:25" ht="11.85" customHeight="1" x14ac:dyDescent="0.2">
      <c r="A12" s="6" t="s">
        <v>196</v>
      </c>
      <c r="B12" s="47" t="s">
        <v>197</v>
      </c>
      <c r="C12" s="47"/>
      <c r="D12" s="47"/>
      <c r="E12" s="47"/>
      <c r="F12" s="47"/>
      <c r="G12" s="48" t="s">
        <v>51</v>
      </c>
      <c r="H12" s="48"/>
      <c r="I12" s="7">
        <v>8.19</v>
      </c>
      <c r="J12" s="13"/>
      <c r="K12" s="9">
        <v>40.96</v>
      </c>
      <c r="L12" s="10">
        <v>0.06</v>
      </c>
      <c r="N12" s="37" t="str">
        <f t="shared" si="0"/>
        <v>A00531</v>
      </c>
      <c r="O12" s="43">
        <v>45378</v>
      </c>
      <c r="P12" t="str">
        <f t="shared" si="1"/>
        <v>Aviko Mozzarella fingers 1kg</v>
      </c>
      <c r="Q12" t="str">
        <f t="shared" si="2"/>
        <v>Aviko Mozzarella Fingers 1Kg</v>
      </c>
      <c r="R12" s="37" t="str">
        <f t="shared" si="3"/>
        <v>Aviko Mozzarella Fingers 1Kg</v>
      </c>
      <c r="T12" t="str">
        <f t="shared" si="4"/>
        <v xml:space="preserve">5 </v>
      </c>
      <c r="U12" s="37" t="str">
        <f t="shared" si="5"/>
        <v>5</v>
      </c>
      <c r="V12" s="37" t="str">
        <f t="shared" si="6"/>
        <v>zak</v>
      </c>
      <c r="W12" s="37">
        <v>8.19</v>
      </c>
      <c r="X12" s="37">
        <v>6</v>
      </c>
      <c r="Y12" s="37">
        <v>40.96</v>
      </c>
    </row>
    <row r="13" spans="1:25" ht="11.85" customHeight="1" x14ac:dyDescent="0.2">
      <c r="A13" s="6" t="s">
        <v>200</v>
      </c>
      <c r="B13" s="47" t="s">
        <v>201</v>
      </c>
      <c r="C13" s="47"/>
      <c r="D13" s="47"/>
      <c r="E13" s="47"/>
      <c r="F13" s="47"/>
      <c r="G13" s="48" t="s">
        <v>194</v>
      </c>
      <c r="H13" s="48"/>
      <c r="I13" s="7">
        <v>12.43</v>
      </c>
      <c r="J13" s="13"/>
      <c r="K13" s="9">
        <v>24.85</v>
      </c>
      <c r="L13" s="10">
        <v>0.06</v>
      </c>
      <c r="N13" s="37" t="str">
        <f t="shared" si="0"/>
        <v>A04565</v>
      </c>
      <c r="O13" s="43">
        <v>45378</v>
      </c>
      <c r="P13" t="str">
        <f t="shared" si="1"/>
        <v>Borimex lekkerbek/crispyfilet xxl 10x150g</v>
      </c>
      <c r="Q13" t="str">
        <f t="shared" si="2"/>
        <v>Borimex Lekkerbek/Crispyfilet Xxl 10X150G</v>
      </c>
      <c r="R13" s="37" t="str">
        <f t="shared" si="3"/>
        <v>Borimex Lekkerbek/Crispyfilet Xxl 10X150G</v>
      </c>
      <c r="T13" t="str">
        <f t="shared" si="4"/>
        <v xml:space="preserve">2 </v>
      </c>
      <c r="U13" s="37" t="str">
        <f t="shared" si="5"/>
        <v>2</v>
      </c>
      <c r="V13" s="37" t="str">
        <f t="shared" si="6"/>
        <v>zak</v>
      </c>
      <c r="W13" s="37">
        <v>12.43</v>
      </c>
      <c r="X13" s="37">
        <v>6</v>
      </c>
      <c r="Y13" s="37">
        <v>24.85</v>
      </c>
    </row>
    <row r="14" spans="1:25" ht="11.85" customHeight="1" x14ac:dyDescent="0.2">
      <c r="A14" s="6" t="s">
        <v>206</v>
      </c>
      <c r="B14" s="47" t="s">
        <v>207</v>
      </c>
      <c r="C14" s="47"/>
      <c r="D14" s="47"/>
      <c r="E14" s="47"/>
      <c r="F14" s="47"/>
      <c r="G14" s="48" t="s">
        <v>41</v>
      </c>
      <c r="H14" s="48"/>
      <c r="I14" s="7">
        <v>18.02</v>
      </c>
      <c r="J14" s="13"/>
      <c r="K14" s="9">
        <v>18.02</v>
      </c>
      <c r="L14" s="10">
        <v>0.06</v>
      </c>
      <c r="N14" s="37" t="str">
        <f t="shared" si="0"/>
        <v>A00402</v>
      </c>
      <c r="O14" s="43">
        <v>45378</v>
      </c>
      <c r="P14" t="str">
        <f t="shared" si="1"/>
        <v>Souflesse Mini assorti swinkels 48x25g</v>
      </c>
      <c r="Q14" t="str">
        <f t="shared" si="2"/>
        <v>Souflesse Mini Assorti Swinkels 48X25G</v>
      </c>
      <c r="R14" s="37" t="str">
        <f t="shared" si="3"/>
        <v>Souflesse Mini Assorti Swinkels 48X25G</v>
      </c>
      <c r="T14" t="str">
        <f t="shared" si="4"/>
        <v xml:space="preserve">1 </v>
      </c>
      <c r="U14" s="37" t="str">
        <f t="shared" si="5"/>
        <v>1</v>
      </c>
      <c r="V14" s="37" t="str">
        <f t="shared" si="6"/>
        <v>doos</v>
      </c>
      <c r="W14" s="37">
        <v>18.02</v>
      </c>
      <c r="X14" s="37">
        <v>6</v>
      </c>
      <c r="Y14" s="37">
        <v>18.02</v>
      </c>
    </row>
    <row r="15" spans="1:25" ht="11.85" customHeight="1" x14ac:dyDescent="0.2">
      <c r="A15" s="6" t="s">
        <v>209</v>
      </c>
      <c r="B15" s="47" t="s">
        <v>210</v>
      </c>
      <c r="C15" s="47"/>
      <c r="D15" s="47"/>
      <c r="E15" s="47"/>
      <c r="F15" s="47"/>
      <c r="G15" s="48" t="s">
        <v>290</v>
      </c>
      <c r="H15" s="48"/>
      <c r="I15" s="7">
        <v>21.93</v>
      </c>
      <c r="J15" s="13"/>
      <c r="K15" s="9">
        <v>65.8</v>
      </c>
      <c r="L15" s="14">
        <v>0.21</v>
      </c>
      <c r="N15" s="37" t="str">
        <f t="shared" si="0"/>
        <v>A02385</v>
      </c>
      <c r="O15" s="43">
        <v>45378</v>
      </c>
      <c r="P15" t="str">
        <f t="shared" si="1"/>
        <v>Jupiler blik 33cl 24st</v>
      </c>
      <c r="Q15" t="str">
        <f t="shared" si="2"/>
        <v>Jupiler Blik 33Cl 24St</v>
      </c>
      <c r="R15" s="37" t="str">
        <f t="shared" si="3"/>
        <v>Jupiler Blik 33Cl 24St</v>
      </c>
      <c r="T15" t="str">
        <f t="shared" si="4"/>
        <v xml:space="preserve">3 </v>
      </c>
      <c r="U15" s="37" t="str">
        <f t="shared" si="5"/>
        <v>3</v>
      </c>
      <c r="V15" s="37" t="str">
        <f t="shared" si="6"/>
        <v>tray</v>
      </c>
      <c r="W15" s="37">
        <v>21.93</v>
      </c>
      <c r="X15" s="37">
        <v>21</v>
      </c>
      <c r="Y15" s="37">
        <v>65.8</v>
      </c>
    </row>
    <row r="16" spans="1:25" ht="11.85" customHeight="1" x14ac:dyDescent="0.2">
      <c r="A16" s="6" t="s">
        <v>483</v>
      </c>
      <c r="B16" s="47" t="s">
        <v>484</v>
      </c>
      <c r="C16" s="47"/>
      <c r="D16" s="47"/>
      <c r="E16" s="47"/>
      <c r="F16" s="47"/>
      <c r="G16" s="48" t="s">
        <v>290</v>
      </c>
      <c r="H16" s="48"/>
      <c r="I16" s="7">
        <v>22.66</v>
      </c>
      <c r="J16" s="13"/>
      <c r="K16" s="9">
        <v>67.989999999999995</v>
      </c>
      <c r="L16" s="10">
        <v>0.06</v>
      </c>
      <c r="N16" s="37" t="str">
        <f t="shared" si="0"/>
        <v>A01697</v>
      </c>
      <c r="O16" s="43">
        <v>45378</v>
      </c>
      <c r="P16" t="str">
        <f t="shared" si="1"/>
        <v>Coca Cola blik 30x33cl</v>
      </c>
      <c r="Q16" t="str">
        <f t="shared" si="2"/>
        <v>Coca Cola Blik 30X33Cl</v>
      </c>
      <c r="R16" s="37" t="str">
        <f t="shared" si="3"/>
        <v>Coca Cola Blik 30X33Cl</v>
      </c>
      <c r="T16" t="str">
        <f t="shared" si="4"/>
        <v xml:space="preserve">3 </v>
      </c>
      <c r="U16" s="37" t="str">
        <f t="shared" si="5"/>
        <v>3</v>
      </c>
      <c r="V16" s="37" t="str">
        <f t="shared" si="6"/>
        <v>tray</v>
      </c>
      <c r="W16" s="37">
        <v>22.66</v>
      </c>
      <c r="X16" s="37">
        <v>6</v>
      </c>
      <c r="Y16" s="37">
        <v>67.989999999999995</v>
      </c>
    </row>
    <row r="17" spans="1:25" ht="11.85" customHeight="1" x14ac:dyDescent="0.2">
      <c r="A17" s="6" t="s">
        <v>211</v>
      </c>
      <c r="B17" s="47" t="s">
        <v>212</v>
      </c>
      <c r="C17" s="47"/>
      <c r="D17" s="47"/>
      <c r="E17" s="47"/>
      <c r="F17" s="47"/>
      <c r="G17" s="48" t="s">
        <v>290</v>
      </c>
      <c r="H17" s="48"/>
      <c r="I17" s="7">
        <v>21.47</v>
      </c>
      <c r="J17" s="13"/>
      <c r="K17" s="9">
        <v>64.41</v>
      </c>
      <c r="L17" s="10">
        <v>0.06</v>
      </c>
      <c r="N17" s="37" t="str">
        <f t="shared" si="0"/>
        <v>A01746</v>
      </c>
      <c r="O17" s="43">
        <v>45378</v>
      </c>
      <c r="P17" t="str">
        <f t="shared" si="1"/>
        <v>Coca Cola zero blik 30x33cl</v>
      </c>
      <c r="Q17" t="str">
        <f t="shared" si="2"/>
        <v>Coca Cola Zero Blik 30X33Cl</v>
      </c>
      <c r="R17" s="37" t="str">
        <f t="shared" si="3"/>
        <v>Coca Cola Zero Blik 30X33Cl</v>
      </c>
      <c r="T17" t="str">
        <f t="shared" si="4"/>
        <v xml:space="preserve">3 </v>
      </c>
      <c r="U17" s="37" t="str">
        <f t="shared" si="5"/>
        <v>3</v>
      </c>
      <c r="V17" s="37" t="str">
        <f t="shared" si="6"/>
        <v>tray</v>
      </c>
      <c r="W17" s="37">
        <v>21.47</v>
      </c>
      <c r="X17" s="37">
        <v>6</v>
      </c>
      <c r="Y17" s="37">
        <v>64.41</v>
      </c>
    </row>
    <row r="18" spans="1:25" ht="11.85" customHeight="1" x14ac:dyDescent="0.2">
      <c r="A18" s="6" t="s">
        <v>360</v>
      </c>
      <c r="B18" s="47" t="s">
        <v>361</v>
      </c>
      <c r="C18" s="47"/>
      <c r="D18" s="47"/>
      <c r="E18" s="47"/>
      <c r="F18" s="47"/>
      <c r="G18" s="48" t="s">
        <v>66</v>
      </c>
      <c r="H18" s="48"/>
      <c r="I18" s="7">
        <v>18.25</v>
      </c>
      <c r="J18" s="13"/>
      <c r="K18" s="9">
        <v>18.25</v>
      </c>
      <c r="L18" s="10">
        <v>0.06</v>
      </c>
      <c r="N18" s="37" t="str">
        <f t="shared" si="0"/>
        <v>A01698</v>
      </c>
      <c r="O18" s="43">
        <v>45378</v>
      </c>
      <c r="P18" t="str">
        <f t="shared" si="1"/>
        <v>Sprite blik 24x33cl</v>
      </c>
      <c r="Q18" t="str">
        <f t="shared" si="2"/>
        <v>Sprite Blik 24X33Cl</v>
      </c>
      <c r="R18" s="37" t="str">
        <f t="shared" si="3"/>
        <v>Sprite Blik 24X33Cl</v>
      </c>
      <c r="T18" t="str">
        <f t="shared" si="4"/>
        <v xml:space="preserve">1 </v>
      </c>
      <c r="U18" s="37" t="str">
        <f t="shared" si="5"/>
        <v>1</v>
      </c>
      <c r="V18" s="37" t="str">
        <f t="shared" si="6"/>
        <v>tray</v>
      </c>
      <c r="W18" s="37">
        <v>18.25</v>
      </c>
      <c r="X18" s="37">
        <v>6</v>
      </c>
      <c r="Y18" s="37">
        <v>18.25</v>
      </c>
    </row>
    <row r="19" spans="1:25" ht="11.85" customHeight="1" x14ac:dyDescent="0.2">
      <c r="A19" s="6" t="s">
        <v>363</v>
      </c>
      <c r="B19" s="47" t="s">
        <v>364</v>
      </c>
      <c r="C19" s="47"/>
      <c r="D19" s="47"/>
      <c r="E19" s="47"/>
      <c r="F19" s="47"/>
      <c r="G19" s="48" t="s">
        <v>66</v>
      </c>
      <c r="H19" s="48"/>
      <c r="I19" s="7">
        <v>18.13</v>
      </c>
      <c r="J19" s="13"/>
      <c r="K19" s="9">
        <v>18.13</v>
      </c>
      <c r="L19" s="10">
        <v>0.06</v>
      </c>
      <c r="N19" s="37" t="str">
        <f t="shared" si="0"/>
        <v>A01699</v>
      </c>
      <c r="O19" s="43">
        <v>45378</v>
      </c>
      <c r="P19" t="str">
        <f t="shared" si="1"/>
        <v>Fanta orange blik 24x33cl</v>
      </c>
      <c r="Q19" t="str">
        <f t="shared" si="2"/>
        <v>Fanta Orange Blik 24X33Cl</v>
      </c>
      <c r="R19" s="37" t="str">
        <f t="shared" si="3"/>
        <v>Fanta Orange Blik 24X33Cl</v>
      </c>
      <c r="T19" t="str">
        <f t="shared" si="4"/>
        <v xml:space="preserve">1 </v>
      </c>
      <c r="U19" s="37" t="str">
        <f t="shared" si="5"/>
        <v>1</v>
      </c>
      <c r="V19" s="37" t="str">
        <f t="shared" si="6"/>
        <v>tray</v>
      </c>
      <c r="W19" s="37">
        <v>18.13</v>
      </c>
      <c r="X19" s="37">
        <v>6</v>
      </c>
      <c r="Y19" s="37">
        <v>18.13</v>
      </c>
    </row>
    <row r="20" spans="1:25" ht="11.85" customHeight="1" x14ac:dyDescent="0.2">
      <c r="A20" s="6" t="s">
        <v>215</v>
      </c>
      <c r="B20" s="47" t="s">
        <v>216</v>
      </c>
      <c r="C20" s="47"/>
      <c r="D20" s="47"/>
      <c r="E20" s="47"/>
      <c r="F20" s="47"/>
      <c r="G20" s="48" t="s">
        <v>66</v>
      </c>
      <c r="H20" s="48"/>
      <c r="I20" s="7">
        <v>18.3</v>
      </c>
      <c r="J20" s="13"/>
      <c r="K20" s="9">
        <v>18.3</v>
      </c>
      <c r="L20" s="10">
        <v>0.06</v>
      </c>
      <c r="N20" s="37" t="str">
        <f t="shared" si="0"/>
        <v>A01703</v>
      </c>
      <c r="O20" s="43">
        <v>45378</v>
      </c>
      <c r="P20" t="str">
        <f t="shared" si="1"/>
        <v>Fanta lemon blik 24x33cl</v>
      </c>
      <c r="Q20" t="str">
        <f t="shared" si="2"/>
        <v>Fanta Lemon Blik 24X33Cl</v>
      </c>
      <c r="R20" s="37" t="str">
        <f t="shared" si="3"/>
        <v>Fanta Lemon Blik 24X33Cl</v>
      </c>
      <c r="T20" t="str">
        <f t="shared" si="4"/>
        <v xml:space="preserve">1 </v>
      </c>
      <c r="U20" s="37" t="str">
        <f t="shared" si="5"/>
        <v>1</v>
      </c>
      <c r="V20" s="37" t="str">
        <f t="shared" si="6"/>
        <v>tray</v>
      </c>
      <c r="W20" s="37">
        <v>18.3</v>
      </c>
      <c r="X20" s="37">
        <v>6</v>
      </c>
      <c r="Y20" s="37">
        <v>18.3</v>
      </c>
    </row>
    <row r="21" spans="1:25" ht="11.85" customHeight="1" x14ac:dyDescent="0.2">
      <c r="A21" s="6" t="s">
        <v>218</v>
      </c>
      <c r="B21" s="47" t="s">
        <v>219</v>
      </c>
      <c r="C21" s="47"/>
      <c r="D21" s="47"/>
      <c r="E21" s="47"/>
      <c r="F21" s="47"/>
      <c r="G21" s="48" t="s">
        <v>290</v>
      </c>
      <c r="H21" s="48"/>
      <c r="I21" s="7">
        <v>30.57</v>
      </c>
      <c r="J21" s="13"/>
      <c r="K21" s="9">
        <v>91.71</v>
      </c>
      <c r="L21" s="10">
        <v>0.06</v>
      </c>
      <c r="N21" s="37" t="str">
        <f t="shared" si="0"/>
        <v>A01710</v>
      </c>
      <c r="O21" s="43">
        <v>45378</v>
      </c>
      <c r="P21" t="str">
        <f t="shared" si="1"/>
        <v>Coca Cola pet 24x50cl</v>
      </c>
      <c r="Q21" t="str">
        <f t="shared" si="2"/>
        <v>Coca Cola Pet 24X50Cl</v>
      </c>
      <c r="R21" s="37" t="str">
        <f t="shared" si="3"/>
        <v>Coca Cola Pet 24X50Cl</v>
      </c>
      <c r="T21" t="str">
        <f t="shared" si="4"/>
        <v xml:space="preserve">3 </v>
      </c>
      <c r="U21" s="37" t="str">
        <f t="shared" si="5"/>
        <v>3</v>
      </c>
      <c r="V21" s="37" t="str">
        <f t="shared" si="6"/>
        <v>tray</v>
      </c>
      <c r="W21" s="37">
        <v>30.57</v>
      </c>
      <c r="X21" s="37">
        <v>6</v>
      </c>
      <c r="Y21" s="37">
        <v>91.71</v>
      </c>
    </row>
    <row r="22" spans="1:25" ht="11.85" customHeight="1" x14ac:dyDescent="0.2">
      <c r="A22" s="6" t="s">
        <v>221</v>
      </c>
      <c r="B22" s="47" t="s">
        <v>222</v>
      </c>
      <c r="C22" s="47"/>
      <c r="D22" s="47"/>
      <c r="E22" s="47"/>
      <c r="F22" s="47"/>
      <c r="G22" s="48" t="s">
        <v>290</v>
      </c>
      <c r="H22" s="48"/>
      <c r="I22" s="7">
        <v>29.13</v>
      </c>
      <c r="J22" s="13"/>
      <c r="K22" s="9">
        <v>87.38</v>
      </c>
      <c r="L22" s="10">
        <v>0.06</v>
      </c>
      <c r="N22" s="37" t="str">
        <f t="shared" si="0"/>
        <v>A01768</v>
      </c>
      <c r="O22" s="43">
        <v>45378</v>
      </c>
      <c r="P22" t="str">
        <f t="shared" si="1"/>
        <v>Coca Cola zero pet 24x50cl</v>
      </c>
      <c r="Q22" t="str">
        <f t="shared" si="2"/>
        <v>Coca Cola Zero Pet 24X50Cl</v>
      </c>
      <c r="R22" s="37" t="str">
        <f t="shared" si="3"/>
        <v>Coca Cola Zero Pet 24X50Cl</v>
      </c>
      <c r="T22" t="str">
        <f t="shared" si="4"/>
        <v xml:space="preserve">3 </v>
      </c>
      <c r="U22" s="37" t="str">
        <f t="shared" si="5"/>
        <v>3</v>
      </c>
      <c r="V22" s="37" t="str">
        <f t="shared" si="6"/>
        <v>tray</v>
      </c>
      <c r="W22" s="37">
        <v>29.13</v>
      </c>
      <c r="X22" s="37">
        <v>6</v>
      </c>
      <c r="Y22" s="37">
        <v>87.38</v>
      </c>
    </row>
    <row r="23" spans="1:25" ht="11.85" customHeight="1" x14ac:dyDescent="0.2">
      <c r="A23" s="6" t="s">
        <v>365</v>
      </c>
      <c r="B23" s="47" t="s">
        <v>366</v>
      </c>
      <c r="C23" s="47"/>
      <c r="D23" s="47"/>
      <c r="E23" s="47"/>
      <c r="F23" s="47"/>
      <c r="G23" s="48" t="s">
        <v>66</v>
      </c>
      <c r="H23" s="48"/>
      <c r="I23" s="7">
        <v>30.79</v>
      </c>
      <c r="J23" s="13"/>
      <c r="K23" s="9">
        <v>30.79</v>
      </c>
      <c r="L23" s="10">
        <v>0.06</v>
      </c>
      <c r="N23" s="37" t="str">
        <f t="shared" si="0"/>
        <v>A01713</v>
      </c>
      <c r="O23" s="43">
        <v>45378</v>
      </c>
      <c r="P23" t="str">
        <f t="shared" si="1"/>
        <v>Fanta orange pet 24x0.5L</v>
      </c>
      <c r="Q23" t="str">
        <f t="shared" si="2"/>
        <v>Fanta Orange Pet 24X0.5L</v>
      </c>
      <c r="R23" s="37" t="str">
        <f t="shared" si="3"/>
        <v>Fanta Orange Pet 24X0.5L</v>
      </c>
      <c r="T23" t="str">
        <f t="shared" si="4"/>
        <v xml:space="preserve">1 </v>
      </c>
      <c r="U23" s="37" t="str">
        <f t="shared" si="5"/>
        <v>1</v>
      </c>
      <c r="V23" s="37" t="str">
        <f t="shared" si="6"/>
        <v>tray</v>
      </c>
      <c r="W23" s="37">
        <v>30.79</v>
      </c>
      <c r="X23" s="37">
        <v>6</v>
      </c>
      <c r="Y23" s="37">
        <v>30.79</v>
      </c>
    </row>
    <row r="24" spans="1:25" ht="11.85" customHeight="1" x14ac:dyDescent="0.2">
      <c r="A24" s="6" t="s">
        <v>223</v>
      </c>
      <c r="B24" s="47" t="s">
        <v>224</v>
      </c>
      <c r="C24" s="47"/>
      <c r="D24" s="47"/>
      <c r="E24" s="47"/>
      <c r="F24" s="47"/>
      <c r="G24" s="48" t="s">
        <v>66</v>
      </c>
      <c r="H24" s="48"/>
      <c r="I24" s="7">
        <v>30.57</v>
      </c>
      <c r="J24" s="13"/>
      <c r="K24" s="9">
        <v>30.57</v>
      </c>
      <c r="L24" s="10">
        <v>0.06</v>
      </c>
      <c r="N24" s="37" t="str">
        <f t="shared" si="0"/>
        <v>A01714</v>
      </c>
      <c r="O24" s="43">
        <v>45378</v>
      </c>
      <c r="P24" t="str">
        <f t="shared" si="1"/>
        <v>Sprite pet 24x0.5L</v>
      </c>
      <c r="Q24" t="str">
        <f t="shared" si="2"/>
        <v>Sprite Pet 24X0.5L</v>
      </c>
      <c r="R24" s="37" t="str">
        <f t="shared" si="3"/>
        <v>Sprite Pet 24X0.5L</v>
      </c>
      <c r="T24" t="str">
        <f t="shared" si="4"/>
        <v xml:space="preserve">1 </v>
      </c>
      <c r="U24" s="37" t="str">
        <f t="shared" si="5"/>
        <v>1</v>
      </c>
      <c r="V24" s="37" t="str">
        <f t="shared" si="6"/>
        <v>tray</v>
      </c>
      <c r="W24" s="37">
        <v>30.57</v>
      </c>
      <c r="X24" s="37">
        <v>6</v>
      </c>
      <c r="Y24" s="37">
        <v>30.57</v>
      </c>
    </row>
    <row r="25" spans="1:25" ht="11.85" customHeight="1" x14ac:dyDescent="0.2">
      <c r="A25" s="6" t="s">
        <v>225</v>
      </c>
      <c r="B25" s="47" t="s">
        <v>226</v>
      </c>
      <c r="C25" s="47"/>
      <c r="D25" s="47"/>
      <c r="E25" s="47"/>
      <c r="F25" s="47"/>
      <c r="G25" s="48" t="s">
        <v>66</v>
      </c>
      <c r="H25" s="48"/>
      <c r="I25" s="7">
        <v>14.22</v>
      </c>
      <c r="J25" s="13"/>
      <c r="K25" s="9">
        <v>14.22</v>
      </c>
      <c r="L25" s="10">
        <v>0.06</v>
      </c>
      <c r="N25" s="37" t="str">
        <f t="shared" si="0"/>
        <v>A01726</v>
      </c>
      <c r="O25" s="43">
        <v>45378</v>
      </c>
      <c r="P25" t="str">
        <f t="shared" si="1"/>
        <v>Chaudfontaine bruisend pet 24x0.5L</v>
      </c>
      <c r="Q25" t="str">
        <f t="shared" si="2"/>
        <v>Chaudfontaine Bruisend Pet 24X0.5L</v>
      </c>
      <c r="R25" s="37" t="str">
        <f t="shared" si="3"/>
        <v>Chaudfontaine Bruisend Pet 24X0.5L</v>
      </c>
      <c r="T25" t="str">
        <f t="shared" si="4"/>
        <v xml:space="preserve">1 </v>
      </c>
      <c r="U25" s="37" t="str">
        <f t="shared" si="5"/>
        <v>1</v>
      </c>
      <c r="V25" s="37" t="str">
        <f t="shared" si="6"/>
        <v>tray</v>
      </c>
      <c r="W25" s="37">
        <v>14.22</v>
      </c>
      <c r="X25" s="37">
        <v>6</v>
      </c>
      <c r="Y25" s="37">
        <v>14.22</v>
      </c>
    </row>
    <row r="26" spans="1:25" ht="11.85" customHeight="1" x14ac:dyDescent="0.2">
      <c r="A26" s="6" t="s">
        <v>492</v>
      </c>
      <c r="B26" s="47" t="s">
        <v>493</v>
      </c>
      <c r="C26" s="47"/>
      <c r="D26" s="47"/>
      <c r="E26" s="47"/>
      <c r="F26" s="47"/>
      <c r="G26" s="48" t="s">
        <v>306</v>
      </c>
      <c r="H26" s="48"/>
      <c r="I26" s="7">
        <v>12.23</v>
      </c>
      <c r="J26" s="13"/>
      <c r="K26" s="9">
        <v>61.14</v>
      </c>
      <c r="L26" s="10">
        <v>0.06</v>
      </c>
      <c r="N26" s="37" t="str">
        <f t="shared" si="0"/>
        <v>A01727</v>
      </c>
      <c r="O26" s="43">
        <v>45378</v>
      </c>
      <c r="P26" t="str">
        <f t="shared" si="1"/>
        <v>Chaudfontaine still 24x0.5L</v>
      </c>
      <c r="Q26" t="str">
        <f t="shared" si="2"/>
        <v>Chaudfontaine Still 24X0.5L</v>
      </c>
      <c r="R26" s="37" t="str">
        <f t="shared" si="3"/>
        <v>Chaudfontaine Still 24X0.5L</v>
      </c>
      <c r="T26" t="str">
        <f t="shared" si="4"/>
        <v xml:space="preserve">5 </v>
      </c>
      <c r="U26" s="37" t="str">
        <f t="shared" si="5"/>
        <v>5</v>
      </c>
      <c r="V26" s="37" t="str">
        <f t="shared" si="6"/>
        <v>tray</v>
      </c>
      <c r="W26" s="37">
        <v>12.23</v>
      </c>
      <c r="X26" s="37">
        <v>6</v>
      </c>
      <c r="Y26" s="37">
        <v>61.14</v>
      </c>
    </row>
    <row r="27" spans="1:25" ht="11.85" customHeight="1" x14ac:dyDescent="0.2">
      <c r="A27" s="6" t="s">
        <v>373</v>
      </c>
      <c r="B27" s="47" t="s">
        <v>374</v>
      </c>
      <c r="C27" s="47"/>
      <c r="D27" s="47"/>
      <c r="E27" s="47"/>
      <c r="F27" s="47"/>
      <c r="G27" s="48" t="s">
        <v>82</v>
      </c>
      <c r="H27" s="48"/>
      <c r="I27" s="7">
        <v>0.6</v>
      </c>
      <c r="J27" s="13"/>
      <c r="K27" s="9">
        <v>1.19</v>
      </c>
      <c r="L27" s="10">
        <v>0.06</v>
      </c>
      <c r="N27" s="37" t="str">
        <f t="shared" si="0"/>
        <v>A01861</v>
      </c>
      <c r="O27" s="43">
        <v>45378</v>
      </c>
      <c r="P27" t="str">
        <f t="shared" si="1"/>
        <v>Zout Selina 1kg</v>
      </c>
      <c r="Q27" t="str">
        <f t="shared" si="2"/>
        <v>Zout Selina 1Kg</v>
      </c>
      <c r="R27" s="37" t="str">
        <f t="shared" si="3"/>
        <v>Zout Selina 1Kg</v>
      </c>
      <c r="T27" t="str">
        <f t="shared" si="4"/>
        <v xml:space="preserve">2 </v>
      </c>
      <c r="U27" s="37" t="str">
        <f t="shared" si="5"/>
        <v>2</v>
      </c>
      <c r="V27" s="37" t="str">
        <f t="shared" si="6"/>
        <v>pak</v>
      </c>
      <c r="W27" s="37">
        <v>0.6</v>
      </c>
      <c r="X27" s="37">
        <v>6</v>
      </c>
      <c r="Y27" s="37">
        <v>1.19</v>
      </c>
    </row>
    <row r="28" spans="1:25" ht="11.85" customHeight="1" x14ac:dyDescent="0.2">
      <c r="A28" s="6" t="s">
        <v>375</v>
      </c>
      <c r="B28" s="47" t="s">
        <v>376</v>
      </c>
      <c r="C28" s="47"/>
      <c r="D28" s="47"/>
      <c r="E28" s="47"/>
      <c r="F28" s="47"/>
      <c r="G28" s="48" t="s">
        <v>41</v>
      </c>
      <c r="H28" s="48"/>
      <c r="I28" s="7">
        <v>12.51</v>
      </c>
      <c r="J28" s="13"/>
      <c r="K28" s="9">
        <v>12.51</v>
      </c>
      <c r="L28" s="14">
        <v>0.21</v>
      </c>
      <c r="N28" s="37" t="str">
        <f t="shared" si="0"/>
        <v>A03579</v>
      </c>
      <c r="O28" s="43">
        <v>45378</v>
      </c>
      <c r="P28" t="str">
        <f t="shared" si="1"/>
        <v>Bakjes A0 plastic 50cc 1000st</v>
      </c>
      <c r="Q28" t="str">
        <f t="shared" si="2"/>
        <v>Bakjes A0 Plastic 50Cc 1000St</v>
      </c>
      <c r="R28" s="37" t="str">
        <f t="shared" si="3"/>
        <v>Bakjes A0 Plastic 50Cc 1000St</v>
      </c>
      <c r="T28" t="str">
        <f t="shared" si="4"/>
        <v xml:space="preserve">1 </v>
      </c>
      <c r="U28" s="37" t="str">
        <f t="shared" si="5"/>
        <v>1</v>
      </c>
      <c r="V28" s="37" t="str">
        <f t="shared" si="6"/>
        <v>doos</v>
      </c>
      <c r="W28" s="37">
        <v>12.51</v>
      </c>
      <c r="X28" s="37">
        <v>21</v>
      </c>
      <c r="Y28" s="37">
        <v>12.51</v>
      </c>
    </row>
    <row r="29" spans="1:25" ht="11.85" customHeight="1" x14ac:dyDescent="0.2">
      <c r="A29" s="6" t="s">
        <v>230</v>
      </c>
      <c r="B29" s="47" t="s">
        <v>231</v>
      </c>
      <c r="C29" s="47"/>
      <c r="D29" s="47"/>
      <c r="E29" s="47"/>
      <c r="F29" s="47"/>
      <c r="G29" s="48" t="s">
        <v>499</v>
      </c>
      <c r="H29" s="48"/>
      <c r="I29" s="7">
        <v>3.31</v>
      </c>
      <c r="J29" s="13"/>
      <c r="K29" s="9">
        <v>13.25</v>
      </c>
      <c r="L29" s="14">
        <v>0.21</v>
      </c>
      <c r="N29" s="37" t="str">
        <f t="shared" si="0"/>
        <v>A05229</v>
      </c>
      <c r="O29" s="43">
        <v>45378</v>
      </c>
      <c r="P29" t="str">
        <f t="shared" si="1"/>
        <v>Duni (195928) houten vorken 16cm 100st</v>
      </c>
      <c r="Q29" t="str">
        <f t="shared" si="2"/>
        <v>Duni (195928) Houten Vorken 16Cm 100St</v>
      </c>
      <c r="R29" s="37" t="str">
        <f t="shared" si="3"/>
        <v>Duni (195928) Houten Vorken 16Cm 100St</v>
      </c>
      <c r="T29" t="str">
        <f t="shared" si="4"/>
        <v xml:space="preserve">4 </v>
      </c>
      <c r="U29" s="37" t="str">
        <f t="shared" si="5"/>
        <v>4</v>
      </c>
      <c r="V29" s="37" t="str">
        <f t="shared" si="6"/>
        <v>stuks</v>
      </c>
      <c r="W29" s="37">
        <v>3.31</v>
      </c>
      <c r="X29" s="37">
        <v>21</v>
      </c>
      <c r="Y29" s="37">
        <v>13.25</v>
      </c>
    </row>
    <row r="30" spans="1:25" ht="11.85" customHeight="1" x14ac:dyDescent="0.2">
      <c r="A30" s="6" t="s">
        <v>381</v>
      </c>
      <c r="B30" s="47" t="s">
        <v>382</v>
      </c>
      <c r="C30" s="47"/>
      <c r="D30" s="47"/>
      <c r="E30" s="47"/>
      <c r="F30" s="47"/>
      <c r="G30" s="48" t="s">
        <v>90</v>
      </c>
      <c r="H30" s="48"/>
      <c r="I30" s="7">
        <v>3.47</v>
      </c>
      <c r="J30" s="13"/>
      <c r="K30" s="9">
        <v>3.47</v>
      </c>
      <c r="L30" s="14">
        <v>0.21</v>
      </c>
      <c r="N30" s="37" t="str">
        <f t="shared" si="0"/>
        <v>A05231</v>
      </c>
      <c r="O30" s="43">
        <v>45378</v>
      </c>
      <c r="P30" t="str">
        <f t="shared" si="1"/>
        <v>Duni (192220) houten frietvorkjes 8.5cm 1000st</v>
      </c>
      <c r="Q30" t="str">
        <f t="shared" si="2"/>
        <v>Duni (192220) Houten Frietvorkjes 8.5Cm 1000St</v>
      </c>
      <c r="R30" s="37" t="str">
        <f t="shared" si="3"/>
        <v>Duni (192220) Houten Frietvorkjes 8.5Cm 1000St</v>
      </c>
      <c r="T30" t="str">
        <f t="shared" si="4"/>
        <v xml:space="preserve">1 </v>
      </c>
      <c r="U30" s="37" t="str">
        <f t="shared" si="5"/>
        <v>1</v>
      </c>
      <c r="V30" s="37" t="str">
        <f t="shared" si="6"/>
        <v>stuks</v>
      </c>
      <c r="W30" s="37">
        <v>3.47</v>
      </c>
      <c r="X30" s="37">
        <v>21</v>
      </c>
      <c r="Y30" s="37">
        <v>3.47</v>
      </c>
    </row>
    <row r="31" spans="1:25" ht="11.85" customHeight="1" x14ac:dyDescent="0.2">
      <c r="A31" s="6" t="s">
        <v>232</v>
      </c>
      <c r="B31" s="47" t="s">
        <v>233</v>
      </c>
      <c r="C31" s="47"/>
      <c r="D31" s="47"/>
      <c r="E31" s="47"/>
      <c r="F31" s="47"/>
      <c r="G31" s="48" t="s">
        <v>86</v>
      </c>
      <c r="H31" s="48"/>
      <c r="I31" s="7">
        <v>10.87</v>
      </c>
      <c r="J31" s="13"/>
      <c r="K31" s="9">
        <v>21.74</v>
      </c>
      <c r="L31" s="14">
        <v>0.21</v>
      </c>
      <c r="N31" s="37" t="str">
        <f t="shared" si="0"/>
        <v>A03380</v>
      </c>
      <c r="O31" s="43">
        <v>45378</v>
      </c>
      <c r="P31" t="str">
        <f t="shared" si="1"/>
        <v>Frietbakjes kraft 75/ 710 sp.gr. 250st (BIO)</v>
      </c>
      <c r="Q31" t="str">
        <f t="shared" si="2"/>
        <v>Frietbakjes Kraft 75/ 710 Sp.Gr. 250St (Bio)</v>
      </c>
      <c r="R31" s="37" t="str">
        <f t="shared" si="3"/>
        <v>Frietbakjes Kraft 75/ 710 Sp.Gr. 250St (Bio)</v>
      </c>
      <c r="T31" t="str">
        <f t="shared" si="4"/>
        <v xml:space="preserve">2 </v>
      </c>
      <c r="U31" s="37" t="str">
        <f t="shared" si="5"/>
        <v>2</v>
      </c>
      <c r="V31" s="37" t="str">
        <f t="shared" si="6"/>
        <v>stuks</v>
      </c>
      <c r="W31" s="37">
        <v>10.87</v>
      </c>
      <c r="X31" s="37">
        <v>21</v>
      </c>
      <c r="Y31" s="37">
        <v>21.74</v>
      </c>
    </row>
    <row r="32" spans="1:25" ht="11.85" customHeight="1" x14ac:dyDescent="0.2">
      <c r="A32" s="6" t="s">
        <v>234</v>
      </c>
      <c r="B32" s="47" t="s">
        <v>235</v>
      </c>
      <c r="C32" s="47"/>
      <c r="D32" s="47"/>
      <c r="E32" s="47"/>
      <c r="F32" s="47"/>
      <c r="G32" s="48" t="s">
        <v>86</v>
      </c>
      <c r="H32" s="48"/>
      <c r="I32" s="7">
        <v>12.89</v>
      </c>
      <c r="J32" s="13"/>
      <c r="K32" s="9">
        <v>25.78</v>
      </c>
      <c r="L32" s="14">
        <v>0.21</v>
      </c>
      <c r="N32" s="37" t="str">
        <f t="shared" si="0"/>
        <v>A03381</v>
      </c>
      <c r="O32" s="43">
        <v>45378</v>
      </c>
      <c r="P32" t="str">
        <f t="shared" si="1"/>
        <v>Frietbakjes kraft 85/ 712 sp.gr. 250st (BIO)</v>
      </c>
      <c r="Q32" t="str">
        <f t="shared" si="2"/>
        <v>Frietbakjes Kraft 85/ 712 Sp.Gr. 250St (Bio)</v>
      </c>
      <c r="R32" s="37" t="str">
        <f t="shared" si="3"/>
        <v>Frietbakjes Kraft 85/ 712 Sp.Gr. 250St (Bio)</v>
      </c>
      <c r="T32" t="str">
        <f t="shared" si="4"/>
        <v xml:space="preserve">2 </v>
      </c>
      <c r="U32" s="37" t="str">
        <f t="shared" si="5"/>
        <v>2</v>
      </c>
      <c r="V32" s="37" t="str">
        <f t="shared" si="6"/>
        <v>stuks</v>
      </c>
      <c r="W32" s="37">
        <v>12.89</v>
      </c>
      <c r="X32" s="37">
        <v>21</v>
      </c>
      <c r="Y32" s="37">
        <v>25.78</v>
      </c>
    </row>
    <row r="33" spans="1:25" ht="11.85" customHeight="1" x14ac:dyDescent="0.2">
      <c r="A33" s="6" t="s">
        <v>236</v>
      </c>
      <c r="B33" s="47" t="s">
        <v>237</v>
      </c>
      <c r="C33" s="47"/>
      <c r="D33" s="47"/>
      <c r="E33" s="47"/>
      <c r="F33" s="47"/>
      <c r="G33" s="48" t="s">
        <v>90</v>
      </c>
      <c r="H33" s="48"/>
      <c r="I33" s="7">
        <v>15.86</v>
      </c>
      <c r="J33" s="13"/>
      <c r="K33" s="9">
        <v>15.86</v>
      </c>
      <c r="L33" s="14">
        <v>0.21</v>
      </c>
      <c r="N33" s="37" t="str">
        <f t="shared" si="0"/>
        <v>A03378</v>
      </c>
      <c r="O33" s="43">
        <v>45378</v>
      </c>
      <c r="P33" t="str">
        <f t="shared" si="1"/>
        <v>Frietbakjes kraft 93/ 915 sp.gr. 250st (BIO)</v>
      </c>
      <c r="Q33" t="str">
        <f t="shared" si="2"/>
        <v>Frietbakjes Kraft 93/ 915 Sp.Gr. 250St (Bio)</v>
      </c>
      <c r="R33" s="37" t="str">
        <f t="shared" si="3"/>
        <v>Frietbakjes Kraft 93/ 915 Sp.Gr. 250St (Bio)</v>
      </c>
      <c r="T33" t="str">
        <f t="shared" si="4"/>
        <v xml:space="preserve">1 </v>
      </c>
      <c r="U33" s="37" t="str">
        <f t="shared" si="5"/>
        <v>1</v>
      </c>
      <c r="V33" s="37" t="str">
        <f t="shared" si="6"/>
        <v>stuks</v>
      </c>
      <c r="W33" s="37">
        <v>15.86</v>
      </c>
      <c r="X33" s="37">
        <v>21</v>
      </c>
      <c r="Y33" s="37">
        <v>15.86</v>
      </c>
    </row>
    <row r="34" spans="1:25" ht="21.75" customHeight="1" x14ac:dyDescent="0.2">
      <c r="A34" s="15" t="s">
        <v>507</v>
      </c>
      <c r="B34" s="64" t="s">
        <v>508</v>
      </c>
      <c r="C34" s="64"/>
      <c r="D34" s="64"/>
      <c r="E34" s="64"/>
      <c r="F34" s="64"/>
      <c r="G34" s="65" t="s">
        <v>48</v>
      </c>
      <c r="H34" s="65"/>
      <c r="I34" s="16">
        <v>16.57</v>
      </c>
      <c r="J34" s="17"/>
      <c r="K34" s="18">
        <v>16.57</v>
      </c>
      <c r="L34" s="27">
        <v>0.06</v>
      </c>
      <c r="N34" s="37" t="str">
        <f t="shared" si="0"/>
        <v>A04080</v>
      </c>
      <c r="O34" s="43">
        <v>45378</v>
      </c>
      <c r="P34" t="str">
        <f t="shared" si="1"/>
        <v>Smoky Mountains LA1000.1 Mexicaanse kaasmix cheddar/gouda 2kg</v>
      </c>
      <c r="Q34" t="str">
        <f t="shared" si="2"/>
        <v>Smoky Mountains La1000.1 Mexicaanse Kaasmix Cheddar/Gouda 2Kg</v>
      </c>
      <c r="R34" s="37" t="str">
        <f t="shared" si="3"/>
        <v>Smoky Mountains La1000.1 Mexicaanse Kaasmix Cheddar/Gouda 2Kg</v>
      </c>
      <c r="T34" t="str">
        <f t="shared" si="4"/>
        <v xml:space="preserve">1 </v>
      </c>
      <c r="U34" s="37" t="str">
        <f t="shared" si="5"/>
        <v>1</v>
      </c>
      <c r="V34" s="37" t="str">
        <f t="shared" si="6"/>
        <v>zak</v>
      </c>
      <c r="W34" s="37">
        <v>16.57</v>
      </c>
      <c r="X34" s="37">
        <v>6</v>
      </c>
      <c r="Y34" s="37">
        <v>16.57</v>
      </c>
    </row>
    <row r="35" spans="1:25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25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25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25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25" ht="80.099999999999994" customHeight="1" x14ac:dyDescent="0.2"/>
  </sheetData>
  <mergeCells count="78">
    <mergeCell ref="A37:B37"/>
    <mergeCell ref="F37:G37"/>
    <mergeCell ref="H37:L37"/>
    <mergeCell ref="A38:G38"/>
    <mergeCell ref="H38:L38"/>
    <mergeCell ref="B34:F34"/>
    <mergeCell ref="G34:H34"/>
    <mergeCell ref="A35:L35"/>
    <mergeCell ref="A36:B36"/>
    <mergeCell ref="F36:G36"/>
    <mergeCell ref="H36:L36"/>
    <mergeCell ref="B31:F31"/>
    <mergeCell ref="G31:H31"/>
    <mergeCell ref="B32:F32"/>
    <mergeCell ref="G32:H32"/>
    <mergeCell ref="B33:F33"/>
    <mergeCell ref="G33:H33"/>
    <mergeCell ref="B28:F28"/>
    <mergeCell ref="G28:H28"/>
    <mergeCell ref="B29:F29"/>
    <mergeCell ref="G29:H29"/>
    <mergeCell ref="B30:F30"/>
    <mergeCell ref="G30:H30"/>
    <mergeCell ref="B25:F25"/>
    <mergeCell ref="G25:H25"/>
    <mergeCell ref="B26:F26"/>
    <mergeCell ref="G26:H26"/>
    <mergeCell ref="B27:F27"/>
    <mergeCell ref="G27:H27"/>
    <mergeCell ref="B22:F22"/>
    <mergeCell ref="G22:H22"/>
    <mergeCell ref="B23:F23"/>
    <mergeCell ref="G23:H23"/>
    <mergeCell ref="B24:F24"/>
    <mergeCell ref="G24:H24"/>
    <mergeCell ref="B19:F19"/>
    <mergeCell ref="G19:H19"/>
    <mergeCell ref="B20:F20"/>
    <mergeCell ref="G20:H20"/>
    <mergeCell ref="B21:F21"/>
    <mergeCell ref="G21:H21"/>
    <mergeCell ref="B16:F16"/>
    <mergeCell ref="G16:H16"/>
    <mergeCell ref="B17:F17"/>
    <mergeCell ref="G17:H17"/>
    <mergeCell ref="B18:F18"/>
    <mergeCell ref="G18:H18"/>
    <mergeCell ref="B13:F13"/>
    <mergeCell ref="G13:H13"/>
    <mergeCell ref="B14:F14"/>
    <mergeCell ref="G14:H14"/>
    <mergeCell ref="B15:F15"/>
    <mergeCell ref="G15:H15"/>
    <mergeCell ref="B10:F10"/>
    <mergeCell ref="G10:H10"/>
    <mergeCell ref="B11:F11"/>
    <mergeCell ref="G11:H11"/>
    <mergeCell ref="B12:F12"/>
    <mergeCell ref="G12:H12"/>
    <mergeCell ref="B7:F7"/>
    <mergeCell ref="G7:H7"/>
    <mergeCell ref="B8:F8"/>
    <mergeCell ref="G8:H8"/>
    <mergeCell ref="B9:F9"/>
    <mergeCell ref="G9:H9"/>
    <mergeCell ref="B4:F4"/>
    <mergeCell ref="G4:H4"/>
    <mergeCell ref="B5:F5"/>
    <mergeCell ref="G5:H5"/>
    <mergeCell ref="B6:F6"/>
    <mergeCell ref="G6:H6"/>
    <mergeCell ref="B3:F3"/>
    <mergeCell ref="G3:H3"/>
    <mergeCell ref="B1:F1"/>
    <mergeCell ref="G1:H1"/>
    <mergeCell ref="K1:L1"/>
    <mergeCell ref="B2:F2"/>
    <mergeCell ref="G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75DF-B7AA-4D79-8C68-483417371BBE}">
  <dimension ref="A1:Z38"/>
  <sheetViews>
    <sheetView topLeftCell="G1" zoomScale="80" zoomScaleNormal="80" workbookViewId="0">
      <selection activeCell="T8" sqref="T8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  <col min="15" max="15" width="12.6640625" bestFit="1" customWidth="1"/>
    <col min="22" max="22" width="11.1640625" bestFit="1" customWidth="1"/>
  </cols>
  <sheetData>
    <row r="1" spans="1:26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26" ht="14.25" customHeight="1" x14ac:dyDescent="0.2">
      <c r="A2" s="54" t="s">
        <v>261</v>
      </c>
      <c r="B2" s="55"/>
      <c r="C2" s="55"/>
      <c r="D2" s="55"/>
      <c r="E2" s="55"/>
      <c r="F2" s="73" t="s">
        <v>41</v>
      </c>
      <c r="G2" s="73"/>
      <c r="H2" s="24">
        <v>44.43</v>
      </c>
      <c r="I2" s="4"/>
      <c r="J2" s="25">
        <v>44.43</v>
      </c>
      <c r="K2" s="29">
        <v>0.06</v>
      </c>
      <c r="M2" t="str">
        <f>LEFT(A2,6)</f>
        <v>A04427</v>
      </c>
      <c r="N2" s="37" t="str">
        <f>TRIM(M2)</f>
        <v>A04427</v>
      </c>
      <c r="O2" s="43">
        <v>45378</v>
      </c>
      <c r="P2" t="str">
        <f>TRIM(A2)</f>
        <v>A04427 Ierse steakburger gegrild 48x113.4g</v>
      </c>
      <c r="Q2" t="str">
        <f>PROPER(RIGHT(P2,LEN(P2)-6))</f>
        <v xml:space="preserve"> Ierse Steakburger Gegrild 48X113.4G</v>
      </c>
      <c r="R2" s="37" t="str">
        <f>TRIM(Q2)</f>
        <v>Ierse Steakburger Gegrild 48X113.4G</v>
      </c>
      <c r="T2" t="str">
        <f>LEFT(F2,2)</f>
        <v xml:space="preserve">1 </v>
      </c>
      <c r="U2" s="37" t="str">
        <f>TRIM(T2)</f>
        <v>1</v>
      </c>
      <c r="V2" s="37" t="str">
        <f>LOWER(RIGHT(F2,LEN(F2)-2))</f>
        <v>doos</v>
      </c>
      <c r="W2" s="37">
        <v>44.43</v>
      </c>
      <c r="X2" s="37">
        <v>6</v>
      </c>
      <c r="Y2" s="37">
        <v>44.43</v>
      </c>
      <c r="Z2">
        <v>31.75</v>
      </c>
    </row>
    <row r="3" spans="1:26" ht="17.45" customHeight="1" x14ac:dyDescent="0.2">
      <c r="A3" s="46" t="s">
        <v>68</v>
      </c>
      <c r="B3" s="47"/>
      <c r="C3" s="47"/>
      <c r="D3" s="47"/>
      <c r="E3" s="47"/>
      <c r="F3" s="48" t="s">
        <v>66</v>
      </c>
      <c r="G3" s="48"/>
      <c r="H3" s="45">
        <v>30.753</v>
      </c>
      <c r="I3" s="12">
        <v>1</v>
      </c>
      <c r="J3" s="8"/>
      <c r="K3" s="10">
        <v>0.06</v>
      </c>
      <c r="M3" t="str">
        <f t="shared" ref="M3:M33" si="0">LEFT(A3,6)</f>
        <v>A01768</v>
      </c>
      <c r="N3" s="37" t="str">
        <f t="shared" ref="N3:N33" si="1">TRIM(M3)</f>
        <v>A01768</v>
      </c>
      <c r="O3" s="43">
        <v>45378</v>
      </c>
      <c r="P3" t="str">
        <f t="shared" ref="P3:P33" si="2">TRIM(A3)</f>
        <v>A01768 Coca Cola zero pet 24x50cl</v>
      </c>
      <c r="Q3" t="str">
        <f t="shared" ref="Q3:Q33" si="3">PROPER(RIGHT(P3,LEN(P3)-6))</f>
        <v xml:space="preserve"> Coca Cola Zero Pet 24X50Cl</v>
      </c>
      <c r="R3" s="37" t="str">
        <f t="shared" ref="R3:R33" si="4">TRIM(Q3)</f>
        <v>Coca Cola Zero Pet 24X50Cl</v>
      </c>
      <c r="T3" t="str">
        <f t="shared" ref="T3:T33" si="5">LEFT(F3,2)</f>
        <v xml:space="preserve">1 </v>
      </c>
      <c r="U3" s="37" t="str">
        <f t="shared" ref="U3:U33" si="6">TRIM(T3)</f>
        <v>1</v>
      </c>
      <c r="V3" s="37" t="str">
        <f t="shared" ref="V3:V33" si="7">LOWER(RIGHT(F3,LEN(F3)-2))</f>
        <v>tray</v>
      </c>
      <c r="W3" s="37">
        <v>30.753</v>
      </c>
      <c r="X3" s="37">
        <v>6</v>
      </c>
      <c r="Y3" s="37"/>
      <c r="Z3">
        <v>25</v>
      </c>
    </row>
    <row r="4" spans="1:26" ht="17.45" customHeight="1" x14ac:dyDescent="0.2">
      <c r="A4" s="46" t="s">
        <v>541</v>
      </c>
      <c r="B4" s="47"/>
      <c r="C4" s="47"/>
      <c r="D4" s="47"/>
      <c r="E4" s="47"/>
      <c r="F4" s="57"/>
      <c r="G4" s="57"/>
      <c r="H4" s="8"/>
      <c r="I4" s="8"/>
      <c r="J4" s="8"/>
      <c r="K4" s="11"/>
      <c r="N4" s="37"/>
      <c r="O4" s="37"/>
      <c r="R4" s="37"/>
      <c r="T4" t="str">
        <f t="shared" si="5"/>
        <v/>
      </c>
      <c r="U4" s="37" t="str">
        <f t="shared" si="6"/>
        <v/>
      </c>
      <c r="V4" s="37"/>
      <c r="W4" s="37"/>
      <c r="X4" s="37"/>
      <c r="Y4" s="37"/>
      <c r="Z4">
        <v>41.9</v>
      </c>
    </row>
    <row r="5" spans="1:26" ht="11.85" customHeight="1" x14ac:dyDescent="0.2">
      <c r="A5" s="46" t="s">
        <v>19</v>
      </c>
      <c r="B5" s="47"/>
      <c r="C5" s="47"/>
      <c r="D5" s="47"/>
      <c r="E5" s="47"/>
      <c r="F5" s="48" t="s">
        <v>542</v>
      </c>
      <c r="G5" s="48"/>
      <c r="H5" s="7">
        <v>31.74</v>
      </c>
      <c r="I5" s="13"/>
      <c r="J5" s="9">
        <v>158.72</v>
      </c>
      <c r="K5" s="10">
        <v>0.06</v>
      </c>
      <c r="M5" t="str">
        <f t="shared" si="0"/>
        <v>A03300</v>
      </c>
      <c r="N5" s="37" t="str">
        <f t="shared" si="1"/>
        <v>A03300</v>
      </c>
      <c r="O5" s="43">
        <v>45380</v>
      </c>
      <c r="P5" t="str">
        <f t="shared" si="2"/>
        <v>A03300 Fribel culinaire olie ringbox 15L</v>
      </c>
      <c r="Q5" t="str">
        <f t="shared" si="3"/>
        <v xml:space="preserve"> Fribel Culinaire Olie Ringbox 15L</v>
      </c>
      <c r="R5" s="37" t="str">
        <f t="shared" si="4"/>
        <v>Fribel Culinaire Olie Ringbox 15L</v>
      </c>
      <c r="T5" t="str">
        <f t="shared" si="5"/>
        <v xml:space="preserve">5 </v>
      </c>
      <c r="U5" s="37" t="str">
        <f t="shared" si="6"/>
        <v>5</v>
      </c>
      <c r="V5" s="37" t="str">
        <f t="shared" si="7"/>
        <v>bidon</v>
      </c>
      <c r="W5" s="37">
        <v>31.74</v>
      </c>
      <c r="X5" s="37">
        <v>6</v>
      </c>
      <c r="Y5" s="37">
        <v>158.72</v>
      </c>
      <c r="Z5">
        <v>20.37</v>
      </c>
    </row>
    <row r="6" spans="1:26" ht="11.85" customHeight="1" x14ac:dyDescent="0.2">
      <c r="A6" s="46" t="s">
        <v>107</v>
      </c>
      <c r="B6" s="47"/>
      <c r="C6" s="47"/>
      <c r="D6" s="47"/>
      <c r="E6" s="47"/>
      <c r="F6" s="48" t="s">
        <v>123</v>
      </c>
      <c r="G6" s="48"/>
      <c r="H6" s="7">
        <v>25.2</v>
      </c>
      <c r="I6" s="13"/>
      <c r="J6" s="9">
        <v>75.599999999999994</v>
      </c>
      <c r="K6" s="10">
        <v>0.06</v>
      </c>
      <c r="M6" t="str">
        <f t="shared" si="0"/>
        <v>A01046</v>
      </c>
      <c r="N6" s="37" t="str">
        <f t="shared" si="1"/>
        <v>A01046</v>
      </c>
      <c r="O6" s="43">
        <v>45380</v>
      </c>
      <c r="P6" t="str">
        <f t="shared" si="2"/>
        <v>A01046 Resto frit Mayonaise 10L</v>
      </c>
      <c r="Q6" t="str">
        <f t="shared" si="3"/>
        <v xml:space="preserve"> Resto Frit Mayonaise 10L</v>
      </c>
      <c r="R6" s="37" t="str">
        <f t="shared" si="4"/>
        <v>Resto Frit Mayonaise 10L</v>
      </c>
      <c r="T6" t="str">
        <f t="shared" si="5"/>
        <v xml:space="preserve">3 </v>
      </c>
      <c r="U6" s="37" t="str">
        <f t="shared" si="6"/>
        <v>3</v>
      </c>
      <c r="V6" s="37" t="str">
        <f t="shared" si="7"/>
        <v>emmer</v>
      </c>
      <c r="W6" s="37">
        <v>25.2</v>
      </c>
      <c r="X6" s="37">
        <v>6</v>
      </c>
      <c r="Y6" s="37">
        <v>75.599999999999994</v>
      </c>
      <c r="Z6">
        <v>9.9600000000000009</v>
      </c>
    </row>
    <row r="7" spans="1:26" ht="11.85" customHeight="1" x14ac:dyDescent="0.2">
      <c r="A7" s="46" t="s">
        <v>23</v>
      </c>
      <c r="B7" s="47"/>
      <c r="C7" s="47"/>
      <c r="D7" s="47"/>
      <c r="E7" s="47"/>
      <c r="F7" s="48" t="s">
        <v>123</v>
      </c>
      <c r="G7" s="48"/>
      <c r="H7" s="7">
        <v>41.89</v>
      </c>
      <c r="I7" s="13"/>
      <c r="J7" s="9">
        <v>125.68</v>
      </c>
      <c r="K7" s="10">
        <v>0.06</v>
      </c>
      <c r="M7" t="str">
        <f t="shared" si="0"/>
        <v>A02341</v>
      </c>
      <c r="N7" s="37" t="str">
        <f t="shared" si="1"/>
        <v>A02341</v>
      </c>
      <c r="O7" s="43">
        <v>45380</v>
      </c>
      <c r="P7" t="str">
        <f t="shared" si="2"/>
        <v>A02341 Heinz Tomato ketchup emmer 10L 11.5kg</v>
      </c>
      <c r="Q7" t="str">
        <f t="shared" si="3"/>
        <v xml:space="preserve"> Heinz Tomato Ketchup Emmer 10L 11.5Kg</v>
      </c>
      <c r="R7" s="37" t="str">
        <f t="shared" si="4"/>
        <v>Heinz Tomato Ketchup Emmer 10L 11.5Kg</v>
      </c>
      <c r="T7" t="str">
        <f t="shared" si="5"/>
        <v xml:space="preserve">3 </v>
      </c>
      <c r="U7" s="37" t="str">
        <f t="shared" si="6"/>
        <v>3</v>
      </c>
      <c r="V7" s="37" t="str">
        <f t="shared" si="7"/>
        <v>emmer</v>
      </c>
      <c r="W7" s="37">
        <v>41.89</v>
      </c>
      <c r="X7" s="37">
        <v>6</v>
      </c>
      <c r="Y7" s="37">
        <v>125.68</v>
      </c>
      <c r="Z7">
        <v>12.88</v>
      </c>
    </row>
    <row r="8" spans="1:26" ht="11.85" customHeight="1" x14ac:dyDescent="0.2">
      <c r="A8" s="46" t="s">
        <v>548</v>
      </c>
      <c r="B8" s="47"/>
      <c r="C8" s="47"/>
      <c r="D8" s="47"/>
      <c r="E8" s="47"/>
      <c r="F8" s="48" t="s">
        <v>275</v>
      </c>
      <c r="G8" s="48"/>
      <c r="H8" s="7">
        <v>4.04</v>
      </c>
      <c r="I8" s="13"/>
      <c r="J8" s="9">
        <v>24.26</v>
      </c>
      <c r="K8" s="10">
        <v>0.06</v>
      </c>
      <c r="M8" t="str">
        <f t="shared" si="0"/>
        <v>A01052</v>
      </c>
      <c r="N8" s="37" t="str">
        <f t="shared" si="1"/>
        <v>A01052</v>
      </c>
      <c r="O8" s="43">
        <v>45380</v>
      </c>
      <c r="P8" t="str">
        <f t="shared" si="2"/>
        <v>A01052 Pauwels Vegan mayo (zonder ei) 890g</v>
      </c>
      <c r="Q8" t="str">
        <f t="shared" si="3"/>
        <v xml:space="preserve"> Pauwels Vegan Mayo (Zonder Ei) 890G</v>
      </c>
      <c r="R8" s="37" t="str">
        <f t="shared" si="4"/>
        <v>Pauwels Vegan Mayo (Zonder Ei) 890G</v>
      </c>
      <c r="T8" t="str">
        <f t="shared" si="5"/>
        <v xml:space="preserve">6 </v>
      </c>
      <c r="U8" s="37" t="str">
        <f t="shared" si="6"/>
        <v>6</v>
      </c>
      <c r="V8" s="37" t="str">
        <f t="shared" si="7"/>
        <v>tube</v>
      </c>
      <c r="W8" s="37">
        <v>4.04</v>
      </c>
      <c r="X8" s="37">
        <v>6</v>
      </c>
      <c r="Y8" s="37">
        <v>24.26</v>
      </c>
      <c r="Z8">
        <v>14.3</v>
      </c>
    </row>
    <row r="9" spans="1:26" ht="11.85" customHeight="1" x14ac:dyDescent="0.2">
      <c r="A9" s="46" t="s">
        <v>111</v>
      </c>
      <c r="B9" s="47"/>
      <c r="C9" s="47"/>
      <c r="D9" s="47"/>
      <c r="E9" s="47"/>
      <c r="F9" s="48" t="s">
        <v>551</v>
      </c>
      <c r="G9" s="48"/>
      <c r="H9" s="7">
        <v>20.37</v>
      </c>
      <c r="I9" s="13"/>
      <c r="J9" s="9">
        <v>61.11</v>
      </c>
      <c r="K9" s="10">
        <v>0.06</v>
      </c>
      <c r="M9" t="str">
        <f t="shared" si="0"/>
        <v>A03110</v>
      </c>
      <c r="N9" s="37" t="str">
        <f t="shared" si="1"/>
        <v>A03110</v>
      </c>
      <c r="O9" s="43">
        <v>45380</v>
      </c>
      <c r="P9" t="str">
        <f t="shared" si="2"/>
        <v>A03110 Zeisner Curry ketchup 6kg</v>
      </c>
      <c r="Q9" t="str">
        <f t="shared" si="3"/>
        <v xml:space="preserve"> Zeisner Curry Ketchup 6Kg</v>
      </c>
      <c r="R9" s="37" t="str">
        <f t="shared" si="4"/>
        <v>Zeisner Curry Ketchup 6Kg</v>
      </c>
      <c r="T9" t="str">
        <f t="shared" si="5"/>
        <v xml:space="preserve">3 </v>
      </c>
      <c r="U9" s="37" t="str">
        <f t="shared" si="6"/>
        <v>3</v>
      </c>
      <c r="V9" s="37" t="str">
        <f t="shared" si="7"/>
        <v>bidon</v>
      </c>
      <c r="W9" s="37">
        <v>20.37</v>
      </c>
      <c r="X9" s="37">
        <v>6</v>
      </c>
      <c r="Y9" s="37">
        <v>61.11</v>
      </c>
      <c r="Z9">
        <v>4.1900000000000004</v>
      </c>
    </row>
    <row r="10" spans="1:26" ht="11.85" customHeight="1" x14ac:dyDescent="0.2">
      <c r="A10" s="46" t="s">
        <v>309</v>
      </c>
      <c r="B10" s="47"/>
      <c r="C10" s="47"/>
      <c r="D10" s="47"/>
      <c r="E10" s="47"/>
      <c r="F10" s="48" t="s">
        <v>34</v>
      </c>
      <c r="G10" s="48"/>
      <c r="H10" s="7">
        <v>16.72</v>
      </c>
      <c r="I10" s="13"/>
      <c r="J10" s="9">
        <v>16.72</v>
      </c>
      <c r="K10" s="10">
        <v>0.06</v>
      </c>
      <c r="M10" t="str">
        <f t="shared" si="0"/>
        <v>A02807</v>
      </c>
      <c r="N10" s="37" t="str">
        <f t="shared" si="1"/>
        <v>A02807</v>
      </c>
      <c r="O10" s="43">
        <v>45380</v>
      </c>
      <c r="P10" t="str">
        <f t="shared" si="2"/>
        <v>A02807 Foster Big giant hamburgersaus 3kg</v>
      </c>
      <c r="Q10" t="str">
        <f t="shared" si="3"/>
        <v xml:space="preserve"> Foster Big Giant Hamburgersaus 3Kg</v>
      </c>
      <c r="R10" s="37" t="str">
        <f t="shared" si="4"/>
        <v>Foster Big Giant Hamburgersaus 3Kg</v>
      </c>
      <c r="T10" t="str">
        <f t="shared" si="5"/>
        <v xml:space="preserve">1 </v>
      </c>
      <c r="U10" s="37" t="str">
        <f t="shared" si="6"/>
        <v>1</v>
      </c>
      <c r="V10" s="37" t="str">
        <f t="shared" si="7"/>
        <v>emmer</v>
      </c>
      <c r="W10" s="37">
        <v>16.72</v>
      </c>
      <c r="X10" s="37">
        <v>6</v>
      </c>
      <c r="Y10" s="37">
        <v>16.72</v>
      </c>
      <c r="Z10">
        <v>28.55</v>
      </c>
    </row>
    <row r="11" spans="1:26" ht="11.85" customHeight="1" x14ac:dyDescent="0.2">
      <c r="A11" s="46" t="s">
        <v>114</v>
      </c>
      <c r="B11" s="47"/>
      <c r="C11" s="47"/>
      <c r="D11" s="47"/>
      <c r="E11" s="47"/>
      <c r="F11" s="48" t="s">
        <v>123</v>
      </c>
      <c r="G11" s="48"/>
      <c r="H11" s="7">
        <v>9.9600000000000009</v>
      </c>
      <c r="I11" s="13"/>
      <c r="J11" s="9">
        <v>29.89</v>
      </c>
      <c r="K11" s="10">
        <v>0.06</v>
      </c>
      <c r="M11" t="str">
        <f t="shared" si="0"/>
        <v>A02438</v>
      </c>
      <c r="N11" s="37" t="str">
        <f t="shared" si="1"/>
        <v>A02438</v>
      </c>
      <c r="O11" s="43">
        <v>45380</v>
      </c>
      <c r="P11" t="str">
        <f t="shared" si="2"/>
        <v>A02438 Jiv Elite Joppiesaus 2.5kg</v>
      </c>
      <c r="Q11" t="str">
        <f t="shared" si="3"/>
        <v xml:space="preserve"> Jiv Elite Joppiesaus 2.5Kg</v>
      </c>
      <c r="R11" s="37" t="str">
        <f t="shared" si="4"/>
        <v>Jiv Elite Joppiesaus 2.5Kg</v>
      </c>
      <c r="T11" t="str">
        <f t="shared" si="5"/>
        <v xml:space="preserve">3 </v>
      </c>
      <c r="U11" s="37" t="str">
        <f t="shared" si="6"/>
        <v>3</v>
      </c>
      <c r="V11" s="37" t="str">
        <f t="shared" si="7"/>
        <v>emmer</v>
      </c>
      <c r="W11" s="37">
        <v>9.9600000000000009</v>
      </c>
      <c r="X11" s="37">
        <v>6</v>
      </c>
      <c r="Y11" s="37">
        <v>29.89</v>
      </c>
      <c r="Z11">
        <v>12.78</v>
      </c>
    </row>
    <row r="12" spans="1:26" ht="11.85" customHeight="1" x14ac:dyDescent="0.2">
      <c r="A12" s="46" t="s">
        <v>27</v>
      </c>
      <c r="B12" s="47"/>
      <c r="C12" s="47"/>
      <c r="D12" s="47"/>
      <c r="E12" s="47"/>
      <c r="F12" s="48" t="s">
        <v>28</v>
      </c>
      <c r="G12" s="48"/>
      <c r="H12" s="7">
        <v>15.54</v>
      </c>
      <c r="I12" s="13"/>
      <c r="J12" s="9">
        <v>31.07</v>
      </c>
      <c r="K12" s="10">
        <v>0.06</v>
      </c>
      <c r="M12" t="str">
        <f t="shared" si="0"/>
        <v>A01103</v>
      </c>
      <c r="N12" s="37" t="str">
        <f t="shared" si="1"/>
        <v>A01103</v>
      </c>
      <c r="O12" s="43">
        <v>45380</v>
      </c>
      <c r="P12" t="str">
        <f t="shared" si="2"/>
        <v>A01103 Vandemoortele Andalouse pet 3L</v>
      </c>
      <c r="Q12" t="str">
        <f t="shared" si="3"/>
        <v xml:space="preserve"> Vandemoortele Andalouse Pet 3L</v>
      </c>
      <c r="R12" s="37" t="str">
        <f t="shared" si="4"/>
        <v>Vandemoortele Andalouse Pet 3L</v>
      </c>
      <c r="T12" t="str">
        <f t="shared" si="5"/>
        <v xml:space="preserve">2 </v>
      </c>
      <c r="U12" s="37" t="str">
        <f t="shared" si="6"/>
        <v>2</v>
      </c>
      <c r="V12" s="37" t="str">
        <f t="shared" si="7"/>
        <v>pot</v>
      </c>
      <c r="W12" s="37">
        <v>15.54</v>
      </c>
      <c r="X12" s="37">
        <v>6</v>
      </c>
      <c r="Y12" s="37">
        <v>31.07</v>
      </c>
      <c r="Z12">
        <v>24.51</v>
      </c>
    </row>
    <row r="13" spans="1:26" ht="11.85" customHeight="1" x14ac:dyDescent="0.2">
      <c r="A13" s="46" t="s">
        <v>409</v>
      </c>
      <c r="B13" s="47"/>
      <c r="C13" s="47"/>
      <c r="D13" s="47"/>
      <c r="E13" s="47"/>
      <c r="F13" s="48" t="s">
        <v>7</v>
      </c>
      <c r="G13" s="48"/>
      <c r="H13" s="7">
        <v>4.74</v>
      </c>
      <c r="I13" s="13"/>
      <c r="J13" s="9">
        <v>4.74</v>
      </c>
      <c r="K13" s="10">
        <v>0.06</v>
      </c>
      <c r="M13" t="str">
        <f t="shared" si="0"/>
        <v>A01239</v>
      </c>
      <c r="N13" s="37" t="str">
        <f t="shared" si="1"/>
        <v>A01239</v>
      </c>
      <c r="O13" s="43">
        <v>45380</v>
      </c>
      <c r="P13" t="str">
        <f t="shared" si="2"/>
        <v>A01239 Vandemoortele Curry saus 1L</v>
      </c>
      <c r="Q13" t="str">
        <f t="shared" si="3"/>
        <v xml:space="preserve"> Vandemoortele Curry Saus 1L</v>
      </c>
      <c r="R13" s="37" t="str">
        <f t="shared" si="4"/>
        <v>Vandemoortele Curry Saus 1L</v>
      </c>
      <c r="T13" t="str">
        <f t="shared" si="5"/>
        <v xml:space="preserve">1 </v>
      </c>
      <c r="U13" s="37" t="str">
        <f t="shared" si="6"/>
        <v>1</v>
      </c>
      <c r="V13" s="37" t="str">
        <f t="shared" si="7"/>
        <v>tube</v>
      </c>
      <c r="W13" s="37">
        <v>4.74</v>
      </c>
      <c r="X13" s="37">
        <v>6</v>
      </c>
      <c r="Y13" s="37">
        <v>4.74</v>
      </c>
      <c r="Z13">
        <v>3.13</v>
      </c>
    </row>
    <row r="14" spans="1:26" ht="11.85" customHeight="1" x14ac:dyDescent="0.2">
      <c r="A14" s="46" t="s">
        <v>410</v>
      </c>
      <c r="B14" s="47"/>
      <c r="C14" s="47"/>
      <c r="D14" s="47"/>
      <c r="E14" s="47"/>
      <c r="F14" s="48" t="s">
        <v>7</v>
      </c>
      <c r="G14" s="48"/>
      <c r="H14" s="7">
        <v>3.98</v>
      </c>
      <c r="I14" s="13"/>
      <c r="J14" s="9">
        <v>3.98</v>
      </c>
      <c r="K14" s="10">
        <v>0.06</v>
      </c>
      <c r="M14" t="str">
        <f t="shared" si="0"/>
        <v>A01092</v>
      </c>
      <c r="N14" s="37" t="str">
        <f t="shared" si="1"/>
        <v>A01092</v>
      </c>
      <c r="O14" s="43">
        <v>45380</v>
      </c>
      <c r="P14" t="str">
        <f t="shared" si="2"/>
        <v>A01092 Vandemoortele Frietsaus zoet 1L</v>
      </c>
      <c r="Q14" t="str">
        <f t="shared" si="3"/>
        <v xml:space="preserve"> Vandemoortele Frietsaus Zoet 1L</v>
      </c>
      <c r="R14" s="37" t="str">
        <f t="shared" si="4"/>
        <v>Vandemoortele Frietsaus Zoet 1L</v>
      </c>
      <c r="T14" t="str">
        <f t="shared" si="5"/>
        <v xml:space="preserve">1 </v>
      </c>
      <c r="U14" s="37" t="str">
        <f t="shared" si="6"/>
        <v>1</v>
      </c>
      <c r="V14" s="37" t="str">
        <f t="shared" si="7"/>
        <v>tube</v>
      </c>
      <c r="W14" s="37">
        <v>3.98</v>
      </c>
      <c r="X14" s="37">
        <v>6</v>
      </c>
      <c r="Y14" s="37">
        <v>3.98</v>
      </c>
      <c r="Z14">
        <v>5.0599999999999996</v>
      </c>
    </row>
    <row r="15" spans="1:26" ht="11.85" customHeight="1" x14ac:dyDescent="0.2">
      <c r="A15" s="46" t="s">
        <v>412</v>
      </c>
      <c r="B15" s="47"/>
      <c r="C15" s="47"/>
      <c r="D15" s="47"/>
      <c r="E15" s="47"/>
      <c r="F15" s="48" t="s">
        <v>249</v>
      </c>
      <c r="G15" s="48"/>
      <c r="H15" s="7">
        <v>4.1900000000000004</v>
      </c>
      <c r="I15" s="13"/>
      <c r="J15" s="9">
        <v>8.3699999999999992</v>
      </c>
      <c r="K15" s="10">
        <v>0.06</v>
      </c>
      <c r="M15" t="str">
        <f t="shared" si="0"/>
        <v>A01088</v>
      </c>
      <c r="N15" s="37" t="str">
        <f t="shared" si="1"/>
        <v>A01088</v>
      </c>
      <c r="O15" s="43">
        <v>45380</v>
      </c>
      <c r="P15" t="str">
        <f t="shared" si="2"/>
        <v>A01088 Vandemoortele Knoflooksaus 1L</v>
      </c>
      <c r="Q15" t="str">
        <f t="shared" si="3"/>
        <v xml:space="preserve"> Vandemoortele Knoflooksaus 1L</v>
      </c>
      <c r="R15" s="37" t="str">
        <f t="shared" si="4"/>
        <v>Vandemoortele Knoflooksaus 1L</v>
      </c>
      <c r="T15" t="str">
        <f t="shared" si="5"/>
        <v xml:space="preserve">2 </v>
      </c>
      <c r="U15" s="37" t="str">
        <f t="shared" si="6"/>
        <v>2</v>
      </c>
      <c r="V15" s="37" t="str">
        <f t="shared" si="7"/>
        <v>tube</v>
      </c>
      <c r="W15" s="37">
        <v>4.1900000000000004</v>
      </c>
      <c r="X15" s="37">
        <v>6</v>
      </c>
      <c r="Y15" s="37">
        <v>8.3699999999999992</v>
      </c>
      <c r="Z15">
        <v>11.95</v>
      </c>
    </row>
    <row r="16" spans="1:26" ht="11.85" customHeight="1" x14ac:dyDescent="0.2">
      <c r="A16" s="46" t="s">
        <v>313</v>
      </c>
      <c r="B16" s="47"/>
      <c r="C16" s="47"/>
      <c r="D16" s="47"/>
      <c r="E16" s="47"/>
      <c r="F16" s="48" t="s">
        <v>249</v>
      </c>
      <c r="G16" s="48"/>
      <c r="H16" s="7">
        <v>4.75</v>
      </c>
      <c r="I16" s="13"/>
      <c r="J16" s="9">
        <v>9.49</v>
      </c>
      <c r="K16" s="10">
        <v>0.06</v>
      </c>
      <c r="M16" t="str">
        <f t="shared" si="0"/>
        <v>A01089</v>
      </c>
      <c r="N16" s="37" t="str">
        <f t="shared" si="1"/>
        <v>A01089</v>
      </c>
      <c r="O16" s="43">
        <v>45380</v>
      </c>
      <c r="P16" t="str">
        <f t="shared" si="2"/>
        <v>A01089 Vandemoortele Loempiasaus 1L</v>
      </c>
      <c r="Q16" t="str">
        <f t="shared" si="3"/>
        <v xml:space="preserve"> Vandemoortele Loempiasaus 1L</v>
      </c>
      <c r="R16" s="37" t="str">
        <f t="shared" si="4"/>
        <v>Vandemoortele Loempiasaus 1L</v>
      </c>
      <c r="T16" t="str">
        <f t="shared" si="5"/>
        <v xml:space="preserve">2 </v>
      </c>
      <c r="U16" s="37" t="str">
        <f t="shared" si="6"/>
        <v>2</v>
      </c>
      <c r="V16" s="37" t="str">
        <f t="shared" si="7"/>
        <v>tube</v>
      </c>
      <c r="W16" s="37">
        <v>4.75</v>
      </c>
      <c r="X16" s="37">
        <v>6</v>
      </c>
      <c r="Y16" s="37">
        <v>9.49</v>
      </c>
      <c r="Z16">
        <v>13.8</v>
      </c>
    </row>
    <row r="17" spans="1:26" ht="11.85" customHeight="1" x14ac:dyDescent="0.2">
      <c r="A17" s="46" t="s">
        <v>31</v>
      </c>
      <c r="B17" s="47"/>
      <c r="C17" s="47"/>
      <c r="D17" s="47"/>
      <c r="E17" s="47"/>
      <c r="F17" s="48" t="s">
        <v>249</v>
      </c>
      <c r="G17" s="48"/>
      <c r="H17" s="7">
        <v>3.73</v>
      </c>
      <c r="I17" s="13"/>
      <c r="J17" s="9">
        <v>7.46</v>
      </c>
      <c r="K17" s="10">
        <v>0.06</v>
      </c>
      <c r="M17" t="str">
        <f t="shared" si="0"/>
        <v>A01086</v>
      </c>
      <c r="N17" s="37" t="str">
        <f t="shared" si="1"/>
        <v>A01086</v>
      </c>
      <c r="O17" s="43">
        <v>45380</v>
      </c>
      <c r="P17" t="str">
        <f t="shared" si="2"/>
        <v>A01086 Vandemoortele Mosterd saus 1L</v>
      </c>
      <c r="Q17" t="str">
        <f t="shared" si="3"/>
        <v xml:space="preserve"> Vandemoortele Mosterd Saus 1L</v>
      </c>
      <c r="R17" s="37" t="str">
        <f t="shared" si="4"/>
        <v>Vandemoortele Mosterd Saus 1L</v>
      </c>
      <c r="T17" t="str">
        <f t="shared" si="5"/>
        <v xml:space="preserve">2 </v>
      </c>
      <c r="U17" s="37" t="str">
        <f t="shared" si="6"/>
        <v>2</v>
      </c>
      <c r="V17" s="37" t="str">
        <f t="shared" si="7"/>
        <v>tube</v>
      </c>
      <c r="W17" s="37">
        <v>3.73</v>
      </c>
      <c r="X17" s="37">
        <v>6</v>
      </c>
      <c r="Y17" s="37">
        <v>7.46</v>
      </c>
      <c r="Z17">
        <v>4.6399999999999997</v>
      </c>
    </row>
    <row r="18" spans="1:26" ht="11.85" customHeight="1" x14ac:dyDescent="0.2">
      <c r="A18" s="46" t="s">
        <v>415</v>
      </c>
      <c r="B18" s="47"/>
      <c r="C18" s="47"/>
      <c r="D18" s="47"/>
      <c r="E18" s="47"/>
      <c r="F18" s="48" t="s">
        <v>249</v>
      </c>
      <c r="G18" s="48"/>
      <c r="H18" s="7">
        <v>5.45</v>
      </c>
      <c r="I18" s="13"/>
      <c r="J18" s="9">
        <v>10.89</v>
      </c>
      <c r="K18" s="10">
        <v>0.06</v>
      </c>
      <c r="M18" t="str">
        <f t="shared" si="0"/>
        <v>A01083</v>
      </c>
      <c r="N18" s="37" t="str">
        <f t="shared" si="1"/>
        <v>A01083</v>
      </c>
      <c r="O18" s="43">
        <v>45380</v>
      </c>
      <c r="P18" t="str">
        <f t="shared" si="2"/>
        <v>A01083 Vandemoortele Peppersaus 1L</v>
      </c>
      <c r="Q18" t="str">
        <f t="shared" si="3"/>
        <v xml:space="preserve"> Vandemoortele Peppersaus 1L</v>
      </c>
      <c r="R18" s="37" t="str">
        <f t="shared" si="4"/>
        <v>Vandemoortele Peppersaus 1L</v>
      </c>
      <c r="T18" t="str">
        <f t="shared" si="5"/>
        <v xml:space="preserve">2 </v>
      </c>
      <c r="U18" s="37" t="str">
        <f t="shared" si="6"/>
        <v>2</v>
      </c>
      <c r="V18" s="37" t="str">
        <f t="shared" si="7"/>
        <v>tube</v>
      </c>
      <c r="W18" s="37">
        <v>5.45</v>
      </c>
      <c r="X18" s="37">
        <v>6</v>
      </c>
      <c r="Y18" s="37">
        <v>10.89</v>
      </c>
      <c r="Z18">
        <v>29.35</v>
      </c>
    </row>
    <row r="19" spans="1:26" ht="11.85" customHeight="1" x14ac:dyDescent="0.2">
      <c r="A19" s="46" t="s">
        <v>557</v>
      </c>
      <c r="B19" s="47"/>
      <c r="C19" s="47"/>
      <c r="D19" s="47"/>
      <c r="E19" s="47"/>
      <c r="F19" s="48" t="s">
        <v>34</v>
      </c>
      <c r="G19" s="48"/>
      <c r="H19" s="7">
        <v>43.5</v>
      </c>
      <c r="I19" s="13"/>
      <c r="J19" s="9">
        <v>43.5</v>
      </c>
      <c r="K19" s="10">
        <v>0.06</v>
      </c>
      <c r="M19" t="str">
        <f t="shared" si="0"/>
        <v>A04718</v>
      </c>
      <c r="N19" s="37" t="str">
        <f t="shared" si="1"/>
        <v>A04718</v>
      </c>
      <c r="O19" s="43">
        <v>45380</v>
      </c>
      <c r="P19" t="str">
        <f t="shared" si="2"/>
        <v>A04718 Vandemoortele Samurai 10L</v>
      </c>
      <c r="Q19" t="str">
        <f t="shared" si="3"/>
        <v xml:space="preserve"> Vandemoortele Samurai 10L</v>
      </c>
      <c r="R19" s="37" t="str">
        <f t="shared" si="4"/>
        <v>Vandemoortele Samurai 10L</v>
      </c>
      <c r="T19" t="str">
        <f t="shared" si="5"/>
        <v xml:space="preserve">1 </v>
      </c>
      <c r="U19" s="37" t="str">
        <f t="shared" si="6"/>
        <v>1</v>
      </c>
      <c r="V19" s="37" t="str">
        <f t="shared" si="7"/>
        <v>emmer</v>
      </c>
      <c r="W19" s="37">
        <v>43.5</v>
      </c>
      <c r="X19" s="37">
        <v>6</v>
      </c>
      <c r="Y19" s="37">
        <v>43.5</v>
      </c>
      <c r="Z19">
        <v>18.18</v>
      </c>
    </row>
    <row r="20" spans="1:26" ht="11.85" customHeight="1" x14ac:dyDescent="0.2">
      <c r="A20" s="46" t="s">
        <v>417</v>
      </c>
      <c r="B20" s="47"/>
      <c r="C20" s="47"/>
      <c r="D20" s="47"/>
      <c r="E20" s="47"/>
      <c r="F20" s="48" t="s">
        <v>249</v>
      </c>
      <c r="G20" s="48"/>
      <c r="H20" s="7">
        <v>8.2799999999999994</v>
      </c>
      <c r="I20" s="13"/>
      <c r="J20" s="9">
        <v>16.55</v>
      </c>
      <c r="K20" s="10">
        <v>0.06</v>
      </c>
      <c r="M20" t="str">
        <f t="shared" si="0"/>
        <v>A03015</v>
      </c>
      <c r="N20" s="37" t="str">
        <f t="shared" si="1"/>
        <v>A03015</v>
      </c>
      <c r="O20" s="43">
        <v>45380</v>
      </c>
      <c r="P20" t="str">
        <f t="shared" si="2"/>
        <v>A03015 La William Brasil saus 1L</v>
      </c>
      <c r="Q20" t="str">
        <f t="shared" si="3"/>
        <v xml:space="preserve"> La William Brasil Saus 1L</v>
      </c>
      <c r="R20" s="37" t="str">
        <f t="shared" si="4"/>
        <v>La William Brasil Saus 1L</v>
      </c>
      <c r="T20" t="str">
        <f t="shared" si="5"/>
        <v xml:space="preserve">2 </v>
      </c>
      <c r="U20" s="37" t="str">
        <f t="shared" si="6"/>
        <v>2</v>
      </c>
      <c r="V20" s="37" t="str">
        <f t="shared" si="7"/>
        <v>tube</v>
      </c>
      <c r="W20" s="37">
        <v>8.2799999999999994</v>
      </c>
      <c r="X20" s="37">
        <v>6</v>
      </c>
      <c r="Y20" s="37">
        <v>16.55</v>
      </c>
      <c r="Z20">
        <v>14.18</v>
      </c>
    </row>
    <row r="21" spans="1:26" ht="11.85" customHeight="1" x14ac:dyDescent="0.2">
      <c r="A21" s="46" t="s">
        <v>116</v>
      </c>
      <c r="B21" s="47"/>
      <c r="C21" s="47"/>
      <c r="D21" s="47"/>
      <c r="E21" s="47"/>
      <c r="F21" s="48" t="s">
        <v>561</v>
      </c>
      <c r="G21" s="48"/>
      <c r="H21" s="7">
        <v>3.8</v>
      </c>
      <c r="I21" s="13"/>
      <c r="J21" s="9">
        <v>38.03</v>
      </c>
      <c r="K21" s="10">
        <v>0.06</v>
      </c>
      <c r="M21" t="str">
        <f t="shared" si="0"/>
        <v>A05101</v>
      </c>
      <c r="N21" s="37" t="str">
        <f t="shared" si="1"/>
        <v>A05101</v>
      </c>
      <c r="O21" s="43">
        <v>45380</v>
      </c>
      <c r="P21" t="str">
        <f t="shared" si="2"/>
        <v>A05101 Rolling ross creamy bacon remia 800ml</v>
      </c>
      <c r="Q21" t="str">
        <f t="shared" si="3"/>
        <v xml:space="preserve"> Rolling Ross Creamy Bacon Remia 800Ml</v>
      </c>
      <c r="R21" s="37" t="str">
        <f t="shared" si="4"/>
        <v>Rolling Ross Creamy Bacon Remia 800Ml</v>
      </c>
      <c r="T21" t="str">
        <f t="shared" si="5"/>
        <v>10</v>
      </c>
      <c r="U21" s="37" t="str">
        <f t="shared" si="6"/>
        <v>10</v>
      </c>
      <c r="V21" s="37" t="str">
        <f t="shared" si="7"/>
        <v xml:space="preserve"> tube</v>
      </c>
      <c r="W21" s="37">
        <v>3.8</v>
      </c>
      <c r="X21" s="37">
        <v>6</v>
      </c>
      <c r="Y21" s="37">
        <v>38.03</v>
      </c>
      <c r="Z21">
        <v>13.2</v>
      </c>
    </row>
    <row r="22" spans="1:26" ht="11.85" customHeight="1" x14ac:dyDescent="0.2">
      <c r="A22" s="46" t="s">
        <v>278</v>
      </c>
      <c r="B22" s="47"/>
      <c r="C22" s="47"/>
      <c r="D22" s="47"/>
      <c r="E22" s="47"/>
      <c r="F22" s="48" t="s">
        <v>561</v>
      </c>
      <c r="G22" s="48"/>
      <c r="H22" s="7">
        <v>5.57</v>
      </c>
      <c r="I22" s="13"/>
      <c r="J22" s="9">
        <v>55.7</v>
      </c>
      <c r="K22" s="10">
        <v>0.06</v>
      </c>
      <c r="M22" t="str">
        <f t="shared" si="0"/>
        <v>A00994</v>
      </c>
      <c r="N22" s="37" t="str">
        <f t="shared" si="1"/>
        <v>A00994</v>
      </c>
      <c r="O22" s="43">
        <v>45380</v>
      </c>
      <c r="P22" t="str">
        <f t="shared" si="2"/>
        <v>A00994 Pauwels Truffelmayonnaise 875ml</v>
      </c>
      <c r="Q22" t="str">
        <f t="shared" si="3"/>
        <v xml:space="preserve"> Pauwels Truffelmayonnaise 875Ml</v>
      </c>
      <c r="R22" s="37" t="str">
        <f t="shared" si="4"/>
        <v>Pauwels Truffelmayonnaise 875Ml</v>
      </c>
      <c r="T22" t="str">
        <f t="shared" si="5"/>
        <v>10</v>
      </c>
      <c r="U22" s="37" t="str">
        <f t="shared" si="6"/>
        <v>10</v>
      </c>
      <c r="V22" s="37" t="str">
        <f t="shared" si="7"/>
        <v xml:space="preserve"> tube</v>
      </c>
      <c r="W22" s="37">
        <v>5.57</v>
      </c>
      <c r="X22" s="37">
        <v>6</v>
      </c>
      <c r="Y22" s="37">
        <v>55.7</v>
      </c>
      <c r="Z22">
        <v>12.25</v>
      </c>
    </row>
    <row r="23" spans="1:26" ht="11.85" customHeight="1" x14ac:dyDescent="0.2">
      <c r="A23" s="46" t="s">
        <v>315</v>
      </c>
      <c r="B23" s="47"/>
      <c r="C23" s="47"/>
      <c r="D23" s="47"/>
      <c r="E23" s="47"/>
      <c r="F23" s="48" t="s">
        <v>7</v>
      </c>
      <c r="G23" s="48"/>
      <c r="H23" s="7">
        <v>5.46</v>
      </c>
      <c r="I23" s="13"/>
      <c r="J23" s="9">
        <v>5.46</v>
      </c>
      <c r="K23" s="10">
        <v>0.06</v>
      </c>
      <c r="M23" t="str">
        <f t="shared" si="0"/>
        <v>A01987</v>
      </c>
      <c r="N23" s="37" t="str">
        <f t="shared" si="1"/>
        <v>A01987</v>
      </c>
      <c r="O23" s="43">
        <v>45380</v>
      </c>
      <c r="P23" t="str">
        <f t="shared" si="2"/>
        <v>A01987 Topking Vlammensaus 1250g</v>
      </c>
      <c r="Q23" t="str">
        <f t="shared" si="3"/>
        <v xml:space="preserve"> Topking Vlammensaus 1250G</v>
      </c>
      <c r="R23" s="37" t="str">
        <f t="shared" si="4"/>
        <v>Topking Vlammensaus 1250G</v>
      </c>
      <c r="T23" t="str">
        <f t="shared" si="5"/>
        <v xml:space="preserve">1 </v>
      </c>
      <c r="U23" s="37" t="str">
        <f t="shared" si="6"/>
        <v>1</v>
      </c>
      <c r="V23" s="37" t="str">
        <f t="shared" si="7"/>
        <v>tube</v>
      </c>
      <c r="W23" s="37">
        <v>5.46</v>
      </c>
      <c r="X23" s="37">
        <v>6</v>
      </c>
      <c r="Y23" s="37">
        <v>5.46</v>
      </c>
      <c r="Z23">
        <v>21.93</v>
      </c>
    </row>
    <row r="24" spans="1:26" ht="11.85" customHeight="1" x14ac:dyDescent="0.2">
      <c r="A24" s="46" t="s">
        <v>118</v>
      </c>
      <c r="B24" s="47"/>
      <c r="C24" s="47"/>
      <c r="D24" s="47"/>
      <c r="E24" s="47"/>
      <c r="F24" s="48" t="s">
        <v>249</v>
      </c>
      <c r="G24" s="48"/>
      <c r="H24" s="7">
        <v>6.88</v>
      </c>
      <c r="I24" s="12">
        <v>7.0000000000000007E-2</v>
      </c>
      <c r="J24" s="9">
        <v>12.79</v>
      </c>
      <c r="K24" s="10">
        <v>0.06</v>
      </c>
      <c r="M24" t="str">
        <f t="shared" si="0"/>
        <v>A02330</v>
      </c>
      <c r="N24" s="37" t="str">
        <f t="shared" si="1"/>
        <v>A02330</v>
      </c>
      <c r="O24" s="43">
        <v>45380</v>
      </c>
      <c r="P24" t="str">
        <f t="shared" si="2"/>
        <v>A02330 Heinz Barbecuesaus Classic 875ml</v>
      </c>
      <c r="Q24" t="str">
        <f t="shared" si="3"/>
        <v xml:space="preserve"> Heinz Barbecuesaus Classic 875Ml</v>
      </c>
      <c r="R24" s="37" t="str">
        <f t="shared" si="4"/>
        <v>Heinz Barbecuesaus Classic 875Ml</v>
      </c>
      <c r="T24" t="str">
        <f t="shared" si="5"/>
        <v xml:space="preserve">2 </v>
      </c>
      <c r="U24" s="37" t="str">
        <f t="shared" si="6"/>
        <v>2</v>
      </c>
      <c r="V24" s="37" t="str">
        <f t="shared" si="7"/>
        <v>tube</v>
      </c>
      <c r="W24" s="37">
        <v>6.88</v>
      </c>
      <c r="X24" s="37">
        <v>6</v>
      </c>
      <c r="Y24" s="37">
        <v>12.79</v>
      </c>
      <c r="Z24">
        <v>22.67</v>
      </c>
    </row>
    <row r="25" spans="1:26" ht="11.85" customHeight="1" x14ac:dyDescent="0.2">
      <c r="A25" s="46" t="s">
        <v>120</v>
      </c>
      <c r="B25" s="47"/>
      <c r="C25" s="47"/>
      <c r="D25" s="47"/>
      <c r="E25" s="47"/>
      <c r="F25" s="48" t="s">
        <v>24</v>
      </c>
      <c r="G25" s="48"/>
      <c r="H25" s="7">
        <v>12.12</v>
      </c>
      <c r="I25" s="13"/>
      <c r="J25" s="9">
        <v>24.24</v>
      </c>
      <c r="K25" s="10">
        <v>0.06</v>
      </c>
      <c r="M25" t="str">
        <f t="shared" si="0"/>
        <v>A02370</v>
      </c>
      <c r="N25" s="37" t="str">
        <f t="shared" si="1"/>
        <v>A02370</v>
      </c>
      <c r="O25" s="43">
        <v>45380</v>
      </c>
      <c r="P25" t="str">
        <f t="shared" si="2"/>
        <v>A02370 Saté saus Wijko kant en klaar 2.5kg</v>
      </c>
      <c r="Q25" t="str">
        <f t="shared" si="3"/>
        <v xml:space="preserve"> Saté Saus Wijko Kant En Klaar 2.5Kg</v>
      </c>
      <c r="R25" s="37" t="str">
        <f t="shared" si="4"/>
        <v>Saté Saus Wijko Kant En Klaar 2.5Kg</v>
      </c>
      <c r="T25" t="str">
        <f t="shared" si="5"/>
        <v xml:space="preserve">2 </v>
      </c>
      <c r="U25" s="37" t="str">
        <f t="shared" si="6"/>
        <v>2</v>
      </c>
      <c r="V25" s="37" t="str">
        <f t="shared" si="7"/>
        <v>emmer</v>
      </c>
      <c r="W25" s="37">
        <v>12.12</v>
      </c>
      <c r="X25" s="37">
        <v>6</v>
      </c>
      <c r="Y25" s="37">
        <v>24.24</v>
      </c>
      <c r="Z25">
        <v>21.47</v>
      </c>
    </row>
    <row r="26" spans="1:26" ht="11.85" customHeight="1" x14ac:dyDescent="0.2">
      <c r="A26" s="46" t="s">
        <v>317</v>
      </c>
      <c r="B26" s="47"/>
      <c r="C26" s="47"/>
      <c r="D26" s="47"/>
      <c r="E26" s="47"/>
      <c r="F26" s="48" t="s">
        <v>318</v>
      </c>
      <c r="G26" s="48"/>
      <c r="H26" s="7">
        <v>6.33</v>
      </c>
      <c r="I26" s="13"/>
      <c r="J26" s="9">
        <v>37.979999999999997</v>
      </c>
      <c r="K26" s="10">
        <v>0.06</v>
      </c>
      <c r="M26" t="str">
        <f t="shared" si="0"/>
        <v>A00158</v>
      </c>
      <c r="N26" s="37" t="str">
        <f t="shared" si="1"/>
        <v>A00158</v>
      </c>
      <c r="O26" s="43">
        <v>45380</v>
      </c>
      <c r="P26" t="str">
        <f t="shared" si="2"/>
        <v>A00158 Knorr Garde d'or Champignonsaus met garnituur 1L</v>
      </c>
      <c r="Q26" t="str">
        <f t="shared" si="3"/>
        <v xml:space="preserve"> Knorr Garde D'Or Champignonsaus Met Garnituur 1L</v>
      </c>
      <c r="R26" s="37" t="str">
        <f t="shared" si="4"/>
        <v>Knorr Garde D'Or Champignonsaus Met Garnituur 1L</v>
      </c>
      <c r="T26" t="str">
        <f t="shared" si="5"/>
        <v xml:space="preserve">6 </v>
      </c>
      <c r="U26" s="37" t="str">
        <f t="shared" si="6"/>
        <v>6</v>
      </c>
      <c r="V26" s="37" t="str">
        <f t="shared" si="7"/>
        <v>brik</v>
      </c>
      <c r="W26" s="37">
        <v>6.33</v>
      </c>
      <c r="X26" s="37">
        <v>6</v>
      </c>
      <c r="Y26" s="37">
        <v>37.979999999999997</v>
      </c>
      <c r="Z26">
        <v>21.62</v>
      </c>
    </row>
    <row r="27" spans="1:26" ht="11.85" customHeight="1" x14ac:dyDescent="0.2">
      <c r="A27" s="46" t="s">
        <v>566</v>
      </c>
      <c r="B27" s="47"/>
      <c r="C27" s="47"/>
      <c r="D27" s="47"/>
      <c r="E27" s="47"/>
      <c r="F27" s="48" t="s">
        <v>123</v>
      </c>
      <c r="G27" s="48"/>
      <c r="H27" s="7">
        <v>27.48</v>
      </c>
      <c r="I27" s="13"/>
      <c r="J27" s="9">
        <v>82.43</v>
      </c>
      <c r="K27" s="10">
        <v>0.06</v>
      </c>
      <c r="M27" t="str">
        <f t="shared" si="0"/>
        <v>A00442</v>
      </c>
      <c r="N27" s="37" t="str">
        <f t="shared" si="1"/>
        <v>A00442</v>
      </c>
      <c r="O27" s="43">
        <v>45380</v>
      </c>
      <c r="P27" t="str">
        <f t="shared" si="2"/>
        <v>A00442 Alro ff (S013) Vol au vent vers 3kg</v>
      </c>
      <c r="Q27" t="str">
        <f t="shared" si="3"/>
        <v xml:space="preserve"> Alro Ff (S013) Vol Au Vent Vers 3Kg</v>
      </c>
      <c r="R27" s="37" t="str">
        <f t="shared" si="4"/>
        <v>Alro Ff (S013) Vol Au Vent Vers 3Kg</v>
      </c>
      <c r="T27" t="str">
        <f t="shared" si="5"/>
        <v xml:space="preserve">3 </v>
      </c>
      <c r="U27" s="37" t="str">
        <f t="shared" si="6"/>
        <v>3</v>
      </c>
      <c r="V27" s="37" t="str">
        <f t="shared" si="7"/>
        <v>emmer</v>
      </c>
      <c r="W27" s="37">
        <v>27.48</v>
      </c>
      <c r="X27" s="37">
        <v>6</v>
      </c>
      <c r="Y27" s="37">
        <v>82.43</v>
      </c>
      <c r="Z27">
        <v>27.4</v>
      </c>
    </row>
    <row r="28" spans="1:26" ht="11.85" customHeight="1" x14ac:dyDescent="0.2">
      <c r="A28" s="46" t="s">
        <v>122</v>
      </c>
      <c r="B28" s="47"/>
      <c r="C28" s="47"/>
      <c r="D28" s="47"/>
      <c r="E28" s="47"/>
      <c r="F28" s="48" t="s">
        <v>325</v>
      </c>
      <c r="G28" s="48"/>
      <c r="H28" s="7">
        <v>28.55</v>
      </c>
      <c r="I28" s="13"/>
      <c r="J28" s="9">
        <v>171.28</v>
      </c>
      <c r="K28" s="10">
        <v>0.06</v>
      </c>
      <c r="M28" t="str">
        <f t="shared" si="0"/>
        <v>A00440</v>
      </c>
      <c r="N28" s="37" t="str">
        <f t="shared" si="1"/>
        <v>A00440</v>
      </c>
      <c r="O28" s="43">
        <v>45380</v>
      </c>
      <c r="P28" t="str">
        <f t="shared" si="2"/>
        <v>A00440 Alro ff (S003) Rundstoofvlees vers 3kg</v>
      </c>
      <c r="Q28" t="str">
        <f t="shared" si="3"/>
        <v xml:space="preserve"> Alro Ff (S003) Rundstoofvlees Vers 3Kg</v>
      </c>
      <c r="R28" s="37" t="str">
        <f t="shared" si="4"/>
        <v>Alro Ff (S003) Rundstoofvlees Vers 3Kg</v>
      </c>
      <c r="T28" t="str">
        <f t="shared" si="5"/>
        <v xml:space="preserve">6 </v>
      </c>
      <c r="U28" s="37" t="str">
        <f t="shared" si="6"/>
        <v>6</v>
      </c>
      <c r="V28" s="37" t="str">
        <f t="shared" si="7"/>
        <v>emmer</v>
      </c>
      <c r="W28" s="37">
        <v>28.55</v>
      </c>
      <c r="X28" s="37">
        <v>6</v>
      </c>
      <c r="Y28" s="37">
        <v>171.28</v>
      </c>
      <c r="Z28">
        <v>27.4</v>
      </c>
    </row>
    <row r="29" spans="1:26" ht="11.85" customHeight="1" x14ac:dyDescent="0.2">
      <c r="A29" s="46" t="s">
        <v>33</v>
      </c>
      <c r="B29" s="47"/>
      <c r="C29" s="47"/>
      <c r="D29" s="47"/>
      <c r="E29" s="47"/>
      <c r="F29" s="48" t="s">
        <v>325</v>
      </c>
      <c r="G29" s="48"/>
      <c r="H29" s="7">
        <v>12.79</v>
      </c>
      <c r="I29" s="13"/>
      <c r="J29" s="9">
        <v>76.709999999999994</v>
      </c>
      <c r="K29" s="10">
        <v>0.06</v>
      </c>
      <c r="M29" t="str">
        <f t="shared" si="0"/>
        <v>A00441</v>
      </c>
      <c r="N29" s="37" t="str">
        <f t="shared" si="1"/>
        <v>A00441</v>
      </c>
      <c r="O29" s="43">
        <v>45380</v>
      </c>
      <c r="P29" t="str">
        <f t="shared" si="2"/>
        <v>A00441 Alro ff (S004) Stoofvleessaus(runds) vers 3kg</v>
      </c>
      <c r="Q29" t="str">
        <f t="shared" si="3"/>
        <v xml:space="preserve"> Alro Ff (S004) Stoofvleessaus(Runds) Vers 3Kg</v>
      </c>
      <c r="R29" s="37" t="str">
        <f t="shared" si="4"/>
        <v>Alro Ff (S004) Stoofvleessaus(Runds) Vers 3Kg</v>
      </c>
      <c r="T29" t="str">
        <f t="shared" si="5"/>
        <v xml:space="preserve">6 </v>
      </c>
      <c r="U29" s="37" t="str">
        <f t="shared" si="6"/>
        <v>6</v>
      </c>
      <c r="V29" s="37" t="str">
        <f t="shared" si="7"/>
        <v>emmer</v>
      </c>
      <c r="W29" s="37">
        <v>12.79</v>
      </c>
      <c r="X29" s="37">
        <v>6</v>
      </c>
      <c r="Y29" s="37">
        <v>76.709999999999994</v>
      </c>
      <c r="Z29">
        <v>30.57</v>
      </c>
    </row>
    <row r="30" spans="1:26" ht="11.85" customHeight="1" x14ac:dyDescent="0.2">
      <c r="A30" s="46" t="s">
        <v>15</v>
      </c>
      <c r="B30" s="47"/>
      <c r="C30" s="47"/>
      <c r="D30" s="47"/>
      <c r="E30" s="47"/>
      <c r="F30" s="48" t="s">
        <v>570</v>
      </c>
      <c r="G30" s="48"/>
      <c r="H30" s="7">
        <v>20.43</v>
      </c>
      <c r="I30" s="13"/>
      <c r="J30" s="9">
        <v>102.14</v>
      </c>
      <c r="K30" s="10">
        <v>0.06</v>
      </c>
      <c r="M30" t="str">
        <f t="shared" si="0"/>
        <v>A04907</v>
      </c>
      <c r="N30" s="37" t="str">
        <f t="shared" si="1"/>
        <v>A04907</v>
      </c>
      <c r="O30" s="43">
        <v>45380</v>
      </c>
      <c r="P30" t="str">
        <f t="shared" si="2"/>
        <v>A04907 Bicky burger original 25(+5 gratis)x100g</v>
      </c>
      <c r="Q30" t="str">
        <f t="shared" si="3"/>
        <v xml:space="preserve"> Bicky Burger Original 25(+5 Gratis)X100G</v>
      </c>
      <c r="R30" s="37" t="str">
        <f t="shared" si="4"/>
        <v>Bicky Burger Original 25(+5 Gratis)X100G</v>
      </c>
      <c r="T30" t="str">
        <f t="shared" si="5"/>
        <v xml:space="preserve">5 </v>
      </c>
      <c r="U30" s="37" t="str">
        <f t="shared" si="6"/>
        <v>5</v>
      </c>
      <c r="V30" s="37" t="str">
        <f t="shared" si="7"/>
        <v>doos</v>
      </c>
      <c r="W30" s="37">
        <v>20.43</v>
      </c>
      <c r="X30" s="37">
        <v>6</v>
      </c>
      <c r="Y30" s="37">
        <v>102.14</v>
      </c>
      <c r="Z30">
        <v>29.13</v>
      </c>
    </row>
    <row r="31" spans="1:26" ht="11.85" customHeight="1" x14ac:dyDescent="0.2">
      <c r="A31" s="46" t="s">
        <v>36</v>
      </c>
      <c r="B31" s="47"/>
      <c r="C31" s="47"/>
      <c r="D31" s="47"/>
      <c r="E31" s="47"/>
      <c r="F31" s="48" t="s">
        <v>198</v>
      </c>
      <c r="G31" s="48"/>
      <c r="H31" s="7">
        <v>3.13</v>
      </c>
      <c r="I31" s="13"/>
      <c r="J31" s="9">
        <v>31.29</v>
      </c>
      <c r="K31" s="10">
        <v>0.06</v>
      </c>
      <c r="M31" t="str">
        <f t="shared" si="0"/>
        <v>A01572</v>
      </c>
      <c r="N31" s="37" t="str">
        <f t="shared" si="1"/>
        <v>A01572</v>
      </c>
      <c r="O31" s="43">
        <v>45380</v>
      </c>
      <c r="P31" t="str">
        <f t="shared" si="2"/>
        <v>A01572 Bicky gedroogde ajuintjes 500g</v>
      </c>
      <c r="Q31" t="str">
        <f t="shared" si="3"/>
        <v xml:space="preserve"> Bicky Gedroogde Ajuintjes 500G</v>
      </c>
      <c r="R31" s="37" t="str">
        <f t="shared" si="4"/>
        <v>Bicky Gedroogde Ajuintjes 500G</v>
      </c>
      <c r="T31" t="str">
        <f t="shared" si="5"/>
        <v>10</v>
      </c>
      <c r="U31" s="37" t="str">
        <f t="shared" si="6"/>
        <v>10</v>
      </c>
      <c r="V31" s="37" t="str">
        <f t="shared" si="7"/>
        <v xml:space="preserve"> zak</v>
      </c>
      <c r="W31" s="37">
        <v>3.13</v>
      </c>
      <c r="X31" s="37">
        <v>6</v>
      </c>
      <c r="Y31" s="37">
        <v>31.29</v>
      </c>
      <c r="Z31">
        <v>30.79</v>
      </c>
    </row>
    <row r="32" spans="1:26" ht="11.85" customHeight="1" x14ac:dyDescent="0.2">
      <c r="A32" s="46" t="s">
        <v>328</v>
      </c>
      <c r="B32" s="47"/>
      <c r="C32" s="47"/>
      <c r="D32" s="47"/>
      <c r="E32" s="47"/>
      <c r="F32" s="48" t="s">
        <v>329</v>
      </c>
      <c r="G32" s="48"/>
      <c r="H32" s="7">
        <v>5.0599999999999996</v>
      </c>
      <c r="I32" s="13"/>
      <c r="J32" s="9">
        <v>20.239999999999998</v>
      </c>
      <c r="K32" s="10">
        <v>0.06</v>
      </c>
      <c r="M32" t="str">
        <f t="shared" si="0"/>
        <v>A02490</v>
      </c>
      <c r="N32" s="37" t="str">
        <f t="shared" si="1"/>
        <v>A02490</v>
      </c>
      <c r="O32" s="43">
        <v>45380</v>
      </c>
      <c r="P32" t="str">
        <f t="shared" si="2"/>
        <v>A02490 Versier/ komkommerschijfjes Senses 2650ml</v>
      </c>
      <c r="Q32" t="str">
        <f t="shared" si="3"/>
        <v xml:space="preserve"> Versier/ Komkommerschijfjes Senses 2650Ml</v>
      </c>
      <c r="R32" s="37" t="str">
        <f t="shared" si="4"/>
        <v>Versier/ Komkommerschijfjes Senses 2650Ml</v>
      </c>
      <c r="T32" t="str">
        <f t="shared" si="5"/>
        <v xml:space="preserve">4 </v>
      </c>
      <c r="U32" s="37" t="str">
        <f t="shared" si="6"/>
        <v>4</v>
      </c>
      <c r="V32" s="37" t="str">
        <f t="shared" si="7"/>
        <v>bokaal</v>
      </c>
      <c r="W32" s="37">
        <v>5.0599999999999996</v>
      </c>
      <c r="X32" s="37">
        <v>6</v>
      </c>
      <c r="Y32" s="37">
        <v>20.239999999999998</v>
      </c>
      <c r="Z32">
        <v>30.57</v>
      </c>
    </row>
    <row r="33" spans="1:26" ht="21.75" customHeight="1" x14ac:dyDescent="0.2">
      <c r="A33" s="63" t="s">
        <v>128</v>
      </c>
      <c r="B33" s="64"/>
      <c r="C33" s="64"/>
      <c r="D33" s="64"/>
      <c r="E33" s="64"/>
      <c r="F33" s="65" t="s">
        <v>11</v>
      </c>
      <c r="G33" s="65"/>
      <c r="H33" s="16">
        <v>9.5299999999999994</v>
      </c>
      <c r="I33" s="17"/>
      <c r="J33" s="18">
        <v>38.130000000000003</v>
      </c>
      <c r="K33" s="27">
        <v>0.06</v>
      </c>
      <c r="M33" t="str">
        <f t="shared" si="0"/>
        <v>A04422</v>
      </c>
      <c r="N33" s="37" t="str">
        <f t="shared" si="1"/>
        <v>A04422</v>
      </c>
      <c r="O33" s="43">
        <v>45380</v>
      </c>
      <c r="P33" t="str">
        <f t="shared" si="2"/>
        <v>A04422 Spuntini Cheddar cheese 88x12.3g</v>
      </c>
      <c r="Q33" t="str">
        <f t="shared" si="3"/>
        <v xml:space="preserve"> Spuntini Cheddar Cheese 88X12.3G</v>
      </c>
      <c r="R33" s="37" t="str">
        <f t="shared" si="4"/>
        <v>Spuntini Cheddar Cheese 88X12.3G</v>
      </c>
      <c r="T33" t="str">
        <f t="shared" si="5"/>
        <v xml:space="preserve">4 </v>
      </c>
      <c r="U33" s="37" t="str">
        <f t="shared" si="6"/>
        <v>4</v>
      </c>
      <c r="V33" s="37" t="str">
        <f t="shared" si="7"/>
        <v>pak</v>
      </c>
      <c r="W33" s="37">
        <v>9.5299999999999994</v>
      </c>
      <c r="X33" s="37">
        <v>6</v>
      </c>
      <c r="Y33" s="37">
        <v>38.130000000000003</v>
      </c>
      <c r="Z33">
        <v>14.22</v>
      </c>
    </row>
    <row r="34" spans="1:26" ht="17.100000000000001" customHeight="1" x14ac:dyDescent="0.2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2"/>
    </row>
    <row r="35" spans="1:26" ht="14.25" customHeight="1" x14ac:dyDescent="0.2">
      <c r="A35" s="20"/>
      <c r="B35" s="21"/>
      <c r="C35" s="21"/>
      <c r="D35" s="21"/>
      <c r="E35" s="66"/>
      <c r="F35" s="67"/>
      <c r="G35" s="68"/>
      <c r="H35" s="69"/>
      <c r="I35" s="69"/>
      <c r="J35" s="69"/>
      <c r="K35" s="69"/>
    </row>
    <row r="36" spans="1:26" ht="42.6" customHeight="1" x14ac:dyDescent="0.2">
      <c r="A36" s="23"/>
      <c r="B36" s="23"/>
      <c r="C36" s="23"/>
      <c r="D36" s="23"/>
      <c r="E36" s="70"/>
      <c r="F36" s="71"/>
      <c r="G36" s="70"/>
      <c r="H36" s="72"/>
      <c r="I36" s="72"/>
      <c r="J36" s="72"/>
      <c r="K36" s="71"/>
    </row>
    <row r="37" spans="1:26" ht="22.7" customHeight="1" x14ac:dyDescent="0.2">
      <c r="A37" s="58"/>
      <c r="B37" s="58"/>
      <c r="C37" s="58"/>
      <c r="D37" s="58"/>
      <c r="E37" s="58"/>
      <c r="F37" s="59"/>
      <c r="G37" s="60"/>
      <c r="H37" s="61"/>
      <c r="I37" s="61"/>
      <c r="J37" s="61"/>
      <c r="K37" s="62"/>
    </row>
    <row r="38" spans="1:26" ht="80.099999999999994" customHeight="1" x14ac:dyDescent="0.2"/>
  </sheetData>
  <mergeCells count="74">
    <mergeCell ref="A37:F37"/>
    <mergeCell ref="G37:K37"/>
    <mergeCell ref="A31:E31"/>
    <mergeCell ref="F31:G31"/>
    <mergeCell ref="A32:E32"/>
    <mergeCell ref="F32:G32"/>
    <mergeCell ref="A33:E33"/>
    <mergeCell ref="F33:G33"/>
    <mergeCell ref="A34:K34"/>
    <mergeCell ref="E35:F35"/>
    <mergeCell ref="G35:K35"/>
    <mergeCell ref="E36:F36"/>
    <mergeCell ref="G36:K36"/>
    <mergeCell ref="A28:E28"/>
    <mergeCell ref="F28:G28"/>
    <mergeCell ref="A29:E29"/>
    <mergeCell ref="F29:G29"/>
    <mergeCell ref="A30:E30"/>
    <mergeCell ref="F30:G30"/>
    <mergeCell ref="A25:E25"/>
    <mergeCell ref="F25:G25"/>
    <mergeCell ref="A26:E26"/>
    <mergeCell ref="F26:G26"/>
    <mergeCell ref="A27:E27"/>
    <mergeCell ref="F27:G27"/>
    <mergeCell ref="A22:E22"/>
    <mergeCell ref="F22:G22"/>
    <mergeCell ref="A23:E23"/>
    <mergeCell ref="F23:G23"/>
    <mergeCell ref="A24:E24"/>
    <mergeCell ref="F24:G24"/>
    <mergeCell ref="A19:E19"/>
    <mergeCell ref="F19:G19"/>
    <mergeCell ref="A20:E20"/>
    <mergeCell ref="F20:G20"/>
    <mergeCell ref="A21:E21"/>
    <mergeCell ref="F21:G21"/>
    <mergeCell ref="A16:E16"/>
    <mergeCell ref="F16:G16"/>
    <mergeCell ref="A17:E17"/>
    <mergeCell ref="F17:G17"/>
    <mergeCell ref="A18:E18"/>
    <mergeCell ref="F18:G18"/>
    <mergeCell ref="A13:E13"/>
    <mergeCell ref="F13:G13"/>
    <mergeCell ref="A14:E14"/>
    <mergeCell ref="F14:G14"/>
    <mergeCell ref="A15:E15"/>
    <mergeCell ref="F15:G15"/>
    <mergeCell ref="A10:E10"/>
    <mergeCell ref="F10:G10"/>
    <mergeCell ref="A11:E11"/>
    <mergeCell ref="F11:G11"/>
    <mergeCell ref="A12:E12"/>
    <mergeCell ref="F12:G12"/>
    <mergeCell ref="A7:E7"/>
    <mergeCell ref="F7:G7"/>
    <mergeCell ref="A8:E8"/>
    <mergeCell ref="F8:G8"/>
    <mergeCell ref="A9:E9"/>
    <mergeCell ref="F9:G9"/>
    <mergeCell ref="A4:E4"/>
    <mergeCell ref="F4:G4"/>
    <mergeCell ref="A5:E5"/>
    <mergeCell ref="F5:G5"/>
    <mergeCell ref="A6:E6"/>
    <mergeCell ref="F6:G6"/>
    <mergeCell ref="A3:E3"/>
    <mergeCell ref="F3:G3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A9D4-133C-438F-AF64-6A8293A8A952}">
  <dimension ref="A1:Z39"/>
  <sheetViews>
    <sheetView topLeftCell="M1" zoomScale="80" zoomScaleNormal="80" workbookViewId="0">
      <selection activeCell="V2" activeCellId="2" sqref="N2:O34 R2:R34 V2:Z34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  <col min="15" max="15" width="12.6640625" bestFit="1" customWidth="1"/>
  </cols>
  <sheetData>
    <row r="1" spans="1:26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" t="s">
        <v>3</v>
      </c>
      <c r="K1" s="52" t="s">
        <v>4</v>
      </c>
      <c r="L1" s="53"/>
    </row>
    <row r="2" spans="1:26" ht="14.25" customHeight="1" x14ac:dyDescent="0.2">
      <c r="A2" s="3" t="s">
        <v>440</v>
      </c>
      <c r="B2" s="55" t="s">
        <v>441</v>
      </c>
      <c r="C2" s="55"/>
      <c r="D2" s="55"/>
      <c r="E2" s="55"/>
      <c r="F2" s="55"/>
      <c r="G2" s="73" t="s">
        <v>572</v>
      </c>
      <c r="H2" s="73"/>
      <c r="I2" s="24">
        <v>11.95</v>
      </c>
      <c r="J2" s="4"/>
      <c r="K2" s="25">
        <v>71.72</v>
      </c>
      <c r="L2" s="29">
        <v>0.06</v>
      </c>
      <c r="N2" s="37" t="str">
        <f>TRIM(A2)</f>
        <v>A02589</v>
      </c>
      <c r="O2" s="43">
        <v>45380</v>
      </c>
      <c r="P2" t="str">
        <f>TRIM(B2)</f>
        <v>Pastridor (20350009) Hamburger bun 4" sesam 48x53g</v>
      </c>
      <c r="Q2" t="str">
        <f>PROPER(P2)</f>
        <v>Pastridor (20350009) Hamburger Bun 4" Sesam 48X53G</v>
      </c>
      <c r="R2" s="37" t="str">
        <f>TRIM(Q2)</f>
        <v>Pastridor (20350009) Hamburger Bun 4" Sesam 48X53G</v>
      </c>
      <c r="U2" t="str">
        <f>LEFT(G2,2)</f>
        <v xml:space="preserve">6 </v>
      </c>
      <c r="V2" s="37" t="str">
        <f>TRIM(U2)</f>
        <v>6</v>
      </c>
      <c r="W2" s="37" t="str">
        <f>LOWER(RIGHT(G2,LEN(G2)-2))</f>
        <v>doos</v>
      </c>
      <c r="X2" s="37">
        <v>11.95</v>
      </c>
      <c r="Y2" s="37">
        <v>6</v>
      </c>
      <c r="Z2" s="37">
        <v>71.72</v>
      </c>
    </row>
    <row r="3" spans="1:26" ht="11.85" customHeight="1" x14ac:dyDescent="0.2">
      <c r="A3" s="6" t="s">
        <v>442</v>
      </c>
      <c r="B3" s="47" t="s">
        <v>443</v>
      </c>
      <c r="C3" s="47"/>
      <c r="D3" s="47"/>
      <c r="E3" s="47"/>
      <c r="F3" s="47"/>
      <c r="G3" s="48" t="s">
        <v>194</v>
      </c>
      <c r="H3" s="48"/>
      <c r="I3" s="7">
        <v>6.77</v>
      </c>
      <c r="J3" s="13"/>
      <c r="K3" s="9">
        <v>13.53</v>
      </c>
      <c r="L3" s="10">
        <v>0.06</v>
      </c>
      <c r="N3" s="37" t="str">
        <f t="shared" ref="N3:N34" si="0">TRIM(A3)</f>
        <v>A01623</v>
      </c>
      <c r="O3" s="43">
        <v>45380</v>
      </c>
      <c r="P3" t="str">
        <f t="shared" ref="P3:P34" si="1">TRIM(B3)</f>
        <v>Bicky rib chili bun brood 12x60g</v>
      </c>
      <c r="Q3" t="str">
        <f t="shared" ref="Q3:Q34" si="2">PROPER(P3)</f>
        <v>Bicky Rib Chili Bun Brood 12X60G</v>
      </c>
      <c r="R3" s="37" t="str">
        <f t="shared" ref="R3:R34" si="3">TRIM(Q3)</f>
        <v>Bicky Rib Chili Bun Brood 12X60G</v>
      </c>
      <c r="U3" t="str">
        <f t="shared" ref="U3:U34" si="4">LEFT(G3,2)</f>
        <v xml:space="preserve">2 </v>
      </c>
      <c r="V3" s="37" t="str">
        <f t="shared" ref="V3:V34" si="5">TRIM(U3)</f>
        <v>2</v>
      </c>
      <c r="W3" s="37" t="str">
        <f t="shared" ref="W3:W34" si="6">LOWER(RIGHT(G3,LEN(G3)-2))</f>
        <v>zak</v>
      </c>
      <c r="X3" s="37">
        <v>6.77</v>
      </c>
      <c r="Y3" s="37">
        <v>6</v>
      </c>
      <c r="Z3" s="37">
        <v>13.53</v>
      </c>
    </row>
    <row r="4" spans="1:26" ht="11.85" customHeight="1" x14ac:dyDescent="0.2">
      <c r="A4" s="6" t="s">
        <v>446</v>
      </c>
      <c r="B4" s="47" t="s">
        <v>447</v>
      </c>
      <c r="C4" s="47"/>
      <c r="D4" s="47"/>
      <c r="E4" s="47"/>
      <c r="F4" s="47"/>
      <c r="G4" s="48" t="s">
        <v>132</v>
      </c>
      <c r="H4" s="48"/>
      <c r="I4" s="7">
        <v>13.8</v>
      </c>
      <c r="J4" s="13"/>
      <c r="K4" s="9">
        <v>55.2</v>
      </c>
      <c r="L4" s="10">
        <v>0.06</v>
      </c>
      <c r="N4" s="37" t="str">
        <f t="shared" si="0"/>
        <v>A00365</v>
      </c>
      <c r="O4" s="43">
        <v>45380</v>
      </c>
      <c r="P4" t="str">
        <f t="shared" si="1"/>
        <v>FREE FOODS Frikandel 40x85g</v>
      </c>
      <c r="Q4" t="str">
        <f t="shared" si="2"/>
        <v>Free Foods Frikandel 40X85G</v>
      </c>
      <c r="R4" s="37" t="str">
        <f t="shared" si="3"/>
        <v>Free Foods Frikandel 40X85G</v>
      </c>
      <c r="U4" t="str">
        <f t="shared" si="4"/>
        <v xml:space="preserve">4 </v>
      </c>
      <c r="V4" s="37" t="str">
        <f t="shared" si="5"/>
        <v>4</v>
      </c>
      <c r="W4" s="37" t="str">
        <f t="shared" si="6"/>
        <v>doos</v>
      </c>
      <c r="X4" s="37">
        <v>13.8</v>
      </c>
      <c r="Y4" s="37">
        <v>6</v>
      </c>
      <c r="Z4" s="37">
        <v>55.2</v>
      </c>
    </row>
    <row r="5" spans="1:26" ht="11.85" customHeight="1" x14ac:dyDescent="0.2">
      <c r="A5" s="6" t="s">
        <v>449</v>
      </c>
      <c r="B5" s="47" t="s">
        <v>450</v>
      </c>
      <c r="C5" s="47"/>
      <c r="D5" s="47"/>
      <c r="E5" s="47"/>
      <c r="F5" s="47"/>
      <c r="G5" s="48" t="s">
        <v>41</v>
      </c>
      <c r="H5" s="48"/>
      <c r="I5" s="7">
        <v>17.71</v>
      </c>
      <c r="J5" s="13"/>
      <c r="K5" s="9">
        <v>17.71</v>
      </c>
      <c r="L5" s="10">
        <v>0.06</v>
      </c>
      <c r="N5" s="37" t="str">
        <f t="shared" si="0"/>
        <v>A00419</v>
      </c>
      <c r="O5" s="43">
        <v>45380</v>
      </c>
      <c r="P5" t="str">
        <f t="shared" si="1"/>
        <v>FREE FOODS / Spuntini Boulet 24x140g</v>
      </c>
      <c r="Q5" t="str">
        <f t="shared" si="2"/>
        <v>Free Foods / Spuntini Boulet 24X140G</v>
      </c>
      <c r="R5" s="37" t="str">
        <f t="shared" si="3"/>
        <v>Free Foods / Spuntini Boulet 24X140G</v>
      </c>
      <c r="U5" t="str">
        <f t="shared" si="4"/>
        <v xml:space="preserve">1 </v>
      </c>
      <c r="V5" s="37" t="str">
        <f t="shared" si="5"/>
        <v>1</v>
      </c>
      <c r="W5" s="37" t="str">
        <f t="shared" si="6"/>
        <v>doos</v>
      </c>
      <c r="X5" s="37">
        <v>17.71</v>
      </c>
      <c r="Y5" s="37">
        <v>6</v>
      </c>
      <c r="Z5" s="37">
        <v>17.71</v>
      </c>
    </row>
    <row r="6" spans="1:26" ht="11.85" customHeight="1" x14ac:dyDescent="0.2">
      <c r="A6" s="6" t="s">
        <v>451</v>
      </c>
      <c r="B6" s="47" t="s">
        <v>452</v>
      </c>
      <c r="C6" s="47"/>
      <c r="D6" s="47"/>
      <c r="E6" s="47"/>
      <c r="F6" s="47"/>
      <c r="G6" s="48" t="s">
        <v>132</v>
      </c>
      <c r="H6" s="48"/>
      <c r="I6" s="7">
        <v>26.54</v>
      </c>
      <c r="J6" s="13"/>
      <c r="K6" s="9">
        <v>106.14</v>
      </c>
      <c r="L6" s="10">
        <v>0.06</v>
      </c>
      <c r="N6" s="37" t="str">
        <f t="shared" si="0"/>
        <v>A02379</v>
      </c>
      <c r="O6" s="43">
        <v>45380</v>
      </c>
      <c r="P6" t="str">
        <f t="shared" si="1"/>
        <v>Henny's Apirio stick 15x160g</v>
      </c>
      <c r="Q6" t="str">
        <f t="shared" si="2"/>
        <v>Henny'S Apirio Stick 15X160G</v>
      </c>
      <c r="R6" s="37" t="str">
        <f t="shared" si="3"/>
        <v>Henny'S Apirio Stick 15X160G</v>
      </c>
      <c r="U6" t="str">
        <f t="shared" si="4"/>
        <v xml:space="preserve">4 </v>
      </c>
      <c r="V6" s="37" t="str">
        <f t="shared" si="5"/>
        <v>4</v>
      </c>
      <c r="W6" s="37" t="str">
        <f t="shared" si="6"/>
        <v>doos</v>
      </c>
      <c r="X6" s="37">
        <v>26.54</v>
      </c>
      <c r="Y6" s="37">
        <v>6</v>
      </c>
      <c r="Z6" s="37">
        <v>106.14</v>
      </c>
    </row>
    <row r="7" spans="1:26" ht="11.85" customHeight="1" x14ac:dyDescent="0.2">
      <c r="A7" s="6" t="s">
        <v>453</v>
      </c>
      <c r="B7" s="47" t="s">
        <v>454</v>
      </c>
      <c r="C7" s="47"/>
      <c r="D7" s="47"/>
      <c r="E7" s="47"/>
      <c r="F7" s="47"/>
      <c r="G7" s="48" t="s">
        <v>16</v>
      </c>
      <c r="H7" s="48"/>
      <c r="I7" s="7">
        <v>26.85</v>
      </c>
      <c r="J7" s="12">
        <v>7.0000000000000007E-2</v>
      </c>
      <c r="K7" s="9">
        <v>74.900000000000006</v>
      </c>
      <c r="L7" s="10">
        <v>0.06</v>
      </c>
      <c r="N7" s="37" t="str">
        <f t="shared" si="0"/>
        <v>A04988</v>
      </c>
      <c r="O7" s="43">
        <v>45380</v>
      </c>
      <c r="P7" t="str">
        <f t="shared" si="1"/>
        <v>Henny's Chick'n fries (fingers) 24x6st</v>
      </c>
      <c r="Q7" t="str">
        <f t="shared" si="2"/>
        <v>Henny'S Chick'N Fries (Fingers) 24X6St</v>
      </c>
      <c r="R7" s="37" t="str">
        <f t="shared" si="3"/>
        <v>Henny'S Chick'N Fries (Fingers) 24X6St</v>
      </c>
      <c r="U7" t="str">
        <f t="shared" si="4"/>
        <v xml:space="preserve">3 </v>
      </c>
      <c r="V7" s="37" t="str">
        <f t="shared" si="5"/>
        <v>3</v>
      </c>
      <c r="W7" s="37" t="str">
        <f t="shared" si="6"/>
        <v>doos</v>
      </c>
      <c r="X7" s="37">
        <v>26.85</v>
      </c>
      <c r="Y7" s="37">
        <v>6</v>
      </c>
      <c r="Z7" s="37">
        <v>74.900000000000006</v>
      </c>
    </row>
    <row r="8" spans="1:26" ht="11.85" customHeight="1" x14ac:dyDescent="0.2">
      <c r="A8" s="6" t="s">
        <v>455</v>
      </c>
      <c r="B8" s="47" t="s">
        <v>575</v>
      </c>
      <c r="C8" s="47"/>
      <c r="D8" s="47"/>
      <c r="E8" s="47"/>
      <c r="F8" s="47"/>
      <c r="G8" s="48" t="s">
        <v>143</v>
      </c>
      <c r="H8" s="48"/>
      <c r="I8" s="7">
        <v>27.57</v>
      </c>
      <c r="J8" s="13"/>
      <c r="K8" s="9">
        <v>55.13</v>
      </c>
      <c r="L8" s="10">
        <v>0.06</v>
      </c>
      <c r="N8" s="37" t="str">
        <f t="shared" si="0"/>
        <v>A02372</v>
      </c>
      <c r="O8" s="43">
        <v>45380</v>
      </c>
      <c r="P8" t="str">
        <f t="shared" si="1"/>
        <v>Henny's Chick'n nuggets 24x5st 2.75kg</v>
      </c>
      <c r="Q8" t="str">
        <f t="shared" si="2"/>
        <v>Henny'S Chick'N Nuggets 24X5St 2.75Kg</v>
      </c>
      <c r="R8" s="37" t="str">
        <f t="shared" si="3"/>
        <v>Henny'S Chick'N Nuggets 24X5St 2.75Kg</v>
      </c>
      <c r="U8" t="str">
        <f t="shared" si="4"/>
        <v xml:space="preserve">2 </v>
      </c>
      <c r="V8" s="37" t="str">
        <f t="shared" si="5"/>
        <v>2</v>
      </c>
      <c r="W8" s="37" t="str">
        <f t="shared" si="6"/>
        <v>doos</v>
      </c>
      <c r="X8" s="37">
        <v>27.57</v>
      </c>
      <c r="Y8" s="37">
        <v>6</v>
      </c>
      <c r="Z8" s="37">
        <v>55.13</v>
      </c>
    </row>
    <row r="9" spans="1:26" ht="11.85" customHeight="1" x14ac:dyDescent="0.2">
      <c r="A9" s="6" t="s">
        <v>457</v>
      </c>
      <c r="B9" s="47" t="s">
        <v>458</v>
      </c>
      <c r="C9" s="47"/>
      <c r="D9" s="47"/>
      <c r="E9" s="47"/>
      <c r="F9" s="47"/>
      <c r="G9" s="48" t="s">
        <v>16</v>
      </c>
      <c r="H9" s="48"/>
      <c r="I9" s="7">
        <v>26.13</v>
      </c>
      <c r="J9" s="13"/>
      <c r="K9" s="9">
        <v>78.400000000000006</v>
      </c>
      <c r="L9" s="10">
        <v>0.06</v>
      </c>
      <c r="N9" s="37" t="str">
        <f t="shared" si="0"/>
        <v>A02380</v>
      </c>
      <c r="O9" s="43">
        <v>45380</v>
      </c>
      <c r="P9" t="str">
        <f t="shared" si="1"/>
        <v>Henny's Chick'n tenders 20x3st 2.4kg</v>
      </c>
      <c r="Q9" t="str">
        <f t="shared" si="2"/>
        <v>Henny'S Chick'N Tenders 20X3St 2.4Kg</v>
      </c>
      <c r="R9" s="37" t="str">
        <f t="shared" si="3"/>
        <v>Henny'S Chick'N Tenders 20X3St 2.4Kg</v>
      </c>
      <c r="U9" t="str">
        <f t="shared" si="4"/>
        <v xml:space="preserve">3 </v>
      </c>
      <c r="V9" s="37" t="str">
        <f t="shared" si="5"/>
        <v>3</v>
      </c>
      <c r="W9" s="37" t="str">
        <f t="shared" si="6"/>
        <v>doos</v>
      </c>
      <c r="X9" s="37">
        <v>26.13</v>
      </c>
      <c r="Y9" s="37">
        <v>6</v>
      </c>
      <c r="Z9" s="37">
        <v>78.400000000000006</v>
      </c>
    </row>
    <row r="10" spans="1:26" ht="11.85" customHeight="1" x14ac:dyDescent="0.2">
      <c r="A10" s="6" t="s">
        <v>462</v>
      </c>
      <c r="B10" s="47" t="s">
        <v>463</v>
      </c>
      <c r="C10" s="47"/>
      <c r="D10" s="47"/>
      <c r="E10" s="47"/>
      <c r="F10" s="47"/>
      <c r="G10" s="48" t="s">
        <v>41</v>
      </c>
      <c r="H10" s="48"/>
      <c r="I10" s="7">
        <v>27.3</v>
      </c>
      <c r="J10" s="13"/>
      <c r="K10" s="9">
        <v>27.3</v>
      </c>
      <c r="L10" s="10">
        <v>0.06</v>
      </c>
      <c r="N10" s="37" t="str">
        <f t="shared" si="0"/>
        <v>A01611</v>
      </c>
      <c r="O10" s="43">
        <v>45380</v>
      </c>
      <c r="P10" t="str">
        <f t="shared" si="1"/>
        <v>De Vries Mini loempia vegetarisch 120x15g</v>
      </c>
      <c r="Q10" t="str">
        <f t="shared" si="2"/>
        <v>De Vries Mini Loempia Vegetarisch 120X15G</v>
      </c>
      <c r="R10" s="37" t="str">
        <f t="shared" si="3"/>
        <v>De Vries Mini Loempia Vegetarisch 120X15G</v>
      </c>
      <c r="U10" t="str">
        <f t="shared" si="4"/>
        <v xml:space="preserve">1 </v>
      </c>
      <c r="V10" s="37" t="str">
        <f t="shared" si="5"/>
        <v>1</v>
      </c>
      <c r="W10" s="37" t="str">
        <f t="shared" si="6"/>
        <v>doos</v>
      </c>
      <c r="X10" s="37">
        <v>27.3</v>
      </c>
      <c r="Y10" s="37">
        <v>6</v>
      </c>
      <c r="Z10" s="37">
        <v>27.3</v>
      </c>
    </row>
    <row r="11" spans="1:26" ht="11.85" customHeight="1" x14ac:dyDescent="0.2">
      <c r="A11" s="6" t="s">
        <v>464</v>
      </c>
      <c r="B11" s="47" t="s">
        <v>465</v>
      </c>
      <c r="C11" s="47"/>
      <c r="D11" s="47"/>
      <c r="E11" s="47"/>
      <c r="F11" s="47"/>
      <c r="G11" s="48" t="s">
        <v>16</v>
      </c>
      <c r="H11" s="48"/>
      <c r="I11" s="7">
        <v>18.12</v>
      </c>
      <c r="J11" s="13"/>
      <c r="K11" s="9">
        <v>54.37</v>
      </c>
      <c r="L11" s="10">
        <v>0.06</v>
      </c>
      <c r="N11" s="37" t="str">
        <f t="shared" si="0"/>
        <v>A00353</v>
      </c>
      <c r="O11" s="43">
        <v>45380</v>
      </c>
      <c r="P11" t="str">
        <f t="shared" si="1"/>
        <v>Ad van Geloven Bitterballen 20% 100x20g</v>
      </c>
      <c r="Q11" t="str">
        <f t="shared" si="2"/>
        <v>Ad Van Geloven Bitterballen 20% 100X20G</v>
      </c>
      <c r="R11" s="37" t="str">
        <f t="shared" si="3"/>
        <v>Ad Van Geloven Bitterballen 20% 100X20G</v>
      </c>
      <c r="U11" t="str">
        <f t="shared" si="4"/>
        <v xml:space="preserve">3 </v>
      </c>
      <c r="V11" s="37" t="str">
        <f t="shared" si="5"/>
        <v>3</v>
      </c>
      <c r="W11" s="37" t="str">
        <f t="shared" si="6"/>
        <v>doos</v>
      </c>
      <c r="X11" s="37">
        <v>18.12</v>
      </c>
      <c r="Y11" s="37">
        <v>6</v>
      </c>
      <c r="Z11" s="37">
        <v>54.37</v>
      </c>
    </row>
    <row r="12" spans="1:26" ht="11.85" customHeight="1" x14ac:dyDescent="0.2">
      <c r="A12" s="6" t="s">
        <v>579</v>
      </c>
      <c r="B12" s="47" t="s">
        <v>580</v>
      </c>
      <c r="C12" s="47"/>
      <c r="D12" s="47"/>
      <c r="E12" s="47"/>
      <c r="F12" s="47"/>
      <c r="G12" s="48" t="s">
        <v>275</v>
      </c>
      <c r="H12" s="48"/>
      <c r="I12" s="7">
        <v>4.6399999999999997</v>
      </c>
      <c r="J12" s="13"/>
      <c r="K12" s="9">
        <v>27.84</v>
      </c>
      <c r="L12" s="10">
        <v>0.06</v>
      </c>
      <c r="N12" s="37" t="str">
        <f t="shared" si="0"/>
        <v>A00988</v>
      </c>
      <c r="O12" s="43">
        <v>45380</v>
      </c>
      <c r="P12" t="str">
        <f t="shared" si="1"/>
        <v>Pauwels Toscaanse saus 1L</v>
      </c>
      <c r="Q12" t="str">
        <f t="shared" si="2"/>
        <v>Pauwels Toscaanse Saus 1L</v>
      </c>
      <c r="R12" s="37" t="str">
        <f t="shared" si="3"/>
        <v>Pauwels Toscaanse Saus 1L</v>
      </c>
      <c r="U12" t="str">
        <f t="shared" si="4"/>
        <v xml:space="preserve">6 </v>
      </c>
      <c r="V12" s="37" t="str">
        <f t="shared" si="5"/>
        <v>6</v>
      </c>
      <c r="W12" s="37" t="str">
        <f t="shared" si="6"/>
        <v>tube</v>
      </c>
      <c r="X12" s="37">
        <v>4.6399999999999997</v>
      </c>
      <c r="Y12" s="37">
        <v>6</v>
      </c>
      <c r="Z12" s="37">
        <v>27.84</v>
      </c>
    </row>
    <row r="13" spans="1:26" ht="11.85" customHeight="1" x14ac:dyDescent="0.2">
      <c r="A13" s="6" t="s">
        <v>466</v>
      </c>
      <c r="B13" s="47" t="s">
        <v>467</v>
      </c>
      <c r="C13" s="47"/>
      <c r="D13" s="47"/>
      <c r="E13" s="47"/>
      <c r="F13" s="47"/>
      <c r="G13" s="48" t="s">
        <v>41</v>
      </c>
      <c r="H13" s="48"/>
      <c r="I13" s="7">
        <v>29.35</v>
      </c>
      <c r="J13" s="13"/>
      <c r="K13" s="9">
        <v>29.35</v>
      </c>
      <c r="L13" s="10">
        <v>0.06</v>
      </c>
      <c r="N13" s="37" t="str">
        <f t="shared" si="0"/>
        <v>A00368</v>
      </c>
      <c r="O13" s="43">
        <v>45380</v>
      </c>
      <c r="P13" t="str">
        <f t="shared" si="1"/>
        <v>Mora Fishburger 24x85g</v>
      </c>
      <c r="Q13" t="str">
        <f t="shared" si="2"/>
        <v>Mora Fishburger 24X85G</v>
      </c>
      <c r="R13" s="37" t="str">
        <f t="shared" si="3"/>
        <v>Mora Fishburger 24X85G</v>
      </c>
      <c r="U13" t="str">
        <f t="shared" si="4"/>
        <v xml:space="preserve">1 </v>
      </c>
      <c r="V13" s="37" t="str">
        <f t="shared" si="5"/>
        <v>1</v>
      </c>
      <c r="W13" s="37" t="str">
        <f t="shared" si="6"/>
        <v>doos</v>
      </c>
      <c r="X13" s="37">
        <v>29.35</v>
      </c>
      <c r="Y13" s="37">
        <v>6</v>
      </c>
      <c r="Z13" s="37">
        <v>29.35</v>
      </c>
    </row>
    <row r="14" spans="1:26" ht="11.85" customHeight="1" x14ac:dyDescent="0.2">
      <c r="A14" s="6" t="s">
        <v>468</v>
      </c>
      <c r="B14" s="47" t="s">
        <v>469</v>
      </c>
      <c r="C14" s="47"/>
      <c r="D14" s="47"/>
      <c r="E14" s="47"/>
      <c r="F14" s="47"/>
      <c r="G14" s="48" t="s">
        <v>194</v>
      </c>
      <c r="H14" s="48"/>
      <c r="I14" s="7">
        <v>18.84</v>
      </c>
      <c r="J14" s="13"/>
      <c r="K14" s="9">
        <v>37.68</v>
      </c>
      <c r="L14" s="10">
        <v>0.06</v>
      </c>
      <c r="N14" s="37" t="str">
        <f t="shared" si="0"/>
        <v>A03796</v>
      </c>
      <c r="O14" s="43">
        <v>45380</v>
      </c>
      <c r="P14" t="str">
        <f t="shared" si="1"/>
        <v>Euro Poultry (1025251) Chickenburger (100g) 2.5kg</v>
      </c>
      <c r="Q14" t="str">
        <f t="shared" si="2"/>
        <v>Euro Poultry (1025251) Chickenburger (100G) 2.5Kg</v>
      </c>
      <c r="R14" s="37" t="str">
        <f t="shared" si="3"/>
        <v>Euro Poultry (1025251) Chickenburger (100G) 2.5Kg</v>
      </c>
      <c r="U14" t="str">
        <f t="shared" si="4"/>
        <v xml:space="preserve">2 </v>
      </c>
      <c r="V14" s="37" t="str">
        <f t="shared" si="5"/>
        <v>2</v>
      </c>
      <c r="W14" s="37" t="str">
        <f t="shared" si="6"/>
        <v>zak</v>
      </c>
      <c r="X14" s="37">
        <v>18.84</v>
      </c>
      <c r="Y14" s="37">
        <v>6</v>
      </c>
      <c r="Z14" s="37">
        <v>37.68</v>
      </c>
    </row>
    <row r="15" spans="1:26" ht="11.85" customHeight="1" x14ac:dyDescent="0.2">
      <c r="A15" s="6" t="s">
        <v>470</v>
      </c>
      <c r="B15" s="47" t="s">
        <v>471</v>
      </c>
      <c r="C15" s="47"/>
      <c r="D15" s="47"/>
      <c r="E15" s="47"/>
      <c r="F15" s="47"/>
      <c r="G15" s="48" t="s">
        <v>41</v>
      </c>
      <c r="H15" s="48"/>
      <c r="I15" s="7">
        <v>23.44</v>
      </c>
      <c r="J15" s="13"/>
      <c r="K15" s="9">
        <v>23.44</v>
      </c>
      <c r="L15" s="10">
        <v>0.06</v>
      </c>
      <c r="N15" s="37" t="str">
        <f t="shared" si="0"/>
        <v>A00410</v>
      </c>
      <c r="O15" s="43">
        <v>45380</v>
      </c>
      <c r="P15" t="str">
        <f t="shared" si="1"/>
        <v>Mora Spicy viandelle 27x100g</v>
      </c>
      <c r="Q15" t="str">
        <f t="shared" si="2"/>
        <v>Mora Spicy Viandelle 27X100G</v>
      </c>
      <c r="R15" s="37" t="str">
        <f t="shared" si="3"/>
        <v>Mora Spicy Viandelle 27X100G</v>
      </c>
      <c r="U15" t="str">
        <f t="shared" si="4"/>
        <v xml:space="preserve">1 </v>
      </c>
      <c r="V15" s="37" t="str">
        <f t="shared" si="5"/>
        <v>1</v>
      </c>
      <c r="W15" s="37" t="str">
        <f t="shared" si="6"/>
        <v>doos</v>
      </c>
      <c r="X15" s="37">
        <v>23.44</v>
      </c>
      <c r="Y15" s="37">
        <v>6</v>
      </c>
      <c r="Z15" s="37">
        <v>23.44</v>
      </c>
    </row>
    <row r="16" spans="1:26" ht="11.85" customHeight="1" x14ac:dyDescent="0.2">
      <c r="A16" s="6" t="s">
        <v>472</v>
      </c>
      <c r="B16" s="47" t="s">
        <v>473</v>
      </c>
      <c r="C16" s="47"/>
      <c r="D16" s="47"/>
      <c r="E16" s="47"/>
      <c r="F16" s="47"/>
      <c r="G16" s="48" t="s">
        <v>41</v>
      </c>
      <c r="H16" s="48"/>
      <c r="I16" s="7">
        <v>18.18</v>
      </c>
      <c r="J16" s="13"/>
      <c r="K16" s="9">
        <v>18.18</v>
      </c>
      <c r="L16" s="10">
        <v>0.06</v>
      </c>
      <c r="N16" s="37" t="str">
        <f t="shared" si="0"/>
        <v>A00377</v>
      </c>
      <c r="O16" s="43">
        <v>45380</v>
      </c>
      <c r="P16" t="str">
        <f t="shared" si="1"/>
        <v>Mora Taco 12x125g</v>
      </c>
      <c r="Q16" t="str">
        <f t="shared" si="2"/>
        <v>Mora Taco 12X125G</v>
      </c>
      <c r="R16" s="37" t="str">
        <f t="shared" si="3"/>
        <v>Mora Taco 12X125G</v>
      </c>
      <c r="U16" t="str">
        <f t="shared" si="4"/>
        <v xml:space="preserve">1 </v>
      </c>
      <c r="V16" s="37" t="str">
        <f t="shared" si="5"/>
        <v>1</v>
      </c>
      <c r="W16" s="37" t="str">
        <f t="shared" si="6"/>
        <v>doos</v>
      </c>
      <c r="X16" s="37">
        <v>18.18</v>
      </c>
      <c r="Y16" s="37">
        <v>6</v>
      </c>
      <c r="Z16" s="37">
        <v>18.18</v>
      </c>
    </row>
    <row r="17" spans="1:26" ht="11.85" customHeight="1" x14ac:dyDescent="0.2">
      <c r="A17" s="6" t="s">
        <v>474</v>
      </c>
      <c r="B17" s="47" t="s">
        <v>475</v>
      </c>
      <c r="C17" s="47"/>
      <c r="D17" s="47"/>
      <c r="E17" s="47"/>
      <c r="F17" s="47"/>
      <c r="G17" s="48" t="s">
        <v>143</v>
      </c>
      <c r="H17" s="48"/>
      <c r="I17" s="7">
        <v>14.18</v>
      </c>
      <c r="J17" s="13"/>
      <c r="K17" s="9">
        <v>28.35</v>
      </c>
      <c r="L17" s="10">
        <v>0.06</v>
      </c>
      <c r="N17" s="37" t="str">
        <f t="shared" si="0"/>
        <v>A00354</v>
      </c>
      <c r="O17" s="43">
        <v>45380</v>
      </c>
      <c r="P17" t="str">
        <f t="shared" si="1"/>
        <v>Ad van Geloven Vleeskroketten 10% 28x100g</v>
      </c>
      <c r="Q17" t="str">
        <f t="shared" si="2"/>
        <v>Ad Van Geloven Vleeskroketten 10% 28X100G</v>
      </c>
      <c r="R17" s="37" t="str">
        <f t="shared" si="3"/>
        <v>Ad Van Geloven Vleeskroketten 10% 28X100G</v>
      </c>
      <c r="U17" t="str">
        <f t="shared" si="4"/>
        <v xml:space="preserve">2 </v>
      </c>
      <c r="V17" s="37" t="str">
        <f t="shared" si="5"/>
        <v>2</v>
      </c>
      <c r="W17" s="37" t="str">
        <f t="shared" si="6"/>
        <v>doos</v>
      </c>
      <c r="X17" s="37">
        <v>14.18</v>
      </c>
      <c r="Y17" s="37">
        <v>6</v>
      </c>
      <c r="Z17" s="37">
        <v>28.35</v>
      </c>
    </row>
    <row r="18" spans="1:26" ht="11.85" customHeight="1" x14ac:dyDescent="0.2">
      <c r="A18" s="6" t="s">
        <v>164</v>
      </c>
      <c r="B18" s="47" t="s">
        <v>165</v>
      </c>
      <c r="C18" s="47"/>
      <c r="D18" s="47"/>
      <c r="E18" s="47"/>
      <c r="F18" s="47"/>
      <c r="G18" s="48" t="s">
        <v>41</v>
      </c>
      <c r="H18" s="48"/>
      <c r="I18" s="7">
        <v>28.29</v>
      </c>
      <c r="J18" s="13"/>
      <c r="K18" s="9">
        <v>28.29</v>
      </c>
      <c r="L18" s="10">
        <v>0.06</v>
      </c>
      <c r="N18" s="37" t="str">
        <f t="shared" si="0"/>
        <v>A00372</v>
      </c>
      <c r="O18" s="43">
        <v>45380</v>
      </c>
      <c r="P18" t="str">
        <f t="shared" si="1"/>
        <v>Mora Zigeunerstick 25x105g</v>
      </c>
      <c r="Q18" t="str">
        <f t="shared" si="2"/>
        <v>Mora Zigeunerstick 25X105G</v>
      </c>
      <c r="R18" s="37" t="str">
        <f t="shared" si="3"/>
        <v>Mora Zigeunerstick 25X105G</v>
      </c>
      <c r="U18" t="str">
        <f t="shared" si="4"/>
        <v xml:space="preserve">1 </v>
      </c>
      <c r="V18" s="37" t="str">
        <f t="shared" si="5"/>
        <v>1</v>
      </c>
      <c r="W18" s="37" t="str">
        <f t="shared" si="6"/>
        <v>doos</v>
      </c>
      <c r="X18" s="37">
        <v>28.29</v>
      </c>
      <c r="Y18" s="37">
        <v>6</v>
      </c>
      <c r="Z18" s="37">
        <v>28.29</v>
      </c>
    </row>
    <row r="19" spans="1:26" ht="11.85" customHeight="1" x14ac:dyDescent="0.2">
      <c r="A19" s="6" t="s">
        <v>167</v>
      </c>
      <c r="B19" s="47" t="s">
        <v>168</v>
      </c>
      <c r="C19" s="47"/>
      <c r="D19" s="47"/>
      <c r="E19" s="47"/>
      <c r="F19" s="47"/>
      <c r="G19" s="48" t="s">
        <v>41</v>
      </c>
      <c r="H19" s="48"/>
      <c r="I19" s="7">
        <v>42.44</v>
      </c>
      <c r="J19" s="13"/>
      <c r="K19" s="9">
        <v>42.44</v>
      </c>
      <c r="L19" s="10">
        <v>0.06</v>
      </c>
      <c r="N19" s="37" t="str">
        <f t="shared" si="0"/>
        <v>A02061</v>
      </c>
      <c r="O19" s="43">
        <v>45380</v>
      </c>
      <c r="P19" t="str">
        <f t="shared" si="1"/>
        <v>Vanreusel Ardeense sate 30x105g</v>
      </c>
      <c r="Q19" t="str">
        <f t="shared" si="2"/>
        <v>Vanreusel Ardeense Sate 30X105G</v>
      </c>
      <c r="R19" s="37" t="str">
        <f t="shared" si="3"/>
        <v>Vanreusel Ardeense Sate 30X105G</v>
      </c>
      <c r="U19" t="str">
        <f t="shared" si="4"/>
        <v xml:space="preserve">1 </v>
      </c>
      <c r="V19" s="37" t="str">
        <f t="shared" si="5"/>
        <v>1</v>
      </c>
      <c r="W19" s="37" t="str">
        <f t="shared" si="6"/>
        <v>doos</v>
      </c>
      <c r="X19" s="37">
        <v>42.44</v>
      </c>
      <c r="Y19" s="37">
        <v>6</v>
      </c>
      <c r="Z19" s="37">
        <v>42.44</v>
      </c>
    </row>
    <row r="20" spans="1:26" ht="11.85" customHeight="1" x14ac:dyDescent="0.2">
      <c r="A20" s="6" t="s">
        <v>170</v>
      </c>
      <c r="B20" s="47" t="s">
        <v>171</v>
      </c>
      <c r="C20" s="47"/>
      <c r="D20" s="47"/>
      <c r="E20" s="47"/>
      <c r="F20" s="47"/>
      <c r="G20" s="48" t="s">
        <v>16</v>
      </c>
      <c r="H20" s="48"/>
      <c r="I20" s="7">
        <v>15.02</v>
      </c>
      <c r="J20" s="13"/>
      <c r="K20" s="9">
        <v>45.07</v>
      </c>
      <c r="L20" s="10">
        <v>0.06</v>
      </c>
      <c r="N20" s="37" t="str">
        <f t="shared" si="0"/>
        <v>A02071</v>
      </c>
      <c r="O20" s="43">
        <v>45380</v>
      </c>
      <c r="P20" t="str">
        <f t="shared" si="1"/>
        <v>Vanreusel Belcanto 15x140g</v>
      </c>
      <c r="Q20" t="str">
        <f t="shared" si="2"/>
        <v>Vanreusel Belcanto 15X140G</v>
      </c>
      <c r="R20" s="37" t="str">
        <f t="shared" si="3"/>
        <v>Vanreusel Belcanto 15X140G</v>
      </c>
      <c r="U20" t="str">
        <f t="shared" si="4"/>
        <v xml:space="preserve">3 </v>
      </c>
      <c r="V20" s="37" t="str">
        <f t="shared" si="5"/>
        <v>3</v>
      </c>
      <c r="W20" s="37" t="str">
        <f t="shared" si="6"/>
        <v>doos</v>
      </c>
      <c r="X20" s="37">
        <v>15.02</v>
      </c>
      <c r="Y20" s="37">
        <v>6</v>
      </c>
      <c r="Z20" s="37">
        <v>45.07</v>
      </c>
    </row>
    <row r="21" spans="1:26" ht="11.85" customHeight="1" x14ac:dyDescent="0.2">
      <c r="A21" s="6" t="s">
        <v>174</v>
      </c>
      <c r="B21" s="47" t="s">
        <v>175</v>
      </c>
      <c r="C21" s="47"/>
      <c r="D21" s="47"/>
      <c r="E21" s="47"/>
      <c r="F21" s="47"/>
      <c r="G21" s="48" t="s">
        <v>41</v>
      </c>
      <c r="H21" s="48"/>
      <c r="I21" s="7">
        <v>31.41</v>
      </c>
      <c r="J21" s="12">
        <v>0.05</v>
      </c>
      <c r="K21" s="9">
        <v>29.84</v>
      </c>
      <c r="L21" s="10">
        <v>0.06</v>
      </c>
      <c r="N21" s="37" t="str">
        <f t="shared" si="0"/>
        <v>A02059</v>
      </c>
      <c r="O21" s="43">
        <v>45380</v>
      </c>
      <c r="P21" t="str">
        <f t="shared" si="1"/>
        <v>Vanreusel Cervela rood naturin 24x200g</v>
      </c>
      <c r="Q21" t="str">
        <f t="shared" si="2"/>
        <v>Vanreusel Cervela Rood Naturin 24X200G</v>
      </c>
      <c r="R21" s="37" t="str">
        <f t="shared" si="3"/>
        <v>Vanreusel Cervela Rood Naturin 24X200G</v>
      </c>
      <c r="U21" t="str">
        <f t="shared" si="4"/>
        <v xml:space="preserve">1 </v>
      </c>
      <c r="V21" s="37" t="str">
        <f t="shared" si="5"/>
        <v>1</v>
      </c>
      <c r="W21" s="37" t="str">
        <f t="shared" si="6"/>
        <v>doos</v>
      </c>
      <c r="X21" s="37">
        <v>31.41</v>
      </c>
      <c r="Y21" s="37">
        <v>6</v>
      </c>
      <c r="Z21" s="37">
        <v>29.84</v>
      </c>
    </row>
    <row r="22" spans="1:26" ht="11.85" customHeight="1" x14ac:dyDescent="0.2">
      <c r="A22" s="6" t="s">
        <v>346</v>
      </c>
      <c r="B22" s="47" t="s">
        <v>347</v>
      </c>
      <c r="C22" s="47"/>
      <c r="D22" s="47"/>
      <c r="E22" s="47"/>
      <c r="F22" s="47"/>
      <c r="G22" s="48" t="s">
        <v>41</v>
      </c>
      <c r="H22" s="48"/>
      <c r="I22" s="7">
        <v>35.42</v>
      </c>
      <c r="J22" s="13"/>
      <c r="K22" s="9">
        <v>35.42</v>
      </c>
      <c r="L22" s="10">
        <v>0.06</v>
      </c>
      <c r="N22" s="37" t="str">
        <f t="shared" si="0"/>
        <v>A07112</v>
      </c>
      <c r="O22" s="43">
        <v>45380</v>
      </c>
      <c r="P22" t="str">
        <f t="shared" si="1"/>
        <v>Vanreusel Crizly pikant 21x150g</v>
      </c>
      <c r="Q22" t="str">
        <f t="shared" si="2"/>
        <v>Vanreusel Crizly Pikant 21X150G</v>
      </c>
      <c r="R22" s="37" t="str">
        <f t="shared" si="3"/>
        <v>Vanreusel Crizly Pikant 21X150G</v>
      </c>
      <c r="U22" t="str">
        <f t="shared" si="4"/>
        <v xml:space="preserve">1 </v>
      </c>
      <c r="V22" s="37" t="str">
        <f t="shared" si="5"/>
        <v>1</v>
      </c>
      <c r="W22" s="37" t="str">
        <f t="shared" si="6"/>
        <v>doos</v>
      </c>
      <c r="X22" s="37">
        <v>35.42</v>
      </c>
      <c r="Y22" s="37">
        <v>6</v>
      </c>
      <c r="Z22" s="37">
        <v>35.42</v>
      </c>
    </row>
    <row r="23" spans="1:26" ht="11.85" customHeight="1" x14ac:dyDescent="0.2">
      <c r="A23" s="6" t="s">
        <v>349</v>
      </c>
      <c r="B23" s="47" t="s">
        <v>350</v>
      </c>
      <c r="C23" s="47"/>
      <c r="D23" s="47"/>
      <c r="E23" s="47"/>
      <c r="F23" s="47"/>
      <c r="G23" s="48" t="s">
        <v>41</v>
      </c>
      <c r="H23" s="48"/>
      <c r="I23" s="7">
        <v>23.17</v>
      </c>
      <c r="J23" s="13"/>
      <c r="K23" s="9">
        <v>23.17</v>
      </c>
      <c r="L23" s="10">
        <v>0.06</v>
      </c>
      <c r="N23" s="37" t="str">
        <f t="shared" si="0"/>
        <v>A07468</v>
      </c>
      <c r="O23" s="43">
        <v>45380</v>
      </c>
      <c r="P23" t="str">
        <f t="shared" si="1"/>
        <v>Vanreusel Frikandel extra XXL 18+(2gratis)x250g</v>
      </c>
      <c r="Q23" t="str">
        <f t="shared" si="2"/>
        <v>Vanreusel Frikandel Extra Xxl 18+(2Gratis)X250G</v>
      </c>
      <c r="R23" s="37" t="str">
        <f t="shared" si="3"/>
        <v>Vanreusel Frikandel Extra Xxl 18+(2Gratis)X250G</v>
      </c>
      <c r="U23" t="str">
        <f t="shared" si="4"/>
        <v xml:space="preserve">1 </v>
      </c>
      <c r="V23" s="37" t="str">
        <f t="shared" si="5"/>
        <v>1</v>
      </c>
      <c r="W23" s="37" t="str">
        <f t="shared" si="6"/>
        <v>doos</v>
      </c>
      <c r="X23" s="37">
        <v>23.17</v>
      </c>
      <c r="Y23" s="37">
        <v>6</v>
      </c>
      <c r="Z23" s="37">
        <v>23.17</v>
      </c>
    </row>
    <row r="24" spans="1:26" ht="11.85" customHeight="1" x14ac:dyDescent="0.2">
      <c r="A24" s="6" t="s">
        <v>583</v>
      </c>
      <c r="B24" s="47" t="s">
        <v>584</v>
      </c>
      <c r="C24" s="47"/>
      <c r="D24" s="47"/>
      <c r="E24" s="47"/>
      <c r="F24" s="47"/>
      <c r="G24" s="48" t="s">
        <v>143</v>
      </c>
      <c r="H24" s="48"/>
      <c r="I24" s="7">
        <v>13.21</v>
      </c>
      <c r="J24" s="13"/>
      <c r="K24" s="9">
        <v>26.41</v>
      </c>
      <c r="L24" s="10">
        <v>0.06</v>
      </c>
      <c r="N24" s="37" t="str">
        <f t="shared" si="0"/>
        <v>A07469</v>
      </c>
      <c r="O24" s="43">
        <v>45380</v>
      </c>
      <c r="P24" t="str">
        <f t="shared" si="1"/>
        <v>Vanreusel Krokidel 18+2gratis x100g</v>
      </c>
      <c r="Q24" t="str">
        <f t="shared" si="2"/>
        <v>Vanreusel Krokidel 18+2Gratis X100G</v>
      </c>
      <c r="R24" s="37" t="str">
        <f t="shared" si="3"/>
        <v>Vanreusel Krokidel 18+2Gratis X100G</v>
      </c>
      <c r="U24" t="str">
        <f t="shared" si="4"/>
        <v xml:space="preserve">2 </v>
      </c>
      <c r="V24" s="37" t="str">
        <f t="shared" si="5"/>
        <v>2</v>
      </c>
      <c r="W24" s="37" t="str">
        <f t="shared" si="6"/>
        <v>doos</v>
      </c>
      <c r="X24" s="37">
        <v>13.21</v>
      </c>
      <c r="Y24" s="37">
        <v>6</v>
      </c>
      <c r="Z24" s="37">
        <v>26.41</v>
      </c>
    </row>
    <row r="25" spans="1:26" ht="11.85" customHeight="1" x14ac:dyDescent="0.2">
      <c r="A25" s="6" t="s">
        <v>179</v>
      </c>
      <c r="B25" s="47" t="s">
        <v>180</v>
      </c>
      <c r="C25" s="47"/>
      <c r="D25" s="47"/>
      <c r="E25" s="47"/>
      <c r="F25" s="47"/>
      <c r="G25" s="48" t="s">
        <v>41</v>
      </c>
      <c r="H25" s="48"/>
      <c r="I25" s="7">
        <v>29.95</v>
      </c>
      <c r="J25" s="13"/>
      <c r="K25" s="9">
        <v>29.95</v>
      </c>
      <c r="L25" s="10">
        <v>0.06</v>
      </c>
      <c r="N25" s="37" t="str">
        <f t="shared" si="0"/>
        <v>A02058</v>
      </c>
      <c r="O25" s="43">
        <v>45380</v>
      </c>
      <c r="P25" t="str">
        <f t="shared" si="1"/>
        <v>Vanreusel Visbrochette 22x110g</v>
      </c>
      <c r="Q25" t="str">
        <f t="shared" si="2"/>
        <v>Vanreusel Visbrochette 22X110G</v>
      </c>
      <c r="R25" s="37" t="str">
        <f t="shared" si="3"/>
        <v>Vanreusel Visbrochette 22X110G</v>
      </c>
      <c r="U25" t="str">
        <f t="shared" si="4"/>
        <v xml:space="preserve">1 </v>
      </c>
      <c r="V25" s="37" t="str">
        <f t="shared" si="5"/>
        <v>1</v>
      </c>
      <c r="W25" s="37" t="str">
        <f t="shared" si="6"/>
        <v>doos</v>
      </c>
      <c r="X25" s="37">
        <v>29.95</v>
      </c>
      <c r="Y25" s="37">
        <v>6</v>
      </c>
      <c r="Z25" s="37">
        <v>29.95</v>
      </c>
    </row>
    <row r="26" spans="1:26" ht="11.85" customHeight="1" x14ac:dyDescent="0.2">
      <c r="A26" s="6" t="s">
        <v>182</v>
      </c>
      <c r="B26" s="47" t="s">
        <v>183</v>
      </c>
      <c r="C26" s="47"/>
      <c r="D26" s="47"/>
      <c r="E26" s="47"/>
      <c r="F26" s="47"/>
      <c r="G26" s="48" t="s">
        <v>143</v>
      </c>
      <c r="H26" s="48"/>
      <c r="I26" s="7">
        <v>12.25</v>
      </c>
      <c r="J26" s="13"/>
      <c r="K26" s="9">
        <v>24.5</v>
      </c>
      <c r="L26" s="10">
        <v>0.06</v>
      </c>
      <c r="N26" s="37" t="str">
        <f t="shared" si="0"/>
        <v>A02440</v>
      </c>
      <c r="O26" s="43">
        <v>45380</v>
      </c>
      <c r="P26" t="str">
        <f t="shared" si="1"/>
        <v>Jiv Elite Bamischijf 18x130g</v>
      </c>
      <c r="Q26" t="str">
        <f t="shared" si="2"/>
        <v>Jiv Elite Bamischijf 18X130G</v>
      </c>
      <c r="R26" s="37" t="str">
        <f t="shared" si="3"/>
        <v>Jiv Elite Bamischijf 18X130G</v>
      </c>
      <c r="U26" t="str">
        <f t="shared" si="4"/>
        <v xml:space="preserve">2 </v>
      </c>
      <c r="V26" s="37" t="str">
        <f t="shared" si="5"/>
        <v>2</v>
      </c>
      <c r="W26" s="37" t="str">
        <f t="shared" si="6"/>
        <v>doos</v>
      </c>
      <c r="X26" s="37">
        <v>12.25</v>
      </c>
      <c r="Y26" s="37">
        <v>6</v>
      </c>
      <c r="Z26" s="37">
        <v>24.5</v>
      </c>
    </row>
    <row r="27" spans="1:26" ht="11.85" customHeight="1" x14ac:dyDescent="0.2">
      <c r="A27" s="6" t="s">
        <v>186</v>
      </c>
      <c r="B27" s="47" t="s">
        <v>187</v>
      </c>
      <c r="C27" s="47"/>
      <c r="D27" s="47"/>
      <c r="E27" s="47"/>
      <c r="F27" s="47"/>
      <c r="G27" s="48" t="s">
        <v>41</v>
      </c>
      <c r="H27" s="48"/>
      <c r="I27" s="7">
        <v>24.86</v>
      </c>
      <c r="J27" s="12">
        <v>0.1</v>
      </c>
      <c r="K27" s="9">
        <v>22.37</v>
      </c>
      <c r="L27" s="10">
        <v>0.06</v>
      </c>
      <c r="N27" s="37" t="str">
        <f t="shared" si="0"/>
        <v>A02667</v>
      </c>
      <c r="O27" s="43">
        <v>45380</v>
      </c>
      <c r="P27" t="str">
        <f t="shared" si="1"/>
        <v>Buitenhuis Mini megamix (8 soorten) 96x20g</v>
      </c>
      <c r="Q27" t="str">
        <f t="shared" si="2"/>
        <v>Buitenhuis Mini Megamix (8 Soorten) 96X20G</v>
      </c>
      <c r="R27" s="37" t="str">
        <f t="shared" si="3"/>
        <v>Buitenhuis Mini Megamix (8 Soorten) 96X20G</v>
      </c>
      <c r="U27" t="str">
        <f t="shared" si="4"/>
        <v xml:space="preserve">1 </v>
      </c>
      <c r="V27" s="37" t="str">
        <f t="shared" si="5"/>
        <v>1</v>
      </c>
      <c r="W27" s="37" t="str">
        <f t="shared" si="6"/>
        <v>doos</v>
      </c>
      <c r="X27" s="37">
        <v>24.86</v>
      </c>
      <c r="Y27" s="37">
        <v>6</v>
      </c>
      <c r="Z27" s="37">
        <v>22.37</v>
      </c>
    </row>
    <row r="28" spans="1:26" ht="11.85" customHeight="1" x14ac:dyDescent="0.2">
      <c r="A28" s="6" t="s">
        <v>189</v>
      </c>
      <c r="B28" s="47" t="s">
        <v>190</v>
      </c>
      <c r="C28" s="47"/>
      <c r="D28" s="47"/>
      <c r="E28" s="47"/>
      <c r="F28" s="47"/>
      <c r="G28" s="48" t="s">
        <v>90</v>
      </c>
      <c r="H28" s="48"/>
      <c r="I28" s="13"/>
      <c r="J28" s="13"/>
      <c r="K28" s="13"/>
      <c r="L28" s="14">
        <v>0.21</v>
      </c>
      <c r="N28" s="37" t="str">
        <f t="shared" si="0"/>
        <v>A03437</v>
      </c>
      <c r="O28" s="43">
        <v>45380</v>
      </c>
      <c r="P28" t="str">
        <f t="shared" si="1"/>
        <v>Buitenhuis Doosjes mini megamix</v>
      </c>
      <c r="Q28" t="str">
        <f t="shared" si="2"/>
        <v>Buitenhuis Doosjes Mini Megamix</v>
      </c>
      <c r="R28" s="37" t="str">
        <f t="shared" si="3"/>
        <v>Buitenhuis Doosjes Mini Megamix</v>
      </c>
      <c r="U28" t="str">
        <f t="shared" si="4"/>
        <v xml:space="preserve">1 </v>
      </c>
      <c r="V28" s="37" t="str">
        <f t="shared" si="5"/>
        <v>1</v>
      </c>
      <c r="W28" s="37" t="str">
        <f t="shared" si="6"/>
        <v>stuks</v>
      </c>
      <c r="X28" s="37"/>
      <c r="Y28" s="37">
        <v>21</v>
      </c>
      <c r="Z28" s="37"/>
    </row>
    <row r="29" spans="1:26" ht="11.85" customHeight="1" x14ac:dyDescent="0.2">
      <c r="A29" s="6" t="s">
        <v>587</v>
      </c>
      <c r="B29" s="47" t="s">
        <v>588</v>
      </c>
      <c r="C29" s="47"/>
      <c r="D29" s="47"/>
      <c r="E29" s="47"/>
      <c r="F29" s="47"/>
      <c r="G29" s="48" t="s">
        <v>48</v>
      </c>
      <c r="H29" s="48"/>
      <c r="I29" s="7">
        <v>48.53</v>
      </c>
      <c r="J29" s="13"/>
      <c r="K29" s="9">
        <v>48.53</v>
      </c>
      <c r="L29" s="10">
        <v>0.06</v>
      </c>
      <c r="N29" s="37" t="str">
        <f t="shared" si="0"/>
        <v>A00537</v>
      </c>
      <c r="O29" s="43">
        <v>45380</v>
      </c>
      <c r="P29" t="str">
        <f t="shared" si="1"/>
        <v>Aviko Garnaalkroket maison la cuisine belge 28x70g</v>
      </c>
      <c r="Q29" t="str">
        <f t="shared" si="2"/>
        <v>Aviko Garnaalkroket Maison La Cuisine Belge 28X70G</v>
      </c>
      <c r="R29" s="37" t="str">
        <f t="shared" si="3"/>
        <v>Aviko Garnaalkroket Maison La Cuisine Belge 28X70G</v>
      </c>
      <c r="U29" t="str">
        <f t="shared" si="4"/>
        <v xml:space="preserve">1 </v>
      </c>
      <c r="V29" s="37" t="str">
        <f t="shared" si="5"/>
        <v>1</v>
      </c>
      <c r="W29" s="37" t="str">
        <f t="shared" si="6"/>
        <v>zak</v>
      </c>
      <c r="X29" s="37">
        <v>48.53</v>
      </c>
      <c r="Y29" s="37">
        <v>6</v>
      </c>
      <c r="Z29" s="37">
        <v>48.53</v>
      </c>
    </row>
    <row r="30" spans="1:26" ht="11.85" customHeight="1" x14ac:dyDescent="0.2">
      <c r="A30" s="6" t="s">
        <v>192</v>
      </c>
      <c r="B30" s="47" t="s">
        <v>193</v>
      </c>
      <c r="C30" s="47"/>
      <c r="D30" s="47"/>
      <c r="E30" s="47"/>
      <c r="F30" s="47"/>
      <c r="G30" s="48" t="s">
        <v>194</v>
      </c>
      <c r="H30" s="48"/>
      <c r="I30" s="7">
        <v>11.9</v>
      </c>
      <c r="J30" s="13"/>
      <c r="K30" s="9">
        <v>23.79</v>
      </c>
      <c r="L30" s="10">
        <v>0.06</v>
      </c>
      <c r="N30" s="37" t="str">
        <f t="shared" si="0"/>
        <v>A00538</v>
      </c>
      <c r="O30" s="43">
        <v>45380</v>
      </c>
      <c r="P30" t="str">
        <f t="shared" si="1"/>
        <v>Aviko Kaaskroket maison la cuisine belge 28x70g</v>
      </c>
      <c r="Q30" t="str">
        <f t="shared" si="2"/>
        <v>Aviko Kaaskroket Maison La Cuisine Belge 28X70G</v>
      </c>
      <c r="R30" s="37" t="str">
        <f t="shared" si="3"/>
        <v>Aviko Kaaskroket Maison La Cuisine Belge 28X70G</v>
      </c>
      <c r="U30" t="str">
        <f t="shared" si="4"/>
        <v xml:space="preserve">2 </v>
      </c>
      <c r="V30" s="37" t="str">
        <f t="shared" si="5"/>
        <v>2</v>
      </c>
      <c r="W30" s="37" t="str">
        <f t="shared" si="6"/>
        <v>zak</v>
      </c>
      <c r="X30" s="37">
        <v>11.9</v>
      </c>
      <c r="Y30" s="37">
        <v>6</v>
      </c>
      <c r="Z30" s="37">
        <v>23.79</v>
      </c>
    </row>
    <row r="31" spans="1:26" ht="11.85" customHeight="1" x14ac:dyDescent="0.2">
      <c r="A31" s="6" t="s">
        <v>196</v>
      </c>
      <c r="B31" s="47" t="s">
        <v>197</v>
      </c>
      <c r="C31" s="47"/>
      <c r="D31" s="47"/>
      <c r="E31" s="47"/>
      <c r="F31" s="47"/>
      <c r="G31" s="48" t="s">
        <v>198</v>
      </c>
      <c r="H31" s="48"/>
      <c r="I31" s="7">
        <v>8.19</v>
      </c>
      <c r="J31" s="13"/>
      <c r="K31" s="9">
        <v>81.92</v>
      </c>
      <c r="L31" s="10">
        <v>0.06</v>
      </c>
      <c r="N31" s="37" t="str">
        <f t="shared" si="0"/>
        <v>A00531</v>
      </c>
      <c r="O31" s="43">
        <v>45380</v>
      </c>
      <c r="P31" t="str">
        <f t="shared" si="1"/>
        <v>Aviko Mozzarella fingers 1kg</v>
      </c>
      <c r="Q31" t="str">
        <f t="shared" si="2"/>
        <v>Aviko Mozzarella Fingers 1Kg</v>
      </c>
      <c r="R31" s="37" t="str">
        <f t="shared" si="3"/>
        <v>Aviko Mozzarella Fingers 1Kg</v>
      </c>
      <c r="U31" t="str">
        <f t="shared" si="4"/>
        <v>10</v>
      </c>
      <c r="V31" s="37" t="str">
        <f t="shared" si="5"/>
        <v>10</v>
      </c>
      <c r="W31" s="37" t="str">
        <f t="shared" si="6"/>
        <v xml:space="preserve"> zak</v>
      </c>
      <c r="X31" s="37">
        <v>8.19</v>
      </c>
      <c r="Y31" s="37">
        <v>6</v>
      </c>
      <c r="Z31" s="37">
        <v>81.92</v>
      </c>
    </row>
    <row r="32" spans="1:26" ht="11.85" customHeight="1" x14ac:dyDescent="0.2">
      <c r="A32" s="6" t="s">
        <v>200</v>
      </c>
      <c r="B32" s="47" t="s">
        <v>201</v>
      </c>
      <c r="C32" s="47"/>
      <c r="D32" s="47"/>
      <c r="E32" s="47"/>
      <c r="F32" s="47"/>
      <c r="G32" s="48" t="s">
        <v>194</v>
      </c>
      <c r="H32" s="48"/>
      <c r="I32" s="7">
        <v>12.43</v>
      </c>
      <c r="J32" s="13"/>
      <c r="K32" s="9">
        <v>24.85</v>
      </c>
      <c r="L32" s="10">
        <v>0.06</v>
      </c>
      <c r="N32" s="37" t="str">
        <f t="shared" si="0"/>
        <v>A04565</v>
      </c>
      <c r="O32" s="43">
        <v>45380</v>
      </c>
      <c r="P32" t="str">
        <f t="shared" si="1"/>
        <v>Borimex lekkerbek/crispyfilet xxl 10x150g</v>
      </c>
      <c r="Q32" t="str">
        <f t="shared" si="2"/>
        <v>Borimex Lekkerbek/Crispyfilet Xxl 10X150G</v>
      </c>
      <c r="R32" s="37" t="str">
        <f t="shared" si="3"/>
        <v>Borimex Lekkerbek/Crispyfilet Xxl 10X150G</v>
      </c>
      <c r="U32" t="str">
        <f t="shared" si="4"/>
        <v xml:space="preserve">2 </v>
      </c>
      <c r="V32" s="37" t="str">
        <f t="shared" si="5"/>
        <v>2</v>
      </c>
      <c r="W32" s="37" t="str">
        <f t="shared" si="6"/>
        <v>zak</v>
      </c>
      <c r="X32" s="37">
        <v>12.43</v>
      </c>
      <c r="Y32" s="37">
        <v>6</v>
      </c>
      <c r="Z32" s="37">
        <v>24.85</v>
      </c>
    </row>
    <row r="33" spans="1:26" ht="11.85" customHeight="1" x14ac:dyDescent="0.2">
      <c r="A33" s="6" t="s">
        <v>206</v>
      </c>
      <c r="B33" s="47" t="s">
        <v>207</v>
      </c>
      <c r="C33" s="47"/>
      <c r="D33" s="47"/>
      <c r="E33" s="47"/>
      <c r="F33" s="47"/>
      <c r="G33" s="48" t="s">
        <v>143</v>
      </c>
      <c r="H33" s="48"/>
      <c r="I33" s="7">
        <v>18.03</v>
      </c>
      <c r="J33" s="13"/>
      <c r="K33" s="9">
        <v>36.049999999999997</v>
      </c>
      <c r="L33" s="10">
        <v>0.06</v>
      </c>
      <c r="N33" s="37" t="str">
        <f t="shared" si="0"/>
        <v>A00402</v>
      </c>
      <c r="O33" s="43">
        <v>45380</v>
      </c>
      <c r="P33" t="str">
        <f t="shared" si="1"/>
        <v>Souflesse Mini assorti swinkels 48x25g</v>
      </c>
      <c r="Q33" t="str">
        <f t="shared" si="2"/>
        <v>Souflesse Mini Assorti Swinkels 48X25G</v>
      </c>
      <c r="R33" s="37" t="str">
        <f t="shared" si="3"/>
        <v>Souflesse Mini Assorti Swinkels 48X25G</v>
      </c>
      <c r="U33" t="str">
        <f t="shared" si="4"/>
        <v xml:space="preserve">2 </v>
      </c>
      <c r="V33" s="37" t="str">
        <f t="shared" si="5"/>
        <v>2</v>
      </c>
      <c r="W33" s="37" t="str">
        <f t="shared" si="6"/>
        <v>doos</v>
      </c>
      <c r="X33" s="37">
        <v>18.03</v>
      </c>
      <c r="Y33" s="37">
        <v>6</v>
      </c>
      <c r="Z33" s="37">
        <v>36.049999999999997</v>
      </c>
    </row>
    <row r="34" spans="1:26" ht="21.75" customHeight="1" x14ac:dyDescent="0.2">
      <c r="A34" s="15" t="s">
        <v>592</v>
      </c>
      <c r="B34" s="64" t="s">
        <v>593</v>
      </c>
      <c r="C34" s="64"/>
      <c r="D34" s="64"/>
      <c r="E34" s="64"/>
      <c r="F34" s="64"/>
      <c r="G34" s="65" t="s">
        <v>48</v>
      </c>
      <c r="H34" s="65"/>
      <c r="I34" s="16">
        <v>2.78</v>
      </c>
      <c r="J34" s="17"/>
      <c r="K34" s="18">
        <v>2.78</v>
      </c>
      <c r="L34" s="27">
        <v>0.06</v>
      </c>
      <c r="N34" s="37" t="str">
        <f t="shared" si="0"/>
        <v>A03725</v>
      </c>
      <c r="O34" s="43">
        <v>45380</v>
      </c>
      <c r="P34" t="str">
        <f t="shared" si="1"/>
        <v>Daregal Bieslook 250g</v>
      </c>
      <c r="Q34" t="str">
        <f t="shared" si="2"/>
        <v>Daregal Bieslook 250G</v>
      </c>
      <c r="R34" s="37" t="str">
        <f t="shared" si="3"/>
        <v>Daregal Bieslook 250G</v>
      </c>
      <c r="U34" t="str">
        <f t="shared" si="4"/>
        <v xml:space="preserve">1 </v>
      </c>
      <c r="V34" s="37" t="str">
        <f t="shared" si="5"/>
        <v>1</v>
      </c>
      <c r="W34" s="37" t="str">
        <f t="shared" si="6"/>
        <v>zak</v>
      </c>
      <c r="X34" s="37">
        <v>2.78</v>
      </c>
      <c r="Y34" s="37">
        <v>6</v>
      </c>
      <c r="Z34" s="37">
        <v>2.78</v>
      </c>
    </row>
    <row r="35" spans="1:26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26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26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26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26" ht="80.099999999999994" customHeight="1" x14ac:dyDescent="0.2"/>
  </sheetData>
  <mergeCells count="78">
    <mergeCell ref="A37:B37"/>
    <mergeCell ref="F37:G37"/>
    <mergeCell ref="H37:L37"/>
    <mergeCell ref="A38:G38"/>
    <mergeCell ref="H38:L38"/>
    <mergeCell ref="B34:F34"/>
    <mergeCell ref="G34:H34"/>
    <mergeCell ref="A35:L35"/>
    <mergeCell ref="A36:B36"/>
    <mergeCell ref="F36:G36"/>
    <mergeCell ref="H36:L36"/>
    <mergeCell ref="B31:F31"/>
    <mergeCell ref="G31:H31"/>
    <mergeCell ref="B32:F32"/>
    <mergeCell ref="G32:H32"/>
    <mergeCell ref="B33:F33"/>
    <mergeCell ref="G33:H33"/>
    <mergeCell ref="B28:F28"/>
    <mergeCell ref="G28:H28"/>
    <mergeCell ref="B29:F29"/>
    <mergeCell ref="G29:H29"/>
    <mergeCell ref="B30:F30"/>
    <mergeCell ref="G30:H30"/>
    <mergeCell ref="B25:F25"/>
    <mergeCell ref="G25:H25"/>
    <mergeCell ref="B26:F26"/>
    <mergeCell ref="G26:H26"/>
    <mergeCell ref="B27:F27"/>
    <mergeCell ref="G27:H27"/>
    <mergeCell ref="B22:F22"/>
    <mergeCell ref="G22:H22"/>
    <mergeCell ref="B23:F23"/>
    <mergeCell ref="G23:H23"/>
    <mergeCell ref="B24:F24"/>
    <mergeCell ref="G24:H24"/>
    <mergeCell ref="B19:F19"/>
    <mergeCell ref="G19:H19"/>
    <mergeCell ref="B20:F20"/>
    <mergeCell ref="G20:H20"/>
    <mergeCell ref="B21:F21"/>
    <mergeCell ref="G21:H21"/>
    <mergeCell ref="B16:F16"/>
    <mergeCell ref="G16:H16"/>
    <mergeCell ref="B17:F17"/>
    <mergeCell ref="G17:H17"/>
    <mergeCell ref="B18:F18"/>
    <mergeCell ref="G18:H18"/>
    <mergeCell ref="B13:F13"/>
    <mergeCell ref="G13:H13"/>
    <mergeCell ref="B14:F14"/>
    <mergeCell ref="G14:H14"/>
    <mergeCell ref="B15:F15"/>
    <mergeCell ref="G15:H15"/>
    <mergeCell ref="B10:F10"/>
    <mergeCell ref="G10:H10"/>
    <mergeCell ref="B11:F11"/>
    <mergeCell ref="G11:H11"/>
    <mergeCell ref="B12:F12"/>
    <mergeCell ref="G12:H12"/>
    <mergeCell ref="B7:F7"/>
    <mergeCell ref="G7:H7"/>
    <mergeCell ref="B8:F8"/>
    <mergeCell ref="G8:H8"/>
    <mergeCell ref="B9:F9"/>
    <mergeCell ref="G9:H9"/>
    <mergeCell ref="B4:F4"/>
    <mergeCell ref="G4:H4"/>
    <mergeCell ref="B5:F5"/>
    <mergeCell ref="G5:H5"/>
    <mergeCell ref="B6:F6"/>
    <mergeCell ref="G6:H6"/>
    <mergeCell ref="B3:F3"/>
    <mergeCell ref="G3:H3"/>
    <mergeCell ref="B1:F1"/>
    <mergeCell ref="G1:H1"/>
    <mergeCell ref="K1:L1"/>
    <mergeCell ref="B2:F2"/>
    <mergeCell ref="G2:H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8DBD-40C9-4B52-99FF-D29EE1A3059D}">
  <dimension ref="A1:Y36"/>
  <sheetViews>
    <sheetView topLeftCell="E1" zoomScale="80" zoomScaleNormal="80" workbookViewId="0">
      <selection activeCell="U2" activeCellId="2" sqref="N2:O31 R2:R31 U2:Y31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  <col min="15" max="15" width="10.1640625" bestFit="1" customWidth="1"/>
    <col min="22" max="22" width="11.1640625" bestFit="1" customWidth="1"/>
  </cols>
  <sheetData>
    <row r="1" spans="1:25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8" t="s">
        <v>3</v>
      </c>
      <c r="J1" s="52" t="s">
        <v>4</v>
      </c>
      <c r="K1" s="53"/>
    </row>
    <row r="2" spans="1:25" ht="14.25" customHeight="1" x14ac:dyDescent="0.2">
      <c r="A2" s="54" t="s">
        <v>595</v>
      </c>
      <c r="B2" s="55"/>
      <c r="C2" s="55"/>
      <c r="D2" s="55"/>
      <c r="E2" s="55"/>
      <c r="F2" s="73" t="s">
        <v>48</v>
      </c>
      <c r="G2" s="73"/>
      <c r="H2" s="24">
        <v>2.79</v>
      </c>
      <c r="I2" s="74">
        <v>2.79</v>
      </c>
      <c r="J2" s="74"/>
      <c r="K2" s="29">
        <v>0.06</v>
      </c>
      <c r="M2" t="str">
        <f>LEFT(A2,6)</f>
        <v>A03724</v>
      </c>
      <c r="N2" s="37" t="str">
        <f>TRIM(M2)</f>
        <v>A03724</v>
      </c>
      <c r="O2" s="43">
        <v>45380</v>
      </c>
      <c r="P2" t="str">
        <f>TRIM(A2)</f>
        <v>A03724 Daregal Kervel 250g</v>
      </c>
      <c r="Q2" t="str">
        <f>PROPER(RIGHT(P2,LEN(P2)-6))</f>
        <v xml:space="preserve"> Daregal Kervel 250G</v>
      </c>
      <c r="R2" s="37" t="str">
        <f>TRIM(Q2)</f>
        <v>Daregal Kervel 250G</v>
      </c>
      <c r="T2" t="str">
        <f>LEFT(F2,2)</f>
        <v xml:space="preserve">1 </v>
      </c>
      <c r="U2" s="37" t="str">
        <f>TRIM(T2)</f>
        <v>1</v>
      </c>
      <c r="V2" s="37" t="str">
        <f>LOWER(RIGHT(F2,LEN(F2)-2))</f>
        <v>zak</v>
      </c>
      <c r="W2" s="37">
        <v>2.79</v>
      </c>
      <c r="X2" s="37">
        <v>6</v>
      </c>
      <c r="Y2" s="37">
        <v>2.79</v>
      </c>
    </row>
    <row r="3" spans="1:25" ht="11.85" customHeight="1" x14ac:dyDescent="0.2">
      <c r="A3" s="46" t="s">
        <v>596</v>
      </c>
      <c r="B3" s="47"/>
      <c r="C3" s="47"/>
      <c r="D3" s="47"/>
      <c r="E3" s="47"/>
      <c r="F3" s="48" t="s">
        <v>48</v>
      </c>
      <c r="G3" s="48"/>
      <c r="H3" s="7">
        <v>1.56</v>
      </c>
      <c r="I3" s="75">
        <v>1.56</v>
      </c>
      <c r="J3" s="75"/>
      <c r="K3" s="10">
        <v>0.06</v>
      </c>
      <c r="M3" t="str">
        <f t="shared" ref="M3:M31" si="0">LEFT(A3,6)</f>
        <v>A03730</v>
      </c>
      <c r="N3" s="37" t="str">
        <f t="shared" ref="N3:N31" si="1">TRIM(M3)</f>
        <v>A03730</v>
      </c>
      <c r="O3" s="43">
        <v>45380</v>
      </c>
      <c r="P3" t="str">
        <f t="shared" ref="P3:P29" si="2">TRIM(A3)</f>
        <v>A03730 Daregal Peterselie 250g</v>
      </c>
      <c r="Q3" t="str">
        <f t="shared" ref="Q3:Q31" si="3">PROPER(RIGHT(P3,LEN(P3)-6))</f>
        <v xml:space="preserve"> Daregal Peterselie 250G</v>
      </c>
      <c r="R3" s="37" t="str">
        <f t="shared" ref="R3:R31" si="4">TRIM(Q3)</f>
        <v>Daregal Peterselie 250G</v>
      </c>
      <c r="T3" t="str">
        <f t="shared" ref="T3:T31" si="5">LEFT(F3,2)</f>
        <v xml:space="preserve">1 </v>
      </c>
      <c r="U3" s="37" t="str">
        <f t="shared" ref="U3:U31" si="6">TRIM(T3)</f>
        <v>1</v>
      </c>
      <c r="V3" s="37" t="str">
        <f t="shared" ref="V3:V31" si="7">LOWER(RIGHT(F3,LEN(F3)-2))</f>
        <v>zak</v>
      </c>
      <c r="W3" s="37">
        <v>1.56</v>
      </c>
      <c r="X3" s="37">
        <v>6</v>
      </c>
      <c r="Y3" s="37">
        <v>1.56</v>
      </c>
    </row>
    <row r="4" spans="1:25" ht="11.85" customHeight="1" x14ac:dyDescent="0.2">
      <c r="A4" s="46" t="s">
        <v>54</v>
      </c>
      <c r="B4" s="47"/>
      <c r="C4" s="47"/>
      <c r="D4" s="47"/>
      <c r="E4" s="47"/>
      <c r="F4" s="48" t="s">
        <v>62</v>
      </c>
      <c r="G4" s="48"/>
      <c r="H4" s="7">
        <v>21.93</v>
      </c>
      <c r="I4" s="75">
        <v>43.86</v>
      </c>
      <c r="J4" s="75"/>
      <c r="K4" s="14">
        <v>0.21</v>
      </c>
      <c r="M4" t="str">
        <f t="shared" si="0"/>
        <v>A02385</v>
      </c>
      <c r="N4" s="37" t="str">
        <f t="shared" si="1"/>
        <v>A02385</v>
      </c>
      <c r="O4" s="43">
        <v>45380</v>
      </c>
      <c r="P4" t="str">
        <f t="shared" si="2"/>
        <v>A02385 Jupiler blik 33cl 24st</v>
      </c>
      <c r="Q4" t="str">
        <f t="shared" si="3"/>
        <v xml:space="preserve"> Jupiler Blik 33Cl 24St</v>
      </c>
      <c r="R4" s="37" t="str">
        <f t="shared" si="4"/>
        <v>Jupiler Blik 33Cl 24St</v>
      </c>
      <c r="T4" t="str">
        <f t="shared" si="5"/>
        <v xml:space="preserve">2 </v>
      </c>
      <c r="U4" s="37" t="str">
        <f t="shared" si="6"/>
        <v>2</v>
      </c>
      <c r="V4" s="37" t="str">
        <f t="shared" si="7"/>
        <v>tray</v>
      </c>
      <c r="W4" s="37">
        <v>21.93</v>
      </c>
      <c r="X4" s="37">
        <v>21</v>
      </c>
      <c r="Y4" s="37">
        <v>43.86</v>
      </c>
    </row>
    <row r="5" spans="1:25" ht="11.85" customHeight="1" x14ac:dyDescent="0.2">
      <c r="A5" s="46" t="s">
        <v>597</v>
      </c>
      <c r="B5" s="47"/>
      <c r="C5" s="47"/>
      <c r="D5" s="47"/>
      <c r="E5" s="47"/>
      <c r="F5" s="48" t="s">
        <v>11</v>
      </c>
      <c r="G5" s="48"/>
      <c r="H5" s="7">
        <v>13.49</v>
      </c>
      <c r="I5" s="75">
        <v>53.96</v>
      </c>
      <c r="J5" s="75"/>
      <c r="K5" s="10">
        <v>0.06</v>
      </c>
      <c r="M5" t="str">
        <f t="shared" si="0"/>
        <v>A04183</v>
      </c>
      <c r="N5" s="37" t="str">
        <f t="shared" si="1"/>
        <v>A04183</v>
      </c>
      <c r="O5" s="43">
        <v>45380</v>
      </c>
      <c r="P5" t="str">
        <f t="shared" si="2"/>
        <v>A04183 Parmesan schilfers (Grana Padano) 1kg</v>
      </c>
      <c r="Q5" t="str">
        <f t="shared" si="3"/>
        <v xml:space="preserve"> Parmesan Schilfers (Grana Padano) 1Kg</v>
      </c>
      <c r="R5" s="37" t="str">
        <f t="shared" si="4"/>
        <v>Parmesan Schilfers (Grana Padano) 1Kg</v>
      </c>
      <c r="T5" t="str">
        <f t="shared" si="5"/>
        <v xml:space="preserve">4 </v>
      </c>
      <c r="U5" s="37" t="str">
        <f t="shared" si="6"/>
        <v>4</v>
      </c>
      <c r="V5" s="37" t="str">
        <f t="shared" si="7"/>
        <v>pak</v>
      </c>
      <c r="W5" s="37">
        <v>13.49</v>
      </c>
      <c r="X5" s="37">
        <v>6</v>
      </c>
      <c r="Y5" s="37">
        <v>53.96</v>
      </c>
    </row>
    <row r="6" spans="1:25" ht="11.85" customHeight="1" x14ac:dyDescent="0.2">
      <c r="A6" s="46" t="s">
        <v>81</v>
      </c>
      <c r="B6" s="47"/>
      <c r="C6" s="47"/>
      <c r="D6" s="47"/>
      <c r="E6" s="47"/>
      <c r="F6" s="48" t="s">
        <v>129</v>
      </c>
      <c r="G6" s="48"/>
      <c r="H6" s="7">
        <v>0.6</v>
      </c>
      <c r="I6" s="75">
        <v>0.6</v>
      </c>
      <c r="J6" s="75"/>
      <c r="K6" s="10">
        <v>0.06</v>
      </c>
      <c r="M6" t="str">
        <f t="shared" si="0"/>
        <v>A01861</v>
      </c>
      <c r="N6" s="37" t="str">
        <f t="shared" si="1"/>
        <v>A01861</v>
      </c>
      <c r="O6" s="43">
        <v>45380</v>
      </c>
      <c r="P6" t="str">
        <f t="shared" si="2"/>
        <v>A01861 Zout Selina 1kg</v>
      </c>
      <c r="Q6" t="str">
        <f t="shared" si="3"/>
        <v xml:space="preserve"> Zout Selina 1Kg</v>
      </c>
      <c r="R6" s="37" t="str">
        <f t="shared" si="4"/>
        <v>Zout Selina 1Kg</v>
      </c>
      <c r="T6" t="str">
        <f t="shared" si="5"/>
        <v xml:space="preserve">1 </v>
      </c>
      <c r="U6" s="37" t="str">
        <f t="shared" si="6"/>
        <v>1</v>
      </c>
      <c r="V6" s="37" t="str">
        <f t="shared" si="7"/>
        <v>pak</v>
      </c>
      <c r="W6" s="37">
        <v>0.6</v>
      </c>
      <c r="X6" s="37">
        <v>6</v>
      </c>
      <c r="Y6" s="37">
        <v>0.6</v>
      </c>
    </row>
    <row r="7" spans="1:25" ht="11.85" customHeight="1" x14ac:dyDescent="0.2">
      <c r="A7" s="46" t="s">
        <v>598</v>
      </c>
      <c r="B7" s="47"/>
      <c r="C7" s="47"/>
      <c r="D7" s="47"/>
      <c r="E7" s="47"/>
      <c r="F7" s="48" t="s">
        <v>90</v>
      </c>
      <c r="G7" s="48"/>
      <c r="H7" s="7">
        <v>7.85</v>
      </c>
      <c r="I7" s="75">
        <v>7.85</v>
      </c>
      <c r="J7" s="75"/>
      <c r="K7" s="14">
        <v>0.21</v>
      </c>
      <c r="M7" t="str">
        <f t="shared" si="0"/>
        <v>A03360</v>
      </c>
      <c r="N7" s="37" t="str">
        <f t="shared" si="1"/>
        <v>A03360</v>
      </c>
      <c r="O7" s="43">
        <v>45380</v>
      </c>
      <c r="P7" t="str">
        <f t="shared" si="2"/>
        <v>A03360 Ovalen schaaltjes nr 3 (9DL) karton 250st</v>
      </c>
      <c r="Q7" t="str">
        <f t="shared" si="3"/>
        <v xml:space="preserve"> Ovalen Schaaltjes Nr 3 (9Dl) Karton 250St</v>
      </c>
      <c r="R7" s="37" t="str">
        <f t="shared" si="4"/>
        <v>Ovalen Schaaltjes Nr 3 (9Dl) Karton 250St</v>
      </c>
      <c r="T7" t="str">
        <f t="shared" si="5"/>
        <v xml:space="preserve">1 </v>
      </c>
      <c r="U7" s="37" t="str">
        <f t="shared" si="6"/>
        <v>1</v>
      </c>
      <c r="V7" s="37" t="str">
        <f t="shared" si="7"/>
        <v>stuks</v>
      </c>
      <c r="W7" s="37">
        <v>7.85</v>
      </c>
      <c r="X7" s="37">
        <v>21</v>
      </c>
      <c r="Y7" s="37">
        <v>7.85</v>
      </c>
    </row>
    <row r="8" spans="1:25" ht="11.85" customHeight="1" x14ac:dyDescent="0.2">
      <c r="A8" s="46" t="s">
        <v>600</v>
      </c>
      <c r="B8" s="47"/>
      <c r="C8" s="47"/>
      <c r="D8" s="47"/>
      <c r="E8" s="47"/>
      <c r="F8" s="48" t="s">
        <v>41</v>
      </c>
      <c r="G8" s="48"/>
      <c r="H8" s="7">
        <v>12.51</v>
      </c>
      <c r="I8" s="75">
        <v>12.51</v>
      </c>
      <c r="J8" s="75"/>
      <c r="K8" s="14">
        <v>0.21</v>
      </c>
      <c r="M8" t="str">
        <f t="shared" si="0"/>
        <v>A03579</v>
      </c>
      <c r="N8" s="37" t="str">
        <f t="shared" si="1"/>
        <v>A03579</v>
      </c>
      <c r="O8" s="43">
        <v>45380</v>
      </c>
      <c r="P8" t="str">
        <f t="shared" si="2"/>
        <v>A03579 Bakjes A0 plastic 50cc 1000st</v>
      </c>
      <c r="Q8" t="str">
        <f t="shared" si="3"/>
        <v xml:space="preserve"> Bakjes A0 Plastic 50Cc 1000St</v>
      </c>
      <c r="R8" s="37" t="str">
        <f t="shared" si="4"/>
        <v>Bakjes A0 Plastic 50Cc 1000St</v>
      </c>
      <c r="T8" t="str">
        <f t="shared" si="5"/>
        <v xml:space="preserve">1 </v>
      </c>
      <c r="U8" s="37" t="str">
        <f t="shared" si="6"/>
        <v>1</v>
      </c>
      <c r="V8" s="37" t="str">
        <f t="shared" si="7"/>
        <v>doos</v>
      </c>
      <c r="W8" s="37">
        <v>12.51</v>
      </c>
      <c r="X8" s="37">
        <v>21</v>
      </c>
      <c r="Y8" s="37">
        <v>12.51</v>
      </c>
    </row>
    <row r="9" spans="1:25" ht="11.85" customHeight="1" x14ac:dyDescent="0.2">
      <c r="A9" s="46" t="s">
        <v>85</v>
      </c>
      <c r="B9" s="47"/>
      <c r="C9" s="47"/>
      <c r="D9" s="47"/>
      <c r="E9" s="47"/>
      <c r="F9" s="48" t="s">
        <v>90</v>
      </c>
      <c r="G9" s="48"/>
      <c r="H9" s="7">
        <v>3.31</v>
      </c>
      <c r="I9" s="75">
        <v>3.31</v>
      </c>
      <c r="J9" s="75"/>
      <c r="K9" s="14">
        <v>0.21</v>
      </c>
      <c r="M9" t="str">
        <f t="shared" si="0"/>
        <v>A05229</v>
      </c>
      <c r="N9" s="37" t="str">
        <f t="shared" si="1"/>
        <v>A05229</v>
      </c>
      <c r="O9" s="43">
        <v>45380</v>
      </c>
      <c r="P9" t="str">
        <f t="shared" si="2"/>
        <v>A05229 Duni (195928) houten vorken 16cm 100st</v>
      </c>
      <c r="Q9" t="str">
        <f t="shared" si="3"/>
        <v xml:space="preserve"> Duni (195928) Houten Vorken 16Cm 100St</v>
      </c>
      <c r="R9" s="37" t="str">
        <f t="shared" si="4"/>
        <v>Duni (195928) Houten Vorken 16Cm 100St</v>
      </c>
      <c r="T9" t="str">
        <f t="shared" si="5"/>
        <v xml:space="preserve">1 </v>
      </c>
      <c r="U9" s="37" t="str">
        <f t="shared" si="6"/>
        <v>1</v>
      </c>
      <c r="V9" s="37" t="str">
        <f t="shared" si="7"/>
        <v>stuks</v>
      </c>
      <c r="W9" s="37">
        <v>3.31</v>
      </c>
      <c r="X9" s="37">
        <v>21</v>
      </c>
      <c r="Y9" s="37">
        <v>3.31</v>
      </c>
    </row>
    <row r="10" spans="1:25" ht="11.85" customHeight="1" x14ac:dyDescent="0.2">
      <c r="A10" s="46" t="s">
        <v>91</v>
      </c>
      <c r="B10" s="47"/>
      <c r="C10" s="47"/>
      <c r="D10" s="47"/>
      <c r="E10" s="47"/>
      <c r="F10" s="48" t="s">
        <v>90</v>
      </c>
      <c r="G10" s="48"/>
      <c r="H10" s="7">
        <v>3.47</v>
      </c>
      <c r="I10" s="75">
        <v>3.47</v>
      </c>
      <c r="J10" s="75"/>
      <c r="K10" s="14">
        <v>0.21</v>
      </c>
      <c r="M10" t="str">
        <f t="shared" si="0"/>
        <v>A05231</v>
      </c>
      <c r="N10" s="37" t="str">
        <f t="shared" si="1"/>
        <v>A05231</v>
      </c>
      <c r="O10" s="43">
        <v>45380</v>
      </c>
      <c r="P10" t="str">
        <f t="shared" si="2"/>
        <v>A05231 Duni (192220) houten frietvorkjes 8.5cm 1000st</v>
      </c>
      <c r="Q10" t="str">
        <f t="shared" si="3"/>
        <v xml:space="preserve"> Duni (192220) Houten Frietvorkjes 8.5Cm 1000St</v>
      </c>
      <c r="R10" s="37" t="str">
        <f t="shared" si="4"/>
        <v>Duni (192220) Houten Frietvorkjes 8.5Cm 1000St</v>
      </c>
      <c r="T10" t="str">
        <f t="shared" si="5"/>
        <v xml:space="preserve">1 </v>
      </c>
      <c r="U10" s="37" t="str">
        <f t="shared" si="6"/>
        <v>1</v>
      </c>
      <c r="V10" s="37" t="str">
        <f t="shared" si="7"/>
        <v>stuks</v>
      </c>
      <c r="W10" s="37">
        <v>3.47</v>
      </c>
      <c r="X10" s="37">
        <v>21</v>
      </c>
      <c r="Y10" s="37">
        <v>3.47</v>
      </c>
    </row>
    <row r="11" spans="1:25" ht="11.85" customHeight="1" x14ac:dyDescent="0.2">
      <c r="A11" s="46" t="s">
        <v>93</v>
      </c>
      <c r="B11" s="47"/>
      <c r="C11" s="47"/>
      <c r="D11" s="47"/>
      <c r="E11" s="47"/>
      <c r="F11" s="48" t="s">
        <v>86</v>
      </c>
      <c r="G11" s="48"/>
      <c r="H11" s="7">
        <v>10.87</v>
      </c>
      <c r="I11" s="75">
        <v>21.74</v>
      </c>
      <c r="J11" s="75"/>
      <c r="K11" s="14">
        <v>0.21</v>
      </c>
      <c r="M11" t="str">
        <f t="shared" si="0"/>
        <v>A03380</v>
      </c>
      <c r="N11" s="37" t="str">
        <f t="shared" si="1"/>
        <v>A03380</v>
      </c>
      <c r="O11" s="43">
        <v>45380</v>
      </c>
      <c r="P11" t="str">
        <f t="shared" si="2"/>
        <v>A03380 Frietbakjes kraft 75/ 710 sp.gr. 250st (BIO)</v>
      </c>
      <c r="Q11" t="str">
        <f t="shared" si="3"/>
        <v xml:space="preserve"> Frietbakjes Kraft 75/ 710 Sp.Gr. 250St (Bio)</v>
      </c>
      <c r="R11" s="37" t="str">
        <f t="shared" si="4"/>
        <v>Frietbakjes Kraft 75/ 710 Sp.Gr. 250St (Bio)</v>
      </c>
      <c r="T11" t="str">
        <f t="shared" si="5"/>
        <v xml:space="preserve">2 </v>
      </c>
      <c r="U11" s="37" t="str">
        <f t="shared" si="6"/>
        <v>2</v>
      </c>
      <c r="V11" s="37" t="str">
        <f t="shared" si="7"/>
        <v>stuks</v>
      </c>
      <c r="W11" s="37">
        <v>10.87</v>
      </c>
      <c r="X11" s="37">
        <v>21</v>
      </c>
      <c r="Y11" s="37">
        <v>21.74</v>
      </c>
    </row>
    <row r="12" spans="1:25" ht="11.85" customHeight="1" x14ac:dyDescent="0.2">
      <c r="A12" s="46" t="s">
        <v>95</v>
      </c>
      <c r="B12" s="47"/>
      <c r="C12" s="47"/>
      <c r="D12" s="47"/>
      <c r="E12" s="47"/>
      <c r="F12" s="48" t="s">
        <v>86</v>
      </c>
      <c r="G12" s="48"/>
      <c r="H12" s="7">
        <v>12.89</v>
      </c>
      <c r="I12" s="75">
        <v>25.78</v>
      </c>
      <c r="J12" s="75"/>
      <c r="K12" s="14">
        <v>0.21</v>
      </c>
      <c r="M12" t="str">
        <f t="shared" si="0"/>
        <v>A03381</v>
      </c>
      <c r="N12" s="37" t="str">
        <f t="shared" si="1"/>
        <v>A03381</v>
      </c>
      <c r="O12" s="43">
        <v>45380</v>
      </c>
      <c r="P12" t="str">
        <f t="shared" si="2"/>
        <v>A03381 Frietbakjes kraft 85/ 712 sp.gr. 250st (BIO)</v>
      </c>
      <c r="Q12" t="str">
        <f t="shared" si="3"/>
        <v xml:space="preserve"> Frietbakjes Kraft 85/ 712 Sp.Gr. 250St (Bio)</v>
      </c>
      <c r="R12" s="37" t="str">
        <f t="shared" si="4"/>
        <v>Frietbakjes Kraft 85/ 712 Sp.Gr. 250St (Bio)</v>
      </c>
      <c r="T12" t="str">
        <f t="shared" si="5"/>
        <v xml:space="preserve">2 </v>
      </c>
      <c r="U12" s="37" t="str">
        <f t="shared" si="6"/>
        <v>2</v>
      </c>
      <c r="V12" s="37" t="str">
        <f t="shared" si="7"/>
        <v>stuks</v>
      </c>
      <c r="W12" s="37">
        <v>12.89</v>
      </c>
      <c r="X12" s="37">
        <v>21</v>
      </c>
      <c r="Y12" s="37">
        <v>25.78</v>
      </c>
    </row>
    <row r="13" spans="1:25" ht="11.85" customHeight="1" x14ac:dyDescent="0.2">
      <c r="A13" s="46" t="s">
        <v>97</v>
      </c>
      <c r="B13" s="47"/>
      <c r="C13" s="47"/>
      <c r="D13" s="47"/>
      <c r="E13" s="47"/>
      <c r="F13" s="48" t="s">
        <v>90</v>
      </c>
      <c r="G13" s="48"/>
      <c r="H13" s="7">
        <v>15.86</v>
      </c>
      <c r="I13" s="75">
        <v>15.86</v>
      </c>
      <c r="J13" s="75"/>
      <c r="K13" s="14">
        <v>0.21</v>
      </c>
      <c r="M13" t="str">
        <f t="shared" si="0"/>
        <v>A03378</v>
      </c>
      <c r="N13" s="37" t="str">
        <f t="shared" si="1"/>
        <v>A03378</v>
      </c>
      <c r="O13" s="43">
        <v>45380</v>
      </c>
      <c r="P13" t="str">
        <f t="shared" si="2"/>
        <v>A03378 Frietbakjes kraft 93/ 915 sp.gr. 250st (BIO)</v>
      </c>
      <c r="Q13" t="str">
        <f t="shared" si="3"/>
        <v xml:space="preserve"> Frietbakjes Kraft 93/ 915 Sp.Gr. 250St (Bio)</v>
      </c>
      <c r="R13" s="37" t="str">
        <f t="shared" si="4"/>
        <v>Frietbakjes Kraft 93/ 915 Sp.Gr. 250St (Bio)</v>
      </c>
      <c r="T13" t="str">
        <f t="shared" si="5"/>
        <v xml:space="preserve">1 </v>
      </c>
      <c r="U13" s="37" t="str">
        <f t="shared" si="6"/>
        <v>1</v>
      </c>
      <c r="V13" s="37" t="str">
        <f t="shared" si="7"/>
        <v>stuks</v>
      </c>
      <c r="W13" s="37">
        <v>15.86</v>
      </c>
      <c r="X13" s="37">
        <v>21</v>
      </c>
      <c r="Y13" s="37">
        <v>15.86</v>
      </c>
    </row>
    <row r="14" spans="1:25" ht="11.85" customHeight="1" x14ac:dyDescent="0.2">
      <c r="A14" s="46" t="s">
        <v>601</v>
      </c>
      <c r="B14" s="47"/>
      <c r="C14" s="47"/>
      <c r="D14" s="47"/>
      <c r="E14" s="47"/>
      <c r="F14" s="48" t="s">
        <v>90</v>
      </c>
      <c r="G14" s="48"/>
      <c r="H14" s="7">
        <v>5.9</v>
      </c>
      <c r="I14" s="75">
        <v>5.9</v>
      </c>
      <c r="J14" s="75"/>
      <c r="K14" s="14">
        <v>0.21</v>
      </c>
      <c r="M14" t="str">
        <f t="shared" si="0"/>
        <v>A04414</v>
      </c>
      <c r="N14" s="37" t="str">
        <f t="shared" si="1"/>
        <v>A04414</v>
      </c>
      <c r="O14" s="43">
        <v>45380</v>
      </c>
      <c r="P14" t="str">
        <f t="shared" si="2"/>
        <v>A04414 Frietbakjes kraft A2 bio goldline 100st</v>
      </c>
      <c r="Q14" t="str">
        <f t="shared" si="3"/>
        <v xml:space="preserve"> Frietbakjes Kraft A2 Bio Goldline 100St</v>
      </c>
      <c r="R14" s="37" t="str">
        <f t="shared" si="4"/>
        <v>Frietbakjes Kraft A2 Bio Goldline 100St</v>
      </c>
      <c r="T14" t="str">
        <f t="shared" si="5"/>
        <v xml:space="preserve">1 </v>
      </c>
      <c r="U14" s="37" t="str">
        <f t="shared" si="6"/>
        <v>1</v>
      </c>
      <c r="V14" s="37" t="str">
        <f t="shared" si="7"/>
        <v>stuks</v>
      </c>
      <c r="W14" s="37">
        <v>5.9</v>
      </c>
      <c r="X14" s="37">
        <v>21</v>
      </c>
      <c r="Y14" s="37">
        <v>5.9</v>
      </c>
    </row>
    <row r="15" spans="1:25" ht="11.85" customHeight="1" x14ac:dyDescent="0.2">
      <c r="A15" s="46" t="s">
        <v>602</v>
      </c>
      <c r="B15" s="47"/>
      <c r="C15" s="47"/>
      <c r="D15" s="47"/>
      <c r="E15" s="47"/>
      <c r="F15" s="48" t="s">
        <v>191</v>
      </c>
      <c r="G15" s="48"/>
      <c r="H15" s="7">
        <v>4.37</v>
      </c>
      <c r="I15" s="75">
        <v>13.1</v>
      </c>
      <c r="J15" s="75"/>
      <c r="K15" s="14">
        <v>0.21</v>
      </c>
      <c r="M15" t="str">
        <f t="shared" si="0"/>
        <v>A03481</v>
      </c>
      <c r="N15" s="37" t="str">
        <f t="shared" si="1"/>
        <v>A03481</v>
      </c>
      <c r="O15" s="43">
        <v>45380</v>
      </c>
      <c r="P15" t="str">
        <f t="shared" si="2"/>
        <v>A03481 Bakjes kraft A16S C bruin Futuro Trays 100st</v>
      </c>
      <c r="Q15" t="str">
        <f t="shared" si="3"/>
        <v xml:space="preserve"> Bakjes Kraft A16S C Bruin Futuro Trays 100St</v>
      </c>
      <c r="R15" s="37" t="str">
        <f t="shared" si="4"/>
        <v>Bakjes Kraft A16S C Bruin Futuro Trays 100St</v>
      </c>
      <c r="T15" t="str">
        <f t="shared" si="5"/>
        <v xml:space="preserve">3 </v>
      </c>
      <c r="U15" s="37" t="str">
        <f t="shared" si="6"/>
        <v>3</v>
      </c>
      <c r="V15" s="37" t="str">
        <f t="shared" si="7"/>
        <v>stuks</v>
      </c>
      <c r="W15" s="37">
        <v>4.37</v>
      </c>
      <c r="X15" s="37">
        <v>21</v>
      </c>
      <c r="Y15" s="37">
        <v>13.1</v>
      </c>
    </row>
    <row r="16" spans="1:25" ht="11.85" customHeight="1" x14ac:dyDescent="0.2">
      <c r="A16" s="46" t="s">
        <v>521</v>
      </c>
      <c r="B16" s="47"/>
      <c r="C16" s="47"/>
      <c r="D16" s="47"/>
      <c r="E16" s="47"/>
      <c r="F16" s="48" t="s">
        <v>90</v>
      </c>
      <c r="G16" s="48"/>
      <c r="H16" s="7">
        <v>4.84</v>
      </c>
      <c r="I16" s="75">
        <v>4.84</v>
      </c>
      <c r="J16" s="75"/>
      <c r="K16" s="14">
        <v>0.21</v>
      </c>
      <c r="M16" t="str">
        <f t="shared" si="0"/>
        <v>A03179</v>
      </c>
      <c r="N16" s="37" t="str">
        <f t="shared" si="1"/>
        <v>A03179</v>
      </c>
      <c r="O16" s="43">
        <v>45380</v>
      </c>
      <c r="P16" t="str">
        <f t="shared" si="2"/>
        <v>A03179 Kartonschaaltjes vlak karton 7w (4B) 250st</v>
      </c>
      <c r="Q16" t="str">
        <f t="shared" si="3"/>
        <v xml:space="preserve"> Kartonschaaltjes Vlak Karton 7W (4B) 250St</v>
      </c>
      <c r="R16" s="37" t="str">
        <f t="shared" si="4"/>
        <v>Kartonschaaltjes Vlak Karton 7W (4B) 250St</v>
      </c>
      <c r="T16" t="str">
        <f t="shared" si="5"/>
        <v xml:space="preserve">1 </v>
      </c>
      <c r="U16" s="37" t="str">
        <f t="shared" si="6"/>
        <v>1</v>
      </c>
      <c r="V16" s="37" t="str">
        <f t="shared" si="7"/>
        <v>stuks</v>
      </c>
      <c r="W16" s="37">
        <v>4.84</v>
      </c>
      <c r="X16" s="37">
        <v>21</v>
      </c>
      <c r="Y16" s="37">
        <v>4.84</v>
      </c>
    </row>
    <row r="17" spans="1:25" ht="11.85" customHeight="1" x14ac:dyDescent="0.2">
      <c r="A17" s="46" t="s">
        <v>604</v>
      </c>
      <c r="B17" s="47"/>
      <c r="C17" s="47"/>
      <c r="D17" s="47"/>
      <c r="E17" s="47"/>
      <c r="F17" s="48" t="s">
        <v>90</v>
      </c>
      <c r="G17" s="48"/>
      <c r="H17" s="7">
        <v>28.57</v>
      </c>
      <c r="I17" s="75">
        <v>28.57</v>
      </c>
      <c r="J17" s="75"/>
      <c r="K17" s="14">
        <v>0.21</v>
      </c>
      <c r="M17" t="str">
        <f t="shared" si="0"/>
        <v>A04401</v>
      </c>
      <c r="N17" s="37" t="str">
        <f t="shared" si="1"/>
        <v>A04401</v>
      </c>
      <c r="O17" s="43">
        <v>45380</v>
      </c>
      <c r="P17" t="str">
        <f t="shared" si="2"/>
        <v>A04401 Voedingspapier 50/70 bruin 10kg</v>
      </c>
      <c r="Q17" t="str">
        <f t="shared" si="3"/>
        <v xml:space="preserve"> Voedingspapier 50/70 Bruin 10Kg</v>
      </c>
      <c r="R17" s="37" t="str">
        <f t="shared" si="4"/>
        <v>Voedingspapier 50/70 Bruin 10Kg</v>
      </c>
      <c r="T17" t="str">
        <f t="shared" si="5"/>
        <v xml:space="preserve">1 </v>
      </c>
      <c r="U17" s="37" t="str">
        <f t="shared" si="6"/>
        <v>1</v>
      </c>
      <c r="V17" s="37" t="str">
        <f t="shared" si="7"/>
        <v>stuks</v>
      </c>
      <c r="W17" s="37">
        <v>28.57</v>
      </c>
      <c r="X17" s="37">
        <v>21</v>
      </c>
      <c r="Y17" s="37">
        <v>28.57</v>
      </c>
    </row>
    <row r="18" spans="1:25" ht="11.85" customHeight="1" x14ac:dyDescent="0.2">
      <c r="A18" s="46" t="s">
        <v>523</v>
      </c>
      <c r="B18" s="47"/>
      <c r="C18" s="47"/>
      <c r="D18" s="47"/>
      <c r="E18" s="47"/>
      <c r="F18" s="48" t="s">
        <v>41</v>
      </c>
      <c r="G18" s="48"/>
      <c r="H18" s="7">
        <v>22.8</v>
      </c>
      <c r="I18" s="75">
        <v>22.8</v>
      </c>
      <c r="J18" s="75"/>
      <c r="K18" s="14">
        <v>0.21</v>
      </c>
      <c r="M18" t="str">
        <f t="shared" si="0"/>
        <v>A03148</v>
      </c>
      <c r="N18" s="37" t="str">
        <f t="shared" si="1"/>
        <v>A03148</v>
      </c>
      <c r="O18" s="43">
        <v>45380</v>
      </c>
      <c r="P18" t="str">
        <f t="shared" si="2"/>
        <v>A03148 Draagtassen papier bruin 26x17x25cm 250st</v>
      </c>
      <c r="Q18" t="str">
        <f t="shared" si="3"/>
        <v xml:space="preserve"> Draagtassen Papier Bruin 26X17X25Cm 250St</v>
      </c>
      <c r="R18" s="37" t="str">
        <f t="shared" si="4"/>
        <v>Draagtassen Papier Bruin 26X17X25Cm 250St</v>
      </c>
      <c r="T18" t="str">
        <f t="shared" si="5"/>
        <v xml:space="preserve">1 </v>
      </c>
      <c r="U18" s="37" t="str">
        <f t="shared" si="6"/>
        <v>1</v>
      </c>
      <c r="V18" s="37" t="str">
        <f t="shared" si="7"/>
        <v>doos</v>
      </c>
      <c r="W18" s="37">
        <v>22.8</v>
      </c>
      <c r="X18" s="37">
        <v>21</v>
      </c>
      <c r="Y18" s="37">
        <v>22.8</v>
      </c>
    </row>
    <row r="19" spans="1:25" ht="11.85" customHeight="1" x14ac:dyDescent="0.2">
      <c r="A19" s="46" t="s">
        <v>524</v>
      </c>
      <c r="B19" s="47"/>
      <c r="C19" s="47"/>
      <c r="D19" s="47"/>
      <c r="E19" s="47"/>
      <c r="F19" s="48" t="s">
        <v>90</v>
      </c>
      <c r="G19" s="48"/>
      <c r="H19" s="7">
        <v>3.44</v>
      </c>
      <c r="I19" s="75">
        <v>3.44</v>
      </c>
      <c r="J19" s="75"/>
      <c r="K19" s="14">
        <v>0.21</v>
      </c>
      <c r="M19" t="str">
        <f t="shared" si="0"/>
        <v>A05233</v>
      </c>
      <c r="N19" s="37" t="str">
        <f t="shared" si="1"/>
        <v>A05233</v>
      </c>
      <c r="O19" s="43">
        <v>45380</v>
      </c>
      <c r="P19" t="str">
        <f t="shared" si="2"/>
        <v>A05233 Buigrietjes papier pastelkleur 200st</v>
      </c>
      <c r="Q19" t="str">
        <f t="shared" si="3"/>
        <v xml:space="preserve"> Buigrietjes Papier Pastelkleur 200St</v>
      </c>
      <c r="R19" s="37" t="str">
        <f t="shared" si="4"/>
        <v>Buigrietjes Papier Pastelkleur 200St</v>
      </c>
      <c r="T19" t="str">
        <f t="shared" si="5"/>
        <v xml:space="preserve">1 </v>
      </c>
      <c r="U19" s="37" t="str">
        <f t="shared" si="6"/>
        <v>1</v>
      </c>
      <c r="V19" s="37" t="str">
        <f t="shared" si="7"/>
        <v>stuks</v>
      </c>
      <c r="W19" s="37">
        <v>3.44</v>
      </c>
      <c r="X19" s="37">
        <v>21</v>
      </c>
      <c r="Y19" s="37">
        <v>3.44</v>
      </c>
    </row>
    <row r="20" spans="1:25" ht="11.85" customHeight="1" x14ac:dyDescent="0.2">
      <c r="A20" s="46" t="s">
        <v>606</v>
      </c>
      <c r="B20" s="47"/>
      <c r="C20" s="47"/>
      <c r="D20" s="47"/>
      <c r="E20" s="47"/>
      <c r="F20" s="48" t="s">
        <v>90</v>
      </c>
      <c r="G20" s="48"/>
      <c r="H20" s="7">
        <v>8.6</v>
      </c>
      <c r="I20" s="75">
        <v>8.6</v>
      </c>
      <c r="J20" s="75"/>
      <c r="K20" s="10">
        <v>0.06</v>
      </c>
      <c r="M20" t="str">
        <f t="shared" si="0"/>
        <v>A05219</v>
      </c>
      <c r="N20" s="37" t="str">
        <f t="shared" si="1"/>
        <v>A05219</v>
      </c>
      <c r="O20" s="43">
        <v>45380</v>
      </c>
      <c r="P20" t="str">
        <f t="shared" si="2"/>
        <v>A05219 Spuntini Piccalilli 2l</v>
      </c>
      <c r="Q20" t="str">
        <f t="shared" si="3"/>
        <v xml:space="preserve"> Spuntini Piccalilli 2L</v>
      </c>
      <c r="R20" s="37" t="str">
        <f t="shared" si="4"/>
        <v>Spuntini Piccalilli 2L</v>
      </c>
      <c r="T20" t="str">
        <f t="shared" si="5"/>
        <v xml:space="preserve">1 </v>
      </c>
      <c r="U20" s="37" t="str">
        <f t="shared" si="6"/>
        <v>1</v>
      </c>
      <c r="V20" s="37" t="str">
        <f t="shared" si="7"/>
        <v>stuks</v>
      </c>
      <c r="W20" s="37">
        <v>8.6</v>
      </c>
      <c r="X20" s="37">
        <v>6</v>
      </c>
      <c r="Y20" s="37">
        <v>8.6</v>
      </c>
    </row>
    <row r="21" spans="1:25" ht="11.85" customHeight="1" x14ac:dyDescent="0.2">
      <c r="A21" s="46" t="s">
        <v>607</v>
      </c>
      <c r="B21" s="47"/>
      <c r="C21" s="47"/>
      <c r="D21" s="47"/>
      <c r="E21" s="47"/>
      <c r="F21" s="48" t="s">
        <v>275</v>
      </c>
      <c r="G21" s="48"/>
      <c r="H21" s="7">
        <v>6.19</v>
      </c>
      <c r="I21" s="75">
        <v>37.119999999999997</v>
      </c>
      <c r="J21" s="75"/>
      <c r="K21" s="10">
        <v>0.06</v>
      </c>
      <c r="M21" t="str">
        <f t="shared" si="0"/>
        <v>A02624</v>
      </c>
      <c r="N21" s="37" t="str">
        <f t="shared" si="1"/>
        <v>A02624</v>
      </c>
      <c r="O21" s="43">
        <v>45380</v>
      </c>
      <c r="P21" t="str">
        <f t="shared" si="2"/>
        <v>A02624 Manna Ch'easy saus tube 1L</v>
      </c>
      <c r="Q21" t="str">
        <f t="shared" si="3"/>
        <v xml:space="preserve"> Manna Ch'Easy Saus Tube 1L</v>
      </c>
      <c r="R21" s="37" t="str">
        <f t="shared" si="4"/>
        <v>Manna Ch'Easy Saus Tube 1L</v>
      </c>
      <c r="T21" t="str">
        <f t="shared" si="5"/>
        <v xml:space="preserve">6 </v>
      </c>
      <c r="U21" s="37" t="str">
        <f t="shared" si="6"/>
        <v>6</v>
      </c>
      <c r="V21" s="37" t="str">
        <f t="shared" si="7"/>
        <v>tube</v>
      </c>
      <c r="W21" s="37">
        <v>6.19</v>
      </c>
      <c r="X21" s="37">
        <v>6</v>
      </c>
      <c r="Y21" s="37">
        <v>37.119999999999997</v>
      </c>
    </row>
    <row r="22" spans="1:25" ht="11.85" customHeight="1" x14ac:dyDescent="0.2">
      <c r="A22" s="46" t="s">
        <v>609</v>
      </c>
      <c r="B22" s="47"/>
      <c r="C22" s="47"/>
      <c r="D22" s="47"/>
      <c r="E22" s="47"/>
      <c r="F22" s="48" t="s">
        <v>16</v>
      </c>
      <c r="G22" s="48"/>
      <c r="H22" s="7">
        <v>24.73</v>
      </c>
      <c r="I22" s="75">
        <v>74.19</v>
      </c>
      <c r="J22" s="75"/>
      <c r="K22" s="14">
        <v>0.21</v>
      </c>
      <c r="M22" t="str">
        <f t="shared" si="0"/>
        <v>A03587</v>
      </c>
      <c r="N22" s="37" t="str">
        <f t="shared" si="1"/>
        <v>A03587</v>
      </c>
      <c r="O22" s="43">
        <v>45380</v>
      </c>
      <c r="P22" t="str">
        <f t="shared" si="2"/>
        <v>A03587 Bakjes K7 (A16S) plastic frikandel 1000st</v>
      </c>
      <c r="Q22" t="str">
        <f t="shared" si="3"/>
        <v xml:space="preserve"> Bakjes K7 (A16S) Plastic Frikandel 1000St</v>
      </c>
      <c r="R22" s="37" t="str">
        <f t="shared" si="4"/>
        <v>Bakjes K7 (A16S) Plastic Frikandel 1000St</v>
      </c>
      <c r="T22" t="str">
        <f t="shared" si="5"/>
        <v xml:space="preserve">3 </v>
      </c>
      <c r="U22" s="37" t="str">
        <f t="shared" si="6"/>
        <v>3</v>
      </c>
      <c r="V22" s="37" t="str">
        <f t="shared" si="7"/>
        <v>doos</v>
      </c>
      <c r="W22" s="37">
        <v>24.73</v>
      </c>
      <c r="X22" s="37">
        <v>21</v>
      </c>
      <c r="Y22" s="37">
        <v>74.19</v>
      </c>
    </row>
    <row r="23" spans="1:25" ht="11.85" customHeight="1" x14ac:dyDescent="0.2">
      <c r="A23" s="46" t="s">
        <v>612</v>
      </c>
      <c r="B23" s="47"/>
      <c r="C23" s="47"/>
      <c r="D23" s="47"/>
      <c r="E23" s="47"/>
      <c r="F23" s="48" t="s">
        <v>143</v>
      </c>
      <c r="G23" s="48"/>
      <c r="H23" s="7">
        <v>23.56</v>
      </c>
      <c r="I23" s="75">
        <v>47.11</v>
      </c>
      <c r="J23" s="75"/>
      <c r="K23" s="10">
        <v>0.06</v>
      </c>
      <c r="M23" t="str">
        <f t="shared" si="0"/>
        <v>A05787</v>
      </c>
      <c r="N23" s="37" t="str">
        <f t="shared" si="1"/>
        <v>A05787</v>
      </c>
      <c r="O23" s="43">
        <v>45380</v>
      </c>
      <c r="P23" t="str">
        <f t="shared" si="2"/>
        <v>A05787 Bicky Chickless Burger 24x80g</v>
      </c>
      <c r="Q23" t="str">
        <f t="shared" si="3"/>
        <v xml:space="preserve"> Bicky Chickless Burger 24X80G</v>
      </c>
      <c r="R23" s="37" t="str">
        <f t="shared" si="4"/>
        <v>Bicky Chickless Burger 24X80G</v>
      </c>
      <c r="T23" t="str">
        <f t="shared" si="5"/>
        <v xml:space="preserve">2 </v>
      </c>
      <c r="U23" s="37" t="str">
        <f t="shared" si="6"/>
        <v>2</v>
      </c>
      <c r="V23" s="37" t="str">
        <f t="shared" si="7"/>
        <v>doos</v>
      </c>
      <c r="W23" s="37">
        <v>23.56</v>
      </c>
      <c r="X23" s="37">
        <v>6</v>
      </c>
      <c r="Y23" s="37">
        <v>47.11</v>
      </c>
    </row>
    <row r="24" spans="1:25" ht="11.85" customHeight="1" x14ac:dyDescent="0.2">
      <c r="A24" s="46" t="s">
        <v>510</v>
      </c>
      <c r="B24" s="47"/>
      <c r="C24" s="47"/>
      <c r="D24" s="47"/>
      <c r="E24" s="47"/>
      <c r="F24" s="48" t="s">
        <v>143</v>
      </c>
      <c r="G24" s="48"/>
      <c r="H24" s="7">
        <v>30</v>
      </c>
      <c r="I24" s="75">
        <v>60</v>
      </c>
      <c r="J24" s="75"/>
      <c r="K24" s="10">
        <v>0.06</v>
      </c>
      <c r="M24" t="str">
        <f t="shared" si="0"/>
        <v>A07033</v>
      </c>
      <c r="N24" s="37" t="str">
        <f t="shared" si="1"/>
        <v>A07033</v>
      </c>
      <c r="O24" s="43">
        <v>45380</v>
      </c>
      <c r="P24" t="str">
        <f t="shared" si="2"/>
        <v>A07033 Henny's Chick'n corn 36x80g</v>
      </c>
      <c r="Q24" t="str">
        <f t="shared" si="3"/>
        <v xml:space="preserve"> Henny'S Chick'N Corn 36X80G</v>
      </c>
      <c r="R24" s="37" t="str">
        <f t="shared" si="4"/>
        <v>Henny'S Chick'N Corn 36X80G</v>
      </c>
      <c r="T24" t="str">
        <f t="shared" si="5"/>
        <v xml:space="preserve">2 </v>
      </c>
      <c r="U24" s="37" t="str">
        <f t="shared" si="6"/>
        <v>2</v>
      </c>
      <c r="V24" s="37" t="str">
        <f t="shared" si="7"/>
        <v>doos</v>
      </c>
      <c r="W24" s="37">
        <v>30</v>
      </c>
      <c r="X24" s="37">
        <v>6</v>
      </c>
      <c r="Y24" s="37">
        <v>60</v>
      </c>
    </row>
    <row r="25" spans="1:25" ht="11.85" customHeight="1" x14ac:dyDescent="0.2">
      <c r="A25" s="46" t="s">
        <v>616</v>
      </c>
      <c r="B25" s="47"/>
      <c r="C25" s="47"/>
      <c r="D25" s="47"/>
      <c r="E25" s="47"/>
      <c r="F25" s="48" t="s">
        <v>617</v>
      </c>
      <c r="G25" s="48"/>
      <c r="H25" s="7">
        <v>4.83</v>
      </c>
      <c r="I25" s="75">
        <v>14.48</v>
      </c>
      <c r="J25" s="75"/>
      <c r="K25" s="10">
        <v>0.06</v>
      </c>
      <c r="M25" t="str">
        <f t="shared" si="0"/>
        <v>A01087</v>
      </c>
      <c r="N25" s="37" t="str">
        <f t="shared" si="1"/>
        <v>A01087</v>
      </c>
      <c r="O25" s="43">
        <v>45380</v>
      </c>
      <c r="P25" t="str">
        <f t="shared" si="2"/>
        <v>A01087 Vandemoortele Hannibal frikadelsaus 1L</v>
      </c>
      <c r="Q25" t="str">
        <f t="shared" si="3"/>
        <v xml:space="preserve"> Vandemoortele Hannibal Frikadelsaus 1L</v>
      </c>
      <c r="R25" s="37" t="str">
        <f t="shared" si="4"/>
        <v>Vandemoortele Hannibal Frikadelsaus 1L</v>
      </c>
      <c r="T25" t="str">
        <f t="shared" si="5"/>
        <v xml:space="preserve">3 </v>
      </c>
      <c r="U25" s="37" t="str">
        <f t="shared" si="6"/>
        <v>3</v>
      </c>
      <c r="V25" s="37" t="str">
        <f t="shared" si="7"/>
        <v>tube</v>
      </c>
      <c r="W25" s="37">
        <v>4.83</v>
      </c>
      <c r="X25" s="37">
        <v>6</v>
      </c>
      <c r="Y25" s="37">
        <v>14.48</v>
      </c>
    </row>
    <row r="26" spans="1:25" ht="11.85" customHeight="1" x14ac:dyDescent="0.2">
      <c r="A26" s="46" t="s">
        <v>620</v>
      </c>
      <c r="B26" s="47"/>
      <c r="C26" s="47"/>
      <c r="D26" s="47"/>
      <c r="E26" s="47"/>
      <c r="F26" s="48" t="s">
        <v>7</v>
      </c>
      <c r="G26" s="48"/>
      <c r="H26" s="7">
        <v>5</v>
      </c>
      <c r="I26" s="75">
        <v>5</v>
      </c>
      <c r="J26" s="75"/>
      <c r="K26" s="10">
        <v>0.06</v>
      </c>
      <c r="M26" t="str">
        <f t="shared" si="0"/>
        <v>A01243</v>
      </c>
      <c r="N26" s="37" t="str">
        <f t="shared" si="1"/>
        <v>A01243</v>
      </c>
      <c r="O26" s="43">
        <v>45380</v>
      </c>
      <c r="P26" t="str">
        <f t="shared" si="2"/>
        <v>A01243 Vandemoortele Americain 1L</v>
      </c>
      <c r="Q26" t="str">
        <f t="shared" si="3"/>
        <v xml:space="preserve"> Vandemoortele Americain 1L</v>
      </c>
      <c r="R26" s="37" t="str">
        <f t="shared" si="4"/>
        <v>Vandemoortele Americain 1L</v>
      </c>
      <c r="T26" t="str">
        <f t="shared" si="5"/>
        <v xml:space="preserve">1 </v>
      </c>
      <c r="U26" s="37" t="str">
        <f t="shared" si="6"/>
        <v>1</v>
      </c>
      <c r="V26" s="37" t="str">
        <f t="shared" si="7"/>
        <v>tube</v>
      </c>
      <c r="W26" s="37">
        <v>5</v>
      </c>
      <c r="X26" s="37">
        <v>6</v>
      </c>
      <c r="Y26" s="37">
        <v>5</v>
      </c>
    </row>
    <row r="27" spans="1:25" ht="11.85" customHeight="1" x14ac:dyDescent="0.2">
      <c r="A27" s="46" t="s">
        <v>99</v>
      </c>
      <c r="B27" s="47"/>
      <c r="C27" s="47"/>
      <c r="D27" s="47"/>
      <c r="E27" s="47"/>
      <c r="F27" s="48" t="s">
        <v>622</v>
      </c>
      <c r="G27" s="48"/>
      <c r="H27" s="7">
        <v>16.579999999999998</v>
      </c>
      <c r="I27" s="75">
        <v>99.45</v>
      </c>
      <c r="J27" s="75"/>
      <c r="K27" s="10">
        <v>0.06</v>
      </c>
      <c r="M27" t="str">
        <f t="shared" si="0"/>
        <v>A04080</v>
      </c>
      <c r="N27" s="37" t="str">
        <f t="shared" si="1"/>
        <v>A04080</v>
      </c>
      <c r="O27" s="43">
        <v>45380</v>
      </c>
      <c r="P27" t="str">
        <f t="shared" si="2"/>
        <v>A04080 Smoky Mountains LA1000.1 Mexicaanse kaasmix cheddar/gouda 2kg</v>
      </c>
      <c r="Q27" t="str">
        <f t="shared" si="3"/>
        <v xml:space="preserve"> Smoky Mountains La1000.1 Mexicaanse Kaasmix Cheddar/Gouda 2Kg</v>
      </c>
      <c r="R27" s="37" t="str">
        <f t="shared" si="4"/>
        <v>Smoky Mountains La1000.1 Mexicaanse Kaasmix Cheddar/Gouda 2Kg</v>
      </c>
      <c r="T27" t="str">
        <f t="shared" si="5"/>
        <v xml:space="preserve">6 </v>
      </c>
      <c r="U27" s="37" t="str">
        <f t="shared" si="6"/>
        <v>6</v>
      </c>
      <c r="V27" s="37" t="str">
        <f t="shared" si="7"/>
        <v>zak</v>
      </c>
      <c r="W27" s="37">
        <v>16.579999999999998</v>
      </c>
      <c r="X27" s="37">
        <v>6</v>
      </c>
      <c r="Y27" s="37">
        <v>99.45</v>
      </c>
    </row>
    <row r="28" spans="1:25" ht="11.85" customHeight="1" x14ac:dyDescent="0.2">
      <c r="A28" s="46" t="s">
        <v>261</v>
      </c>
      <c r="B28" s="47"/>
      <c r="C28" s="47"/>
      <c r="D28" s="47"/>
      <c r="E28" s="47"/>
      <c r="F28" s="48" t="s">
        <v>570</v>
      </c>
      <c r="G28" s="48"/>
      <c r="H28" s="7">
        <v>44.42</v>
      </c>
      <c r="I28" s="79">
        <v>222.12</v>
      </c>
      <c r="J28" s="79"/>
      <c r="K28" s="10">
        <v>0.06</v>
      </c>
      <c r="M28" t="str">
        <f t="shared" si="0"/>
        <v>A04427</v>
      </c>
      <c r="N28" s="37" t="str">
        <f t="shared" si="1"/>
        <v>A04427</v>
      </c>
      <c r="O28" s="43">
        <v>45380</v>
      </c>
      <c r="P28" t="str">
        <f t="shared" si="2"/>
        <v>A04427 Ierse steakburger gegrild 48x113.4g</v>
      </c>
      <c r="Q28" t="str">
        <f t="shared" si="3"/>
        <v xml:space="preserve"> Ierse Steakburger Gegrild 48X113.4G</v>
      </c>
      <c r="R28" s="37" t="str">
        <f t="shared" si="4"/>
        <v>Ierse Steakburger Gegrild 48X113.4G</v>
      </c>
      <c r="T28" t="str">
        <f t="shared" si="5"/>
        <v xml:space="preserve">5 </v>
      </c>
      <c r="U28" s="37" t="str">
        <f t="shared" si="6"/>
        <v>5</v>
      </c>
      <c r="V28" s="37" t="str">
        <f t="shared" si="7"/>
        <v>doos</v>
      </c>
      <c r="W28" s="37">
        <v>44.42</v>
      </c>
      <c r="X28" s="37">
        <v>6</v>
      </c>
      <c r="Y28" s="37">
        <v>222.12</v>
      </c>
    </row>
    <row r="29" spans="1:25" ht="17.45" customHeight="1" x14ac:dyDescent="0.2">
      <c r="A29" s="46" t="s">
        <v>626</v>
      </c>
      <c r="B29" s="47"/>
      <c r="C29" s="47"/>
      <c r="D29" s="47"/>
      <c r="E29" s="47"/>
      <c r="F29" s="48" t="s">
        <v>90</v>
      </c>
      <c r="G29" s="48"/>
      <c r="H29" s="8"/>
      <c r="I29" s="57"/>
      <c r="J29" s="57"/>
      <c r="K29" s="14">
        <v>0.21</v>
      </c>
      <c r="M29" t="str">
        <f t="shared" si="0"/>
        <v>A03437</v>
      </c>
      <c r="N29" s="37" t="str">
        <f t="shared" si="1"/>
        <v>A03437</v>
      </c>
      <c r="O29" s="43">
        <v>45380</v>
      </c>
      <c r="P29" t="str">
        <f t="shared" si="2"/>
        <v>A03437 Buitenhuis Doosjes mini megamix</v>
      </c>
      <c r="Q29" t="str">
        <f t="shared" si="3"/>
        <v xml:space="preserve"> Buitenhuis Doosjes Mini Megamix</v>
      </c>
      <c r="R29" s="37" t="str">
        <f t="shared" si="4"/>
        <v>Buitenhuis Doosjes Mini Megamix</v>
      </c>
      <c r="T29" t="str">
        <f t="shared" si="5"/>
        <v xml:space="preserve">1 </v>
      </c>
      <c r="U29" s="37" t="str">
        <f t="shared" si="6"/>
        <v>1</v>
      </c>
      <c r="V29" s="37" t="str">
        <f t="shared" si="7"/>
        <v>stuks</v>
      </c>
      <c r="W29" s="37"/>
      <c r="X29" s="37">
        <v>21</v>
      </c>
      <c r="Y29" s="37"/>
    </row>
    <row r="30" spans="1:25" ht="17.45" customHeight="1" x14ac:dyDescent="0.2">
      <c r="A30" s="46" t="s">
        <v>627</v>
      </c>
      <c r="B30" s="47"/>
      <c r="C30" s="47"/>
      <c r="D30" s="47"/>
      <c r="E30" s="47"/>
      <c r="F30" s="57"/>
      <c r="G30" s="57"/>
      <c r="H30" s="8"/>
      <c r="I30" s="57"/>
      <c r="J30" s="57"/>
      <c r="K30" s="11"/>
      <c r="N30" s="37"/>
      <c r="O30" s="37"/>
      <c r="R30" s="37" t="str">
        <f t="shared" si="4"/>
        <v/>
      </c>
      <c r="T30" t="str">
        <f t="shared" si="5"/>
        <v/>
      </c>
      <c r="U30" s="37" t="str">
        <f t="shared" si="6"/>
        <v/>
      </c>
      <c r="V30" s="37"/>
      <c r="W30" s="37"/>
      <c r="X30" s="37"/>
      <c r="Y30" s="37"/>
    </row>
    <row r="31" spans="1:25" ht="45.2" customHeight="1" x14ac:dyDescent="0.2">
      <c r="A31" s="63" t="s">
        <v>628</v>
      </c>
      <c r="B31" s="64"/>
      <c r="C31" s="64"/>
      <c r="D31" s="64"/>
      <c r="E31" s="64"/>
      <c r="F31" s="65" t="s">
        <v>318</v>
      </c>
      <c r="G31" s="65"/>
      <c r="H31" s="16">
        <v>6.4</v>
      </c>
      <c r="I31" s="77">
        <v>38.39</v>
      </c>
      <c r="J31" s="77"/>
      <c r="K31" s="27">
        <v>0.06</v>
      </c>
      <c r="M31" t="str">
        <f t="shared" si="0"/>
        <v>A00225</v>
      </c>
      <c r="N31" s="37" t="str">
        <f t="shared" si="1"/>
        <v>A00225</v>
      </c>
      <c r="O31" s="43">
        <v>45380</v>
      </c>
      <c r="P31" t="str">
        <f>TRIM(A31)</f>
        <v>A00225 Knorr Garde d'or Kerrie saus 1L</v>
      </c>
      <c r="Q31" t="str">
        <f t="shared" si="3"/>
        <v xml:space="preserve"> Knorr Garde D'Or Kerrie Saus 1L</v>
      </c>
      <c r="R31" s="37" t="str">
        <f t="shared" si="4"/>
        <v>Knorr Garde D'Or Kerrie Saus 1L</v>
      </c>
      <c r="T31" t="str">
        <f t="shared" si="5"/>
        <v xml:space="preserve">6 </v>
      </c>
      <c r="U31" s="37" t="str">
        <f t="shared" si="6"/>
        <v>6</v>
      </c>
      <c r="V31" s="37" t="str">
        <f t="shared" si="7"/>
        <v>brik</v>
      </c>
      <c r="W31" s="37">
        <v>6.4</v>
      </c>
      <c r="X31" s="37">
        <v>6</v>
      </c>
      <c r="Y31" s="37">
        <v>38.39</v>
      </c>
    </row>
    <row r="32" spans="1:25" ht="17.100000000000001" customHeight="1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2"/>
    </row>
    <row r="33" spans="1:11" ht="14.25" customHeight="1" x14ac:dyDescent="0.2">
      <c r="A33" s="20"/>
      <c r="B33" s="21"/>
      <c r="C33" s="21"/>
      <c r="D33" s="21"/>
      <c r="E33" s="66"/>
      <c r="F33" s="67"/>
      <c r="G33" s="68"/>
      <c r="H33" s="69"/>
      <c r="I33" s="69"/>
      <c r="J33" s="69"/>
      <c r="K33" s="69"/>
    </row>
    <row r="34" spans="1:11" ht="42.6" customHeight="1" x14ac:dyDescent="0.2">
      <c r="A34" s="23"/>
      <c r="B34" s="23"/>
      <c r="C34" s="23"/>
      <c r="D34" s="23"/>
      <c r="E34" s="70"/>
      <c r="F34" s="71"/>
      <c r="G34" s="70"/>
      <c r="H34" s="72"/>
      <c r="I34" s="72"/>
      <c r="J34" s="72"/>
      <c r="K34" s="71"/>
    </row>
    <row r="35" spans="1:11" ht="22.7" customHeight="1" x14ac:dyDescent="0.2">
      <c r="A35" s="58"/>
      <c r="B35" s="58"/>
      <c r="C35" s="58"/>
      <c r="D35" s="58"/>
      <c r="E35" s="58"/>
      <c r="F35" s="59"/>
      <c r="G35" s="60"/>
      <c r="H35" s="61"/>
      <c r="I35" s="61"/>
      <c r="J35" s="61"/>
      <c r="K35" s="62"/>
    </row>
    <row r="36" spans="1:11" ht="80.099999999999994" customHeight="1" x14ac:dyDescent="0.2"/>
  </sheetData>
  <mergeCells count="100">
    <mergeCell ref="E34:F34"/>
    <mergeCell ref="G34:K34"/>
    <mergeCell ref="A35:F35"/>
    <mergeCell ref="G35:K35"/>
    <mergeCell ref="A31:E31"/>
    <mergeCell ref="F31:G31"/>
    <mergeCell ref="I31:J31"/>
    <mergeCell ref="A32:K32"/>
    <mergeCell ref="E33:F33"/>
    <mergeCell ref="G33:K33"/>
    <mergeCell ref="A29:E29"/>
    <mergeCell ref="F29:G29"/>
    <mergeCell ref="I29:J29"/>
    <mergeCell ref="A30:E30"/>
    <mergeCell ref="F30:G30"/>
    <mergeCell ref="I30:J30"/>
    <mergeCell ref="A27:E27"/>
    <mergeCell ref="F27:G27"/>
    <mergeCell ref="I27:J27"/>
    <mergeCell ref="A28:E28"/>
    <mergeCell ref="F28:G28"/>
    <mergeCell ref="I28:J28"/>
    <mergeCell ref="A25:E25"/>
    <mergeCell ref="F25:G25"/>
    <mergeCell ref="I25:J25"/>
    <mergeCell ref="A26:E26"/>
    <mergeCell ref="F26:G26"/>
    <mergeCell ref="I26:J26"/>
    <mergeCell ref="A23:E23"/>
    <mergeCell ref="F23:G23"/>
    <mergeCell ref="I23:J23"/>
    <mergeCell ref="A24:E24"/>
    <mergeCell ref="F24:G24"/>
    <mergeCell ref="I24:J24"/>
    <mergeCell ref="A21:E21"/>
    <mergeCell ref="F21:G21"/>
    <mergeCell ref="I21:J21"/>
    <mergeCell ref="A22:E22"/>
    <mergeCell ref="F22:G22"/>
    <mergeCell ref="I22:J22"/>
    <mergeCell ref="A19:E19"/>
    <mergeCell ref="F19:G19"/>
    <mergeCell ref="I19:J19"/>
    <mergeCell ref="A20:E20"/>
    <mergeCell ref="F20:G20"/>
    <mergeCell ref="I20:J20"/>
    <mergeCell ref="A17:E17"/>
    <mergeCell ref="F17:G17"/>
    <mergeCell ref="I17:J17"/>
    <mergeCell ref="A18:E18"/>
    <mergeCell ref="F18:G18"/>
    <mergeCell ref="I18:J18"/>
    <mergeCell ref="A15:E15"/>
    <mergeCell ref="F15:G15"/>
    <mergeCell ref="I15:J15"/>
    <mergeCell ref="A16:E16"/>
    <mergeCell ref="F16:G16"/>
    <mergeCell ref="I16:J16"/>
    <mergeCell ref="A13:E13"/>
    <mergeCell ref="F13:G13"/>
    <mergeCell ref="I13:J13"/>
    <mergeCell ref="A14:E14"/>
    <mergeCell ref="F14:G14"/>
    <mergeCell ref="I14:J14"/>
    <mergeCell ref="A11:E11"/>
    <mergeCell ref="F11:G11"/>
    <mergeCell ref="I11:J11"/>
    <mergeCell ref="A12:E12"/>
    <mergeCell ref="F12:G12"/>
    <mergeCell ref="I12:J12"/>
    <mergeCell ref="A9:E9"/>
    <mergeCell ref="F9:G9"/>
    <mergeCell ref="I9:J9"/>
    <mergeCell ref="A10:E10"/>
    <mergeCell ref="F10:G10"/>
    <mergeCell ref="I10:J10"/>
    <mergeCell ref="A7:E7"/>
    <mergeCell ref="F7:G7"/>
    <mergeCell ref="I7:J7"/>
    <mergeCell ref="A8:E8"/>
    <mergeCell ref="F8:G8"/>
    <mergeCell ref="I8:J8"/>
    <mergeCell ref="A5:E5"/>
    <mergeCell ref="F5:G5"/>
    <mergeCell ref="I5:J5"/>
    <mergeCell ref="A6:E6"/>
    <mergeCell ref="F6:G6"/>
    <mergeCell ref="I6:J6"/>
    <mergeCell ref="A3:E3"/>
    <mergeCell ref="F3:G3"/>
    <mergeCell ref="I3:J3"/>
    <mergeCell ref="A4:E4"/>
    <mergeCell ref="F4:G4"/>
    <mergeCell ref="I4:J4"/>
    <mergeCell ref="A1:E1"/>
    <mergeCell ref="F1:G1"/>
    <mergeCell ref="J1:K1"/>
    <mergeCell ref="A2:E2"/>
    <mergeCell ref="F2:G2"/>
    <mergeCell ref="I2:J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7F23-4703-4B1B-81F4-14373A282801}">
  <dimension ref="A1:G8"/>
  <sheetViews>
    <sheetView topLeftCell="A19" workbookViewId="0">
      <selection activeCell="C32" sqref="C32:C47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19.33203125" customWidth="1"/>
    <col min="6" max="6" width="35.83203125" customWidth="1"/>
    <col min="7" max="7" width="2.83203125" customWidth="1"/>
  </cols>
  <sheetData>
    <row r="1" spans="1:7" ht="24" customHeight="1" x14ac:dyDescent="0.2">
      <c r="A1" s="49" t="s">
        <v>631</v>
      </c>
      <c r="B1" s="50"/>
      <c r="C1" s="50"/>
      <c r="D1" s="50"/>
      <c r="E1" s="50"/>
      <c r="F1" s="80"/>
    </row>
    <row r="2" spans="1:7" ht="400.5" customHeight="1" x14ac:dyDescent="0.2">
      <c r="A2" s="81" t="s">
        <v>632</v>
      </c>
      <c r="B2" s="82"/>
      <c r="C2" s="82"/>
      <c r="D2" s="82"/>
      <c r="E2" s="82"/>
      <c r="F2" s="83"/>
    </row>
    <row r="3" spans="1:7" ht="17.100000000000001" customHeight="1" x14ac:dyDescent="0.2">
      <c r="A3" s="84" t="s">
        <v>633</v>
      </c>
      <c r="B3" s="85"/>
      <c r="C3" s="85"/>
      <c r="D3" s="85"/>
      <c r="E3" s="85"/>
      <c r="F3" s="86"/>
    </row>
    <row r="4" spans="1:7" ht="14.25" customHeight="1" x14ac:dyDescent="0.2">
      <c r="A4" s="20"/>
      <c r="B4" s="32">
        <v>0.06</v>
      </c>
      <c r="C4" s="32">
        <v>0.21</v>
      </c>
      <c r="D4" s="21"/>
      <c r="E4" s="21"/>
      <c r="F4" s="22"/>
    </row>
    <row r="5" spans="1:7" ht="44.25" customHeight="1" x14ac:dyDescent="0.2">
      <c r="A5" s="23" t="s">
        <v>634</v>
      </c>
      <c r="B5" s="33" t="s">
        <v>635</v>
      </c>
      <c r="C5" s="34" t="s">
        <v>636</v>
      </c>
      <c r="D5" s="23"/>
      <c r="E5" s="23"/>
      <c r="F5" s="35" t="s">
        <v>637</v>
      </c>
    </row>
    <row r="6" spans="1:7" ht="22.7" customHeight="1" x14ac:dyDescent="0.2">
      <c r="A6" s="87" t="s">
        <v>638</v>
      </c>
      <c r="B6" s="87"/>
      <c r="C6" s="87"/>
      <c r="D6" s="87"/>
      <c r="E6" s="88"/>
      <c r="F6" s="36" t="s">
        <v>639</v>
      </c>
    </row>
    <row r="7" spans="1:7" ht="17.25" customHeight="1" x14ac:dyDescent="0.2">
      <c r="A7" s="89" t="s">
        <v>640</v>
      </c>
      <c r="B7" s="89"/>
      <c r="C7" s="89"/>
      <c r="D7" s="89"/>
      <c r="E7" s="89"/>
      <c r="F7" s="89"/>
      <c r="G7" s="89"/>
    </row>
    <row r="8" spans="1:7" ht="80.099999999999994" customHeight="1" x14ac:dyDescent="0.2"/>
  </sheetData>
  <mergeCells count="5">
    <mergeCell ref="A1:F1"/>
    <mergeCell ref="A2:F2"/>
    <mergeCell ref="A3:F3"/>
    <mergeCell ref="A6:E6"/>
    <mergeCell ref="A7:G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</cols>
  <sheetData>
    <row r="1" spans="1:11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11" ht="14.25" customHeight="1" x14ac:dyDescent="0.2">
      <c r="A2" s="54" t="s">
        <v>5</v>
      </c>
      <c r="B2" s="55"/>
      <c r="C2" s="55"/>
      <c r="D2" s="55"/>
      <c r="E2" s="55"/>
      <c r="F2" s="56"/>
      <c r="G2" s="56"/>
      <c r="H2" s="4"/>
      <c r="I2" s="4"/>
      <c r="J2" s="4"/>
      <c r="K2" s="5"/>
    </row>
    <row r="3" spans="1:11" ht="17.45" customHeight="1" x14ac:dyDescent="0.2">
      <c r="A3" s="46" t="s">
        <v>6</v>
      </c>
      <c r="B3" s="47"/>
      <c r="C3" s="47"/>
      <c r="D3" s="47"/>
      <c r="E3" s="47"/>
      <c r="F3" s="48" t="s">
        <v>7</v>
      </c>
      <c r="G3" s="48"/>
      <c r="H3" s="7" t="s">
        <v>8</v>
      </c>
      <c r="I3" s="8"/>
      <c r="J3" s="9" t="s">
        <v>8</v>
      </c>
      <c r="K3" s="10">
        <v>0.06</v>
      </c>
    </row>
    <row r="4" spans="1:11" ht="17.45" customHeight="1" x14ac:dyDescent="0.2">
      <c r="A4" s="46" t="s">
        <v>9</v>
      </c>
      <c r="B4" s="47"/>
      <c r="C4" s="47"/>
      <c r="D4" s="47"/>
      <c r="E4" s="47"/>
      <c r="F4" s="57"/>
      <c r="G4" s="57"/>
      <c r="H4" s="8"/>
      <c r="I4" s="8"/>
      <c r="J4" s="8"/>
      <c r="K4" s="11"/>
    </row>
    <row r="5" spans="1:11" ht="17.45" customHeight="1" x14ac:dyDescent="0.2">
      <c r="A5" s="46" t="s">
        <v>10</v>
      </c>
      <c r="B5" s="47"/>
      <c r="C5" s="47"/>
      <c r="D5" s="47"/>
      <c r="E5" s="47"/>
      <c r="F5" s="48" t="s">
        <v>11</v>
      </c>
      <c r="G5" s="48"/>
      <c r="H5" s="7" t="s">
        <v>12</v>
      </c>
      <c r="I5" s="8"/>
      <c r="J5" s="9" t="s">
        <v>13</v>
      </c>
      <c r="K5" s="10">
        <v>0.06</v>
      </c>
    </row>
    <row r="6" spans="1:11" ht="17.45" customHeight="1" x14ac:dyDescent="0.2">
      <c r="A6" s="46" t="s">
        <v>14</v>
      </c>
      <c r="B6" s="47"/>
      <c r="C6" s="47"/>
      <c r="D6" s="47"/>
      <c r="E6" s="47"/>
      <c r="F6" s="57"/>
      <c r="G6" s="57"/>
      <c r="H6" s="8"/>
      <c r="I6" s="8"/>
      <c r="J6" s="8"/>
      <c r="K6" s="11"/>
    </row>
    <row r="7" spans="1:11" ht="17.45" customHeight="1" x14ac:dyDescent="0.2">
      <c r="A7" s="46" t="s">
        <v>15</v>
      </c>
      <c r="B7" s="47"/>
      <c r="C7" s="47"/>
      <c r="D7" s="47"/>
      <c r="E7" s="47"/>
      <c r="F7" s="48" t="s">
        <v>16</v>
      </c>
      <c r="G7" s="48"/>
      <c r="H7" s="7" t="s">
        <v>17</v>
      </c>
      <c r="I7" s="12">
        <v>1</v>
      </c>
      <c r="J7" s="8"/>
      <c r="K7" s="10">
        <v>0.06</v>
      </c>
    </row>
    <row r="8" spans="1:11" ht="17.45" customHeight="1" x14ac:dyDescent="0.2">
      <c r="A8" s="46" t="s">
        <v>18</v>
      </c>
      <c r="B8" s="47"/>
      <c r="C8" s="47"/>
      <c r="D8" s="47"/>
      <c r="E8" s="47"/>
      <c r="F8" s="57"/>
      <c r="G8" s="57"/>
      <c r="H8" s="8"/>
      <c r="I8" s="8"/>
      <c r="J8" s="8"/>
      <c r="K8" s="11"/>
    </row>
    <row r="9" spans="1:11" ht="11.85" customHeight="1" x14ac:dyDescent="0.2">
      <c r="A9" s="46" t="s">
        <v>19</v>
      </c>
      <c r="B9" s="47"/>
      <c r="C9" s="47"/>
      <c r="D9" s="47"/>
      <c r="E9" s="47"/>
      <c r="F9" s="48" t="s">
        <v>20</v>
      </c>
      <c r="G9" s="48"/>
      <c r="H9" s="7" t="s">
        <v>21</v>
      </c>
      <c r="I9" s="13"/>
      <c r="J9" s="9" t="s">
        <v>22</v>
      </c>
      <c r="K9" s="10">
        <v>0.06</v>
      </c>
    </row>
    <row r="10" spans="1:11" ht="11.85" customHeight="1" x14ac:dyDescent="0.2">
      <c r="A10" s="46" t="s">
        <v>23</v>
      </c>
      <c r="B10" s="47"/>
      <c r="C10" s="47"/>
      <c r="D10" s="47"/>
      <c r="E10" s="47"/>
      <c r="F10" s="48" t="s">
        <v>24</v>
      </c>
      <c r="G10" s="48"/>
      <c r="H10" s="7" t="s">
        <v>25</v>
      </c>
      <c r="I10" s="13"/>
      <c r="J10" s="9" t="s">
        <v>26</v>
      </c>
      <c r="K10" s="10">
        <v>0.06</v>
      </c>
    </row>
    <row r="11" spans="1:11" ht="11.85" customHeight="1" x14ac:dyDescent="0.2">
      <c r="A11" s="46" t="s">
        <v>27</v>
      </c>
      <c r="B11" s="47"/>
      <c r="C11" s="47"/>
      <c r="D11" s="47"/>
      <c r="E11" s="47"/>
      <c r="F11" s="48" t="s">
        <v>28</v>
      </c>
      <c r="G11" s="48"/>
      <c r="H11" s="7" t="s">
        <v>29</v>
      </c>
      <c r="I11" s="13"/>
      <c r="J11" s="9" t="s">
        <v>30</v>
      </c>
      <c r="K11" s="10">
        <v>0.06</v>
      </c>
    </row>
    <row r="12" spans="1:11" ht="11.85" customHeight="1" x14ac:dyDescent="0.2">
      <c r="A12" s="46" t="s">
        <v>31</v>
      </c>
      <c r="B12" s="47"/>
      <c r="C12" s="47"/>
      <c r="D12" s="47"/>
      <c r="E12" s="47"/>
      <c r="F12" s="48" t="s">
        <v>7</v>
      </c>
      <c r="G12" s="48"/>
      <c r="H12" s="7" t="s">
        <v>32</v>
      </c>
      <c r="I12" s="13"/>
      <c r="J12" s="9" t="s">
        <v>32</v>
      </c>
      <c r="K12" s="10">
        <v>0.06</v>
      </c>
    </row>
    <row r="13" spans="1:11" ht="11.85" customHeight="1" x14ac:dyDescent="0.2">
      <c r="A13" s="46" t="s">
        <v>33</v>
      </c>
      <c r="B13" s="47"/>
      <c r="C13" s="47"/>
      <c r="D13" s="47"/>
      <c r="E13" s="47"/>
      <c r="F13" s="48" t="s">
        <v>34</v>
      </c>
      <c r="G13" s="48"/>
      <c r="H13" s="7" t="s">
        <v>35</v>
      </c>
      <c r="I13" s="13"/>
      <c r="J13" s="9" t="s">
        <v>35</v>
      </c>
      <c r="K13" s="10">
        <v>0.06</v>
      </c>
    </row>
    <row r="14" spans="1:11" ht="11.85" customHeight="1" x14ac:dyDescent="0.2">
      <c r="A14" s="46" t="s">
        <v>36</v>
      </c>
      <c r="B14" s="47"/>
      <c r="C14" s="47"/>
      <c r="D14" s="47"/>
      <c r="E14" s="47"/>
      <c r="F14" s="48" t="s">
        <v>37</v>
      </c>
      <c r="G14" s="48"/>
      <c r="H14" s="7" t="s">
        <v>38</v>
      </c>
      <c r="I14" s="13"/>
      <c r="J14" s="9" t="s">
        <v>39</v>
      </c>
      <c r="K14" s="10">
        <v>0.06</v>
      </c>
    </row>
    <row r="15" spans="1:11" ht="11.85" customHeight="1" x14ac:dyDescent="0.2">
      <c r="A15" s="46" t="s">
        <v>40</v>
      </c>
      <c r="B15" s="47"/>
      <c r="C15" s="47"/>
      <c r="D15" s="47"/>
      <c r="E15" s="47"/>
      <c r="F15" s="48" t="s">
        <v>41</v>
      </c>
      <c r="G15" s="48"/>
      <c r="H15" s="7" t="s">
        <v>42</v>
      </c>
      <c r="I15" s="13"/>
      <c r="J15" s="9" t="s">
        <v>42</v>
      </c>
      <c r="K15" s="10">
        <v>0.06</v>
      </c>
    </row>
    <row r="16" spans="1:11" ht="11.85" customHeight="1" x14ac:dyDescent="0.2">
      <c r="A16" s="46" t="s">
        <v>43</v>
      </c>
      <c r="B16" s="47"/>
      <c r="C16" s="47"/>
      <c r="D16" s="47"/>
      <c r="E16" s="47"/>
      <c r="F16" s="48" t="s">
        <v>41</v>
      </c>
      <c r="G16" s="48"/>
      <c r="H16" s="7" t="s">
        <v>44</v>
      </c>
      <c r="I16" s="13"/>
      <c r="J16" s="9" t="s">
        <v>44</v>
      </c>
      <c r="K16" s="10">
        <v>0.06</v>
      </c>
    </row>
    <row r="17" spans="1:11" ht="11.85" customHeight="1" x14ac:dyDescent="0.2">
      <c r="A17" s="46" t="s">
        <v>45</v>
      </c>
      <c r="B17" s="47"/>
      <c r="C17" s="47"/>
      <c r="D17" s="47"/>
      <c r="E17" s="47"/>
      <c r="F17" s="48" t="s">
        <v>41</v>
      </c>
      <c r="G17" s="48"/>
      <c r="H17" s="7" t="s">
        <v>46</v>
      </c>
      <c r="I17" s="13"/>
      <c r="J17" s="9" t="s">
        <v>46</v>
      </c>
      <c r="K17" s="10">
        <v>0.06</v>
      </c>
    </row>
    <row r="18" spans="1:11" ht="11.85" customHeight="1" x14ac:dyDescent="0.2">
      <c r="A18" s="46" t="s">
        <v>47</v>
      </c>
      <c r="B18" s="47"/>
      <c r="C18" s="47"/>
      <c r="D18" s="47"/>
      <c r="E18" s="47"/>
      <c r="F18" s="48" t="s">
        <v>48</v>
      </c>
      <c r="G18" s="48"/>
      <c r="H18" s="7" t="s">
        <v>49</v>
      </c>
      <c r="I18" s="13"/>
      <c r="J18" s="9" t="s">
        <v>49</v>
      </c>
      <c r="K18" s="10">
        <v>0.06</v>
      </c>
    </row>
    <row r="19" spans="1:11" ht="11.85" customHeight="1" x14ac:dyDescent="0.2">
      <c r="A19" s="46" t="s">
        <v>50</v>
      </c>
      <c r="B19" s="47"/>
      <c r="C19" s="47"/>
      <c r="D19" s="47"/>
      <c r="E19" s="47"/>
      <c r="F19" s="48" t="s">
        <v>51</v>
      </c>
      <c r="G19" s="48"/>
      <c r="H19" s="7" t="s">
        <v>52</v>
      </c>
      <c r="I19" s="13"/>
      <c r="J19" s="9" t="s">
        <v>53</v>
      </c>
      <c r="K19" s="10">
        <v>0.06</v>
      </c>
    </row>
    <row r="20" spans="1:11" ht="11.85" customHeight="1" x14ac:dyDescent="0.2">
      <c r="A20" s="46" t="s">
        <v>54</v>
      </c>
      <c r="B20" s="47"/>
      <c r="C20" s="47"/>
      <c r="D20" s="47"/>
      <c r="E20" s="47"/>
      <c r="F20" s="48" t="s">
        <v>55</v>
      </c>
      <c r="G20" s="48"/>
      <c r="H20" s="7" t="s">
        <v>56</v>
      </c>
      <c r="I20" s="13"/>
      <c r="J20" s="9" t="s">
        <v>57</v>
      </c>
      <c r="K20" s="14">
        <v>0.21</v>
      </c>
    </row>
    <row r="21" spans="1:11" ht="11.85" customHeight="1" x14ac:dyDescent="0.2">
      <c r="A21" s="46" t="s">
        <v>58</v>
      </c>
      <c r="B21" s="47"/>
      <c r="C21" s="47"/>
      <c r="D21" s="47"/>
      <c r="E21" s="47"/>
      <c r="F21" s="48" t="s">
        <v>55</v>
      </c>
      <c r="G21" s="48"/>
      <c r="H21" s="7" t="s">
        <v>59</v>
      </c>
      <c r="I21" s="13"/>
      <c r="J21" s="9" t="s">
        <v>60</v>
      </c>
      <c r="K21" s="10">
        <v>0.06</v>
      </c>
    </row>
    <row r="22" spans="1:11" ht="11.85" customHeight="1" x14ac:dyDescent="0.2">
      <c r="A22" s="46" t="s">
        <v>61</v>
      </c>
      <c r="B22" s="47"/>
      <c r="C22" s="47"/>
      <c r="D22" s="47"/>
      <c r="E22" s="47"/>
      <c r="F22" s="48" t="s">
        <v>62</v>
      </c>
      <c r="G22" s="48"/>
      <c r="H22" s="7" t="s">
        <v>63</v>
      </c>
      <c r="I22" s="13"/>
      <c r="J22" s="9" t="s">
        <v>64</v>
      </c>
      <c r="K22" s="10">
        <v>0.06</v>
      </c>
    </row>
    <row r="23" spans="1:11" ht="11.85" customHeight="1" x14ac:dyDescent="0.2">
      <c r="A23" s="46" t="s">
        <v>65</v>
      </c>
      <c r="B23" s="47"/>
      <c r="C23" s="47"/>
      <c r="D23" s="47"/>
      <c r="E23" s="47"/>
      <c r="F23" s="48" t="s">
        <v>66</v>
      </c>
      <c r="G23" s="48"/>
      <c r="H23" s="7" t="s">
        <v>67</v>
      </c>
      <c r="I23" s="13"/>
      <c r="J23" s="9" t="s">
        <v>67</v>
      </c>
      <c r="K23" s="10">
        <v>0.06</v>
      </c>
    </row>
    <row r="24" spans="1:11" ht="11.85" customHeight="1" x14ac:dyDescent="0.2">
      <c r="A24" s="46" t="s">
        <v>68</v>
      </c>
      <c r="B24" s="47"/>
      <c r="C24" s="47"/>
      <c r="D24" s="47"/>
      <c r="E24" s="47"/>
      <c r="F24" s="48" t="s">
        <v>66</v>
      </c>
      <c r="G24" s="48"/>
      <c r="H24" s="7" t="s">
        <v>69</v>
      </c>
      <c r="I24" s="13"/>
      <c r="J24" s="9" t="s">
        <v>69</v>
      </c>
      <c r="K24" s="10">
        <v>0.06</v>
      </c>
    </row>
    <row r="25" spans="1:11" ht="11.85" customHeight="1" x14ac:dyDescent="0.2">
      <c r="A25" s="46" t="s">
        <v>70</v>
      </c>
      <c r="B25" s="47"/>
      <c r="C25" s="47"/>
      <c r="D25" s="47"/>
      <c r="E25" s="47"/>
      <c r="F25" s="48" t="s">
        <v>62</v>
      </c>
      <c r="G25" s="48"/>
      <c r="H25" s="7" t="s">
        <v>71</v>
      </c>
      <c r="I25" s="13"/>
      <c r="J25" s="9" t="s">
        <v>72</v>
      </c>
      <c r="K25" s="10">
        <v>0.06</v>
      </c>
    </row>
    <row r="26" spans="1:11" ht="11.85" customHeight="1" x14ac:dyDescent="0.2">
      <c r="A26" s="46" t="s">
        <v>73</v>
      </c>
      <c r="B26" s="47"/>
      <c r="C26" s="47"/>
      <c r="D26" s="47"/>
      <c r="E26" s="47"/>
      <c r="F26" s="48" t="s">
        <v>74</v>
      </c>
      <c r="G26" s="48"/>
      <c r="H26" s="7" t="s">
        <v>75</v>
      </c>
      <c r="I26" s="13"/>
      <c r="J26" s="9" t="s">
        <v>76</v>
      </c>
      <c r="K26" s="10">
        <v>0.06</v>
      </c>
    </row>
    <row r="27" spans="1:11" ht="11.85" customHeight="1" x14ac:dyDescent="0.2">
      <c r="A27" s="46" t="s">
        <v>77</v>
      </c>
      <c r="B27" s="47"/>
      <c r="C27" s="47"/>
      <c r="D27" s="47"/>
      <c r="E27" s="47"/>
      <c r="F27" s="48" t="s">
        <v>66</v>
      </c>
      <c r="G27" s="48"/>
      <c r="H27" s="7" t="s">
        <v>78</v>
      </c>
      <c r="I27" s="13"/>
      <c r="J27" s="9" t="s">
        <v>78</v>
      </c>
      <c r="K27" s="14">
        <v>0.21</v>
      </c>
    </row>
    <row r="28" spans="1:11" ht="11.85" customHeight="1" x14ac:dyDescent="0.2">
      <c r="A28" s="46" t="s">
        <v>79</v>
      </c>
      <c r="B28" s="47"/>
      <c r="C28" s="47"/>
      <c r="D28" s="47"/>
      <c r="E28" s="47"/>
      <c r="F28" s="48" t="s">
        <v>66</v>
      </c>
      <c r="G28" s="48"/>
      <c r="H28" s="7" t="s">
        <v>80</v>
      </c>
      <c r="I28" s="13"/>
      <c r="J28" s="9" t="s">
        <v>80</v>
      </c>
      <c r="K28" s="14">
        <v>0.21</v>
      </c>
    </row>
    <row r="29" spans="1:11" ht="11.85" customHeight="1" x14ac:dyDescent="0.2">
      <c r="A29" s="46" t="s">
        <v>81</v>
      </c>
      <c r="B29" s="47"/>
      <c r="C29" s="47"/>
      <c r="D29" s="47"/>
      <c r="E29" s="47"/>
      <c r="F29" s="48" t="s">
        <v>82</v>
      </c>
      <c r="G29" s="48"/>
      <c r="H29" s="7" t="s">
        <v>83</v>
      </c>
      <c r="I29" s="13"/>
      <c r="J29" s="9" t="s">
        <v>84</v>
      </c>
      <c r="K29" s="10">
        <v>0.06</v>
      </c>
    </row>
    <row r="30" spans="1:11" ht="11.85" customHeight="1" x14ac:dyDescent="0.2">
      <c r="A30" s="46" t="s">
        <v>85</v>
      </c>
      <c r="B30" s="47"/>
      <c r="C30" s="47"/>
      <c r="D30" s="47"/>
      <c r="E30" s="47"/>
      <c r="F30" s="48" t="s">
        <v>86</v>
      </c>
      <c r="G30" s="48"/>
      <c r="H30" s="7" t="s">
        <v>87</v>
      </c>
      <c r="I30" s="13"/>
      <c r="J30" s="9" t="s">
        <v>88</v>
      </c>
      <c r="K30" s="14">
        <v>0.21</v>
      </c>
    </row>
    <row r="31" spans="1:11" ht="21.75" customHeight="1" x14ac:dyDescent="0.2">
      <c r="A31" s="63" t="s">
        <v>89</v>
      </c>
      <c r="B31" s="64"/>
      <c r="C31" s="64"/>
      <c r="D31" s="64"/>
      <c r="E31" s="64"/>
      <c r="F31" s="65" t="s">
        <v>90</v>
      </c>
      <c r="G31" s="65"/>
      <c r="H31" s="16" t="s">
        <v>87</v>
      </c>
      <c r="I31" s="17"/>
      <c r="J31" s="18" t="s">
        <v>87</v>
      </c>
      <c r="K31" s="19">
        <v>0.21</v>
      </c>
    </row>
    <row r="32" spans="1:11" ht="17.100000000000001" customHeight="1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2"/>
    </row>
    <row r="33" spans="1:11" ht="14.25" customHeight="1" x14ac:dyDescent="0.2">
      <c r="A33" s="20"/>
      <c r="B33" s="21"/>
      <c r="C33" s="21"/>
      <c r="D33" s="21"/>
      <c r="E33" s="66"/>
      <c r="F33" s="67"/>
      <c r="G33" s="68"/>
      <c r="H33" s="69"/>
      <c r="I33" s="69"/>
      <c r="J33" s="69"/>
      <c r="K33" s="69"/>
    </row>
    <row r="34" spans="1:11" ht="42.6" customHeight="1" x14ac:dyDescent="0.2">
      <c r="A34" s="23"/>
      <c r="B34" s="23"/>
      <c r="C34" s="23"/>
      <c r="D34" s="23"/>
      <c r="E34" s="70"/>
      <c r="F34" s="71"/>
      <c r="G34" s="70"/>
      <c r="H34" s="72"/>
      <c r="I34" s="72"/>
      <c r="J34" s="72"/>
      <c r="K34" s="71"/>
    </row>
    <row r="35" spans="1:11" ht="22.7" customHeight="1" x14ac:dyDescent="0.2">
      <c r="A35" s="58"/>
      <c r="B35" s="58"/>
      <c r="C35" s="58"/>
      <c r="D35" s="58"/>
      <c r="E35" s="58"/>
      <c r="F35" s="59"/>
      <c r="G35" s="60"/>
      <c r="H35" s="61"/>
      <c r="I35" s="61"/>
      <c r="J35" s="61"/>
      <c r="K35" s="62"/>
    </row>
    <row r="36" spans="1:11" ht="80.099999999999994" customHeight="1" x14ac:dyDescent="0.2"/>
  </sheetData>
  <mergeCells count="70">
    <mergeCell ref="E33:F33"/>
    <mergeCell ref="G33:K33"/>
    <mergeCell ref="E34:F34"/>
    <mergeCell ref="G34:K34"/>
    <mergeCell ref="A35:F35"/>
    <mergeCell ref="G35:K35"/>
    <mergeCell ref="A30:E30"/>
    <mergeCell ref="F30:G30"/>
    <mergeCell ref="A31:E31"/>
    <mergeCell ref="F31:G31"/>
    <mergeCell ref="A32:K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9:E9"/>
    <mergeCell ref="F9:G9"/>
    <mergeCell ref="A10:E10"/>
    <mergeCell ref="F10:G10"/>
    <mergeCell ref="A11:E11"/>
    <mergeCell ref="F11:G11"/>
    <mergeCell ref="A6:E6"/>
    <mergeCell ref="F6:G6"/>
    <mergeCell ref="A7:E7"/>
    <mergeCell ref="F7:G7"/>
    <mergeCell ref="A8:E8"/>
    <mergeCell ref="F8:G8"/>
    <mergeCell ref="A3:E3"/>
    <mergeCell ref="F3:G3"/>
    <mergeCell ref="A4:E4"/>
    <mergeCell ref="F4:G4"/>
    <mergeCell ref="A5:E5"/>
    <mergeCell ref="F5:G5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</cols>
  <sheetData>
    <row r="1" spans="1:11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11" ht="14.25" customHeight="1" x14ac:dyDescent="0.2">
      <c r="A2" s="54" t="s">
        <v>91</v>
      </c>
      <c r="B2" s="55"/>
      <c r="C2" s="55"/>
      <c r="D2" s="55"/>
      <c r="E2" s="55"/>
      <c r="F2" s="73" t="s">
        <v>90</v>
      </c>
      <c r="G2" s="73"/>
      <c r="H2" s="24" t="s">
        <v>92</v>
      </c>
      <c r="I2" s="4"/>
      <c r="J2" s="25" t="s">
        <v>92</v>
      </c>
      <c r="K2" s="26">
        <v>0.21</v>
      </c>
    </row>
    <row r="3" spans="1:11" ht="11.85" customHeight="1" x14ac:dyDescent="0.2">
      <c r="A3" s="46" t="s">
        <v>93</v>
      </c>
      <c r="B3" s="47"/>
      <c r="C3" s="47"/>
      <c r="D3" s="47"/>
      <c r="E3" s="47"/>
      <c r="F3" s="48" t="s">
        <v>90</v>
      </c>
      <c r="G3" s="48"/>
      <c r="H3" s="7" t="s">
        <v>94</v>
      </c>
      <c r="I3" s="13"/>
      <c r="J3" s="9" t="s">
        <v>94</v>
      </c>
      <c r="K3" s="14">
        <v>0.21</v>
      </c>
    </row>
    <row r="4" spans="1:11" ht="11.85" customHeight="1" x14ac:dyDescent="0.2">
      <c r="A4" s="46" t="s">
        <v>95</v>
      </c>
      <c r="B4" s="47"/>
      <c r="C4" s="47"/>
      <c r="D4" s="47"/>
      <c r="E4" s="47"/>
      <c r="F4" s="48" t="s">
        <v>90</v>
      </c>
      <c r="G4" s="48"/>
      <c r="H4" s="7" t="s">
        <v>96</v>
      </c>
      <c r="I4" s="13"/>
      <c r="J4" s="9" t="s">
        <v>96</v>
      </c>
      <c r="K4" s="14">
        <v>0.21</v>
      </c>
    </row>
    <row r="5" spans="1:11" ht="11.85" customHeight="1" x14ac:dyDescent="0.2">
      <c r="A5" s="46" t="s">
        <v>97</v>
      </c>
      <c r="B5" s="47"/>
      <c r="C5" s="47"/>
      <c r="D5" s="47"/>
      <c r="E5" s="47"/>
      <c r="F5" s="48" t="s">
        <v>90</v>
      </c>
      <c r="G5" s="48"/>
      <c r="H5" s="7" t="s">
        <v>98</v>
      </c>
      <c r="I5" s="13"/>
      <c r="J5" s="9" t="s">
        <v>98</v>
      </c>
      <c r="K5" s="14">
        <v>0.21</v>
      </c>
    </row>
    <row r="6" spans="1:11" ht="17.45" customHeight="1" x14ac:dyDescent="0.2">
      <c r="A6" s="46" t="s">
        <v>99</v>
      </c>
      <c r="B6" s="47"/>
      <c r="C6" s="47"/>
      <c r="D6" s="47"/>
      <c r="E6" s="47"/>
      <c r="F6" s="48" t="s">
        <v>48</v>
      </c>
      <c r="G6" s="48"/>
      <c r="H6" s="7" t="s">
        <v>100</v>
      </c>
      <c r="I6" s="8"/>
      <c r="J6" s="9" t="s">
        <v>100</v>
      </c>
      <c r="K6" s="10">
        <v>0.06</v>
      </c>
    </row>
    <row r="7" spans="1:11" ht="17.45" customHeight="1" x14ac:dyDescent="0.2">
      <c r="A7" s="46" t="s">
        <v>101</v>
      </c>
      <c r="B7" s="47"/>
      <c r="C7" s="47"/>
      <c r="D7" s="47"/>
      <c r="E7" s="47"/>
      <c r="F7" s="57"/>
      <c r="G7" s="57"/>
      <c r="H7" s="8"/>
      <c r="I7" s="8"/>
      <c r="J7" s="8"/>
      <c r="K7" s="11"/>
    </row>
    <row r="8" spans="1:11" ht="11.85" customHeight="1" x14ac:dyDescent="0.2">
      <c r="A8" s="46" t="s">
        <v>102</v>
      </c>
      <c r="B8" s="47"/>
      <c r="C8" s="47"/>
      <c r="D8" s="47"/>
      <c r="E8" s="47"/>
      <c r="F8" s="48" t="s">
        <v>41</v>
      </c>
      <c r="G8" s="48"/>
      <c r="H8" s="7" t="s">
        <v>103</v>
      </c>
      <c r="I8" s="13"/>
      <c r="J8" s="9" t="s">
        <v>103</v>
      </c>
      <c r="K8" s="14">
        <v>0.21</v>
      </c>
    </row>
    <row r="9" spans="1:11" ht="17.45" customHeight="1" x14ac:dyDescent="0.2">
      <c r="A9" s="46" t="s">
        <v>104</v>
      </c>
      <c r="B9" s="47"/>
      <c r="C9" s="47"/>
      <c r="D9" s="47"/>
      <c r="E9" s="47"/>
      <c r="F9" s="48" t="s">
        <v>41</v>
      </c>
      <c r="G9" s="48"/>
      <c r="H9" s="7" t="s">
        <v>105</v>
      </c>
      <c r="I9" s="12">
        <v>1</v>
      </c>
      <c r="J9" s="8"/>
      <c r="K9" s="14">
        <v>0.21</v>
      </c>
    </row>
    <row r="10" spans="1:11" ht="17.45" customHeight="1" x14ac:dyDescent="0.2">
      <c r="A10" s="46" t="s">
        <v>106</v>
      </c>
      <c r="B10" s="47"/>
      <c r="C10" s="47"/>
      <c r="D10" s="47"/>
      <c r="E10" s="47"/>
      <c r="F10" s="57"/>
      <c r="G10" s="57"/>
      <c r="H10" s="8"/>
      <c r="I10" s="8"/>
      <c r="J10" s="8"/>
      <c r="K10" s="11"/>
    </row>
    <row r="11" spans="1:11" ht="11.85" customHeight="1" x14ac:dyDescent="0.2">
      <c r="A11" s="46" t="s">
        <v>107</v>
      </c>
      <c r="B11" s="47"/>
      <c r="C11" s="47"/>
      <c r="D11" s="47"/>
      <c r="E11" s="47"/>
      <c r="F11" s="48" t="s">
        <v>108</v>
      </c>
      <c r="G11" s="48"/>
      <c r="H11" s="7" t="s">
        <v>109</v>
      </c>
      <c r="I11" s="13"/>
      <c r="J11" s="9" t="s">
        <v>110</v>
      </c>
      <c r="K11" s="10">
        <v>0.06</v>
      </c>
    </row>
    <row r="12" spans="1:11" ht="11.85" customHeight="1" x14ac:dyDescent="0.2">
      <c r="A12" s="46" t="s">
        <v>111</v>
      </c>
      <c r="B12" s="47"/>
      <c r="C12" s="47"/>
      <c r="D12" s="47"/>
      <c r="E12" s="47"/>
      <c r="F12" s="48" t="s">
        <v>112</v>
      </c>
      <c r="G12" s="48"/>
      <c r="H12" s="7" t="s">
        <v>113</v>
      </c>
      <c r="I12" s="13"/>
      <c r="J12" s="9" t="s">
        <v>113</v>
      </c>
      <c r="K12" s="10">
        <v>0.06</v>
      </c>
    </row>
    <row r="13" spans="1:11" ht="11.85" customHeight="1" x14ac:dyDescent="0.2">
      <c r="A13" s="46" t="s">
        <v>114</v>
      </c>
      <c r="B13" s="47"/>
      <c r="C13" s="47"/>
      <c r="D13" s="47"/>
      <c r="E13" s="47"/>
      <c r="F13" s="48" t="s">
        <v>34</v>
      </c>
      <c r="G13" s="48"/>
      <c r="H13" s="7" t="s">
        <v>115</v>
      </c>
      <c r="I13" s="13"/>
      <c r="J13" s="9" t="s">
        <v>115</v>
      </c>
      <c r="K13" s="10">
        <v>0.06</v>
      </c>
    </row>
    <row r="14" spans="1:11" ht="11.85" customHeight="1" x14ac:dyDescent="0.2">
      <c r="A14" s="46" t="s">
        <v>116</v>
      </c>
      <c r="B14" s="47"/>
      <c r="C14" s="47"/>
      <c r="D14" s="47"/>
      <c r="E14" s="47"/>
      <c r="F14" s="48" t="s">
        <v>7</v>
      </c>
      <c r="G14" s="48"/>
      <c r="H14" s="7" t="s">
        <v>117</v>
      </c>
      <c r="I14" s="13"/>
      <c r="J14" s="9" t="s">
        <v>117</v>
      </c>
      <c r="K14" s="10">
        <v>0.06</v>
      </c>
    </row>
    <row r="15" spans="1:11" ht="11.85" customHeight="1" x14ac:dyDescent="0.2">
      <c r="A15" s="46" t="s">
        <v>118</v>
      </c>
      <c r="B15" s="47"/>
      <c r="C15" s="47"/>
      <c r="D15" s="47"/>
      <c r="E15" s="47"/>
      <c r="F15" s="48" t="s">
        <v>7</v>
      </c>
      <c r="G15" s="48"/>
      <c r="H15" s="7" t="s">
        <v>119</v>
      </c>
      <c r="I15" s="13"/>
      <c r="J15" s="9" t="s">
        <v>119</v>
      </c>
      <c r="K15" s="10">
        <v>0.06</v>
      </c>
    </row>
    <row r="16" spans="1:11" ht="11.85" customHeight="1" x14ac:dyDescent="0.2">
      <c r="A16" s="46" t="s">
        <v>120</v>
      </c>
      <c r="B16" s="47"/>
      <c r="C16" s="47"/>
      <c r="D16" s="47"/>
      <c r="E16" s="47"/>
      <c r="F16" s="48" t="s">
        <v>34</v>
      </c>
      <c r="G16" s="48"/>
      <c r="H16" s="7" t="s">
        <v>121</v>
      </c>
      <c r="I16" s="13"/>
      <c r="J16" s="9" t="s">
        <v>121</v>
      </c>
      <c r="K16" s="10">
        <v>0.06</v>
      </c>
    </row>
    <row r="17" spans="1:11" ht="11.85" customHeight="1" x14ac:dyDescent="0.2">
      <c r="A17" s="46" t="s">
        <v>122</v>
      </c>
      <c r="B17" s="47"/>
      <c r="C17" s="47"/>
      <c r="D17" s="47"/>
      <c r="E17" s="47"/>
      <c r="F17" s="48" t="s">
        <v>123</v>
      </c>
      <c r="G17" s="48"/>
      <c r="H17" s="7" t="s">
        <v>124</v>
      </c>
      <c r="I17" s="13"/>
      <c r="J17" s="9" t="s">
        <v>125</v>
      </c>
      <c r="K17" s="10">
        <v>0.06</v>
      </c>
    </row>
    <row r="18" spans="1:11" ht="11.85" customHeight="1" x14ac:dyDescent="0.2">
      <c r="A18" s="46" t="s">
        <v>33</v>
      </c>
      <c r="B18" s="47"/>
      <c r="C18" s="47"/>
      <c r="D18" s="47"/>
      <c r="E18" s="47"/>
      <c r="F18" s="48" t="s">
        <v>108</v>
      </c>
      <c r="G18" s="48"/>
      <c r="H18" s="7" t="s">
        <v>126</v>
      </c>
      <c r="I18" s="13"/>
      <c r="J18" s="9" t="s">
        <v>127</v>
      </c>
      <c r="K18" s="10">
        <v>0.06</v>
      </c>
    </row>
    <row r="19" spans="1:11" ht="11.85" customHeight="1" x14ac:dyDescent="0.2">
      <c r="A19" s="46" t="s">
        <v>128</v>
      </c>
      <c r="B19" s="47"/>
      <c r="C19" s="47"/>
      <c r="D19" s="47"/>
      <c r="E19" s="47"/>
      <c r="F19" s="48" t="s">
        <v>129</v>
      </c>
      <c r="G19" s="48"/>
      <c r="H19" s="7" t="s">
        <v>130</v>
      </c>
      <c r="I19" s="13"/>
      <c r="J19" s="9" t="s">
        <v>130</v>
      </c>
      <c r="K19" s="10">
        <v>0.06</v>
      </c>
    </row>
    <row r="20" spans="1:11" ht="11.85" customHeight="1" x14ac:dyDescent="0.2">
      <c r="A20" s="46" t="s">
        <v>131</v>
      </c>
      <c r="B20" s="47"/>
      <c r="C20" s="47"/>
      <c r="D20" s="47"/>
      <c r="E20" s="47"/>
      <c r="F20" s="48" t="s">
        <v>132</v>
      </c>
      <c r="G20" s="48"/>
      <c r="H20" s="7" t="s">
        <v>133</v>
      </c>
      <c r="I20" s="13"/>
      <c r="J20" s="9" t="s">
        <v>134</v>
      </c>
      <c r="K20" s="10">
        <v>0.06</v>
      </c>
    </row>
    <row r="21" spans="1:11" ht="11.85" customHeight="1" x14ac:dyDescent="0.2">
      <c r="A21" s="46" t="s">
        <v>135</v>
      </c>
      <c r="B21" s="47"/>
      <c r="C21" s="47"/>
      <c r="D21" s="47"/>
      <c r="E21" s="47"/>
      <c r="F21" s="48" t="s">
        <v>48</v>
      </c>
      <c r="G21" s="48"/>
      <c r="H21" s="7" t="s">
        <v>136</v>
      </c>
      <c r="I21" s="13"/>
      <c r="J21" s="9" t="s">
        <v>136</v>
      </c>
      <c r="K21" s="10">
        <v>0.06</v>
      </c>
    </row>
    <row r="22" spans="1:11" ht="11.85" customHeight="1" x14ac:dyDescent="0.2">
      <c r="A22" s="46" t="s">
        <v>137</v>
      </c>
      <c r="B22" s="47"/>
      <c r="C22" s="47"/>
      <c r="D22" s="47"/>
      <c r="E22" s="47"/>
      <c r="F22" s="48" t="s">
        <v>132</v>
      </c>
      <c r="G22" s="48"/>
      <c r="H22" s="7" t="s">
        <v>138</v>
      </c>
      <c r="I22" s="13"/>
      <c r="J22" s="9" t="s">
        <v>139</v>
      </c>
      <c r="K22" s="10">
        <v>0.06</v>
      </c>
    </row>
    <row r="23" spans="1:11" ht="11.85" customHeight="1" x14ac:dyDescent="0.2">
      <c r="A23" s="46" t="s">
        <v>140</v>
      </c>
      <c r="B23" s="47"/>
      <c r="C23" s="47"/>
      <c r="D23" s="47"/>
      <c r="E23" s="47"/>
      <c r="F23" s="48" t="s">
        <v>41</v>
      </c>
      <c r="G23" s="48"/>
      <c r="H23" s="7" t="s">
        <v>141</v>
      </c>
      <c r="I23" s="13"/>
      <c r="J23" s="9" t="s">
        <v>141</v>
      </c>
      <c r="K23" s="10">
        <v>0.06</v>
      </c>
    </row>
    <row r="24" spans="1:11" ht="11.85" customHeight="1" x14ac:dyDescent="0.2">
      <c r="A24" s="46" t="s">
        <v>142</v>
      </c>
      <c r="B24" s="47"/>
      <c r="C24" s="47"/>
      <c r="D24" s="47"/>
      <c r="E24" s="47"/>
      <c r="F24" s="48" t="s">
        <v>143</v>
      </c>
      <c r="G24" s="48"/>
      <c r="H24" s="7" t="s">
        <v>144</v>
      </c>
      <c r="I24" s="13"/>
      <c r="J24" s="9" t="s">
        <v>145</v>
      </c>
      <c r="K24" s="10">
        <v>0.06</v>
      </c>
    </row>
    <row r="25" spans="1:11" ht="11.85" customHeight="1" x14ac:dyDescent="0.2">
      <c r="A25" s="46" t="s">
        <v>40</v>
      </c>
      <c r="B25" s="47"/>
      <c r="C25" s="47"/>
      <c r="D25" s="47"/>
      <c r="E25" s="47"/>
      <c r="F25" s="48" t="s">
        <v>143</v>
      </c>
      <c r="G25" s="48"/>
      <c r="H25" s="7" t="s">
        <v>42</v>
      </c>
      <c r="I25" s="13"/>
      <c r="J25" s="9" t="s">
        <v>146</v>
      </c>
      <c r="K25" s="10">
        <v>0.06</v>
      </c>
    </row>
    <row r="26" spans="1:11" ht="11.85" customHeight="1" x14ac:dyDescent="0.2">
      <c r="A26" s="46" t="s">
        <v>147</v>
      </c>
      <c r="B26" s="47"/>
      <c r="C26" s="47"/>
      <c r="D26" s="47"/>
      <c r="E26" s="47"/>
      <c r="F26" s="48" t="s">
        <v>41</v>
      </c>
      <c r="G26" s="48"/>
      <c r="H26" s="7" t="s">
        <v>148</v>
      </c>
      <c r="I26" s="13"/>
      <c r="J26" s="9" t="s">
        <v>148</v>
      </c>
      <c r="K26" s="10">
        <v>0.06</v>
      </c>
    </row>
    <row r="27" spans="1:11" ht="11.85" customHeight="1" x14ac:dyDescent="0.2">
      <c r="A27" s="46" t="s">
        <v>149</v>
      </c>
      <c r="B27" s="47"/>
      <c r="C27" s="47"/>
      <c r="D27" s="47"/>
      <c r="E27" s="47"/>
      <c r="F27" s="48" t="s">
        <v>41</v>
      </c>
      <c r="G27" s="48"/>
      <c r="H27" s="7" t="s">
        <v>150</v>
      </c>
      <c r="I27" s="13"/>
      <c r="J27" s="9" t="s">
        <v>150</v>
      </c>
      <c r="K27" s="10">
        <v>0.06</v>
      </c>
    </row>
    <row r="28" spans="1:11" ht="11.85" customHeight="1" x14ac:dyDescent="0.2">
      <c r="A28" s="46" t="s">
        <v>151</v>
      </c>
      <c r="B28" s="47"/>
      <c r="C28" s="47"/>
      <c r="D28" s="47"/>
      <c r="E28" s="47"/>
      <c r="F28" s="48" t="s">
        <v>41</v>
      </c>
      <c r="G28" s="48"/>
      <c r="H28" s="7" t="s">
        <v>152</v>
      </c>
      <c r="I28" s="13"/>
      <c r="J28" s="9" t="s">
        <v>152</v>
      </c>
      <c r="K28" s="10">
        <v>0.06</v>
      </c>
    </row>
    <row r="29" spans="1:11" ht="11.85" customHeight="1" x14ac:dyDescent="0.2">
      <c r="A29" s="46" t="s">
        <v>153</v>
      </c>
      <c r="B29" s="47"/>
      <c r="C29" s="47"/>
      <c r="D29" s="47"/>
      <c r="E29" s="47"/>
      <c r="F29" s="48" t="s">
        <v>143</v>
      </c>
      <c r="G29" s="48"/>
      <c r="H29" s="7" t="s">
        <v>154</v>
      </c>
      <c r="I29" s="13"/>
      <c r="J29" s="9" t="s">
        <v>155</v>
      </c>
      <c r="K29" s="10">
        <v>0.06</v>
      </c>
    </row>
    <row r="30" spans="1:11" ht="11.85" customHeight="1" x14ac:dyDescent="0.2">
      <c r="A30" s="46" t="s">
        <v>156</v>
      </c>
      <c r="B30" s="47"/>
      <c r="C30" s="47"/>
      <c r="D30" s="47"/>
      <c r="E30" s="47"/>
      <c r="F30" s="48" t="s">
        <v>41</v>
      </c>
      <c r="G30" s="48"/>
      <c r="H30" s="7" t="s">
        <v>157</v>
      </c>
      <c r="I30" s="13"/>
      <c r="J30" s="9" t="s">
        <v>157</v>
      </c>
      <c r="K30" s="10">
        <v>0.06</v>
      </c>
    </row>
    <row r="31" spans="1:11" ht="11.85" customHeight="1" x14ac:dyDescent="0.2">
      <c r="A31" s="46" t="s">
        <v>158</v>
      </c>
      <c r="B31" s="47"/>
      <c r="C31" s="47"/>
      <c r="D31" s="47"/>
      <c r="E31" s="47"/>
      <c r="F31" s="48" t="s">
        <v>41</v>
      </c>
      <c r="G31" s="48"/>
      <c r="H31" s="7" t="s">
        <v>159</v>
      </c>
      <c r="I31" s="13"/>
      <c r="J31" s="9" t="s">
        <v>159</v>
      </c>
      <c r="K31" s="10">
        <v>0.06</v>
      </c>
    </row>
    <row r="32" spans="1:11" ht="21.75" customHeight="1" x14ac:dyDescent="0.2">
      <c r="A32" s="63" t="s">
        <v>160</v>
      </c>
      <c r="B32" s="64"/>
      <c r="C32" s="64"/>
      <c r="D32" s="64"/>
      <c r="E32" s="64"/>
      <c r="F32" s="65" t="s">
        <v>41</v>
      </c>
      <c r="G32" s="65"/>
      <c r="H32" s="16" t="s">
        <v>161</v>
      </c>
      <c r="I32" s="17"/>
      <c r="J32" s="18" t="s">
        <v>161</v>
      </c>
      <c r="K32" s="27">
        <v>0.06</v>
      </c>
    </row>
    <row r="33" spans="1:11" ht="17.100000000000001" customHeight="1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2"/>
    </row>
    <row r="34" spans="1:11" ht="14.25" customHeight="1" x14ac:dyDescent="0.2">
      <c r="A34" s="20"/>
      <c r="B34" s="21"/>
      <c r="C34" s="21"/>
      <c r="D34" s="21"/>
      <c r="E34" s="66"/>
      <c r="F34" s="67"/>
      <c r="G34" s="68"/>
      <c r="H34" s="69"/>
      <c r="I34" s="69"/>
      <c r="J34" s="69"/>
      <c r="K34" s="69"/>
    </row>
    <row r="35" spans="1:11" ht="42.6" customHeight="1" x14ac:dyDescent="0.2">
      <c r="A35" s="23"/>
      <c r="B35" s="23"/>
      <c r="C35" s="23"/>
      <c r="D35" s="23"/>
      <c r="E35" s="70"/>
      <c r="F35" s="71"/>
      <c r="G35" s="70"/>
      <c r="H35" s="72"/>
      <c r="I35" s="72"/>
      <c r="J35" s="72"/>
      <c r="K35" s="71"/>
    </row>
    <row r="36" spans="1:11" ht="22.7" customHeight="1" x14ac:dyDescent="0.2">
      <c r="A36" s="58"/>
      <c r="B36" s="58"/>
      <c r="C36" s="58"/>
      <c r="D36" s="58"/>
      <c r="E36" s="58"/>
      <c r="F36" s="59"/>
      <c r="G36" s="60"/>
      <c r="H36" s="61"/>
      <c r="I36" s="61"/>
      <c r="J36" s="61"/>
      <c r="K36" s="62"/>
    </row>
    <row r="37" spans="1:11" ht="80.099999999999994" customHeight="1" x14ac:dyDescent="0.2"/>
  </sheetData>
  <mergeCells count="72">
    <mergeCell ref="A36:F36"/>
    <mergeCell ref="G36:K36"/>
    <mergeCell ref="A33:K33"/>
    <mergeCell ref="E34:F34"/>
    <mergeCell ref="G34:K34"/>
    <mergeCell ref="E35:F35"/>
    <mergeCell ref="G35:K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9:E9"/>
    <mergeCell ref="F9:G9"/>
    <mergeCell ref="A10:E10"/>
    <mergeCell ref="F10:G10"/>
    <mergeCell ref="A11:E11"/>
    <mergeCell ref="F11:G11"/>
    <mergeCell ref="A6:E6"/>
    <mergeCell ref="F6:G6"/>
    <mergeCell ref="A7:E7"/>
    <mergeCell ref="F7:G7"/>
    <mergeCell ref="A8:E8"/>
    <mergeCell ref="F8:G8"/>
    <mergeCell ref="A3:E3"/>
    <mergeCell ref="F3:G3"/>
    <mergeCell ref="A4:E4"/>
    <mergeCell ref="F4:G4"/>
    <mergeCell ref="A5:E5"/>
    <mergeCell ref="F5:G5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E993-0FE9-4ED2-8B78-7EED3CB4AC8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workbookViewId="0">
      <selection activeCell="H22" sqref="H22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</cols>
  <sheetData>
    <row r="1" spans="1:12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8" t="s">
        <v>3</v>
      </c>
      <c r="K1" s="52" t="s">
        <v>4</v>
      </c>
      <c r="L1" s="53"/>
    </row>
    <row r="2" spans="1:12" ht="14.25" customHeight="1" x14ac:dyDescent="0.2">
      <c r="A2" s="3" t="s">
        <v>164</v>
      </c>
      <c r="B2" s="55" t="s">
        <v>165</v>
      </c>
      <c r="C2" s="55"/>
      <c r="D2" s="55"/>
      <c r="E2" s="55"/>
      <c r="F2" s="55"/>
      <c r="G2" s="73" t="s">
        <v>41</v>
      </c>
      <c r="H2" s="73"/>
      <c r="I2" s="24" t="s">
        <v>166</v>
      </c>
      <c r="J2" s="74" t="s">
        <v>166</v>
      </c>
      <c r="K2" s="74"/>
      <c r="L2" s="29">
        <v>0.06</v>
      </c>
    </row>
    <row r="3" spans="1:12" ht="11.85" customHeight="1" x14ac:dyDescent="0.2">
      <c r="A3" s="6" t="s">
        <v>167</v>
      </c>
      <c r="B3" s="47" t="s">
        <v>168</v>
      </c>
      <c r="C3" s="47"/>
      <c r="D3" s="47"/>
      <c r="E3" s="47"/>
      <c r="F3" s="47"/>
      <c r="G3" s="48" t="s">
        <v>41</v>
      </c>
      <c r="H3" s="48"/>
      <c r="I3" s="7" t="s">
        <v>169</v>
      </c>
      <c r="J3" s="75" t="s">
        <v>169</v>
      </c>
      <c r="K3" s="75"/>
      <c r="L3" s="10">
        <v>0.06</v>
      </c>
    </row>
    <row r="4" spans="1:12" ht="11.85" customHeight="1" x14ac:dyDescent="0.2">
      <c r="A4" s="6" t="s">
        <v>170</v>
      </c>
      <c r="B4" s="47" t="s">
        <v>171</v>
      </c>
      <c r="C4" s="47"/>
      <c r="D4" s="47"/>
      <c r="E4" s="47"/>
      <c r="F4" s="47"/>
      <c r="G4" s="48" t="s">
        <v>16</v>
      </c>
      <c r="H4" s="48"/>
      <c r="I4" s="7" t="s">
        <v>172</v>
      </c>
      <c r="J4" s="75" t="s">
        <v>173</v>
      </c>
      <c r="K4" s="75"/>
      <c r="L4" s="10">
        <v>0.06</v>
      </c>
    </row>
    <row r="5" spans="1:12" ht="11.85" customHeight="1" x14ac:dyDescent="0.2">
      <c r="A5" s="6" t="s">
        <v>174</v>
      </c>
      <c r="B5" s="47" t="s">
        <v>175</v>
      </c>
      <c r="C5" s="47"/>
      <c r="D5" s="47"/>
      <c r="E5" s="47"/>
      <c r="F5" s="47"/>
      <c r="G5" s="48" t="s">
        <v>41</v>
      </c>
      <c r="H5" s="48"/>
      <c r="I5" s="7" t="s">
        <v>176</v>
      </c>
      <c r="J5" s="75" t="s">
        <v>176</v>
      </c>
      <c r="K5" s="75"/>
      <c r="L5" s="10">
        <v>0.06</v>
      </c>
    </row>
    <row r="6" spans="1:12" ht="11.85" customHeight="1" x14ac:dyDescent="0.2">
      <c r="A6" s="6" t="s">
        <v>177</v>
      </c>
      <c r="B6" s="47" t="s">
        <v>178</v>
      </c>
      <c r="C6" s="47"/>
      <c r="D6" s="47"/>
      <c r="E6" s="47"/>
      <c r="F6" s="47"/>
      <c r="G6" s="48" t="s">
        <v>41</v>
      </c>
      <c r="H6" s="48"/>
      <c r="I6" s="7" t="s">
        <v>46</v>
      </c>
      <c r="J6" s="75" t="s">
        <v>46</v>
      </c>
      <c r="K6" s="75"/>
      <c r="L6" s="10">
        <v>0.06</v>
      </c>
    </row>
    <row r="7" spans="1:12" ht="11.85" customHeight="1" x14ac:dyDescent="0.2">
      <c r="A7" s="6" t="s">
        <v>179</v>
      </c>
      <c r="B7" s="47" t="s">
        <v>180</v>
      </c>
      <c r="C7" s="47"/>
      <c r="D7" s="47"/>
      <c r="E7" s="47"/>
      <c r="F7" s="47"/>
      <c r="G7" s="48" t="s">
        <v>41</v>
      </c>
      <c r="H7" s="48"/>
      <c r="I7" s="7" t="s">
        <v>181</v>
      </c>
      <c r="J7" s="75" t="s">
        <v>181</v>
      </c>
      <c r="K7" s="75"/>
      <c r="L7" s="10">
        <v>0.06</v>
      </c>
    </row>
    <row r="8" spans="1:12" ht="11.85" customHeight="1" x14ac:dyDescent="0.2">
      <c r="A8" s="6" t="s">
        <v>182</v>
      </c>
      <c r="B8" s="47" t="s">
        <v>183</v>
      </c>
      <c r="C8" s="47"/>
      <c r="D8" s="47"/>
      <c r="E8" s="47"/>
      <c r="F8" s="47"/>
      <c r="G8" s="48" t="s">
        <v>143</v>
      </c>
      <c r="H8" s="48"/>
      <c r="I8" s="7" t="s">
        <v>184</v>
      </c>
      <c r="J8" s="75" t="s">
        <v>185</v>
      </c>
      <c r="K8" s="75"/>
      <c r="L8" s="10">
        <v>0.06</v>
      </c>
    </row>
    <row r="9" spans="1:12" ht="11.85" customHeight="1" x14ac:dyDescent="0.2">
      <c r="A9" s="6" t="s">
        <v>186</v>
      </c>
      <c r="B9" s="47" t="s">
        <v>187</v>
      </c>
      <c r="C9" s="47"/>
      <c r="D9" s="47"/>
      <c r="E9" s="47"/>
      <c r="F9" s="47"/>
      <c r="G9" s="48" t="s">
        <v>41</v>
      </c>
      <c r="H9" s="48"/>
      <c r="I9" s="7" t="s">
        <v>188</v>
      </c>
      <c r="J9" s="75" t="s">
        <v>188</v>
      </c>
      <c r="K9" s="75"/>
      <c r="L9" s="10">
        <v>0.06</v>
      </c>
    </row>
    <row r="10" spans="1:12" ht="11.85" customHeight="1" x14ac:dyDescent="0.2">
      <c r="A10" s="6" t="s">
        <v>189</v>
      </c>
      <c r="B10" s="47" t="s">
        <v>190</v>
      </c>
      <c r="C10" s="47"/>
      <c r="D10" s="47"/>
      <c r="E10" s="47"/>
      <c r="F10" s="47"/>
      <c r="G10" s="48" t="s">
        <v>191</v>
      </c>
      <c r="H10" s="48"/>
      <c r="I10" s="13"/>
      <c r="J10" s="76"/>
      <c r="K10" s="76"/>
      <c r="L10" s="14">
        <v>0.21</v>
      </c>
    </row>
    <row r="11" spans="1:12" ht="11.85" customHeight="1" x14ac:dyDescent="0.2">
      <c r="A11" s="6" t="s">
        <v>192</v>
      </c>
      <c r="B11" s="47" t="s">
        <v>193</v>
      </c>
      <c r="C11" s="47"/>
      <c r="D11" s="47"/>
      <c r="E11" s="47"/>
      <c r="F11" s="47"/>
      <c r="G11" s="48" t="s">
        <v>194</v>
      </c>
      <c r="H11" s="48"/>
      <c r="I11" s="7" t="s">
        <v>49</v>
      </c>
      <c r="J11" s="75" t="s">
        <v>195</v>
      </c>
      <c r="K11" s="75"/>
      <c r="L11" s="10">
        <v>0.06</v>
      </c>
    </row>
    <row r="12" spans="1:12" ht="11.85" customHeight="1" x14ac:dyDescent="0.2">
      <c r="A12" s="6" t="s">
        <v>196</v>
      </c>
      <c r="B12" s="47" t="s">
        <v>197</v>
      </c>
      <c r="C12" s="47"/>
      <c r="D12" s="47"/>
      <c r="E12" s="47"/>
      <c r="F12" s="47"/>
      <c r="G12" s="48" t="s">
        <v>198</v>
      </c>
      <c r="H12" s="48"/>
      <c r="I12" s="7" t="s">
        <v>52</v>
      </c>
      <c r="J12" s="75" t="s">
        <v>199</v>
      </c>
      <c r="K12" s="75"/>
      <c r="L12" s="10">
        <v>0.06</v>
      </c>
    </row>
    <row r="13" spans="1:12" ht="11.85" customHeight="1" x14ac:dyDescent="0.2">
      <c r="A13" s="6" t="s">
        <v>200</v>
      </c>
      <c r="B13" s="47" t="s">
        <v>201</v>
      </c>
      <c r="C13" s="47"/>
      <c r="D13" s="47"/>
      <c r="E13" s="47"/>
      <c r="F13" s="47"/>
      <c r="G13" s="48" t="s">
        <v>194</v>
      </c>
      <c r="H13" s="48"/>
      <c r="I13" s="7" t="s">
        <v>202</v>
      </c>
      <c r="J13" s="75" t="s">
        <v>188</v>
      </c>
      <c r="K13" s="75"/>
      <c r="L13" s="10">
        <v>0.06</v>
      </c>
    </row>
    <row r="14" spans="1:12" ht="11.85" customHeight="1" x14ac:dyDescent="0.2">
      <c r="A14" s="6" t="s">
        <v>203</v>
      </c>
      <c r="B14" s="47" t="s">
        <v>204</v>
      </c>
      <c r="C14" s="47"/>
      <c r="D14" s="47"/>
      <c r="E14" s="47"/>
      <c r="F14" s="47"/>
      <c r="G14" s="48" t="s">
        <v>41</v>
      </c>
      <c r="H14" s="48"/>
      <c r="I14" s="7" t="s">
        <v>205</v>
      </c>
      <c r="J14" s="75" t="s">
        <v>205</v>
      </c>
      <c r="K14" s="75"/>
      <c r="L14" s="10">
        <v>0.06</v>
      </c>
    </row>
    <row r="15" spans="1:12" ht="11.85" customHeight="1" x14ac:dyDescent="0.2">
      <c r="A15" s="6" t="s">
        <v>206</v>
      </c>
      <c r="B15" s="47" t="s">
        <v>207</v>
      </c>
      <c r="C15" s="47"/>
      <c r="D15" s="47"/>
      <c r="E15" s="47"/>
      <c r="F15" s="47"/>
      <c r="G15" s="48" t="s">
        <v>41</v>
      </c>
      <c r="H15" s="48"/>
      <c r="I15" s="7" t="s">
        <v>208</v>
      </c>
      <c r="J15" s="75" t="s">
        <v>208</v>
      </c>
      <c r="K15" s="75"/>
      <c r="L15" s="10">
        <v>0.06</v>
      </c>
    </row>
    <row r="16" spans="1:12" ht="11.85" customHeight="1" x14ac:dyDescent="0.2">
      <c r="A16" s="6" t="s">
        <v>209</v>
      </c>
      <c r="B16" s="47" t="s">
        <v>210</v>
      </c>
      <c r="C16" s="47"/>
      <c r="D16" s="47"/>
      <c r="E16" s="47"/>
      <c r="F16" s="47"/>
      <c r="G16" s="48" t="s">
        <v>66</v>
      </c>
      <c r="H16" s="48"/>
      <c r="I16" s="7" t="s">
        <v>56</v>
      </c>
      <c r="J16" s="75" t="s">
        <v>56</v>
      </c>
      <c r="K16" s="75"/>
      <c r="L16" s="14">
        <v>0.21</v>
      </c>
    </row>
    <row r="17" spans="1:12" ht="11.85" customHeight="1" x14ac:dyDescent="0.2">
      <c r="A17" s="6" t="s">
        <v>211</v>
      </c>
      <c r="B17" s="47" t="s">
        <v>212</v>
      </c>
      <c r="C17" s="47"/>
      <c r="D17" s="47"/>
      <c r="E17" s="47"/>
      <c r="F17" s="47"/>
      <c r="G17" s="48" t="s">
        <v>62</v>
      </c>
      <c r="H17" s="48"/>
      <c r="I17" s="7" t="s">
        <v>213</v>
      </c>
      <c r="J17" s="75" t="s">
        <v>214</v>
      </c>
      <c r="K17" s="75"/>
      <c r="L17" s="10">
        <v>0.06</v>
      </c>
    </row>
    <row r="18" spans="1:12" ht="11.85" customHeight="1" x14ac:dyDescent="0.2">
      <c r="A18" s="6" t="s">
        <v>215</v>
      </c>
      <c r="B18" s="47" t="s">
        <v>216</v>
      </c>
      <c r="C18" s="47"/>
      <c r="D18" s="47"/>
      <c r="E18" s="47"/>
      <c r="F18" s="47"/>
      <c r="G18" s="48" t="s">
        <v>66</v>
      </c>
      <c r="H18" s="48"/>
      <c r="I18" s="7" t="s">
        <v>217</v>
      </c>
      <c r="J18" s="75" t="s">
        <v>217</v>
      </c>
      <c r="K18" s="75"/>
      <c r="L18" s="10">
        <v>0.06</v>
      </c>
    </row>
    <row r="19" spans="1:12" ht="11.85" customHeight="1" x14ac:dyDescent="0.2">
      <c r="A19" s="6" t="s">
        <v>218</v>
      </c>
      <c r="B19" s="47" t="s">
        <v>219</v>
      </c>
      <c r="C19" s="47"/>
      <c r="D19" s="47"/>
      <c r="E19" s="47"/>
      <c r="F19" s="47"/>
      <c r="G19" s="48" t="s">
        <v>66</v>
      </c>
      <c r="H19" s="48"/>
      <c r="I19" s="7" t="s">
        <v>220</v>
      </c>
      <c r="J19" s="75" t="s">
        <v>220</v>
      </c>
      <c r="K19" s="75"/>
      <c r="L19" s="10">
        <v>0.06</v>
      </c>
    </row>
    <row r="20" spans="1:12" ht="11.85" customHeight="1" x14ac:dyDescent="0.2">
      <c r="A20" s="6" t="s">
        <v>221</v>
      </c>
      <c r="B20" s="47" t="s">
        <v>222</v>
      </c>
      <c r="C20" s="47"/>
      <c r="D20" s="47"/>
      <c r="E20" s="47"/>
      <c r="F20" s="47"/>
      <c r="G20" s="48" t="s">
        <v>66</v>
      </c>
      <c r="H20" s="48"/>
      <c r="I20" s="7" t="s">
        <v>69</v>
      </c>
      <c r="J20" s="75" t="s">
        <v>69</v>
      </c>
      <c r="K20" s="75"/>
      <c r="L20" s="10">
        <v>0.06</v>
      </c>
    </row>
    <row r="21" spans="1:12" ht="11.85" customHeight="1" x14ac:dyDescent="0.2">
      <c r="A21" s="6" t="s">
        <v>223</v>
      </c>
      <c r="B21" s="47" t="s">
        <v>224</v>
      </c>
      <c r="C21" s="47"/>
      <c r="D21" s="47"/>
      <c r="E21" s="47"/>
      <c r="F21" s="47"/>
      <c r="G21" s="48" t="s">
        <v>66</v>
      </c>
      <c r="H21" s="48"/>
      <c r="I21" s="7" t="s">
        <v>220</v>
      </c>
      <c r="J21" s="75" t="s">
        <v>220</v>
      </c>
      <c r="K21" s="75"/>
      <c r="L21" s="10">
        <v>0.06</v>
      </c>
    </row>
    <row r="22" spans="1:12" ht="11.85" customHeight="1" x14ac:dyDescent="0.2">
      <c r="A22" s="6" t="s">
        <v>225</v>
      </c>
      <c r="B22" s="47" t="s">
        <v>226</v>
      </c>
      <c r="C22" s="47"/>
      <c r="D22" s="47"/>
      <c r="E22" s="47"/>
      <c r="F22" s="47"/>
      <c r="G22" s="48" t="s">
        <v>66</v>
      </c>
      <c r="H22" s="48"/>
      <c r="I22" s="7" t="s">
        <v>71</v>
      </c>
      <c r="J22" s="75" t="s">
        <v>71</v>
      </c>
      <c r="K22" s="75"/>
      <c r="L22" s="10">
        <v>0.06</v>
      </c>
    </row>
    <row r="23" spans="1:12" ht="11.85" customHeight="1" x14ac:dyDescent="0.2">
      <c r="A23" s="6" t="s">
        <v>227</v>
      </c>
      <c r="B23" s="47" t="s">
        <v>228</v>
      </c>
      <c r="C23" s="47"/>
      <c r="D23" s="47"/>
      <c r="E23" s="47"/>
      <c r="F23" s="47"/>
      <c r="G23" s="48" t="s">
        <v>41</v>
      </c>
      <c r="H23" s="48"/>
      <c r="I23" s="7" t="s">
        <v>229</v>
      </c>
      <c r="J23" s="75" t="s">
        <v>229</v>
      </c>
      <c r="K23" s="75"/>
      <c r="L23" s="10">
        <v>0.06</v>
      </c>
    </row>
    <row r="24" spans="1:12" ht="11.85" customHeight="1" x14ac:dyDescent="0.2">
      <c r="A24" s="6" t="s">
        <v>230</v>
      </c>
      <c r="B24" s="47" t="s">
        <v>231</v>
      </c>
      <c r="C24" s="47"/>
      <c r="D24" s="47"/>
      <c r="E24" s="47"/>
      <c r="F24" s="47"/>
      <c r="G24" s="48" t="s">
        <v>86</v>
      </c>
      <c r="H24" s="48"/>
      <c r="I24" s="7" t="s">
        <v>87</v>
      </c>
      <c r="J24" s="75" t="s">
        <v>88</v>
      </c>
      <c r="K24" s="75"/>
      <c r="L24" s="14">
        <v>0.21</v>
      </c>
    </row>
    <row r="25" spans="1:12" ht="11.85" customHeight="1" x14ac:dyDescent="0.2">
      <c r="A25" s="6" t="s">
        <v>232</v>
      </c>
      <c r="B25" s="47" t="s">
        <v>233</v>
      </c>
      <c r="C25" s="47"/>
      <c r="D25" s="47"/>
      <c r="E25" s="47"/>
      <c r="F25" s="47"/>
      <c r="G25" s="48" t="s">
        <v>90</v>
      </c>
      <c r="H25" s="48"/>
      <c r="I25" s="7" t="s">
        <v>94</v>
      </c>
      <c r="J25" s="75" t="s">
        <v>94</v>
      </c>
      <c r="K25" s="75"/>
      <c r="L25" s="14">
        <v>0.21</v>
      </c>
    </row>
    <row r="26" spans="1:12" ht="11.85" customHeight="1" x14ac:dyDescent="0.2">
      <c r="A26" s="6" t="s">
        <v>234</v>
      </c>
      <c r="B26" s="47" t="s">
        <v>235</v>
      </c>
      <c r="C26" s="47"/>
      <c r="D26" s="47"/>
      <c r="E26" s="47"/>
      <c r="F26" s="47"/>
      <c r="G26" s="48" t="s">
        <v>90</v>
      </c>
      <c r="H26" s="48"/>
      <c r="I26" s="7" t="s">
        <v>96</v>
      </c>
      <c r="J26" s="75" t="s">
        <v>96</v>
      </c>
      <c r="K26" s="75"/>
      <c r="L26" s="14">
        <v>0.21</v>
      </c>
    </row>
    <row r="27" spans="1:12" ht="11.85" customHeight="1" x14ac:dyDescent="0.2">
      <c r="A27" s="6" t="s">
        <v>236</v>
      </c>
      <c r="B27" s="47" t="s">
        <v>237</v>
      </c>
      <c r="C27" s="47"/>
      <c r="D27" s="47"/>
      <c r="E27" s="47"/>
      <c r="F27" s="47"/>
      <c r="G27" s="48" t="s">
        <v>90</v>
      </c>
      <c r="H27" s="48"/>
      <c r="I27" s="7" t="s">
        <v>98</v>
      </c>
      <c r="J27" s="75" t="s">
        <v>98</v>
      </c>
      <c r="K27" s="75"/>
      <c r="L27" s="14">
        <v>0.21</v>
      </c>
    </row>
    <row r="28" spans="1:12" ht="11.85" customHeight="1" x14ac:dyDescent="0.2">
      <c r="A28" s="6" t="s">
        <v>238</v>
      </c>
      <c r="B28" s="47" t="s">
        <v>239</v>
      </c>
      <c r="C28" s="47"/>
      <c r="D28" s="47"/>
      <c r="E28" s="47"/>
      <c r="F28" s="47"/>
      <c r="G28" s="48" t="s">
        <v>90</v>
      </c>
      <c r="H28" s="48"/>
      <c r="I28" s="7" t="s">
        <v>240</v>
      </c>
      <c r="J28" s="75" t="s">
        <v>240</v>
      </c>
      <c r="K28" s="75"/>
      <c r="L28" s="14">
        <v>0.21</v>
      </c>
    </row>
    <row r="29" spans="1:12" ht="11.85" customHeight="1" x14ac:dyDescent="0.2">
      <c r="A29" s="6" t="s">
        <v>241</v>
      </c>
      <c r="B29" s="47" t="s">
        <v>242</v>
      </c>
      <c r="C29" s="47"/>
      <c r="D29" s="47"/>
      <c r="E29" s="47"/>
      <c r="F29" s="47"/>
      <c r="G29" s="48" t="s">
        <v>90</v>
      </c>
      <c r="H29" s="48"/>
      <c r="I29" s="7" t="s">
        <v>243</v>
      </c>
      <c r="J29" s="75" t="s">
        <v>243</v>
      </c>
      <c r="K29" s="75"/>
      <c r="L29" s="14">
        <v>0.21</v>
      </c>
    </row>
    <row r="30" spans="1:12" ht="11.85" customHeight="1" x14ac:dyDescent="0.2">
      <c r="A30" s="6" t="s">
        <v>244</v>
      </c>
      <c r="B30" s="47" t="s">
        <v>245</v>
      </c>
      <c r="C30" s="47"/>
      <c r="D30" s="47"/>
      <c r="E30" s="47"/>
      <c r="F30" s="47"/>
      <c r="G30" s="48" t="s">
        <v>41</v>
      </c>
      <c r="H30" s="48"/>
      <c r="I30" s="7" t="s">
        <v>246</v>
      </c>
      <c r="J30" s="75" t="s">
        <v>246</v>
      </c>
      <c r="K30" s="75"/>
      <c r="L30" s="14">
        <v>0.21</v>
      </c>
    </row>
    <row r="31" spans="1:12" ht="11.85" customHeight="1" x14ac:dyDescent="0.2">
      <c r="A31" s="6" t="s">
        <v>247</v>
      </c>
      <c r="B31" s="47" t="s">
        <v>248</v>
      </c>
      <c r="C31" s="47"/>
      <c r="D31" s="47"/>
      <c r="E31" s="47"/>
      <c r="F31" s="47"/>
      <c r="G31" s="48" t="s">
        <v>249</v>
      </c>
      <c r="H31" s="48"/>
      <c r="I31" s="7" t="s">
        <v>250</v>
      </c>
      <c r="J31" s="75" t="s">
        <v>251</v>
      </c>
      <c r="K31" s="75"/>
      <c r="L31" s="10">
        <v>0.06</v>
      </c>
    </row>
    <row r="32" spans="1:12" ht="11.85" customHeight="1" x14ac:dyDescent="0.2">
      <c r="A32" s="6" t="s">
        <v>252</v>
      </c>
      <c r="B32" s="47" t="s">
        <v>253</v>
      </c>
      <c r="C32" s="47"/>
      <c r="D32" s="47"/>
      <c r="E32" s="47"/>
      <c r="F32" s="47"/>
      <c r="G32" s="48" t="s">
        <v>41</v>
      </c>
      <c r="H32" s="48"/>
      <c r="I32" s="7" t="s">
        <v>254</v>
      </c>
      <c r="J32" s="75" t="s">
        <v>254</v>
      </c>
      <c r="K32" s="75"/>
      <c r="L32" s="10">
        <v>0.06</v>
      </c>
    </row>
    <row r="33" spans="1:12" ht="11.85" customHeight="1" x14ac:dyDescent="0.2">
      <c r="A33" s="6" t="s">
        <v>255</v>
      </c>
      <c r="B33" s="47" t="s">
        <v>256</v>
      </c>
      <c r="C33" s="47"/>
      <c r="D33" s="47"/>
      <c r="E33" s="47"/>
      <c r="F33" s="47"/>
      <c r="G33" s="48" t="s">
        <v>7</v>
      </c>
      <c r="H33" s="48"/>
      <c r="I33" s="7" t="s">
        <v>257</v>
      </c>
      <c r="J33" s="75" t="s">
        <v>257</v>
      </c>
      <c r="K33" s="75"/>
      <c r="L33" s="10">
        <v>0.06</v>
      </c>
    </row>
    <row r="34" spans="1:12" ht="21.75" customHeight="1" x14ac:dyDescent="0.2">
      <c r="A34" s="15" t="s">
        <v>258</v>
      </c>
      <c r="B34" s="64" t="s">
        <v>259</v>
      </c>
      <c r="C34" s="64"/>
      <c r="D34" s="64"/>
      <c r="E34" s="64"/>
      <c r="F34" s="64"/>
      <c r="G34" s="65" t="s">
        <v>41</v>
      </c>
      <c r="H34" s="65"/>
      <c r="I34" s="16" t="s">
        <v>260</v>
      </c>
      <c r="J34" s="77" t="s">
        <v>260</v>
      </c>
      <c r="K34" s="77"/>
      <c r="L34" s="27">
        <v>0.06</v>
      </c>
    </row>
    <row r="35" spans="1:12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12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12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12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12" ht="80.099999999999994" customHeight="1" x14ac:dyDescent="0.2"/>
  </sheetData>
  <mergeCells count="111">
    <mergeCell ref="A38:G38"/>
    <mergeCell ref="H38:L38"/>
    <mergeCell ref="B34:F34"/>
    <mergeCell ref="G34:H34"/>
    <mergeCell ref="J34:K34"/>
    <mergeCell ref="A35:L35"/>
    <mergeCell ref="A36:B36"/>
    <mergeCell ref="F36:G36"/>
    <mergeCell ref="H36:L36"/>
    <mergeCell ref="A37:B37"/>
    <mergeCell ref="F37:G37"/>
    <mergeCell ref="H37:L37"/>
    <mergeCell ref="B31:F31"/>
    <mergeCell ref="G31:H31"/>
    <mergeCell ref="J31:K31"/>
    <mergeCell ref="B32:F32"/>
    <mergeCell ref="G32:H32"/>
    <mergeCell ref="J32:K32"/>
    <mergeCell ref="B33:F33"/>
    <mergeCell ref="G33:H33"/>
    <mergeCell ref="J33:K33"/>
    <mergeCell ref="B28:F28"/>
    <mergeCell ref="G28:H28"/>
    <mergeCell ref="J28:K28"/>
    <mergeCell ref="B29:F29"/>
    <mergeCell ref="G29:H29"/>
    <mergeCell ref="J29:K29"/>
    <mergeCell ref="B30:F30"/>
    <mergeCell ref="G30:H30"/>
    <mergeCell ref="J30:K30"/>
    <mergeCell ref="B25:F25"/>
    <mergeCell ref="G25:H25"/>
    <mergeCell ref="J25:K25"/>
    <mergeCell ref="B26:F26"/>
    <mergeCell ref="G26:H26"/>
    <mergeCell ref="J26:K26"/>
    <mergeCell ref="B27:F27"/>
    <mergeCell ref="G27:H27"/>
    <mergeCell ref="J27:K27"/>
    <mergeCell ref="B22:F22"/>
    <mergeCell ref="G22:H22"/>
    <mergeCell ref="J22:K22"/>
    <mergeCell ref="B23:F23"/>
    <mergeCell ref="G23:H23"/>
    <mergeCell ref="J23:K23"/>
    <mergeCell ref="B24:F24"/>
    <mergeCell ref="G24:H24"/>
    <mergeCell ref="J24:K24"/>
    <mergeCell ref="B19:F19"/>
    <mergeCell ref="G19:H19"/>
    <mergeCell ref="J19:K19"/>
    <mergeCell ref="B20:F20"/>
    <mergeCell ref="G20:H20"/>
    <mergeCell ref="J20:K20"/>
    <mergeCell ref="B21:F21"/>
    <mergeCell ref="G21:H21"/>
    <mergeCell ref="J21:K21"/>
    <mergeCell ref="B16:F16"/>
    <mergeCell ref="G16:H16"/>
    <mergeCell ref="J16:K16"/>
    <mergeCell ref="B17:F17"/>
    <mergeCell ref="G17:H17"/>
    <mergeCell ref="J17:K17"/>
    <mergeCell ref="B18:F18"/>
    <mergeCell ref="G18:H18"/>
    <mergeCell ref="J18:K18"/>
    <mergeCell ref="B13:F13"/>
    <mergeCell ref="G13:H13"/>
    <mergeCell ref="J13:K13"/>
    <mergeCell ref="B14:F14"/>
    <mergeCell ref="G14:H14"/>
    <mergeCell ref="J14:K14"/>
    <mergeCell ref="B15:F15"/>
    <mergeCell ref="G15:H15"/>
    <mergeCell ref="J15:K15"/>
    <mergeCell ref="B10:F10"/>
    <mergeCell ref="G10:H10"/>
    <mergeCell ref="J10:K10"/>
    <mergeCell ref="B11:F11"/>
    <mergeCell ref="G11:H11"/>
    <mergeCell ref="J11:K11"/>
    <mergeCell ref="B12:F12"/>
    <mergeCell ref="G12:H12"/>
    <mergeCell ref="J12:K12"/>
    <mergeCell ref="B7:F7"/>
    <mergeCell ref="G7:H7"/>
    <mergeCell ref="J7:K7"/>
    <mergeCell ref="B8:F8"/>
    <mergeCell ref="G8:H8"/>
    <mergeCell ref="J8:K8"/>
    <mergeCell ref="B9:F9"/>
    <mergeCell ref="G9:H9"/>
    <mergeCell ref="J9:K9"/>
    <mergeCell ref="B4:F4"/>
    <mergeCell ref="G4:H4"/>
    <mergeCell ref="J4:K4"/>
    <mergeCell ref="B5:F5"/>
    <mergeCell ref="G5:H5"/>
    <mergeCell ref="J5:K5"/>
    <mergeCell ref="B6:F6"/>
    <mergeCell ref="G6:H6"/>
    <mergeCell ref="J6:K6"/>
    <mergeCell ref="B1:F1"/>
    <mergeCell ref="G1:H1"/>
    <mergeCell ref="K1:L1"/>
    <mergeCell ref="B2:F2"/>
    <mergeCell ref="G2:H2"/>
    <mergeCell ref="J2:K2"/>
    <mergeCell ref="B3:F3"/>
    <mergeCell ref="G3:H3"/>
    <mergeCell ref="J3:K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</cols>
  <sheetData>
    <row r="1" spans="1:11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11" ht="14.25" customHeight="1" x14ac:dyDescent="0.2">
      <c r="A2" s="54" t="s">
        <v>261</v>
      </c>
      <c r="B2" s="55"/>
      <c r="C2" s="55"/>
      <c r="D2" s="55"/>
      <c r="E2" s="55"/>
      <c r="F2" s="73" t="s">
        <v>143</v>
      </c>
      <c r="G2" s="73"/>
      <c r="H2" s="24" t="s">
        <v>262</v>
      </c>
      <c r="I2" s="4"/>
      <c r="J2" s="25" t="s">
        <v>263</v>
      </c>
      <c r="K2" s="29">
        <v>0.06</v>
      </c>
    </row>
    <row r="3" spans="1:11" ht="11.85" customHeight="1" x14ac:dyDescent="0.2">
      <c r="A3" s="46" t="s">
        <v>99</v>
      </c>
      <c r="B3" s="47"/>
      <c r="C3" s="47"/>
      <c r="D3" s="47"/>
      <c r="E3" s="47"/>
      <c r="F3" s="48" t="s">
        <v>264</v>
      </c>
      <c r="G3" s="48"/>
      <c r="H3" s="7" t="s">
        <v>265</v>
      </c>
      <c r="I3" s="13"/>
      <c r="J3" s="9" t="s">
        <v>266</v>
      </c>
      <c r="K3" s="10">
        <v>0.06</v>
      </c>
    </row>
    <row r="4" spans="1:11" ht="17.45" customHeight="1" x14ac:dyDescent="0.2">
      <c r="A4" s="46" t="s">
        <v>10</v>
      </c>
      <c r="B4" s="47"/>
      <c r="C4" s="47"/>
      <c r="D4" s="47"/>
      <c r="E4" s="47"/>
      <c r="F4" s="48" t="s">
        <v>129</v>
      </c>
      <c r="G4" s="48"/>
      <c r="H4" s="7" t="s">
        <v>12</v>
      </c>
      <c r="I4" s="8"/>
      <c r="J4" s="9" t="s">
        <v>12</v>
      </c>
      <c r="K4" s="10">
        <v>0.06</v>
      </c>
    </row>
    <row r="5" spans="1:11" ht="17.45" customHeight="1" x14ac:dyDescent="0.2">
      <c r="A5" s="46" t="s">
        <v>267</v>
      </c>
      <c r="B5" s="47"/>
      <c r="C5" s="47"/>
      <c r="D5" s="47"/>
      <c r="E5" s="47"/>
      <c r="F5" s="57"/>
      <c r="G5" s="57"/>
      <c r="H5" s="8"/>
      <c r="I5" s="8"/>
      <c r="J5" s="8"/>
      <c r="K5" s="11"/>
    </row>
    <row r="6" spans="1:11" ht="17.45" customHeight="1" x14ac:dyDescent="0.2">
      <c r="A6" s="46" t="s">
        <v>6</v>
      </c>
      <c r="B6" s="47"/>
      <c r="C6" s="47"/>
      <c r="D6" s="47"/>
      <c r="E6" s="47"/>
      <c r="F6" s="48" t="s">
        <v>7</v>
      </c>
      <c r="G6" s="48"/>
      <c r="H6" s="7" t="s">
        <v>8</v>
      </c>
      <c r="I6" s="8"/>
      <c r="J6" s="9" t="s">
        <v>8</v>
      </c>
      <c r="K6" s="10">
        <v>0.06</v>
      </c>
    </row>
    <row r="7" spans="1:11" ht="17.45" customHeight="1" x14ac:dyDescent="0.2">
      <c r="A7" s="46" t="s">
        <v>268</v>
      </c>
      <c r="B7" s="47"/>
      <c r="C7" s="47"/>
      <c r="D7" s="47"/>
      <c r="E7" s="47"/>
      <c r="F7" s="57"/>
      <c r="G7" s="57"/>
      <c r="H7" s="8"/>
      <c r="I7" s="8"/>
      <c r="J7" s="8"/>
      <c r="K7" s="11"/>
    </row>
    <row r="8" spans="1:11" ht="11.85" customHeight="1" x14ac:dyDescent="0.2">
      <c r="A8" s="46" t="s">
        <v>19</v>
      </c>
      <c r="B8" s="47"/>
      <c r="C8" s="47"/>
      <c r="D8" s="47"/>
      <c r="E8" s="47"/>
      <c r="F8" s="48" t="s">
        <v>269</v>
      </c>
      <c r="G8" s="48"/>
      <c r="H8" s="7" t="s">
        <v>21</v>
      </c>
      <c r="I8" s="13"/>
      <c r="J8" s="9" t="s">
        <v>270</v>
      </c>
      <c r="K8" s="10">
        <v>0.06</v>
      </c>
    </row>
    <row r="9" spans="1:11" ht="11.85" customHeight="1" x14ac:dyDescent="0.2">
      <c r="A9" s="46" t="s">
        <v>107</v>
      </c>
      <c r="B9" s="47"/>
      <c r="C9" s="47"/>
      <c r="D9" s="47"/>
      <c r="E9" s="47"/>
      <c r="F9" s="48" t="s">
        <v>271</v>
      </c>
      <c r="G9" s="48"/>
      <c r="H9" s="7" t="s">
        <v>109</v>
      </c>
      <c r="I9" s="13"/>
      <c r="J9" s="9" t="s">
        <v>272</v>
      </c>
      <c r="K9" s="10">
        <v>0.06</v>
      </c>
    </row>
    <row r="10" spans="1:11" ht="11.85" customHeight="1" x14ac:dyDescent="0.2">
      <c r="A10" s="46" t="s">
        <v>23</v>
      </c>
      <c r="B10" s="47"/>
      <c r="C10" s="47"/>
      <c r="D10" s="47"/>
      <c r="E10" s="47"/>
      <c r="F10" s="48" t="s">
        <v>24</v>
      </c>
      <c r="G10" s="48"/>
      <c r="H10" s="7" t="s">
        <v>25</v>
      </c>
      <c r="I10" s="13"/>
      <c r="J10" s="9" t="s">
        <v>26</v>
      </c>
      <c r="K10" s="10">
        <v>0.06</v>
      </c>
    </row>
    <row r="11" spans="1:11" ht="11.85" customHeight="1" x14ac:dyDescent="0.2">
      <c r="A11" s="46" t="s">
        <v>111</v>
      </c>
      <c r="B11" s="47"/>
      <c r="C11" s="47"/>
      <c r="D11" s="47"/>
      <c r="E11" s="47"/>
      <c r="F11" s="48" t="s">
        <v>273</v>
      </c>
      <c r="G11" s="48"/>
      <c r="H11" s="7" t="s">
        <v>113</v>
      </c>
      <c r="I11" s="13"/>
      <c r="J11" s="9" t="s">
        <v>274</v>
      </c>
      <c r="K11" s="10">
        <v>0.06</v>
      </c>
    </row>
    <row r="12" spans="1:11" ht="11.85" customHeight="1" x14ac:dyDescent="0.2">
      <c r="A12" s="46" t="s">
        <v>116</v>
      </c>
      <c r="B12" s="47"/>
      <c r="C12" s="47"/>
      <c r="D12" s="47"/>
      <c r="E12" s="47"/>
      <c r="F12" s="48" t="s">
        <v>275</v>
      </c>
      <c r="G12" s="48"/>
      <c r="H12" s="7" t="s">
        <v>276</v>
      </c>
      <c r="I12" s="13"/>
      <c r="J12" s="9" t="s">
        <v>277</v>
      </c>
      <c r="K12" s="10">
        <v>0.06</v>
      </c>
    </row>
    <row r="13" spans="1:11" ht="11.85" customHeight="1" x14ac:dyDescent="0.2">
      <c r="A13" s="46" t="s">
        <v>278</v>
      </c>
      <c r="B13" s="47"/>
      <c r="C13" s="47"/>
      <c r="D13" s="47"/>
      <c r="E13" s="47"/>
      <c r="F13" s="48" t="s">
        <v>275</v>
      </c>
      <c r="G13" s="48"/>
      <c r="H13" s="7" t="s">
        <v>279</v>
      </c>
      <c r="I13" s="13"/>
      <c r="J13" s="9" t="s">
        <v>280</v>
      </c>
      <c r="K13" s="10">
        <v>0.06</v>
      </c>
    </row>
    <row r="14" spans="1:11" ht="11.85" customHeight="1" x14ac:dyDescent="0.2">
      <c r="A14" s="46" t="s">
        <v>137</v>
      </c>
      <c r="B14" s="47"/>
      <c r="C14" s="47"/>
      <c r="D14" s="47"/>
      <c r="E14" s="47"/>
      <c r="F14" s="48" t="s">
        <v>16</v>
      </c>
      <c r="G14" s="48"/>
      <c r="H14" s="7" t="s">
        <v>138</v>
      </c>
      <c r="I14" s="13"/>
      <c r="J14" s="9" t="s">
        <v>281</v>
      </c>
      <c r="K14" s="10">
        <v>0.06</v>
      </c>
    </row>
    <row r="15" spans="1:11" ht="11.85" customHeight="1" x14ac:dyDescent="0.2">
      <c r="A15" s="46" t="s">
        <v>140</v>
      </c>
      <c r="B15" s="47"/>
      <c r="C15" s="47"/>
      <c r="D15" s="47"/>
      <c r="E15" s="47"/>
      <c r="F15" s="48" t="s">
        <v>41</v>
      </c>
      <c r="G15" s="48"/>
      <c r="H15" s="7" t="s">
        <v>141</v>
      </c>
      <c r="I15" s="13"/>
      <c r="J15" s="9" t="s">
        <v>141</v>
      </c>
      <c r="K15" s="10">
        <v>0.06</v>
      </c>
    </row>
    <row r="16" spans="1:11" ht="11.85" customHeight="1" x14ac:dyDescent="0.2">
      <c r="A16" s="46" t="s">
        <v>142</v>
      </c>
      <c r="B16" s="47"/>
      <c r="C16" s="47"/>
      <c r="D16" s="47"/>
      <c r="E16" s="47"/>
      <c r="F16" s="48" t="s">
        <v>143</v>
      </c>
      <c r="G16" s="48"/>
      <c r="H16" s="7" t="s">
        <v>144</v>
      </c>
      <c r="I16" s="13"/>
      <c r="J16" s="9" t="s">
        <v>145</v>
      </c>
      <c r="K16" s="10">
        <v>0.06</v>
      </c>
    </row>
    <row r="17" spans="1:11" ht="11.85" customHeight="1" x14ac:dyDescent="0.2">
      <c r="A17" s="46" t="s">
        <v>40</v>
      </c>
      <c r="B17" s="47"/>
      <c r="C17" s="47"/>
      <c r="D17" s="47"/>
      <c r="E17" s="47"/>
      <c r="F17" s="48" t="s">
        <v>41</v>
      </c>
      <c r="G17" s="48"/>
      <c r="H17" s="7" t="s">
        <v>42</v>
      </c>
      <c r="I17" s="12">
        <v>7.0000000000000007E-2</v>
      </c>
      <c r="J17" s="9" t="s">
        <v>282</v>
      </c>
      <c r="K17" s="10">
        <v>0.06</v>
      </c>
    </row>
    <row r="18" spans="1:11" ht="11.85" customHeight="1" x14ac:dyDescent="0.2">
      <c r="A18" s="46" t="s">
        <v>147</v>
      </c>
      <c r="B18" s="47"/>
      <c r="C18" s="47"/>
      <c r="D18" s="47"/>
      <c r="E18" s="47"/>
      <c r="F18" s="48" t="s">
        <v>41</v>
      </c>
      <c r="G18" s="48"/>
      <c r="H18" s="7" t="s">
        <v>148</v>
      </c>
      <c r="I18" s="13"/>
      <c r="J18" s="9" t="s">
        <v>148</v>
      </c>
      <c r="K18" s="10">
        <v>0.06</v>
      </c>
    </row>
    <row r="19" spans="1:11" ht="11.85" customHeight="1" x14ac:dyDescent="0.2">
      <c r="A19" s="46" t="s">
        <v>149</v>
      </c>
      <c r="B19" s="47"/>
      <c r="C19" s="47"/>
      <c r="D19" s="47"/>
      <c r="E19" s="47"/>
      <c r="F19" s="48" t="s">
        <v>41</v>
      </c>
      <c r="G19" s="48"/>
      <c r="H19" s="7" t="s">
        <v>150</v>
      </c>
      <c r="I19" s="13"/>
      <c r="J19" s="9" t="s">
        <v>150</v>
      </c>
      <c r="K19" s="10">
        <v>0.06</v>
      </c>
    </row>
    <row r="20" spans="1:11" ht="11.85" customHeight="1" x14ac:dyDescent="0.2">
      <c r="A20" s="46" t="s">
        <v>283</v>
      </c>
      <c r="B20" s="47"/>
      <c r="C20" s="47"/>
      <c r="D20" s="47"/>
      <c r="E20" s="47"/>
      <c r="F20" s="48" t="s">
        <v>143</v>
      </c>
      <c r="G20" s="48"/>
      <c r="H20" s="7" t="s">
        <v>284</v>
      </c>
      <c r="I20" s="13"/>
      <c r="J20" s="9" t="s">
        <v>285</v>
      </c>
      <c r="K20" s="10">
        <v>0.06</v>
      </c>
    </row>
    <row r="21" spans="1:11" ht="11.85" customHeight="1" x14ac:dyDescent="0.2">
      <c r="A21" s="46" t="s">
        <v>286</v>
      </c>
      <c r="B21" s="47"/>
      <c r="C21" s="47"/>
      <c r="D21" s="47"/>
      <c r="E21" s="47"/>
      <c r="F21" s="48" t="s">
        <v>41</v>
      </c>
      <c r="G21" s="48"/>
      <c r="H21" s="7" t="s">
        <v>287</v>
      </c>
      <c r="I21" s="12">
        <v>0.05</v>
      </c>
      <c r="J21" s="9" t="s">
        <v>288</v>
      </c>
      <c r="K21" s="10">
        <v>0.06</v>
      </c>
    </row>
    <row r="22" spans="1:11" ht="11.85" customHeight="1" x14ac:dyDescent="0.2">
      <c r="A22" s="46" t="s">
        <v>45</v>
      </c>
      <c r="B22" s="47"/>
      <c r="C22" s="47"/>
      <c r="D22" s="47"/>
      <c r="E22" s="47"/>
      <c r="F22" s="48" t="s">
        <v>143</v>
      </c>
      <c r="G22" s="48"/>
      <c r="H22" s="7" t="s">
        <v>46</v>
      </c>
      <c r="I22" s="12">
        <v>0.05</v>
      </c>
      <c r="J22" s="9" t="s">
        <v>289</v>
      </c>
      <c r="K22" s="10">
        <v>0.06</v>
      </c>
    </row>
    <row r="23" spans="1:11" ht="11.85" customHeight="1" x14ac:dyDescent="0.2">
      <c r="A23" s="46" t="s">
        <v>54</v>
      </c>
      <c r="B23" s="47"/>
      <c r="C23" s="47"/>
      <c r="D23" s="47"/>
      <c r="E23" s="47"/>
      <c r="F23" s="48" t="s">
        <v>290</v>
      </c>
      <c r="G23" s="48"/>
      <c r="H23" s="7" t="s">
        <v>56</v>
      </c>
      <c r="I23" s="13"/>
      <c r="J23" s="9" t="s">
        <v>291</v>
      </c>
      <c r="K23" s="14">
        <v>0.21</v>
      </c>
    </row>
    <row r="24" spans="1:11" ht="11.85" customHeight="1" x14ac:dyDescent="0.2">
      <c r="A24" s="46" t="s">
        <v>58</v>
      </c>
      <c r="B24" s="47"/>
      <c r="C24" s="47"/>
      <c r="D24" s="47"/>
      <c r="E24" s="47"/>
      <c r="F24" s="48" t="s">
        <v>290</v>
      </c>
      <c r="G24" s="48"/>
      <c r="H24" s="7" t="s">
        <v>59</v>
      </c>
      <c r="I24" s="13"/>
      <c r="J24" s="9" t="s">
        <v>292</v>
      </c>
      <c r="K24" s="10">
        <v>0.06</v>
      </c>
    </row>
    <row r="25" spans="1:11" ht="11.85" customHeight="1" x14ac:dyDescent="0.2">
      <c r="A25" s="46" t="s">
        <v>293</v>
      </c>
      <c r="B25" s="47"/>
      <c r="C25" s="47"/>
      <c r="D25" s="47"/>
      <c r="E25" s="47"/>
      <c r="F25" s="48" t="s">
        <v>290</v>
      </c>
      <c r="G25" s="48"/>
      <c r="H25" s="7" t="s">
        <v>213</v>
      </c>
      <c r="I25" s="13"/>
      <c r="J25" s="9" t="s">
        <v>294</v>
      </c>
      <c r="K25" s="10">
        <v>0.06</v>
      </c>
    </row>
    <row r="26" spans="1:11" ht="11.85" customHeight="1" x14ac:dyDescent="0.2">
      <c r="A26" s="46" t="s">
        <v>10</v>
      </c>
      <c r="B26" s="47"/>
      <c r="C26" s="47"/>
      <c r="D26" s="47"/>
      <c r="E26" s="47"/>
      <c r="F26" s="48" t="s">
        <v>129</v>
      </c>
      <c r="G26" s="48"/>
      <c r="H26" s="7" t="s">
        <v>12</v>
      </c>
      <c r="I26" s="13"/>
      <c r="J26" s="9" t="s">
        <v>12</v>
      </c>
      <c r="K26" s="10">
        <v>0.06</v>
      </c>
    </row>
    <row r="27" spans="1:11" ht="11.85" customHeight="1" x14ac:dyDescent="0.2">
      <c r="A27" s="46" t="s">
        <v>295</v>
      </c>
      <c r="B27" s="47"/>
      <c r="C27" s="47"/>
      <c r="D27" s="47"/>
      <c r="E27" s="47"/>
      <c r="F27" s="48" t="s">
        <v>66</v>
      </c>
      <c r="G27" s="48"/>
      <c r="H27" s="7" t="s">
        <v>296</v>
      </c>
      <c r="I27" s="13"/>
      <c r="J27" s="9" t="s">
        <v>296</v>
      </c>
      <c r="K27" s="10">
        <v>0.06</v>
      </c>
    </row>
    <row r="28" spans="1:11" ht="11.85" customHeight="1" x14ac:dyDescent="0.2">
      <c r="A28" s="46" t="s">
        <v>297</v>
      </c>
      <c r="B28" s="47"/>
      <c r="C28" s="47"/>
      <c r="D28" s="47"/>
      <c r="E28" s="47"/>
      <c r="F28" s="48" t="s">
        <v>66</v>
      </c>
      <c r="G28" s="48"/>
      <c r="H28" s="7" t="s">
        <v>298</v>
      </c>
      <c r="I28" s="13"/>
      <c r="J28" s="9" t="s">
        <v>298</v>
      </c>
      <c r="K28" s="10">
        <v>0.06</v>
      </c>
    </row>
    <row r="29" spans="1:11" ht="11.85" customHeight="1" x14ac:dyDescent="0.2">
      <c r="A29" s="46" t="s">
        <v>299</v>
      </c>
      <c r="B29" s="47"/>
      <c r="C29" s="47"/>
      <c r="D29" s="47"/>
      <c r="E29" s="47"/>
      <c r="F29" s="48" t="s">
        <v>66</v>
      </c>
      <c r="G29" s="48"/>
      <c r="H29" s="7" t="s">
        <v>300</v>
      </c>
      <c r="I29" s="13"/>
      <c r="J29" s="9" t="s">
        <v>300</v>
      </c>
      <c r="K29" s="10">
        <v>0.06</v>
      </c>
    </row>
    <row r="30" spans="1:11" ht="11.85" customHeight="1" x14ac:dyDescent="0.2">
      <c r="A30" s="46" t="s">
        <v>65</v>
      </c>
      <c r="B30" s="47"/>
      <c r="C30" s="47"/>
      <c r="D30" s="47"/>
      <c r="E30" s="47"/>
      <c r="F30" s="48" t="s">
        <v>66</v>
      </c>
      <c r="G30" s="48"/>
      <c r="H30" s="7" t="s">
        <v>67</v>
      </c>
      <c r="I30" s="13"/>
      <c r="J30" s="9" t="s">
        <v>67</v>
      </c>
      <c r="K30" s="10">
        <v>0.06</v>
      </c>
    </row>
    <row r="31" spans="1:11" ht="11.85" customHeight="1" x14ac:dyDescent="0.2">
      <c r="A31" s="46" t="s">
        <v>301</v>
      </c>
      <c r="B31" s="47"/>
      <c r="C31" s="47"/>
      <c r="D31" s="47"/>
      <c r="E31" s="47"/>
      <c r="F31" s="48" t="s">
        <v>66</v>
      </c>
      <c r="G31" s="48"/>
      <c r="H31" s="7" t="s">
        <v>67</v>
      </c>
      <c r="I31" s="13"/>
      <c r="J31" s="9" t="s">
        <v>67</v>
      </c>
      <c r="K31" s="10">
        <v>0.06</v>
      </c>
    </row>
    <row r="32" spans="1:11" ht="21.75" customHeight="1" x14ac:dyDescent="0.2">
      <c r="A32" s="63" t="s">
        <v>302</v>
      </c>
      <c r="B32" s="64"/>
      <c r="C32" s="64"/>
      <c r="D32" s="64"/>
      <c r="E32" s="64"/>
      <c r="F32" s="65" t="s">
        <v>290</v>
      </c>
      <c r="G32" s="65"/>
      <c r="H32" s="16" t="s">
        <v>220</v>
      </c>
      <c r="I32" s="17"/>
      <c r="J32" s="18" t="s">
        <v>303</v>
      </c>
      <c r="K32" s="27">
        <v>0.06</v>
      </c>
    </row>
    <row r="33" spans="1:11" ht="17.100000000000001" customHeight="1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2"/>
    </row>
    <row r="34" spans="1:11" ht="14.25" customHeight="1" x14ac:dyDescent="0.2">
      <c r="A34" s="20"/>
      <c r="B34" s="21"/>
      <c r="C34" s="21"/>
      <c r="D34" s="21"/>
      <c r="E34" s="66"/>
      <c r="F34" s="67"/>
      <c r="G34" s="68"/>
      <c r="H34" s="69"/>
      <c r="I34" s="69"/>
      <c r="J34" s="69"/>
      <c r="K34" s="69"/>
    </row>
    <row r="35" spans="1:11" ht="42.6" customHeight="1" x14ac:dyDescent="0.2">
      <c r="A35" s="23"/>
      <c r="B35" s="23"/>
      <c r="C35" s="23"/>
      <c r="D35" s="23"/>
      <c r="E35" s="70"/>
      <c r="F35" s="71"/>
      <c r="G35" s="70"/>
      <c r="H35" s="72"/>
      <c r="I35" s="72"/>
      <c r="J35" s="72"/>
      <c r="K35" s="71"/>
    </row>
    <row r="36" spans="1:11" ht="22.7" customHeight="1" x14ac:dyDescent="0.2">
      <c r="A36" s="58"/>
      <c r="B36" s="58"/>
      <c r="C36" s="58"/>
      <c r="D36" s="58"/>
      <c r="E36" s="58"/>
      <c r="F36" s="59"/>
      <c r="G36" s="60"/>
      <c r="H36" s="61"/>
      <c r="I36" s="61"/>
      <c r="J36" s="61"/>
      <c r="K36" s="62"/>
    </row>
    <row r="37" spans="1:11" ht="80.099999999999994" customHeight="1" x14ac:dyDescent="0.2"/>
  </sheetData>
  <mergeCells count="72">
    <mergeCell ref="A36:F36"/>
    <mergeCell ref="G36:K36"/>
    <mergeCell ref="A33:K33"/>
    <mergeCell ref="E34:F34"/>
    <mergeCell ref="G34:K34"/>
    <mergeCell ref="E35:F35"/>
    <mergeCell ref="G35:K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9:E9"/>
    <mergeCell ref="F9:G9"/>
    <mergeCell ref="A10:E10"/>
    <mergeCell ref="F10:G10"/>
    <mergeCell ref="A11:E11"/>
    <mergeCell ref="F11:G11"/>
    <mergeCell ref="A6:E6"/>
    <mergeCell ref="F6:G6"/>
    <mergeCell ref="A7:E7"/>
    <mergeCell ref="F7:G7"/>
    <mergeCell ref="A8:E8"/>
    <mergeCell ref="F8:G8"/>
    <mergeCell ref="A3:E3"/>
    <mergeCell ref="F3:G3"/>
    <mergeCell ref="A4:E4"/>
    <mergeCell ref="F4:G4"/>
    <mergeCell ref="A5:E5"/>
    <mergeCell ref="F5:G5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8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</cols>
  <sheetData>
    <row r="1" spans="1:11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11" ht="14.25" customHeight="1" x14ac:dyDescent="0.2">
      <c r="A2" s="54" t="s">
        <v>68</v>
      </c>
      <c r="B2" s="55"/>
      <c r="C2" s="55"/>
      <c r="D2" s="55"/>
      <c r="E2" s="55"/>
      <c r="F2" s="73" t="s">
        <v>290</v>
      </c>
      <c r="G2" s="73"/>
      <c r="H2" s="24" t="s">
        <v>304</v>
      </c>
      <c r="I2" s="4"/>
      <c r="J2" s="25" t="s">
        <v>305</v>
      </c>
      <c r="K2" s="29">
        <v>0.06</v>
      </c>
    </row>
    <row r="3" spans="1:11" ht="11.85" customHeight="1" x14ac:dyDescent="0.2">
      <c r="A3" s="46" t="s">
        <v>70</v>
      </c>
      <c r="B3" s="47"/>
      <c r="C3" s="47"/>
      <c r="D3" s="47"/>
      <c r="E3" s="47"/>
      <c r="F3" s="48" t="s">
        <v>62</v>
      </c>
      <c r="G3" s="48"/>
      <c r="H3" s="7" t="s">
        <v>71</v>
      </c>
      <c r="I3" s="13"/>
      <c r="J3" s="9" t="s">
        <v>72</v>
      </c>
      <c r="K3" s="10">
        <v>0.06</v>
      </c>
    </row>
    <row r="4" spans="1:11" ht="11.85" customHeight="1" x14ac:dyDescent="0.2">
      <c r="A4" s="46" t="s">
        <v>73</v>
      </c>
      <c r="B4" s="47"/>
      <c r="C4" s="47"/>
      <c r="D4" s="47"/>
      <c r="E4" s="47"/>
      <c r="F4" s="48" t="s">
        <v>306</v>
      </c>
      <c r="G4" s="48"/>
      <c r="H4" s="7" t="s">
        <v>75</v>
      </c>
      <c r="I4" s="13"/>
      <c r="J4" s="9" t="s">
        <v>307</v>
      </c>
      <c r="K4" s="10">
        <v>0.06</v>
      </c>
    </row>
    <row r="5" spans="1:11" ht="11.85" customHeight="1" x14ac:dyDescent="0.2">
      <c r="A5" s="46" t="s">
        <v>99</v>
      </c>
      <c r="B5" s="47"/>
      <c r="C5" s="47"/>
      <c r="D5" s="47"/>
      <c r="E5" s="47"/>
      <c r="F5" s="48" t="s">
        <v>48</v>
      </c>
      <c r="G5" s="48"/>
      <c r="H5" s="7" t="s">
        <v>100</v>
      </c>
      <c r="I5" s="13"/>
      <c r="J5" s="9" t="s">
        <v>100</v>
      </c>
      <c r="K5" s="10">
        <v>0.06</v>
      </c>
    </row>
    <row r="6" spans="1:11" ht="11.85" customHeight="1" x14ac:dyDescent="0.2">
      <c r="A6" s="46" t="s">
        <v>68</v>
      </c>
      <c r="B6" s="47"/>
      <c r="C6" s="47"/>
      <c r="D6" s="47"/>
      <c r="E6" s="47"/>
      <c r="F6" s="48" t="s">
        <v>66</v>
      </c>
      <c r="G6" s="48"/>
      <c r="H6" s="30">
        <v>30753</v>
      </c>
      <c r="I6" s="12">
        <v>1</v>
      </c>
      <c r="J6" s="13"/>
      <c r="K6" s="10">
        <v>0.06</v>
      </c>
    </row>
    <row r="7" spans="1:11" ht="17.45" customHeight="1" x14ac:dyDescent="0.2">
      <c r="A7" s="46" t="s">
        <v>73</v>
      </c>
      <c r="B7" s="47"/>
      <c r="C7" s="47"/>
      <c r="D7" s="47"/>
      <c r="E7" s="47"/>
      <c r="F7" s="48" t="s">
        <v>62</v>
      </c>
      <c r="G7" s="48"/>
      <c r="H7" s="30">
        <v>15283</v>
      </c>
      <c r="I7" s="12">
        <v>1</v>
      </c>
      <c r="J7" s="8"/>
      <c r="K7" s="10">
        <v>0.06</v>
      </c>
    </row>
    <row r="8" spans="1:11" ht="17.45" customHeight="1" x14ac:dyDescent="0.2">
      <c r="A8" s="46" t="s">
        <v>308</v>
      </c>
      <c r="B8" s="47"/>
      <c r="C8" s="47"/>
      <c r="D8" s="47"/>
      <c r="E8" s="47"/>
      <c r="F8" s="57"/>
      <c r="G8" s="57"/>
      <c r="H8" s="8"/>
      <c r="I8" s="8"/>
      <c r="J8" s="8"/>
      <c r="K8" s="11"/>
    </row>
    <row r="9" spans="1:11" ht="11.85" customHeight="1" x14ac:dyDescent="0.2">
      <c r="A9" s="46" t="s">
        <v>309</v>
      </c>
      <c r="B9" s="47"/>
      <c r="C9" s="47"/>
      <c r="D9" s="47"/>
      <c r="E9" s="47"/>
      <c r="F9" s="48" t="s">
        <v>34</v>
      </c>
      <c r="G9" s="48"/>
      <c r="H9" s="7" t="s">
        <v>310</v>
      </c>
      <c r="I9" s="13"/>
      <c r="J9" s="9" t="s">
        <v>310</v>
      </c>
      <c r="K9" s="10">
        <v>0.06</v>
      </c>
    </row>
    <row r="10" spans="1:11" ht="11.85" customHeight="1" x14ac:dyDescent="0.2">
      <c r="A10" s="46" t="s">
        <v>114</v>
      </c>
      <c r="B10" s="47"/>
      <c r="C10" s="47"/>
      <c r="D10" s="47"/>
      <c r="E10" s="47"/>
      <c r="F10" s="48" t="s">
        <v>24</v>
      </c>
      <c r="G10" s="48"/>
      <c r="H10" s="7" t="s">
        <v>311</v>
      </c>
      <c r="I10" s="13"/>
      <c r="J10" s="9" t="s">
        <v>312</v>
      </c>
      <c r="K10" s="10">
        <v>0.06</v>
      </c>
    </row>
    <row r="11" spans="1:11" ht="11.85" customHeight="1" x14ac:dyDescent="0.2">
      <c r="A11" s="46" t="s">
        <v>313</v>
      </c>
      <c r="B11" s="47"/>
      <c r="C11" s="47"/>
      <c r="D11" s="47"/>
      <c r="E11" s="47"/>
      <c r="F11" s="48" t="s">
        <v>7</v>
      </c>
      <c r="G11" s="48"/>
      <c r="H11" s="7" t="s">
        <v>314</v>
      </c>
      <c r="I11" s="13"/>
      <c r="J11" s="9" t="s">
        <v>314</v>
      </c>
      <c r="K11" s="10">
        <v>0.06</v>
      </c>
    </row>
    <row r="12" spans="1:11" ht="11.85" customHeight="1" x14ac:dyDescent="0.2">
      <c r="A12" s="46" t="s">
        <v>278</v>
      </c>
      <c r="B12" s="47"/>
      <c r="C12" s="47"/>
      <c r="D12" s="47"/>
      <c r="E12" s="47"/>
      <c r="F12" s="48" t="s">
        <v>7</v>
      </c>
      <c r="G12" s="48"/>
      <c r="H12" s="7" t="s">
        <v>279</v>
      </c>
      <c r="I12" s="13"/>
      <c r="J12" s="9" t="s">
        <v>279</v>
      </c>
      <c r="K12" s="10">
        <v>0.06</v>
      </c>
    </row>
    <row r="13" spans="1:11" ht="11.85" customHeight="1" x14ac:dyDescent="0.2">
      <c r="A13" s="46" t="s">
        <v>315</v>
      </c>
      <c r="B13" s="47"/>
      <c r="C13" s="47"/>
      <c r="D13" s="47"/>
      <c r="E13" s="47"/>
      <c r="F13" s="48" t="s">
        <v>7</v>
      </c>
      <c r="G13" s="48"/>
      <c r="H13" s="7" t="s">
        <v>316</v>
      </c>
      <c r="I13" s="13"/>
      <c r="J13" s="9" t="s">
        <v>316</v>
      </c>
      <c r="K13" s="10">
        <v>0.06</v>
      </c>
    </row>
    <row r="14" spans="1:11" ht="11.85" customHeight="1" x14ac:dyDescent="0.2">
      <c r="A14" s="46" t="s">
        <v>317</v>
      </c>
      <c r="B14" s="47"/>
      <c r="C14" s="47"/>
      <c r="D14" s="47"/>
      <c r="E14" s="47"/>
      <c r="F14" s="48" t="s">
        <v>318</v>
      </c>
      <c r="G14" s="48"/>
      <c r="H14" s="7" t="s">
        <v>319</v>
      </c>
      <c r="I14" s="13"/>
      <c r="J14" s="9" t="s">
        <v>320</v>
      </c>
      <c r="K14" s="10">
        <v>0.06</v>
      </c>
    </row>
    <row r="15" spans="1:11" ht="11.85" customHeight="1" x14ac:dyDescent="0.2">
      <c r="A15" s="46" t="s">
        <v>321</v>
      </c>
      <c r="B15" s="47"/>
      <c r="C15" s="47"/>
      <c r="D15" s="47"/>
      <c r="E15" s="47"/>
      <c r="F15" s="48" t="s">
        <v>318</v>
      </c>
      <c r="G15" s="48"/>
      <c r="H15" s="7" t="s">
        <v>322</v>
      </c>
      <c r="I15" s="13"/>
      <c r="J15" s="9" t="s">
        <v>323</v>
      </c>
      <c r="K15" s="10">
        <v>0.06</v>
      </c>
    </row>
    <row r="16" spans="1:11" ht="11.85" customHeight="1" x14ac:dyDescent="0.2">
      <c r="A16" s="46" t="s">
        <v>122</v>
      </c>
      <c r="B16" s="47"/>
      <c r="C16" s="47"/>
      <c r="D16" s="47"/>
      <c r="E16" s="47"/>
      <c r="F16" s="48" t="s">
        <v>108</v>
      </c>
      <c r="G16" s="48"/>
      <c r="H16" s="7" t="s">
        <v>124</v>
      </c>
      <c r="I16" s="13"/>
      <c r="J16" s="9" t="s">
        <v>324</v>
      </c>
      <c r="K16" s="10">
        <v>0.06</v>
      </c>
    </row>
    <row r="17" spans="1:11" ht="11.85" customHeight="1" x14ac:dyDescent="0.2">
      <c r="A17" s="46" t="s">
        <v>33</v>
      </c>
      <c r="B17" s="47"/>
      <c r="C17" s="47"/>
      <c r="D17" s="47"/>
      <c r="E17" s="47"/>
      <c r="F17" s="48" t="s">
        <v>325</v>
      </c>
      <c r="G17" s="48"/>
      <c r="H17" s="7" t="s">
        <v>126</v>
      </c>
      <c r="I17" s="13"/>
      <c r="J17" s="9" t="s">
        <v>326</v>
      </c>
      <c r="K17" s="10">
        <v>0.06</v>
      </c>
    </row>
    <row r="18" spans="1:11" ht="11.85" customHeight="1" x14ac:dyDescent="0.2">
      <c r="A18" s="46" t="s">
        <v>36</v>
      </c>
      <c r="B18" s="47"/>
      <c r="C18" s="47"/>
      <c r="D18" s="47"/>
      <c r="E18" s="47"/>
      <c r="F18" s="48" t="s">
        <v>198</v>
      </c>
      <c r="G18" s="48"/>
      <c r="H18" s="7" t="s">
        <v>38</v>
      </c>
      <c r="I18" s="13"/>
      <c r="J18" s="9" t="s">
        <v>327</v>
      </c>
      <c r="K18" s="10">
        <v>0.06</v>
      </c>
    </row>
    <row r="19" spans="1:11" ht="11.85" customHeight="1" x14ac:dyDescent="0.2">
      <c r="A19" s="46" t="s">
        <v>328</v>
      </c>
      <c r="B19" s="47"/>
      <c r="C19" s="47"/>
      <c r="D19" s="47"/>
      <c r="E19" s="47"/>
      <c r="F19" s="48" t="s">
        <v>329</v>
      </c>
      <c r="G19" s="48"/>
      <c r="H19" s="7" t="s">
        <v>330</v>
      </c>
      <c r="I19" s="13"/>
      <c r="J19" s="9" t="s">
        <v>331</v>
      </c>
      <c r="K19" s="10">
        <v>0.06</v>
      </c>
    </row>
    <row r="20" spans="1:11" ht="11.85" customHeight="1" x14ac:dyDescent="0.2">
      <c r="A20" s="46" t="s">
        <v>128</v>
      </c>
      <c r="B20" s="47"/>
      <c r="C20" s="47"/>
      <c r="D20" s="47"/>
      <c r="E20" s="47"/>
      <c r="F20" s="48" t="s">
        <v>11</v>
      </c>
      <c r="G20" s="48"/>
      <c r="H20" s="7" t="s">
        <v>130</v>
      </c>
      <c r="I20" s="13"/>
      <c r="J20" s="9" t="s">
        <v>332</v>
      </c>
      <c r="K20" s="10">
        <v>0.06</v>
      </c>
    </row>
    <row r="21" spans="1:11" ht="11.85" customHeight="1" x14ac:dyDescent="0.2">
      <c r="A21" s="46" t="s">
        <v>333</v>
      </c>
      <c r="B21" s="47"/>
      <c r="C21" s="47"/>
      <c r="D21" s="47"/>
      <c r="E21" s="47"/>
      <c r="F21" s="48" t="s">
        <v>143</v>
      </c>
      <c r="G21" s="48"/>
      <c r="H21" s="7" t="s">
        <v>334</v>
      </c>
      <c r="I21" s="13"/>
      <c r="J21" s="9" t="s">
        <v>335</v>
      </c>
      <c r="K21" s="10">
        <v>0.06</v>
      </c>
    </row>
    <row r="22" spans="1:11" ht="11.85" customHeight="1" x14ac:dyDescent="0.2">
      <c r="A22" s="46" t="s">
        <v>135</v>
      </c>
      <c r="B22" s="47"/>
      <c r="C22" s="47"/>
      <c r="D22" s="47"/>
      <c r="E22" s="47"/>
      <c r="F22" s="48" t="s">
        <v>48</v>
      </c>
      <c r="G22" s="48"/>
      <c r="H22" s="7" t="s">
        <v>136</v>
      </c>
      <c r="I22" s="13"/>
      <c r="J22" s="9" t="s">
        <v>136</v>
      </c>
      <c r="K22" s="10">
        <v>0.06</v>
      </c>
    </row>
    <row r="23" spans="1:11" ht="11.85" customHeight="1" x14ac:dyDescent="0.2">
      <c r="A23" s="46" t="s">
        <v>142</v>
      </c>
      <c r="B23" s="47"/>
      <c r="C23" s="47"/>
      <c r="D23" s="47"/>
      <c r="E23" s="47"/>
      <c r="F23" s="48" t="s">
        <v>41</v>
      </c>
      <c r="G23" s="48"/>
      <c r="H23" s="7" t="s">
        <v>144</v>
      </c>
      <c r="I23" s="13"/>
      <c r="J23" s="9" t="s">
        <v>144</v>
      </c>
      <c r="K23" s="10">
        <v>0.06</v>
      </c>
    </row>
    <row r="24" spans="1:11" ht="11.85" customHeight="1" x14ac:dyDescent="0.2">
      <c r="A24" s="46" t="s">
        <v>40</v>
      </c>
      <c r="B24" s="47"/>
      <c r="C24" s="47"/>
      <c r="D24" s="47"/>
      <c r="E24" s="47"/>
      <c r="F24" s="48" t="s">
        <v>16</v>
      </c>
      <c r="G24" s="48"/>
      <c r="H24" s="7" t="s">
        <v>42</v>
      </c>
      <c r="I24" s="12">
        <v>7.0000000000000007E-2</v>
      </c>
      <c r="J24" s="9" t="s">
        <v>336</v>
      </c>
      <c r="K24" s="10">
        <v>0.06</v>
      </c>
    </row>
    <row r="25" spans="1:11" ht="11.85" customHeight="1" x14ac:dyDescent="0.2">
      <c r="A25" s="46" t="s">
        <v>149</v>
      </c>
      <c r="B25" s="47"/>
      <c r="C25" s="47"/>
      <c r="D25" s="47"/>
      <c r="E25" s="47"/>
      <c r="F25" s="48" t="s">
        <v>143</v>
      </c>
      <c r="G25" s="48"/>
      <c r="H25" s="7" t="s">
        <v>337</v>
      </c>
      <c r="I25" s="13"/>
      <c r="J25" s="9" t="s">
        <v>338</v>
      </c>
      <c r="K25" s="10">
        <v>0.06</v>
      </c>
    </row>
    <row r="26" spans="1:11" ht="11.85" customHeight="1" x14ac:dyDescent="0.2">
      <c r="A26" s="46" t="s">
        <v>153</v>
      </c>
      <c r="B26" s="47"/>
      <c r="C26" s="47"/>
      <c r="D26" s="47"/>
      <c r="E26" s="47"/>
      <c r="F26" s="48" t="s">
        <v>16</v>
      </c>
      <c r="G26" s="48"/>
      <c r="H26" s="7" t="s">
        <v>339</v>
      </c>
      <c r="I26" s="13"/>
      <c r="J26" s="9" t="s">
        <v>340</v>
      </c>
      <c r="K26" s="10">
        <v>0.06</v>
      </c>
    </row>
    <row r="27" spans="1:11" ht="11.85" customHeight="1" x14ac:dyDescent="0.2">
      <c r="A27" s="46" t="s">
        <v>156</v>
      </c>
      <c r="B27" s="47"/>
      <c r="C27" s="47"/>
      <c r="D27" s="47"/>
      <c r="E27" s="47"/>
      <c r="F27" s="48" t="s">
        <v>41</v>
      </c>
      <c r="G27" s="48"/>
      <c r="H27" s="7" t="s">
        <v>157</v>
      </c>
      <c r="I27" s="13"/>
      <c r="J27" s="9" t="s">
        <v>157</v>
      </c>
      <c r="K27" s="10">
        <v>0.06</v>
      </c>
    </row>
    <row r="28" spans="1:11" ht="11.85" customHeight="1" x14ac:dyDescent="0.2">
      <c r="A28" s="46" t="s">
        <v>341</v>
      </c>
      <c r="B28" s="47"/>
      <c r="C28" s="47"/>
      <c r="D28" s="47"/>
      <c r="E28" s="47"/>
      <c r="F28" s="48" t="s">
        <v>194</v>
      </c>
      <c r="G28" s="48"/>
      <c r="H28" s="7" t="s">
        <v>342</v>
      </c>
      <c r="I28" s="13"/>
      <c r="J28" s="9" t="s">
        <v>343</v>
      </c>
      <c r="K28" s="10">
        <v>0.06</v>
      </c>
    </row>
    <row r="29" spans="1:11" ht="11.85" customHeight="1" x14ac:dyDescent="0.2">
      <c r="A29" s="46" t="s">
        <v>43</v>
      </c>
      <c r="B29" s="47"/>
      <c r="C29" s="47"/>
      <c r="D29" s="47"/>
      <c r="E29" s="47"/>
      <c r="F29" s="48" t="s">
        <v>41</v>
      </c>
      <c r="G29" s="48"/>
      <c r="H29" s="7" t="s">
        <v>44</v>
      </c>
      <c r="I29" s="13"/>
      <c r="J29" s="9" t="s">
        <v>44</v>
      </c>
      <c r="K29" s="10">
        <v>0.06</v>
      </c>
    </row>
    <row r="30" spans="1:11" ht="11.85" customHeight="1" x14ac:dyDescent="0.2">
      <c r="A30" s="46" t="s">
        <v>158</v>
      </c>
      <c r="B30" s="47"/>
      <c r="C30" s="47"/>
      <c r="D30" s="47"/>
      <c r="E30" s="47"/>
      <c r="F30" s="48" t="s">
        <v>143</v>
      </c>
      <c r="G30" s="48"/>
      <c r="H30" s="7" t="s">
        <v>344</v>
      </c>
      <c r="I30" s="13"/>
      <c r="J30" s="9" t="s">
        <v>345</v>
      </c>
      <c r="K30" s="10">
        <v>0.06</v>
      </c>
    </row>
    <row r="31" spans="1:11" ht="11.85" customHeight="1" x14ac:dyDescent="0.2">
      <c r="A31" s="46" t="s">
        <v>160</v>
      </c>
      <c r="B31" s="47"/>
      <c r="C31" s="47"/>
      <c r="D31" s="47"/>
      <c r="E31" s="47"/>
      <c r="F31" s="48" t="s">
        <v>41</v>
      </c>
      <c r="G31" s="48"/>
      <c r="H31" s="7" t="s">
        <v>161</v>
      </c>
      <c r="I31" s="13"/>
      <c r="J31" s="9" t="s">
        <v>161</v>
      </c>
      <c r="K31" s="10">
        <v>0.06</v>
      </c>
    </row>
    <row r="32" spans="1:11" ht="11.85" customHeight="1" x14ac:dyDescent="0.2">
      <c r="A32" s="46" t="s">
        <v>283</v>
      </c>
      <c r="B32" s="47"/>
      <c r="C32" s="47"/>
      <c r="D32" s="47"/>
      <c r="E32" s="47"/>
      <c r="F32" s="48" t="s">
        <v>143</v>
      </c>
      <c r="G32" s="48"/>
      <c r="H32" s="7" t="s">
        <v>284</v>
      </c>
      <c r="I32" s="13"/>
      <c r="J32" s="9" t="s">
        <v>285</v>
      </c>
      <c r="K32" s="10">
        <v>0.06</v>
      </c>
    </row>
    <row r="33" spans="1:11" ht="21.75" customHeight="1" x14ac:dyDescent="0.2">
      <c r="A33" s="63" t="s">
        <v>286</v>
      </c>
      <c r="B33" s="64"/>
      <c r="C33" s="64"/>
      <c r="D33" s="64"/>
      <c r="E33" s="64"/>
      <c r="F33" s="65" t="s">
        <v>41</v>
      </c>
      <c r="G33" s="65"/>
      <c r="H33" s="16" t="s">
        <v>287</v>
      </c>
      <c r="I33" s="31">
        <v>0.05</v>
      </c>
      <c r="J33" s="18" t="s">
        <v>288</v>
      </c>
      <c r="K33" s="27">
        <v>0.06</v>
      </c>
    </row>
    <row r="34" spans="1:11" ht="17.100000000000001" customHeight="1" x14ac:dyDescent="0.2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2"/>
    </row>
    <row r="35" spans="1:11" ht="14.25" customHeight="1" x14ac:dyDescent="0.2">
      <c r="A35" s="20"/>
      <c r="B35" s="21"/>
      <c r="C35" s="21"/>
      <c r="D35" s="21"/>
      <c r="E35" s="66"/>
      <c r="F35" s="67"/>
      <c r="G35" s="68"/>
      <c r="H35" s="69"/>
      <c r="I35" s="69"/>
      <c r="J35" s="69"/>
      <c r="K35" s="69"/>
    </row>
    <row r="36" spans="1:11" ht="42.6" customHeight="1" x14ac:dyDescent="0.2">
      <c r="A36" s="23"/>
      <c r="B36" s="23"/>
      <c r="C36" s="23"/>
      <c r="D36" s="23"/>
      <c r="E36" s="70"/>
      <c r="F36" s="71"/>
      <c r="G36" s="70"/>
      <c r="H36" s="72"/>
      <c r="I36" s="72"/>
      <c r="J36" s="72"/>
      <c r="K36" s="71"/>
    </row>
    <row r="37" spans="1:11" ht="22.7" customHeight="1" x14ac:dyDescent="0.2">
      <c r="A37" s="58"/>
      <c r="B37" s="58"/>
      <c r="C37" s="58"/>
      <c r="D37" s="58"/>
      <c r="E37" s="58"/>
      <c r="F37" s="59"/>
      <c r="G37" s="60"/>
      <c r="H37" s="61"/>
      <c r="I37" s="61"/>
      <c r="J37" s="61"/>
      <c r="K37" s="62"/>
    </row>
    <row r="38" spans="1:11" ht="80.099999999999994" customHeight="1" x14ac:dyDescent="0.2"/>
  </sheetData>
  <mergeCells count="74">
    <mergeCell ref="E36:F36"/>
    <mergeCell ref="G36:K36"/>
    <mergeCell ref="A37:F37"/>
    <mergeCell ref="G37:K37"/>
    <mergeCell ref="A33:E33"/>
    <mergeCell ref="F33:G33"/>
    <mergeCell ref="A34:K34"/>
    <mergeCell ref="E35:F35"/>
    <mergeCell ref="G35:K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9:E9"/>
    <mergeCell ref="F9:G9"/>
    <mergeCell ref="A10:E10"/>
    <mergeCell ref="F10:G10"/>
    <mergeCell ref="A11:E11"/>
    <mergeCell ref="F11:G11"/>
    <mergeCell ref="A6:E6"/>
    <mergeCell ref="F6:G6"/>
    <mergeCell ref="A7:E7"/>
    <mergeCell ref="F7:G7"/>
    <mergeCell ref="A8:E8"/>
    <mergeCell ref="F8:G8"/>
    <mergeCell ref="A3:E3"/>
    <mergeCell ref="F3:G3"/>
    <mergeCell ref="A4:E4"/>
    <mergeCell ref="F4:G4"/>
    <mergeCell ref="A5:E5"/>
    <mergeCell ref="F5:G5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9"/>
  <sheetViews>
    <sheetView workbookViewId="0">
      <selection activeCell="H22" sqref="H22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</cols>
  <sheetData>
    <row r="1" spans="1:12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" t="s">
        <v>3</v>
      </c>
      <c r="K1" s="52" t="s">
        <v>4</v>
      </c>
      <c r="L1" s="53"/>
    </row>
    <row r="2" spans="1:12" ht="14.25" customHeight="1" x14ac:dyDescent="0.2">
      <c r="A2" s="3" t="s">
        <v>346</v>
      </c>
      <c r="B2" s="55" t="s">
        <v>347</v>
      </c>
      <c r="C2" s="55"/>
      <c r="D2" s="55"/>
      <c r="E2" s="55"/>
      <c r="F2" s="55"/>
      <c r="G2" s="73" t="s">
        <v>41</v>
      </c>
      <c r="H2" s="73"/>
      <c r="I2" s="24" t="s">
        <v>348</v>
      </c>
      <c r="J2" s="4"/>
      <c r="K2" s="25" t="s">
        <v>348</v>
      </c>
      <c r="L2" s="29">
        <v>0.06</v>
      </c>
    </row>
    <row r="3" spans="1:12" ht="11.85" customHeight="1" x14ac:dyDescent="0.2">
      <c r="A3" s="6" t="s">
        <v>349</v>
      </c>
      <c r="B3" s="47" t="s">
        <v>350</v>
      </c>
      <c r="C3" s="47"/>
      <c r="D3" s="47"/>
      <c r="E3" s="47"/>
      <c r="F3" s="47"/>
      <c r="G3" s="48" t="s">
        <v>41</v>
      </c>
      <c r="H3" s="48"/>
      <c r="I3" s="7" t="s">
        <v>351</v>
      </c>
      <c r="J3" s="13"/>
      <c r="K3" s="9" t="s">
        <v>351</v>
      </c>
      <c r="L3" s="10">
        <v>0.06</v>
      </c>
    </row>
    <row r="4" spans="1:12" ht="11.85" customHeight="1" x14ac:dyDescent="0.2">
      <c r="A4" s="6" t="s">
        <v>352</v>
      </c>
      <c r="B4" s="47" t="s">
        <v>353</v>
      </c>
      <c r="C4" s="47"/>
      <c r="D4" s="47"/>
      <c r="E4" s="47"/>
      <c r="F4" s="47"/>
      <c r="G4" s="48" t="s">
        <v>41</v>
      </c>
      <c r="H4" s="48"/>
      <c r="I4" s="7" t="s">
        <v>354</v>
      </c>
      <c r="J4" s="13"/>
      <c r="K4" s="9" t="s">
        <v>354</v>
      </c>
      <c r="L4" s="10">
        <v>0.06</v>
      </c>
    </row>
    <row r="5" spans="1:12" ht="11.85" customHeight="1" x14ac:dyDescent="0.2">
      <c r="A5" s="6" t="s">
        <v>182</v>
      </c>
      <c r="B5" s="47" t="s">
        <v>183</v>
      </c>
      <c r="C5" s="47"/>
      <c r="D5" s="47"/>
      <c r="E5" s="47"/>
      <c r="F5" s="47"/>
      <c r="G5" s="48" t="s">
        <v>41</v>
      </c>
      <c r="H5" s="48"/>
      <c r="I5" s="7" t="s">
        <v>184</v>
      </c>
      <c r="J5" s="13"/>
      <c r="K5" s="9" t="s">
        <v>184</v>
      </c>
      <c r="L5" s="10">
        <v>0.06</v>
      </c>
    </row>
    <row r="6" spans="1:12" ht="11.85" customHeight="1" x14ac:dyDescent="0.2">
      <c r="A6" s="6" t="s">
        <v>186</v>
      </c>
      <c r="B6" s="47" t="s">
        <v>187</v>
      </c>
      <c r="C6" s="47"/>
      <c r="D6" s="47"/>
      <c r="E6" s="47"/>
      <c r="F6" s="47"/>
      <c r="G6" s="48" t="s">
        <v>41</v>
      </c>
      <c r="H6" s="48"/>
      <c r="I6" s="7" t="s">
        <v>355</v>
      </c>
      <c r="J6" s="12">
        <v>0.1</v>
      </c>
      <c r="K6" s="9" t="s">
        <v>356</v>
      </c>
      <c r="L6" s="10">
        <v>0.06</v>
      </c>
    </row>
    <row r="7" spans="1:12" ht="11.85" customHeight="1" x14ac:dyDescent="0.2">
      <c r="A7" s="6" t="s">
        <v>189</v>
      </c>
      <c r="B7" s="47" t="s">
        <v>190</v>
      </c>
      <c r="C7" s="47"/>
      <c r="D7" s="47"/>
      <c r="E7" s="47"/>
      <c r="F7" s="47"/>
      <c r="G7" s="48" t="s">
        <v>90</v>
      </c>
      <c r="H7" s="48"/>
      <c r="I7" s="13"/>
      <c r="J7" s="13"/>
      <c r="K7" s="13"/>
      <c r="L7" s="14">
        <v>0.21</v>
      </c>
    </row>
    <row r="8" spans="1:12" ht="11.85" customHeight="1" x14ac:dyDescent="0.2">
      <c r="A8" s="6" t="s">
        <v>192</v>
      </c>
      <c r="B8" s="47" t="s">
        <v>193</v>
      </c>
      <c r="C8" s="47"/>
      <c r="D8" s="47"/>
      <c r="E8" s="47"/>
      <c r="F8" s="47"/>
      <c r="G8" s="48" t="s">
        <v>48</v>
      </c>
      <c r="H8" s="48"/>
      <c r="I8" s="7" t="s">
        <v>49</v>
      </c>
      <c r="J8" s="13"/>
      <c r="K8" s="9" t="s">
        <v>49</v>
      </c>
      <c r="L8" s="10">
        <v>0.06</v>
      </c>
    </row>
    <row r="9" spans="1:12" ht="11.85" customHeight="1" x14ac:dyDescent="0.2">
      <c r="A9" s="6" t="s">
        <v>196</v>
      </c>
      <c r="B9" s="47" t="s">
        <v>197</v>
      </c>
      <c r="C9" s="47"/>
      <c r="D9" s="47"/>
      <c r="E9" s="47"/>
      <c r="F9" s="47"/>
      <c r="G9" s="48" t="s">
        <v>51</v>
      </c>
      <c r="H9" s="48"/>
      <c r="I9" s="7" t="s">
        <v>52</v>
      </c>
      <c r="J9" s="13"/>
      <c r="K9" s="9" t="s">
        <v>53</v>
      </c>
      <c r="L9" s="10">
        <v>0.06</v>
      </c>
    </row>
    <row r="10" spans="1:12" ht="11.85" customHeight="1" x14ac:dyDescent="0.2">
      <c r="A10" s="6" t="s">
        <v>203</v>
      </c>
      <c r="B10" s="47" t="s">
        <v>204</v>
      </c>
      <c r="C10" s="47"/>
      <c r="D10" s="47"/>
      <c r="E10" s="47"/>
      <c r="F10" s="47"/>
      <c r="G10" s="48" t="s">
        <v>41</v>
      </c>
      <c r="H10" s="48"/>
      <c r="I10" s="7" t="s">
        <v>205</v>
      </c>
      <c r="J10" s="13"/>
      <c r="K10" s="9" t="s">
        <v>205</v>
      </c>
      <c r="L10" s="10">
        <v>0.06</v>
      </c>
    </row>
    <row r="11" spans="1:12" ht="11.85" customHeight="1" x14ac:dyDescent="0.2">
      <c r="A11" s="6" t="s">
        <v>206</v>
      </c>
      <c r="B11" s="47" t="s">
        <v>207</v>
      </c>
      <c r="C11" s="47"/>
      <c r="D11" s="47"/>
      <c r="E11" s="47"/>
      <c r="F11" s="47"/>
      <c r="G11" s="48" t="s">
        <v>41</v>
      </c>
      <c r="H11" s="48"/>
      <c r="I11" s="7" t="s">
        <v>208</v>
      </c>
      <c r="J11" s="13"/>
      <c r="K11" s="9" t="s">
        <v>208</v>
      </c>
      <c r="L11" s="10">
        <v>0.06</v>
      </c>
    </row>
    <row r="12" spans="1:12" ht="11.85" customHeight="1" x14ac:dyDescent="0.2">
      <c r="A12" s="6" t="s">
        <v>357</v>
      </c>
      <c r="B12" s="47" t="s">
        <v>358</v>
      </c>
      <c r="C12" s="47"/>
      <c r="D12" s="47"/>
      <c r="E12" s="47"/>
      <c r="F12" s="47"/>
      <c r="G12" s="48" t="s">
        <v>48</v>
      </c>
      <c r="H12" s="48"/>
      <c r="I12" s="7" t="s">
        <v>359</v>
      </c>
      <c r="J12" s="13"/>
      <c r="K12" s="9" t="s">
        <v>359</v>
      </c>
      <c r="L12" s="10">
        <v>0.06</v>
      </c>
    </row>
    <row r="13" spans="1:12" ht="11.85" customHeight="1" x14ac:dyDescent="0.2">
      <c r="A13" s="6" t="s">
        <v>360</v>
      </c>
      <c r="B13" s="47" t="s">
        <v>361</v>
      </c>
      <c r="C13" s="47"/>
      <c r="D13" s="47"/>
      <c r="E13" s="47"/>
      <c r="F13" s="47"/>
      <c r="G13" s="48" t="s">
        <v>66</v>
      </c>
      <c r="H13" s="48"/>
      <c r="I13" s="7" t="s">
        <v>362</v>
      </c>
      <c r="J13" s="13"/>
      <c r="K13" s="9" t="s">
        <v>362</v>
      </c>
      <c r="L13" s="10">
        <v>0.06</v>
      </c>
    </row>
    <row r="14" spans="1:12" ht="11.85" customHeight="1" x14ac:dyDescent="0.2">
      <c r="A14" s="6" t="s">
        <v>363</v>
      </c>
      <c r="B14" s="47" t="s">
        <v>364</v>
      </c>
      <c r="C14" s="47"/>
      <c r="D14" s="47"/>
      <c r="E14" s="47"/>
      <c r="F14" s="47"/>
      <c r="G14" s="48" t="s">
        <v>66</v>
      </c>
      <c r="H14" s="48"/>
      <c r="I14" s="7" t="s">
        <v>154</v>
      </c>
      <c r="J14" s="13"/>
      <c r="K14" s="9" t="s">
        <v>154</v>
      </c>
      <c r="L14" s="10">
        <v>0.06</v>
      </c>
    </row>
    <row r="15" spans="1:12" ht="11.85" customHeight="1" x14ac:dyDescent="0.2">
      <c r="A15" s="6" t="s">
        <v>215</v>
      </c>
      <c r="B15" s="47" t="s">
        <v>216</v>
      </c>
      <c r="C15" s="47"/>
      <c r="D15" s="47"/>
      <c r="E15" s="47"/>
      <c r="F15" s="47"/>
      <c r="G15" s="48" t="s">
        <v>66</v>
      </c>
      <c r="H15" s="48"/>
      <c r="I15" s="7" t="s">
        <v>217</v>
      </c>
      <c r="J15" s="13"/>
      <c r="K15" s="9" t="s">
        <v>217</v>
      </c>
      <c r="L15" s="10">
        <v>0.06</v>
      </c>
    </row>
    <row r="16" spans="1:12" ht="11.85" customHeight="1" x14ac:dyDescent="0.2">
      <c r="A16" s="6" t="s">
        <v>218</v>
      </c>
      <c r="B16" s="47" t="s">
        <v>219</v>
      </c>
      <c r="C16" s="47"/>
      <c r="D16" s="47"/>
      <c r="E16" s="47"/>
      <c r="F16" s="47"/>
      <c r="G16" s="48" t="s">
        <v>66</v>
      </c>
      <c r="H16" s="48"/>
      <c r="I16" s="7" t="s">
        <v>220</v>
      </c>
      <c r="J16" s="13"/>
      <c r="K16" s="9" t="s">
        <v>220</v>
      </c>
      <c r="L16" s="10">
        <v>0.06</v>
      </c>
    </row>
    <row r="17" spans="1:12" ht="11.85" customHeight="1" x14ac:dyDescent="0.2">
      <c r="A17" s="6" t="s">
        <v>365</v>
      </c>
      <c r="B17" s="47" t="s">
        <v>366</v>
      </c>
      <c r="C17" s="47"/>
      <c r="D17" s="47"/>
      <c r="E17" s="47"/>
      <c r="F17" s="47"/>
      <c r="G17" s="48" t="s">
        <v>66</v>
      </c>
      <c r="H17" s="48"/>
      <c r="I17" s="7" t="s">
        <v>367</v>
      </c>
      <c r="J17" s="13"/>
      <c r="K17" s="9" t="s">
        <v>367</v>
      </c>
      <c r="L17" s="10">
        <v>0.06</v>
      </c>
    </row>
    <row r="18" spans="1:12" ht="11.85" customHeight="1" x14ac:dyDescent="0.2">
      <c r="A18" s="6" t="s">
        <v>368</v>
      </c>
      <c r="B18" s="47" t="s">
        <v>369</v>
      </c>
      <c r="C18" s="47"/>
      <c r="D18" s="47"/>
      <c r="E18" s="47"/>
      <c r="F18" s="47"/>
      <c r="G18" s="48" t="s">
        <v>66</v>
      </c>
      <c r="H18" s="48"/>
      <c r="I18" s="7" t="s">
        <v>370</v>
      </c>
      <c r="J18" s="13"/>
      <c r="K18" s="9" t="s">
        <v>370</v>
      </c>
      <c r="L18" s="14">
        <v>0.21</v>
      </c>
    </row>
    <row r="19" spans="1:12" ht="11.85" customHeight="1" x14ac:dyDescent="0.2">
      <c r="A19" s="6" t="s">
        <v>371</v>
      </c>
      <c r="B19" s="47" t="s">
        <v>372</v>
      </c>
      <c r="C19" s="47"/>
      <c r="D19" s="47"/>
      <c r="E19" s="47"/>
      <c r="F19" s="47"/>
      <c r="G19" s="48" t="s">
        <v>66</v>
      </c>
      <c r="H19" s="48"/>
      <c r="I19" s="7" t="s">
        <v>80</v>
      </c>
      <c r="J19" s="13"/>
      <c r="K19" s="9" t="s">
        <v>80</v>
      </c>
      <c r="L19" s="14">
        <v>0.21</v>
      </c>
    </row>
    <row r="20" spans="1:12" ht="11.85" customHeight="1" x14ac:dyDescent="0.2">
      <c r="A20" s="6" t="s">
        <v>227</v>
      </c>
      <c r="B20" s="47" t="s">
        <v>228</v>
      </c>
      <c r="C20" s="47"/>
      <c r="D20" s="47"/>
      <c r="E20" s="47"/>
      <c r="F20" s="47"/>
      <c r="G20" s="48" t="s">
        <v>41</v>
      </c>
      <c r="H20" s="48"/>
      <c r="I20" s="7" t="s">
        <v>229</v>
      </c>
      <c r="J20" s="13"/>
      <c r="K20" s="9" t="s">
        <v>229</v>
      </c>
      <c r="L20" s="10">
        <v>0.06</v>
      </c>
    </row>
    <row r="21" spans="1:12" ht="11.85" customHeight="1" x14ac:dyDescent="0.2">
      <c r="A21" s="6" t="s">
        <v>373</v>
      </c>
      <c r="B21" s="47" t="s">
        <v>374</v>
      </c>
      <c r="C21" s="47"/>
      <c r="D21" s="47"/>
      <c r="E21" s="47"/>
      <c r="F21" s="47"/>
      <c r="G21" s="48" t="s">
        <v>82</v>
      </c>
      <c r="H21" s="48"/>
      <c r="I21" s="7" t="s">
        <v>83</v>
      </c>
      <c r="J21" s="13"/>
      <c r="K21" s="9" t="s">
        <v>84</v>
      </c>
      <c r="L21" s="10">
        <v>0.06</v>
      </c>
    </row>
    <row r="22" spans="1:12" ht="11.85" customHeight="1" x14ac:dyDescent="0.2">
      <c r="A22" s="6" t="s">
        <v>375</v>
      </c>
      <c r="B22" s="47" t="s">
        <v>376</v>
      </c>
      <c r="C22" s="47"/>
      <c r="D22" s="47"/>
      <c r="E22" s="47"/>
      <c r="F22" s="47"/>
      <c r="G22" s="48" t="s">
        <v>41</v>
      </c>
      <c r="H22" s="48"/>
      <c r="I22" s="7" t="s">
        <v>377</v>
      </c>
      <c r="J22" s="13"/>
      <c r="K22" s="9" t="s">
        <v>377</v>
      </c>
      <c r="L22" s="14">
        <v>0.21</v>
      </c>
    </row>
    <row r="23" spans="1:12" ht="11.85" customHeight="1" x14ac:dyDescent="0.2">
      <c r="A23" s="6" t="s">
        <v>230</v>
      </c>
      <c r="B23" s="47" t="s">
        <v>231</v>
      </c>
      <c r="C23" s="47"/>
      <c r="D23" s="47"/>
      <c r="E23" s="47"/>
      <c r="F23" s="47"/>
      <c r="G23" s="48" t="s">
        <v>191</v>
      </c>
      <c r="H23" s="48"/>
      <c r="I23" s="7" t="s">
        <v>87</v>
      </c>
      <c r="J23" s="13"/>
      <c r="K23" s="9" t="s">
        <v>378</v>
      </c>
      <c r="L23" s="14">
        <v>0.21</v>
      </c>
    </row>
    <row r="24" spans="1:12" ht="11.85" customHeight="1" x14ac:dyDescent="0.2">
      <c r="A24" s="6" t="s">
        <v>379</v>
      </c>
      <c r="B24" s="47" t="s">
        <v>380</v>
      </c>
      <c r="C24" s="47"/>
      <c r="D24" s="47"/>
      <c r="E24" s="47"/>
      <c r="F24" s="47"/>
      <c r="G24" s="48" t="s">
        <v>90</v>
      </c>
      <c r="H24" s="48"/>
      <c r="I24" s="7" t="s">
        <v>87</v>
      </c>
      <c r="J24" s="13"/>
      <c r="K24" s="9" t="s">
        <v>87</v>
      </c>
      <c r="L24" s="14">
        <v>0.21</v>
      </c>
    </row>
    <row r="25" spans="1:12" ht="11.85" customHeight="1" x14ac:dyDescent="0.2">
      <c r="A25" s="6" t="s">
        <v>381</v>
      </c>
      <c r="B25" s="47" t="s">
        <v>382</v>
      </c>
      <c r="C25" s="47"/>
      <c r="D25" s="47"/>
      <c r="E25" s="47"/>
      <c r="F25" s="47"/>
      <c r="G25" s="48" t="s">
        <v>90</v>
      </c>
      <c r="H25" s="48"/>
      <c r="I25" s="7" t="s">
        <v>92</v>
      </c>
      <c r="J25" s="13"/>
      <c r="K25" s="9" t="s">
        <v>92</v>
      </c>
      <c r="L25" s="14">
        <v>0.21</v>
      </c>
    </row>
    <row r="26" spans="1:12" ht="11.85" customHeight="1" x14ac:dyDescent="0.2">
      <c r="A26" s="6" t="s">
        <v>232</v>
      </c>
      <c r="B26" s="47" t="s">
        <v>233</v>
      </c>
      <c r="C26" s="47"/>
      <c r="D26" s="47"/>
      <c r="E26" s="47"/>
      <c r="F26" s="47"/>
      <c r="G26" s="48" t="s">
        <v>86</v>
      </c>
      <c r="H26" s="48"/>
      <c r="I26" s="7" t="s">
        <v>94</v>
      </c>
      <c r="J26" s="13"/>
      <c r="K26" s="9" t="s">
        <v>383</v>
      </c>
      <c r="L26" s="14">
        <v>0.21</v>
      </c>
    </row>
    <row r="27" spans="1:12" ht="11.85" customHeight="1" x14ac:dyDescent="0.2">
      <c r="A27" s="6" t="s">
        <v>234</v>
      </c>
      <c r="B27" s="47" t="s">
        <v>235</v>
      </c>
      <c r="C27" s="47"/>
      <c r="D27" s="47"/>
      <c r="E27" s="47"/>
      <c r="F27" s="47"/>
      <c r="G27" s="48" t="s">
        <v>90</v>
      </c>
      <c r="H27" s="48"/>
      <c r="I27" s="7" t="s">
        <v>96</v>
      </c>
      <c r="J27" s="13"/>
      <c r="K27" s="9" t="s">
        <v>96</v>
      </c>
      <c r="L27" s="14">
        <v>0.21</v>
      </c>
    </row>
    <row r="28" spans="1:12" ht="11.85" customHeight="1" x14ac:dyDescent="0.2">
      <c r="A28" s="6" t="s">
        <v>236</v>
      </c>
      <c r="B28" s="47" t="s">
        <v>237</v>
      </c>
      <c r="C28" s="47"/>
      <c r="D28" s="47"/>
      <c r="E28" s="47"/>
      <c r="F28" s="47"/>
      <c r="G28" s="48" t="s">
        <v>86</v>
      </c>
      <c r="H28" s="48"/>
      <c r="I28" s="7" t="s">
        <v>98</v>
      </c>
      <c r="J28" s="13"/>
      <c r="K28" s="9" t="s">
        <v>384</v>
      </c>
      <c r="L28" s="14">
        <v>0.21</v>
      </c>
    </row>
    <row r="29" spans="1:12" ht="11.85" customHeight="1" x14ac:dyDescent="0.2">
      <c r="A29" s="6" t="s">
        <v>238</v>
      </c>
      <c r="B29" s="47" t="s">
        <v>239</v>
      </c>
      <c r="C29" s="47"/>
      <c r="D29" s="47"/>
      <c r="E29" s="47"/>
      <c r="F29" s="47"/>
      <c r="G29" s="48" t="s">
        <v>90</v>
      </c>
      <c r="H29" s="48"/>
      <c r="I29" s="7" t="s">
        <v>240</v>
      </c>
      <c r="J29" s="13"/>
      <c r="K29" s="9" t="s">
        <v>240</v>
      </c>
      <c r="L29" s="14">
        <v>0.21</v>
      </c>
    </row>
    <row r="30" spans="1:12" ht="11.85" customHeight="1" x14ac:dyDescent="0.2">
      <c r="A30" s="6" t="s">
        <v>385</v>
      </c>
      <c r="B30" s="47" t="s">
        <v>386</v>
      </c>
      <c r="C30" s="47"/>
      <c r="D30" s="47"/>
      <c r="E30" s="47"/>
      <c r="F30" s="47"/>
      <c r="G30" s="48" t="s">
        <v>90</v>
      </c>
      <c r="H30" s="48"/>
      <c r="I30" s="7" t="s">
        <v>387</v>
      </c>
      <c r="J30" s="13"/>
      <c r="K30" s="9" t="s">
        <v>387</v>
      </c>
      <c r="L30" s="14">
        <v>0.21</v>
      </c>
    </row>
    <row r="31" spans="1:12" ht="11.85" customHeight="1" x14ac:dyDescent="0.2">
      <c r="A31" s="6" t="s">
        <v>252</v>
      </c>
      <c r="B31" s="47" t="s">
        <v>253</v>
      </c>
      <c r="C31" s="47"/>
      <c r="D31" s="47"/>
      <c r="E31" s="47"/>
      <c r="F31" s="47"/>
      <c r="G31" s="48" t="s">
        <v>41</v>
      </c>
      <c r="H31" s="48"/>
      <c r="I31" s="7" t="s">
        <v>254</v>
      </c>
      <c r="J31" s="13"/>
      <c r="K31" s="9" t="s">
        <v>254</v>
      </c>
      <c r="L31" s="10">
        <v>0.06</v>
      </c>
    </row>
    <row r="32" spans="1:12" ht="11.85" customHeight="1" x14ac:dyDescent="0.2">
      <c r="A32" s="6" t="s">
        <v>388</v>
      </c>
      <c r="B32" s="47" t="s">
        <v>389</v>
      </c>
      <c r="C32" s="47"/>
      <c r="D32" s="47"/>
      <c r="E32" s="47"/>
      <c r="F32" s="47"/>
      <c r="G32" s="48" t="s">
        <v>41</v>
      </c>
      <c r="H32" s="48"/>
      <c r="I32" s="7" t="s">
        <v>390</v>
      </c>
      <c r="J32" s="13"/>
      <c r="K32" s="9" t="s">
        <v>390</v>
      </c>
      <c r="L32" s="10">
        <v>0.06</v>
      </c>
    </row>
    <row r="33" spans="1:12" ht="11.85" customHeight="1" x14ac:dyDescent="0.2">
      <c r="A33" s="6" t="s">
        <v>391</v>
      </c>
      <c r="B33" s="47" t="s">
        <v>392</v>
      </c>
      <c r="C33" s="47"/>
      <c r="D33" s="47"/>
      <c r="E33" s="47"/>
      <c r="F33" s="47"/>
      <c r="G33" s="48" t="s">
        <v>82</v>
      </c>
      <c r="H33" s="48"/>
      <c r="I33" s="7" t="s">
        <v>393</v>
      </c>
      <c r="J33" s="13"/>
      <c r="K33" s="9" t="s">
        <v>394</v>
      </c>
      <c r="L33" s="14">
        <v>0.21</v>
      </c>
    </row>
    <row r="34" spans="1:12" ht="21.75" customHeight="1" x14ac:dyDescent="0.2">
      <c r="A34" s="15" t="s">
        <v>258</v>
      </c>
      <c r="B34" s="64" t="s">
        <v>259</v>
      </c>
      <c r="C34" s="64"/>
      <c r="D34" s="64"/>
      <c r="E34" s="64"/>
      <c r="F34" s="64"/>
      <c r="G34" s="65" t="s">
        <v>41</v>
      </c>
      <c r="H34" s="65"/>
      <c r="I34" s="16" t="s">
        <v>260</v>
      </c>
      <c r="J34" s="17"/>
      <c r="K34" s="18" t="s">
        <v>260</v>
      </c>
      <c r="L34" s="27">
        <v>0.06</v>
      </c>
    </row>
    <row r="35" spans="1:12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12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12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12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12" ht="80.099999999999994" customHeight="1" x14ac:dyDescent="0.2"/>
  </sheetData>
  <mergeCells count="78">
    <mergeCell ref="A38:G38"/>
    <mergeCell ref="H38:L38"/>
    <mergeCell ref="A36:B36"/>
    <mergeCell ref="F36:G36"/>
    <mergeCell ref="H36:L36"/>
    <mergeCell ref="A37:B37"/>
    <mergeCell ref="F37:G37"/>
    <mergeCell ref="H37:L37"/>
    <mergeCell ref="B33:F33"/>
    <mergeCell ref="G33:H33"/>
    <mergeCell ref="B34:F34"/>
    <mergeCell ref="G34:H34"/>
    <mergeCell ref="A35:L35"/>
    <mergeCell ref="B30:F30"/>
    <mergeCell ref="G30:H30"/>
    <mergeCell ref="B31:F31"/>
    <mergeCell ref="G31:H31"/>
    <mergeCell ref="B32:F32"/>
    <mergeCell ref="G32:H32"/>
    <mergeCell ref="B27:F27"/>
    <mergeCell ref="G27:H27"/>
    <mergeCell ref="B28:F28"/>
    <mergeCell ref="G28:H28"/>
    <mergeCell ref="B29:F29"/>
    <mergeCell ref="G29:H29"/>
    <mergeCell ref="B24:F24"/>
    <mergeCell ref="G24:H24"/>
    <mergeCell ref="B25:F25"/>
    <mergeCell ref="G25:H25"/>
    <mergeCell ref="B26:F26"/>
    <mergeCell ref="G26:H26"/>
    <mergeCell ref="B21:F21"/>
    <mergeCell ref="G21:H21"/>
    <mergeCell ref="B22:F22"/>
    <mergeCell ref="G22:H22"/>
    <mergeCell ref="B23:F23"/>
    <mergeCell ref="G23:H23"/>
    <mergeCell ref="B18:F18"/>
    <mergeCell ref="G18:H18"/>
    <mergeCell ref="B19:F19"/>
    <mergeCell ref="G19:H19"/>
    <mergeCell ref="B20:F20"/>
    <mergeCell ref="G20:H20"/>
    <mergeCell ref="B15:F15"/>
    <mergeCell ref="G15:H15"/>
    <mergeCell ref="B16:F16"/>
    <mergeCell ref="G16:H16"/>
    <mergeCell ref="B17:F17"/>
    <mergeCell ref="G17:H17"/>
    <mergeCell ref="B12:F12"/>
    <mergeCell ref="G12:H12"/>
    <mergeCell ref="B13:F13"/>
    <mergeCell ref="G13:H13"/>
    <mergeCell ref="B14:F14"/>
    <mergeCell ref="G14:H14"/>
    <mergeCell ref="B9:F9"/>
    <mergeCell ref="G9:H9"/>
    <mergeCell ref="B10:F10"/>
    <mergeCell ref="G10:H10"/>
    <mergeCell ref="B11:F11"/>
    <mergeCell ref="G11:H11"/>
    <mergeCell ref="B6:F6"/>
    <mergeCell ref="G6:H6"/>
    <mergeCell ref="B7:F7"/>
    <mergeCell ref="G7:H7"/>
    <mergeCell ref="B8:F8"/>
    <mergeCell ref="G8:H8"/>
    <mergeCell ref="B3:F3"/>
    <mergeCell ref="G3:H3"/>
    <mergeCell ref="B4:F4"/>
    <mergeCell ref="G4:H4"/>
    <mergeCell ref="B5:F5"/>
    <mergeCell ref="G5:H5"/>
    <mergeCell ref="B1:F1"/>
    <mergeCell ref="G1:H1"/>
    <mergeCell ref="K1:L1"/>
    <mergeCell ref="B2:F2"/>
    <mergeCell ref="G2:H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6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</cols>
  <sheetData>
    <row r="1" spans="1:11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11" ht="14.25" customHeight="1" x14ac:dyDescent="0.2">
      <c r="A2" s="54" t="s">
        <v>261</v>
      </c>
      <c r="B2" s="55"/>
      <c r="C2" s="55"/>
      <c r="D2" s="55"/>
      <c r="E2" s="55"/>
      <c r="F2" s="73" t="s">
        <v>41</v>
      </c>
      <c r="G2" s="73"/>
      <c r="H2" s="24" t="s">
        <v>262</v>
      </c>
      <c r="I2" s="4"/>
      <c r="J2" s="25" t="s">
        <v>262</v>
      </c>
      <c r="K2" s="29">
        <v>0.06</v>
      </c>
    </row>
    <row r="3" spans="1:11" ht="11.85" customHeight="1" x14ac:dyDescent="0.2">
      <c r="A3" s="46" t="s">
        <v>10</v>
      </c>
      <c r="B3" s="47"/>
      <c r="C3" s="47"/>
      <c r="D3" s="47"/>
      <c r="E3" s="47"/>
      <c r="F3" s="48" t="s">
        <v>82</v>
      </c>
      <c r="G3" s="48"/>
      <c r="H3" s="7" t="s">
        <v>12</v>
      </c>
      <c r="I3" s="13"/>
      <c r="J3" s="9" t="s">
        <v>395</v>
      </c>
      <c r="K3" s="10">
        <v>0.06</v>
      </c>
    </row>
    <row r="4" spans="1:11" ht="17.45" customHeight="1" x14ac:dyDescent="0.2">
      <c r="A4" s="46" t="s">
        <v>99</v>
      </c>
      <c r="B4" s="47"/>
      <c r="C4" s="47"/>
      <c r="D4" s="47"/>
      <c r="E4" s="47"/>
      <c r="F4" s="48" t="s">
        <v>264</v>
      </c>
      <c r="G4" s="48"/>
      <c r="H4" s="7" t="s">
        <v>265</v>
      </c>
      <c r="I4" s="8"/>
      <c r="J4" s="9" t="s">
        <v>266</v>
      </c>
      <c r="K4" s="10">
        <v>0.06</v>
      </c>
    </row>
    <row r="5" spans="1:11" ht="17.45" customHeight="1" x14ac:dyDescent="0.2">
      <c r="A5" s="46" t="s">
        <v>396</v>
      </c>
      <c r="B5" s="47"/>
      <c r="C5" s="47"/>
      <c r="D5" s="47"/>
      <c r="E5" s="47"/>
      <c r="F5" s="57"/>
      <c r="G5" s="57"/>
      <c r="H5" s="8"/>
      <c r="I5" s="8"/>
      <c r="J5" s="8"/>
      <c r="K5" s="11"/>
    </row>
    <row r="6" spans="1:11" ht="17.45" customHeight="1" x14ac:dyDescent="0.2">
      <c r="A6" s="46" t="s">
        <v>333</v>
      </c>
      <c r="B6" s="47"/>
      <c r="C6" s="47"/>
      <c r="D6" s="47"/>
      <c r="E6" s="47"/>
      <c r="F6" s="48" t="s">
        <v>132</v>
      </c>
      <c r="G6" s="48"/>
      <c r="H6" s="7" t="s">
        <v>397</v>
      </c>
      <c r="I6" s="8"/>
      <c r="J6" s="9" t="s">
        <v>398</v>
      </c>
      <c r="K6" s="10">
        <v>0.06</v>
      </c>
    </row>
    <row r="7" spans="1:11" ht="17.45" customHeight="1" x14ac:dyDescent="0.2">
      <c r="A7" s="46" t="s">
        <v>399</v>
      </c>
      <c r="B7" s="47"/>
      <c r="C7" s="47"/>
      <c r="D7" s="47"/>
      <c r="E7" s="47"/>
      <c r="F7" s="57"/>
      <c r="G7" s="57"/>
      <c r="H7" s="8"/>
      <c r="I7" s="8"/>
      <c r="J7" s="8"/>
      <c r="K7" s="11"/>
    </row>
    <row r="8" spans="1:11" ht="11.85" customHeight="1" x14ac:dyDescent="0.2">
      <c r="A8" s="46" t="s">
        <v>400</v>
      </c>
      <c r="B8" s="47"/>
      <c r="C8" s="47"/>
      <c r="D8" s="47"/>
      <c r="E8" s="47"/>
      <c r="F8" s="48" t="s">
        <v>62</v>
      </c>
      <c r="G8" s="48"/>
      <c r="H8" s="7" t="s">
        <v>401</v>
      </c>
      <c r="I8" s="13"/>
      <c r="J8" s="9" t="s">
        <v>402</v>
      </c>
      <c r="K8" s="10">
        <v>0.06</v>
      </c>
    </row>
    <row r="9" spans="1:11" ht="11.85" customHeight="1" x14ac:dyDescent="0.2">
      <c r="A9" s="46" t="s">
        <v>403</v>
      </c>
      <c r="B9" s="47"/>
      <c r="C9" s="47"/>
      <c r="D9" s="47"/>
      <c r="E9" s="47"/>
      <c r="F9" s="48" t="s">
        <v>66</v>
      </c>
      <c r="G9" s="48"/>
      <c r="H9" s="7" t="s">
        <v>401</v>
      </c>
      <c r="I9" s="13"/>
      <c r="J9" s="9" t="s">
        <v>401</v>
      </c>
      <c r="K9" s="10">
        <v>0.06</v>
      </c>
    </row>
    <row r="10" spans="1:11" ht="17.45" customHeight="1" x14ac:dyDescent="0.2">
      <c r="A10" s="46" t="s">
        <v>403</v>
      </c>
      <c r="B10" s="47"/>
      <c r="C10" s="47"/>
      <c r="D10" s="47"/>
      <c r="E10" s="47"/>
      <c r="F10" s="48" t="s">
        <v>66</v>
      </c>
      <c r="G10" s="48"/>
      <c r="H10" s="30">
        <v>31416</v>
      </c>
      <c r="I10" s="12">
        <v>1</v>
      </c>
      <c r="J10" s="8"/>
      <c r="K10" s="10">
        <v>0.06</v>
      </c>
    </row>
    <row r="11" spans="1:11" ht="17.45" customHeight="1" x14ac:dyDescent="0.2">
      <c r="A11" s="46" t="s">
        <v>404</v>
      </c>
      <c r="B11" s="47"/>
      <c r="C11" s="47"/>
      <c r="D11" s="47"/>
      <c r="E11" s="47"/>
      <c r="F11" s="57"/>
      <c r="G11" s="57"/>
      <c r="H11" s="8"/>
      <c r="I11" s="8"/>
      <c r="J11" s="8"/>
      <c r="K11" s="11"/>
    </row>
    <row r="12" spans="1:11" ht="11.85" customHeight="1" x14ac:dyDescent="0.2">
      <c r="A12" s="46" t="s">
        <v>261</v>
      </c>
      <c r="B12" s="47"/>
      <c r="C12" s="47"/>
      <c r="D12" s="47"/>
      <c r="E12" s="47"/>
      <c r="F12" s="48" t="s">
        <v>41</v>
      </c>
      <c r="G12" s="48"/>
      <c r="H12" s="7" t="s">
        <v>262</v>
      </c>
      <c r="I12" s="13"/>
      <c r="J12" s="9" t="s">
        <v>262</v>
      </c>
      <c r="K12" s="10">
        <v>0.06</v>
      </c>
    </row>
    <row r="13" spans="1:11" ht="11.85" customHeight="1" x14ac:dyDescent="0.2">
      <c r="A13" s="46" t="s">
        <v>19</v>
      </c>
      <c r="B13" s="47"/>
      <c r="C13" s="47"/>
      <c r="D13" s="47"/>
      <c r="E13" s="47"/>
      <c r="F13" s="48" t="s">
        <v>269</v>
      </c>
      <c r="G13" s="48"/>
      <c r="H13" s="7" t="s">
        <v>405</v>
      </c>
      <c r="I13" s="13"/>
      <c r="J13" s="9" t="s">
        <v>406</v>
      </c>
      <c r="K13" s="10">
        <v>0.06</v>
      </c>
    </row>
    <row r="14" spans="1:11" ht="11.85" customHeight="1" x14ac:dyDescent="0.2">
      <c r="A14" s="46" t="s">
        <v>107</v>
      </c>
      <c r="B14" s="47"/>
      <c r="C14" s="47"/>
      <c r="D14" s="47"/>
      <c r="E14" s="47"/>
      <c r="F14" s="48" t="s">
        <v>271</v>
      </c>
      <c r="G14" s="48"/>
      <c r="H14" s="7" t="s">
        <v>109</v>
      </c>
      <c r="I14" s="13"/>
      <c r="J14" s="9" t="s">
        <v>272</v>
      </c>
      <c r="K14" s="10">
        <v>0.06</v>
      </c>
    </row>
    <row r="15" spans="1:11" ht="11.85" customHeight="1" x14ac:dyDescent="0.2">
      <c r="A15" s="46" t="s">
        <v>23</v>
      </c>
      <c r="B15" s="47"/>
      <c r="C15" s="47"/>
      <c r="D15" s="47"/>
      <c r="E15" s="47"/>
      <c r="F15" s="48" t="s">
        <v>24</v>
      </c>
      <c r="G15" s="48"/>
      <c r="H15" s="7" t="s">
        <v>25</v>
      </c>
      <c r="I15" s="13"/>
      <c r="J15" s="9" t="s">
        <v>26</v>
      </c>
      <c r="K15" s="10">
        <v>0.06</v>
      </c>
    </row>
    <row r="16" spans="1:11" ht="11.85" customHeight="1" x14ac:dyDescent="0.2">
      <c r="A16" s="46" t="s">
        <v>111</v>
      </c>
      <c r="B16" s="47"/>
      <c r="C16" s="47"/>
      <c r="D16" s="47"/>
      <c r="E16" s="47"/>
      <c r="F16" s="48" t="s">
        <v>112</v>
      </c>
      <c r="G16" s="48"/>
      <c r="H16" s="7" t="s">
        <v>113</v>
      </c>
      <c r="I16" s="13"/>
      <c r="J16" s="9" t="s">
        <v>113</v>
      </c>
      <c r="K16" s="10">
        <v>0.06</v>
      </c>
    </row>
    <row r="17" spans="1:11" ht="11.85" customHeight="1" x14ac:dyDescent="0.2">
      <c r="A17" s="46" t="s">
        <v>309</v>
      </c>
      <c r="B17" s="47"/>
      <c r="C17" s="47"/>
      <c r="D17" s="47"/>
      <c r="E17" s="47"/>
      <c r="F17" s="48" t="s">
        <v>34</v>
      </c>
      <c r="G17" s="48"/>
      <c r="H17" s="7" t="s">
        <v>407</v>
      </c>
      <c r="I17" s="13"/>
      <c r="J17" s="9" t="s">
        <v>407</v>
      </c>
      <c r="K17" s="10">
        <v>0.06</v>
      </c>
    </row>
    <row r="18" spans="1:11" ht="11.85" customHeight="1" x14ac:dyDescent="0.2">
      <c r="A18" s="46" t="s">
        <v>114</v>
      </c>
      <c r="B18" s="47"/>
      <c r="C18" s="47"/>
      <c r="D18" s="47"/>
      <c r="E18" s="47"/>
      <c r="F18" s="48" t="s">
        <v>123</v>
      </c>
      <c r="G18" s="48"/>
      <c r="H18" s="7" t="s">
        <v>115</v>
      </c>
      <c r="I18" s="13"/>
      <c r="J18" s="9" t="s">
        <v>408</v>
      </c>
      <c r="K18" s="10">
        <v>0.06</v>
      </c>
    </row>
    <row r="19" spans="1:11" ht="11.85" customHeight="1" x14ac:dyDescent="0.2">
      <c r="A19" s="46" t="s">
        <v>409</v>
      </c>
      <c r="B19" s="47"/>
      <c r="C19" s="47"/>
      <c r="D19" s="47"/>
      <c r="E19" s="47"/>
      <c r="F19" s="48" t="s">
        <v>7</v>
      </c>
      <c r="G19" s="48"/>
      <c r="H19" s="7" t="s">
        <v>314</v>
      </c>
      <c r="I19" s="13"/>
      <c r="J19" s="9" t="s">
        <v>314</v>
      </c>
      <c r="K19" s="10">
        <v>0.06</v>
      </c>
    </row>
    <row r="20" spans="1:11" ht="11.85" customHeight="1" x14ac:dyDescent="0.2">
      <c r="A20" s="46" t="s">
        <v>410</v>
      </c>
      <c r="B20" s="47"/>
      <c r="C20" s="47"/>
      <c r="D20" s="47"/>
      <c r="E20" s="47"/>
      <c r="F20" s="48" t="s">
        <v>7</v>
      </c>
      <c r="G20" s="48"/>
      <c r="H20" s="7" t="s">
        <v>411</v>
      </c>
      <c r="I20" s="13"/>
      <c r="J20" s="9" t="s">
        <v>411</v>
      </c>
      <c r="K20" s="10">
        <v>0.06</v>
      </c>
    </row>
    <row r="21" spans="1:11" ht="11.85" customHeight="1" x14ac:dyDescent="0.2">
      <c r="A21" s="46" t="s">
        <v>412</v>
      </c>
      <c r="B21" s="47"/>
      <c r="C21" s="47"/>
      <c r="D21" s="47"/>
      <c r="E21" s="47"/>
      <c r="F21" s="48" t="s">
        <v>249</v>
      </c>
      <c r="G21" s="48"/>
      <c r="H21" s="7" t="s">
        <v>413</v>
      </c>
      <c r="I21" s="13"/>
      <c r="J21" s="9" t="s">
        <v>414</v>
      </c>
      <c r="K21" s="10">
        <v>0.06</v>
      </c>
    </row>
    <row r="22" spans="1:11" ht="11.85" customHeight="1" x14ac:dyDescent="0.2">
      <c r="A22" s="46" t="s">
        <v>313</v>
      </c>
      <c r="B22" s="47"/>
      <c r="C22" s="47"/>
      <c r="D22" s="47"/>
      <c r="E22" s="47"/>
      <c r="F22" s="48" t="s">
        <v>7</v>
      </c>
      <c r="G22" s="48"/>
      <c r="H22" s="7" t="s">
        <v>314</v>
      </c>
      <c r="I22" s="13"/>
      <c r="J22" s="9" t="s">
        <v>314</v>
      </c>
      <c r="K22" s="10">
        <v>0.06</v>
      </c>
    </row>
    <row r="23" spans="1:11" ht="11.85" customHeight="1" x14ac:dyDescent="0.2">
      <c r="A23" s="46" t="s">
        <v>31</v>
      </c>
      <c r="B23" s="47"/>
      <c r="C23" s="47"/>
      <c r="D23" s="47"/>
      <c r="E23" s="47"/>
      <c r="F23" s="48" t="s">
        <v>7</v>
      </c>
      <c r="G23" s="48"/>
      <c r="H23" s="7" t="s">
        <v>32</v>
      </c>
      <c r="I23" s="13"/>
      <c r="J23" s="9" t="s">
        <v>32</v>
      </c>
      <c r="K23" s="10">
        <v>0.06</v>
      </c>
    </row>
    <row r="24" spans="1:11" ht="11.85" customHeight="1" x14ac:dyDescent="0.2">
      <c r="A24" s="46" t="s">
        <v>415</v>
      </c>
      <c r="B24" s="47"/>
      <c r="C24" s="47"/>
      <c r="D24" s="47"/>
      <c r="E24" s="47"/>
      <c r="F24" s="48" t="s">
        <v>7</v>
      </c>
      <c r="G24" s="48"/>
      <c r="H24" s="7" t="s">
        <v>416</v>
      </c>
      <c r="I24" s="13"/>
      <c r="J24" s="9" t="s">
        <v>416</v>
      </c>
      <c r="K24" s="10">
        <v>0.06</v>
      </c>
    </row>
    <row r="25" spans="1:11" ht="11.85" customHeight="1" x14ac:dyDescent="0.2">
      <c r="A25" s="46" t="s">
        <v>417</v>
      </c>
      <c r="B25" s="47"/>
      <c r="C25" s="47"/>
      <c r="D25" s="47"/>
      <c r="E25" s="47"/>
      <c r="F25" s="48" t="s">
        <v>7</v>
      </c>
      <c r="G25" s="48"/>
      <c r="H25" s="7" t="s">
        <v>418</v>
      </c>
      <c r="I25" s="13"/>
      <c r="J25" s="9" t="s">
        <v>418</v>
      </c>
      <c r="K25" s="10">
        <v>0.06</v>
      </c>
    </row>
    <row r="26" spans="1:11" ht="11.85" customHeight="1" x14ac:dyDescent="0.2">
      <c r="A26" s="46" t="s">
        <v>116</v>
      </c>
      <c r="B26" s="47"/>
      <c r="C26" s="47"/>
      <c r="D26" s="47"/>
      <c r="E26" s="47"/>
      <c r="F26" s="48" t="s">
        <v>275</v>
      </c>
      <c r="G26" s="48"/>
      <c r="H26" s="7" t="s">
        <v>276</v>
      </c>
      <c r="I26" s="13"/>
      <c r="J26" s="9" t="s">
        <v>277</v>
      </c>
      <c r="K26" s="10">
        <v>0.06</v>
      </c>
    </row>
    <row r="27" spans="1:11" ht="11.85" customHeight="1" x14ac:dyDescent="0.2">
      <c r="A27" s="46" t="s">
        <v>278</v>
      </c>
      <c r="B27" s="47"/>
      <c r="C27" s="47"/>
      <c r="D27" s="47"/>
      <c r="E27" s="47"/>
      <c r="F27" s="48" t="s">
        <v>275</v>
      </c>
      <c r="G27" s="48"/>
      <c r="H27" s="7" t="s">
        <v>279</v>
      </c>
      <c r="I27" s="13"/>
      <c r="J27" s="9" t="s">
        <v>280</v>
      </c>
      <c r="K27" s="10">
        <v>0.06</v>
      </c>
    </row>
    <row r="28" spans="1:11" ht="11.85" customHeight="1" x14ac:dyDescent="0.2">
      <c r="A28" s="46" t="s">
        <v>315</v>
      </c>
      <c r="B28" s="47"/>
      <c r="C28" s="47"/>
      <c r="D28" s="47"/>
      <c r="E28" s="47"/>
      <c r="F28" s="48" t="s">
        <v>7</v>
      </c>
      <c r="G28" s="48"/>
      <c r="H28" s="7" t="s">
        <v>316</v>
      </c>
      <c r="I28" s="13"/>
      <c r="J28" s="9" t="s">
        <v>316</v>
      </c>
      <c r="K28" s="10">
        <v>0.06</v>
      </c>
    </row>
    <row r="29" spans="1:11" ht="11.85" customHeight="1" x14ac:dyDescent="0.2">
      <c r="A29" s="46" t="s">
        <v>118</v>
      </c>
      <c r="B29" s="47"/>
      <c r="C29" s="47"/>
      <c r="D29" s="47"/>
      <c r="E29" s="47"/>
      <c r="F29" s="48" t="s">
        <v>7</v>
      </c>
      <c r="G29" s="48"/>
      <c r="H29" s="7" t="s">
        <v>419</v>
      </c>
      <c r="I29" s="12">
        <v>7.0000000000000007E-2</v>
      </c>
      <c r="J29" s="9" t="s">
        <v>420</v>
      </c>
      <c r="K29" s="10">
        <v>0.06</v>
      </c>
    </row>
    <row r="30" spans="1:11" ht="11.85" customHeight="1" x14ac:dyDescent="0.2">
      <c r="A30" s="46" t="s">
        <v>120</v>
      </c>
      <c r="B30" s="47"/>
      <c r="C30" s="47"/>
      <c r="D30" s="47"/>
      <c r="E30" s="47"/>
      <c r="F30" s="48" t="s">
        <v>34</v>
      </c>
      <c r="G30" s="48"/>
      <c r="H30" s="7" t="s">
        <v>121</v>
      </c>
      <c r="I30" s="13"/>
      <c r="J30" s="9" t="s">
        <v>121</v>
      </c>
      <c r="K30" s="10">
        <v>0.06</v>
      </c>
    </row>
    <row r="31" spans="1:11" ht="21.75" customHeight="1" x14ac:dyDescent="0.2">
      <c r="A31" s="63" t="s">
        <v>317</v>
      </c>
      <c r="B31" s="64"/>
      <c r="C31" s="64"/>
      <c r="D31" s="64"/>
      <c r="E31" s="64"/>
      <c r="F31" s="65" t="s">
        <v>318</v>
      </c>
      <c r="G31" s="65"/>
      <c r="H31" s="16" t="s">
        <v>319</v>
      </c>
      <c r="I31" s="17"/>
      <c r="J31" s="18" t="s">
        <v>320</v>
      </c>
      <c r="K31" s="27">
        <v>0.06</v>
      </c>
    </row>
    <row r="32" spans="1:11" ht="17.100000000000001" customHeight="1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2"/>
    </row>
    <row r="33" spans="1:11" ht="14.25" customHeight="1" x14ac:dyDescent="0.2">
      <c r="A33" s="20"/>
      <c r="B33" s="21"/>
      <c r="C33" s="21"/>
      <c r="D33" s="21"/>
      <c r="E33" s="66"/>
      <c r="F33" s="67"/>
      <c r="G33" s="68"/>
      <c r="H33" s="69"/>
      <c r="I33" s="69"/>
      <c r="J33" s="69"/>
      <c r="K33" s="69"/>
    </row>
    <row r="34" spans="1:11" ht="42.6" customHeight="1" x14ac:dyDescent="0.2">
      <c r="A34" s="23"/>
      <c r="B34" s="23"/>
      <c r="C34" s="23"/>
      <c r="D34" s="23"/>
      <c r="E34" s="70"/>
      <c r="F34" s="71"/>
      <c r="G34" s="70"/>
      <c r="H34" s="72"/>
      <c r="I34" s="72"/>
      <c r="J34" s="72"/>
      <c r="K34" s="71"/>
    </row>
    <row r="35" spans="1:11" ht="22.7" customHeight="1" x14ac:dyDescent="0.2">
      <c r="A35" s="58"/>
      <c r="B35" s="58"/>
      <c r="C35" s="58"/>
      <c r="D35" s="58"/>
      <c r="E35" s="58"/>
      <c r="F35" s="59"/>
      <c r="G35" s="60"/>
      <c r="H35" s="61"/>
      <c r="I35" s="61"/>
      <c r="J35" s="61"/>
      <c r="K35" s="62"/>
    </row>
    <row r="36" spans="1:11" ht="80.099999999999994" customHeight="1" x14ac:dyDescent="0.2"/>
  </sheetData>
  <mergeCells count="70">
    <mergeCell ref="E33:F33"/>
    <mergeCell ref="G33:K33"/>
    <mergeCell ref="E34:F34"/>
    <mergeCell ref="G34:K34"/>
    <mergeCell ref="A35:F35"/>
    <mergeCell ref="G35:K35"/>
    <mergeCell ref="A30:E30"/>
    <mergeCell ref="F30:G30"/>
    <mergeCell ref="A31:E31"/>
    <mergeCell ref="F31:G31"/>
    <mergeCell ref="A32:K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9:E9"/>
    <mergeCell ref="F9:G9"/>
    <mergeCell ref="A10:E10"/>
    <mergeCell ref="F10:G10"/>
    <mergeCell ref="A11:E11"/>
    <mergeCell ref="F11:G11"/>
    <mergeCell ref="A6:E6"/>
    <mergeCell ref="F6:G6"/>
    <mergeCell ref="A7:E7"/>
    <mergeCell ref="F7:G7"/>
    <mergeCell ref="A8:E8"/>
    <mergeCell ref="F8:G8"/>
    <mergeCell ref="A3:E3"/>
    <mergeCell ref="F3:G3"/>
    <mergeCell ref="A4:E4"/>
    <mergeCell ref="F4:G4"/>
    <mergeCell ref="A5:E5"/>
    <mergeCell ref="F5:G5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9"/>
  <sheetViews>
    <sheetView workbookViewId="0">
      <selection activeCell="H22" sqref="H22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</cols>
  <sheetData>
    <row r="1" spans="1:12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" t="s">
        <v>3</v>
      </c>
      <c r="K1" s="52" t="s">
        <v>4</v>
      </c>
      <c r="L1" s="53"/>
    </row>
    <row r="2" spans="1:12" ht="14.25" customHeight="1" x14ac:dyDescent="0.2">
      <c r="A2" s="3" t="s">
        <v>421</v>
      </c>
      <c r="B2" s="55" t="s">
        <v>422</v>
      </c>
      <c r="C2" s="55"/>
      <c r="D2" s="55"/>
      <c r="E2" s="55"/>
      <c r="F2" s="55"/>
      <c r="G2" s="73" t="s">
        <v>318</v>
      </c>
      <c r="H2" s="73"/>
      <c r="I2" s="24" t="s">
        <v>322</v>
      </c>
      <c r="J2" s="4"/>
      <c r="K2" s="25" t="s">
        <v>323</v>
      </c>
      <c r="L2" s="29">
        <v>0.06</v>
      </c>
    </row>
    <row r="3" spans="1:12" ht="11.85" customHeight="1" x14ac:dyDescent="0.2">
      <c r="A3" s="6" t="s">
        <v>423</v>
      </c>
      <c r="B3" s="47" t="s">
        <v>424</v>
      </c>
      <c r="C3" s="47"/>
      <c r="D3" s="47"/>
      <c r="E3" s="47"/>
      <c r="F3" s="47"/>
      <c r="G3" s="48" t="s">
        <v>34</v>
      </c>
      <c r="H3" s="48"/>
      <c r="I3" s="7" t="s">
        <v>425</v>
      </c>
      <c r="J3" s="13"/>
      <c r="K3" s="9" t="s">
        <v>425</v>
      </c>
      <c r="L3" s="10">
        <v>0.06</v>
      </c>
    </row>
    <row r="4" spans="1:12" ht="11.85" customHeight="1" x14ac:dyDescent="0.2">
      <c r="A4" s="6" t="s">
        <v>426</v>
      </c>
      <c r="B4" s="47" t="s">
        <v>427</v>
      </c>
      <c r="C4" s="47"/>
      <c r="D4" s="47"/>
      <c r="E4" s="47"/>
      <c r="F4" s="47"/>
      <c r="G4" s="48" t="s">
        <v>24</v>
      </c>
      <c r="H4" s="48"/>
      <c r="I4" s="7" t="s">
        <v>124</v>
      </c>
      <c r="J4" s="13"/>
      <c r="K4" s="9" t="s">
        <v>428</v>
      </c>
      <c r="L4" s="10">
        <v>0.06</v>
      </c>
    </row>
    <row r="5" spans="1:12" ht="11.85" customHeight="1" x14ac:dyDescent="0.2">
      <c r="A5" s="6" t="s">
        <v>429</v>
      </c>
      <c r="B5" s="47" t="s">
        <v>430</v>
      </c>
      <c r="C5" s="47"/>
      <c r="D5" s="47"/>
      <c r="E5" s="47"/>
      <c r="F5" s="47"/>
      <c r="G5" s="48" t="s">
        <v>24</v>
      </c>
      <c r="H5" s="48"/>
      <c r="I5" s="7" t="s">
        <v>126</v>
      </c>
      <c r="J5" s="13"/>
      <c r="K5" s="9" t="s">
        <v>431</v>
      </c>
      <c r="L5" s="10">
        <v>0.06</v>
      </c>
    </row>
    <row r="6" spans="1:12" ht="11.85" customHeight="1" x14ac:dyDescent="0.2">
      <c r="A6" s="6" t="s">
        <v>258</v>
      </c>
      <c r="B6" s="47" t="s">
        <v>259</v>
      </c>
      <c r="C6" s="47"/>
      <c r="D6" s="47"/>
      <c r="E6" s="47"/>
      <c r="F6" s="47"/>
      <c r="G6" s="48" t="s">
        <v>41</v>
      </c>
      <c r="H6" s="48"/>
      <c r="I6" s="7" t="s">
        <v>260</v>
      </c>
      <c r="J6" s="13"/>
      <c r="K6" s="9" t="s">
        <v>260</v>
      </c>
      <c r="L6" s="10">
        <v>0.06</v>
      </c>
    </row>
    <row r="7" spans="1:12" ht="11.85" customHeight="1" x14ac:dyDescent="0.2">
      <c r="A7" s="6" t="s">
        <v>432</v>
      </c>
      <c r="B7" s="47" t="s">
        <v>433</v>
      </c>
      <c r="C7" s="47"/>
      <c r="D7" s="47"/>
      <c r="E7" s="47"/>
      <c r="F7" s="47"/>
      <c r="G7" s="48" t="s">
        <v>198</v>
      </c>
      <c r="H7" s="48"/>
      <c r="I7" s="7" t="s">
        <v>38</v>
      </c>
      <c r="J7" s="13"/>
      <c r="K7" s="9" t="s">
        <v>327</v>
      </c>
      <c r="L7" s="10">
        <v>0.06</v>
      </c>
    </row>
    <row r="8" spans="1:12" ht="11.85" customHeight="1" x14ac:dyDescent="0.2">
      <c r="A8" s="6" t="s">
        <v>434</v>
      </c>
      <c r="B8" s="47" t="s">
        <v>435</v>
      </c>
      <c r="C8" s="47"/>
      <c r="D8" s="47"/>
      <c r="E8" s="47"/>
      <c r="F8" s="47"/>
      <c r="G8" s="48" t="s">
        <v>329</v>
      </c>
      <c r="H8" s="48"/>
      <c r="I8" s="7" t="s">
        <v>330</v>
      </c>
      <c r="J8" s="13"/>
      <c r="K8" s="9" t="s">
        <v>331</v>
      </c>
      <c r="L8" s="10">
        <v>0.06</v>
      </c>
    </row>
    <row r="9" spans="1:12" ht="11.85" customHeight="1" x14ac:dyDescent="0.2">
      <c r="A9" s="6" t="s">
        <v>436</v>
      </c>
      <c r="B9" s="47" t="s">
        <v>437</v>
      </c>
      <c r="C9" s="47"/>
      <c r="D9" s="47"/>
      <c r="E9" s="47"/>
      <c r="F9" s="47"/>
      <c r="G9" s="48" t="s">
        <v>438</v>
      </c>
      <c r="H9" s="48"/>
      <c r="I9" s="7" t="s">
        <v>130</v>
      </c>
      <c r="J9" s="13"/>
      <c r="K9" s="9" t="s">
        <v>439</v>
      </c>
      <c r="L9" s="10">
        <v>0.06</v>
      </c>
    </row>
    <row r="10" spans="1:12" ht="11.85" customHeight="1" x14ac:dyDescent="0.2">
      <c r="A10" s="6" t="s">
        <v>440</v>
      </c>
      <c r="B10" s="47" t="s">
        <v>441</v>
      </c>
      <c r="C10" s="47"/>
      <c r="D10" s="47"/>
      <c r="E10" s="47"/>
      <c r="F10" s="47"/>
      <c r="G10" s="48" t="s">
        <v>143</v>
      </c>
      <c r="H10" s="48"/>
      <c r="I10" s="7" t="s">
        <v>334</v>
      </c>
      <c r="J10" s="13"/>
      <c r="K10" s="9" t="s">
        <v>335</v>
      </c>
      <c r="L10" s="10">
        <v>0.06</v>
      </c>
    </row>
    <row r="11" spans="1:12" ht="11.85" customHeight="1" x14ac:dyDescent="0.2">
      <c r="A11" s="6" t="s">
        <v>442</v>
      </c>
      <c r="B11" s="47" t="s">
        <v>443</v>
      </c>
      <c r="C11" s="47"/>
      <c r="D11" s="47"/>
      <c r="E11" s="47"/>
      <c r="F11" s="47"/>
      <c r="G11" s="48" t="s">
        <v>194</v>
      </c>
      <c r="H11" s="48"/>
      <c r="I11" s="7" t="s">
        <v>444</v>
      </c>
      <c r="J11" s="13"/>
      <c r="K11" s="9" t="s">
        <v>445</v>
      </c>
      <c r="L11" s="10">
        <v>0.06</v>
      </c>
    </row>
    <row r="12" spans="1:12" ht="11.85" customHeight="1" x14ac:dyDescent="0.2">
      <c r="A12" s="6" t="s">
        <v>446</v>
      </c>
      <c r="B12" s="47" t="s">
        <v>447</v>
      </c>
      <c r="C12" s="47"/>
      <c r="D12" s="47"/>
      <c r="E12" s="47"/>
      <c r="F12" s="47"/>
      <c r="G12" s="48" t="s">
        <v>143</v>
      </c>
      <c r="H12" s="48"/>
      <c r="I12" s="7" t="s">
        <v>138</v>
      </c>
      <c r="J12" s="13"/>
      <c r="K12" s="9" t="s">
        <v>448</v>
      </c>
      <c r="L12" s="10">
        <v>0.06</v>
      </c>
    </row>
    <row r="13" spans="1:12" ht="11.85" customHeight="1" x14ac:dyDescent="0.2">
      <c r="A13" s="6" t="s">
        <v>449</v>
      </c>
      <c r="B13" s="47" t="s">
        <v>450</v>
      </c>
      <c r="C13" s="47"/>
      <c r="D13" s="47"/>
      <c r="E13" s="47"/>
      <c r="F13" s="47"/>
      <c r="G13" s="48" t="s">
        <v>41</v>
      </c>
      <c r="H13" s="48"/>
      <c r="I13" s="7" t="s">
        <v>141</v>
      </c>
      <c r="J13" s="13"/>
      <c r="K13" s="9" t="s">
        <v>141</v>
      </c>
      <c r="L13" s="10">
        <v>0.06</v>
      </c>
    </row>
    <row r="14" spans="1:12" ht="11.85" customHeight="1" x14ac:dyDescent="0.2">
      <c r="A14" s="6" t="s">
        <v>451</v>
      </c>
      <c r="B14" s="47" t="s">
        <v>452</v>
      </c>
      <c r="C14" s="47"/>
      <c r="D14" s="47"/>
      <c r="E14" s="47"/>
      <c r="F14" s="47"/>
      <c r="G14" s="48" t="s">
        <v>143</v>
      </c>
      <c r="H14" s="48"/>
      <c r="I14" s="7" t="s">
        <v>144</v>
      </c>
      <c r="J14" s="13"/>
      <c r="K14" s="9" t="s">
        <v>145</v>
      </c>
      <c r="L14" s="10">
        <v>0.06</v>
      </c>
    </row>
    <row r="15" spans="1:12" ht="11.85" customHeight="1" x14ac:dyDescent="0.2">
      <c r="A15" s="6" t="s">
        <v>453</v>
      </c>
      <c r="B15" s="47" t="s">
        <v>454</v>
      </c>
      <c r="C15" s="47"/>
      <c r="D15" s="47"/>
      <c r="E15" s="47"/>
      <c r="F15" s="47"/>
      <c r="G15" s="48" t="s">
        <v>41</v>
      </c>
      <c r="H15" s="48"/>
      <c r="I15" s="7" t="s">
        <v>42</v>
      </c>
      <c r="J15" s="12">
        <v>7.0000000000000007E-2</v>
      </c>
      <c r="K15" s="9" t="s">
        <v>282</v>
      </c>
      <c r="L15" s="10">
        <v>0.06</v>
      </c>
    </row>
    <row r="16" spans="1:12" ht="11.85" customHeight="1" x14ac:dyDescent="0.2">
      <c r="A16" s="6" t="s">
        <v>455</v>
      </c>
      <c r="B16" s="47" t="s">
        <v>456</v>
      </c>
      <c r="C16" s="47"/>
      <c r="D16" s="47"/>
      <c r="E16" s="47"/>
      <c r="F16" s="47"/>
      <c r="G16" s="48" t="s">
        <v>41</v>
      </c>
      <c r="H16" s="48"/>
      <c r="I16" s="7" t="s">
        <v>148</v>
      </c>
      <c r="J16" s="13"/>
      <c r="K16" s="9" t="s">
        <v>148</v>
      </c>
      <c r="L16" s="10">
        <v>0.06</v>
      </c>
    </row>
    <row r="17" spans="1:12" ht="11.85" customHeight="1" x14ac:dyDescent="0.2">
      <c r="A17" s="6" t="s">
        <v>457</v>
      </c>
      <c r="B17" s="47" t="s">
        <v>458</v>
      </c>
      <c r="C17" s="47"/>
      <c r="D17" s="47"/>
      <c r="E17" s="47"/>
      <c r="F17" s="47"/>
      <c r="G17" s="48" t="s">
        <v>41</v>
      </c>
      <c r="H17" s="48"/>
      <c r="I17" s="7" t="s">
        <v>150</v>
      </c>
      <c r="J17" s="13"/>
      <c r="K17" s="9" t="s">
        <v>150</v>
      </c>
      <c r="L17" s="10">
        <v>0.06</v>
      </c>
    </row>
    <row r="18" spans="1:12" ht="11.85" customHeight="1" x14ac:dyDescent="0.2">
      <c r="A18" s="6" t="s">
        <v>459</v>
      </c>
      <c r="B18" s="47" t="s">
        <v>460</v>
      </c>
      <c r="C18" s="47"/>
      <c r="D18" s="47"/>
      <c r="E18" s="47"/>
      <c r="F18" s="47"/>
      <c r="G18" s="48" t="s">
        <v>41</v>
      </c>
      <c r="H18" s="48"/>
      <c r="I18" s="7" t="s">
        <v>461</v>
      </c>
      <c r="J18" s="13"/>
      <c r="K18" s="9" t="s">
        <v>461</v>
      </c>
      <c r="L18" s="10">
        <v>0.06</v>
      </c>
    </row>
    <row r="19" spans="1:12" ht="11.85" customHeight="1" x14ac:dyDescent="0.2">
      <c r="A19" s="6" t="s">
        <v>462</v>
      </c>
      <c r="B19" s="47" t="s">
        <v>463</v>
      </c>
      <c r="C19" s="47"/>
      <c r="D19" s="47"/>
      <c r="E19" s="47"/>
      <c r="F19" s="47"/>
      <c r="G19" s="48" t="s">
        <v>41</v>
      </c>
      <c r="H19" s="48"/>
      <c r="I19" s="7" t="s">
        <v>152</v>
      </c>
      <c r="J19" s="13"/>
      <c r="K19" s="9" t="s">
        <v>152</v>
      </c>
      <c r="L19" s="10">
        <v>0.06</v>
      </c>
    </row>
    <row r="20" spans="1:12" ht="11.85" customHeight="1" x14ac:dyDescent="0.2">
      <c r="A20" s="6" t="s">
        <v>464</v>
      </c>
      <c r="B20" s="47" t="s">
        <v>465</v>
      </c>
      <c r="C20" s="47"/>
      <c r="D20" s="47"/>
      <c r="E20" s="47"/>
      <c r="F20" s="47"/>
      <c r="G20" s="48" t="s">
        <v>41</v>
      </c>
      <c r="H20" s="48"/>
      <c r="I20" s="7" t="s">
        <v>154</v>
      </c>
      <c r="J20" s="13"/>
      <c r="K20" s="9" t="s">
        <v>154</v>
      </c>
      <c r="L20" s="10">
        <v>0.06</v>
      </c>
    </row>
    <row r="21" spans="1:12" ht="11.85" customHeight="1" x14ac:dyDescent="0.2">
      <c r="A21" s="6" t="s">
        <v>466</v>
      </c>
      <c r="B21" s="47" t="s">
        <v>467</v>
      </c>
      <c r="C21" s="47"/>
      <c r="D21" s="47"/>
      <c r="E21" s="47"/>
      <c r="F21" s="47"/>
      <c r="G21" s="48" t="s">
        <v>41</v>
      </c>
      <c r="H21" s="48"/>
      <c r="I21" s="7" t="s">
        <v>157</v>
      </c>
      <c r="J21" s="13"/>
      <c r="K21" s="9" t="s">
        <v>157</v>
      </c>
      <c r="L21" s="10">
        <v>0.06</v>
      </c>
    </row>
    <row r="22" spans="1:12" ht="11.85" customHeight="1" x14ac:dyDescent="0.2">
      <c r="A22" s="6" t="s">
        <v>468</v>
      </c>
      <c r="B22" s="47" t="s">
        <v>469</v>
      </c>
      <c r="C22" s="47"/>
      <c r="D22" s="47"/>
      <c r="E22" s="47"/>
      <c r="F22" s="47"/>
      <c r="G22" s="48" t="s">
        <v>194</v>
      </c>
      <c r="H22" s="48"/>
      <c r="I22" s="7" t="s">
        <v>342</v>
      </c>
      <c r="J22" s="13"/>
      <c r="K22" s="9" t="s">
        <v>343</v>
      </c>
      <c r="L22" s="10">
        <v>0.06</v>
      </c>
    </row>
    <row r="23" spans="1:12" ht="11.85" customHeight="1" x14ac:dyDescent="0.2">
      <c r="A23" s="6" t="s">
        <v>470</v>
      </c>
      <c r="B23" s="47" t="s">
        <v>471</v>
      </c>
      <c r="C23" s="47"/>
      <c r="D23" s="47"/>
      <c r="E23" s="47"/>
      <c r="F23" s="47"/>
      <c r="G23" s="48" t="s">
        <v>41</v>
      </c>
      <c r="H23" s="48"/>
      <c r="I23" s="7" t="s">
        <v>44</v>
      </c>
      <c r="J23" s="13"/>
      <c r="K23" s="9" t="s">
        <v>44</v>
      </c>
      <c r="L23" s="10">
        <v>0.06</v>
      </c>
    </row>
    <row r="24" spans="1:12" ht="11.85" customHeight="1" x14ac:dyDescent="0.2">
      <c r="A24" s="6" t="s">
        <v>472</v>
      </c>
      <c r="B24" s="47" t="s">
        <v>473</v>
      </c>
      <c r="C24" s="47"/>
      <c r="D24" s="47"/>
      <c r="E24" s="47"/>
      <c r="F24" s="47"/>
      <c r="G24" s="48" t="s">
        <v>41</v>
      </c>
      <c r="H24" s="48"/>
      <c r="I24" s="7" t="s">
        <v>159</v>
      </c>
      <c r="J24" s="13"/>
      <c r="K24" s="9" t="s">
        <v>159</v>
      </c>
      <c r="L24" s="10">
        <v>0.06</v>
      </c>
    </row>
    <row r="25" spans="1:12" ht="11.85" customHeight="1" x14ac:dyDescent="0.2">
      <c r="A25" s="6" t="s">
        <v>474</v>
      </c>
      <c r="B25" s="47" t="s">
        <v>475</v>
      </c>
      <c r="C25" s="47"/>
      <c r="D25" s="47"/>
      <c r="E25" s="47"/>
      <c r="F25" s="47"/>
      <c r="G25" s="48" t="s">
        <v>41</v>
      </c>
      <c r="H25" s="48"/>
      <c r="I25" s="7" t="s">
        <v>161</v>
      </c>
      <c r="J25" s="13"/>
      <c r="K25" s="9" t="s">
        <v>161</v>
      </c>
      <c r="L25" s="10">
        <v>0.06</v>
      </c>
    </row>
    <row r="26" spans="1:12" ht="11.85" customHeight="1" x14ac:dyDescent="0.2">
      <c r="A26" s="6" t="s">
        <v>164</v>
      </c>
      <c r="B26" s="47" t="s">
        <v>165</v>
      </c>
      <c r="C26" s="47"/>
      <c r="D26" s="47"/>
      <c r="E26" s="47"/>
      <c r="F26" s="47"/>
      <c r="G26" s="48" t="s">
        <v>41</v>
      </c>
      <c r="H26" s="48"/>
      <c r="I26" s="7" t="s">
        <v>166</v>
      </c>
      <c r="J26" s="13"/>
      <c r="K26" s="9" t="s">
        <v>166</v>
      </c>
      <c r="L26" s="10">
        <v>0.06</v>
      </c>
    </row>
    <row r="27" spans="1:12" ht="11.85" customHeight="1" x14ac:dyDescent="0.2">
      <c r="A27" s="6" t="s">
        <v>170</v>
      </c>
      <c r="B27" s="47" t="s">
        <v>171</v>
      </c>
      <c r="C27" s="47"/>
      <c r="D27" s="47"/>
      <c r="E27" s="47"/>
      <c r="F27" s="47"/>
      <c r="G27" s="48" t="s">
        <v>143</v>
      </c>
      <c r="H27" s="48"/>
      <c r="I27" s="7" t="s">
        <v>284</v>
      </c>
      <c r="J27" s="13"/>
      <c r="K27" s="9" t="s">
        <v>285</v>
      </c>
      <c r="L27" s="10">
        <v>0.06</v>
      </c>
    </row>
    <row r="28" spans="1:12" ht="11.85" customHeight="1" x14ac:dyDescent="0.2">
      <c r="A28" s="6" t="s">
        <v>346</v>
      </c>
      <c r="B28" s="47" t="s">
        <v>347</v>
      </c>
      <c r="C28" s="47"/>
      <c r="D28" s="47"/>
      <c r="E28" s="47"/>
      <c r="F28" s="47"/>
      <c r="G28" s="48" t="s">
        <v>41</v>
      </c>
      <c r="H28" s="48"/>
      <c r="I28" s="7" t="s">
        <v>348</v>
      </c>
      <c r="J28" s="13"/>
      <c r="K28" s="9" t="s">
        <v>348</v>
      </c>
      <c r="L28" s="10">
        <v>0.06</v>
      </c>
    </row>
    <row r="29" spans="1:12" ht="11.85" customHeight="1" x14ac:dyDescent="0.2">
      <c r="A29" s="6" t="s">
        <v>177</v>
      </c>
      <c r="B29" s="47" t="s">
        <v>178</v>
      </c>
      <c r="C29" s="47"/>
      <c r="D29" s="47"/>
      <c r="E29" s="47"/>
      <c r="F29" s="47"/>
      <c r="G29" s="48" t="s">
        <v>143</v>
      </c>
      <c r="H29" s="48"/>
      <c r="I29" s="7" t="s">
        <v>46</v>
      </c>
      <c r="J29" s="12">
        <v>0.05</v>
      </c>
      <c r="K29" s="9" t="s">
        <v>289</v>
      </c>
      <c r="L29" s="10">
        <v>0.06</v>
      </c>
    </row>
    <row r="30" spans="1:12" ht="11.85" customHeight="1" x14ac:dyDescent="0.2">
      <c r="A30" s="6" t="s">
        <v>182</v>
      </c>
      <c r="B30" s="47" t="s">
        <v>183</v>
      </c>
      <c r="C30" s="47"/>
      <c r="D30" s="47"/>
      <c r="E30" s="47"/>
      <c r="F30" s="47"/>
      <c r="G30" s="48" t="s">
        <v>143</v>
      </c>
      <c r="H30" s="48"/>
      <c r="I30" s="7" t="s">
        <v>184</v>
      </c>
      <c r="J30" s="13"/>
      <c r="K30" s="9" t="s">
        <v>185</v>
      </c>
      <c r="L30" s="10">
        <v>0.06</v>
      </c>
    </row>
    <row r="31" spans="1:12" ht="11.85" customHeight="1" x14ac:dyDescent="0.2">
      <c r="A31" s="6" t="s">
        <v>186</v>
      </c>
      <c r="B31" s="47" t="s">
        <v>187</v>
      </c>
      <c r="C31" s="47"/>
      <c r="D31" s="47"/>
      <c r="E31" s="47"/>
      <c r="F31" s="47"/>
      <c r="G31" s="48" t="s">
        <v>41</v>
      </c>
      <c r="H31" s="48"/>
      <c r="I31" s="7" t="s">
        <v>355</v>
      </c>
      <c r="J31" s="12">
        <v>0.1</v>
      </c>
      <c r="K31" s="9" t="s">
        <v>356</v>
      </c>
      <c r="L31" s="10">
        <v>0.06</v>
      </c>
    </row>
    <row r="32" spans="1:12" ht="11.85" customHeight="1" x14ac:dyDescent="0.2">
      <c r="A32" s="6" t="s">
        <v>189</v>
      </c>
      <c r="B32" s="47" t="s">
        <v>190</v>
      </c>
      <c r="C32" s="47"/>
      <c r="D32" s="47"/>
      <c r="E32" s="47"/>
      <c r="F32" s="47"/>
      <c r="G32" s="48" t="s">
        <v>90</v>
      </c>
      <c r="H32" s="48"/>
      <c r="I32" s="13"/>
      <c r="J32" s="13"/>
      <c r="K32" s="13"/>
      <c r="L32" s="14">
        <v>0.21</v>
      </c>
    </row>
    <row r="33" spans="1:12" ht="11.85" customHeight="1" x14ac:dyDescent="0.2">
      <c r="A33" s="6" t="s">
        <v>192</v>
      </c>
      <c r="B33" s="47" t="s">
        <v>193</v>
      </c>
      <c r="C33" s="47"/>
      <c r="D33" s="47"/>
      <c r="E33" s="47"/>
      <c r="F33" s="47"/>
      <c r="G33" s="48" t="s">
        <v>194</v>
      </c>
      <c r="H33" s="48"/>
      <c r="I33" s="7" t="s">
        <v>49</v>
      </c>
      <c r="J33" s="13"/>
      <c r="K33" s="9" t="s">
        <v>195</v>
      </c>
      <c r="L33" s="10">
        <v>0.06</v>
      </c>
    </row>
    <row r="34" spans="1:12" ht="21.75" customHeight="1" x14ac:dyDescent="0.2">
      <c r="A34" s="15" t="s">
        <v>196</v>
      </c>
      <c r="B34" s="64" t="s">
        <v>197</v>
      </c>
      <c r="C34" s="64"/>
      <c r="D34" s="64"/>
      <c r="E34" s="64"/>
      <c r="F34" s="64"/>
      <c r="G34" s="65" t="s">
        <v>51</v>
      </c>
      <c r="H34" s="65"/>
      <c r="I34" s="16" t="s">
        <v>52</v>
      </c>
      <c r="J34" s="17"/>
      <c r="K34" s="18" t="s">
        <v>53</v>
      </c>
      <c r="L34" s="27">
        <v>0.06</v>
      </c>
    </row>
    <row r="35" spans="1:12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12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12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12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12" ht="80.099999999999994" customHeight="1" x14ac:dyDescent="0.2"/>
  </sheetData>
  <mergeCells count="78">
    <mergeCell ref="A38:G38"/>
    <mergeCell ref="H38:L38"/>
    <mergeCell ref="A36:B36"/>
    <mergeCell ref="F36:G36"/>
    <mergeCell ref="H36:L36"/>
    <mergeCell ref="A37:B37"/>
    <mergeCell ref="F37:G37"/>
    <mergeCell ref="H37:L37"/>
    <mergeCell ref="B33:F33"/>
    <mergeCell ref="G33:H33"/>
    <mergeCell ref="B34:F34"/>
    <mergeCell ref="G34:H34"/>
    <mergeCell ref="A35:L35"/>
    <mergeCell ref="B30:F30"/>
    <mergeCell ref="G30:H30"/>
    <mergeCell ref="B31:F31"/>
    <mergeCell ref="G31:H31"/>
    <mergeCell ref="B32:F32"/>
    <mergeCell ref="G32:H32"/>
    <mergeCell ref="B27:F27"/>
    <mergeCell ref="G27:H27"/>
    <mergeCell ref="B28:F28"/>
    <mergeCell ref="G28:H28"/>
    <mergeCell ref="B29:F29"/>
    <mergeCell ref="G29:H29"/>
    <mergeCell ref="B24:F24"/>
    <mergeCell ref="G24:H24"/>
    <mergeCell ref="B25:F25"/>
    <mergeCell ref="G25:H25"/>
    <mergeCell ref="B26:F26"/>
    <mergeCell ref="G26:H26"/>
    <mergeCell ref="B21:F21"/>
    <mergeCell ref="G21:H21"/>
    <mergeCell ref="B22:F22"/>
    <mergeCell ref="G22:H22"/>
    <mergeCell ref="B23:F23"/>
    <mergeCell ref="G23:H23"/>
    <mergeCell ref="B18:F18"/>
    <mergeCell ref="G18:H18"/>
    <mergeCell ref="B19:F19"/>
    <mergeCell ref="G19:H19"/>
    <mergeCell ref="B20:F20"/>
    <mergeCell ref="G20:H20"/>
    <mergeCell ref="B15:F15"/>
    <mergeCell ref="G15:H15"/>
    <mergeCell ref="B16:F16"/>
    <mergeCell ref="G16:H16"/>
    <mergeCell ref="B17:F17"/>
    <mergeCell ref="G17:H17"/>
    <mergeCell ref="B12:F12"/>
    <mergeCell ref="G12:H12"/>
    <mergeCell ref="B13:F13"/>
    <mergeCell ref="G13:H13"/>
    <mergeCell ref="B14:F14"/>
    <mergeCell ref="G14:H14"/>
    <mergeCell ref="B9:F9"/>
    <mergeCell ref="G9:H9"/>
    <mergeCell ref="B10:F10"/>
    <mergeCell ref="G10:H10"/>
    <mergeCell ref="B11:F11"/>
    <mergeCell ref="G11:H11"/>
    <mergeCell ref="B6:F6"/>
    <mergeCell ref="G6:H6"/>
    <mergeCell ref="B7:F7"/>
    <mergeCell ref="G7:H7"/>
    <mergeCell ref="B8:F8"/>
    <mergeCell ref="G8:H8"/>
    <mergeCell ref="B3:F3"/>
    <mergeCell ref="G3:H3"/>
    <mergeCell ref="B4:F4"/>
    <mergeCell ref="G4:H4"/>
    <mergeCell ref="B5:F5"/>
    <mergeCell ref="G5:H5"/>
    <mergeCell ref="B1:F1"/>
    <mergeCell ref="G1:H1"/>
    <mergeCell ref="K1:L1"/>
    <mergeCell ref="B2:F2"/>
    <mergeCell ref="G2:H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9"/>
  <sheetViews>
    <sheetView workbookViewId="0">
      <selection activeCell="H22" sqref="H22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</cols>
  <sheetData>
    <row r="1" spans="1:12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8" t="s">
        <v>3</v>
      </c>
      <c r="K1" s="52" t="s">
        <v>4</v>
      </c>
      <c r="L1" s="53"/>
    </row>
    <row r="2" spans="1:12" ht="14.25" customHeight="1" x14ac:dyDescent="0.2">
      <c r="A2" s="3" t="s">
        <v>206</v>
      </c>
      <c r="B2" s="55" t="s">
        <v>207</v>
      </c>
      <c r="C2" s="55"/>
      <c r="D2" s="55"/>
      <c r="E2" s="55"/>
      <c r="F2" s="55"/>
      <c r="G2" s="73" t="s">
        <v>41</v>
      </c>
      <c r="H2" s="73"/>
      <c r="I2" s="24" t="s">
        <v>208</v>
      </c>
      <c r="J2" s="74" t="s">
        <v>208</v>
      </c>
      <c r="K2" s="74"/>
      <c r="L2" s="29">
        <v>0.06</v>
      </c>
    </row>
    <row r="3" spans="1:12" ht="11.85" customHeight="1" x14ac:dyDescent="0.2">
      <c r="A3" s="6" t="s">
        <v>476</v>
      </c>
      <c r="B3" s="47" t="s">
        <v>477</v>
      </c>
      <c r="C3" s="47"/>
      <c r="D3" s="47"/>
      <c r="E3" s="47"/>
      <c r="F3" s="47"/>
      <c r="G3" s="48" t="s">
        <v>48</v>
      </c>
      <c r="H3" s="48"/>
      <c r="I3" s="7" t="s">
        <v>478</v>
      </c>
      <c r="J3" s="75" t="s">
        <v>478</v>
      </c>
      <c r="K3" s="75"/>
      <c r="L3" s="10">
        <v>0.06</v>
      </c>
    </row>
    <row r="4" spans="1:12" ht="11.85" customHeight="1" x14ac:dyDescent="0.2">
      <c r="A4" s="6" t="s">
        <v>357</v>
      </c>
      <c r="B4" s="47" t="s">
        <v>358</v>
      </c>
      <c r="C4" s="47"/>
      <c r="D4" s="47"/>
      <c r="E4" s="47"/>
      <c r="F4" s="47"/>
      <c r="G4" s="48" t="s">
        <v>48</v>
      </c>
      <c r="H4" s="48"/>
      <c r="I4" s="7" t="s">
        <v>359</v>
      </c>
      <c r="J4" s="75" t="s">
        <v>359</v>
      </c>
      <c r="K4" s="75"/>
      <c r="L4" s="10">
        <v>0.06</v>
      </c>
    </row>
    <row r="5" spans="1:12" ht="11.85" customHeight="1" x14ac:dyDescent="0.2">
      <c r="A5" s="6" t="s">
        <v>479</v>
      </c>
      <c r="B5" s="47" t="s">
        <v>480</v>
      </c>
      <c r="C5" s="47"/>
      <c r="D5" s="47"/>
      <c r="E5" s="47"/>
      <c r="F5" s="47"/>
      <c r="G5" s="48" t="s">
        <v>48</v>
      </c>
      <c r="H5" s="48"/>
      <c r="I5" s="7" t="s">
        <v>481</v>
      </c>
      <c r="J5" s="75" t="s">
        <v>481</v>
      </c>
      <c r="K5" s="75"/>
      <c r="L5" s="10">
        <v>0.06</v>
      </c>
    </row>
    <row r="6" spans="1:12" ht="11.85" customHeight="1" x14ac:dyDescent="0.2">
      <c r="A6" s="6" t="s">
        <v>209</v>
      </c>
      <c r="B6" s="47" t="s">
        <v>210</v>
      </c>
      <c r="C6" s="47"/>
      <c r="D6" s="47"/>
      <c r="E6" s="47"/>
      <c r="F6" s="47"/>
      <c r="G6" s="48" t="s">
        <v>62</v>
      </c>
      <c r="H6" s="48"/>
      <c r="I6" s="7" t="s">
        <v>56</v>
      </c>
      <c r="J6" s="75" t="s">
        <v>482</v>
      </c>
      <c r="K6" s="75"/>
      <c r="L6" s="14">
        <v>0.21</v>
      </c>
    </row>
    <row r="7" spans="1:12" ht="11.85" customHeight="1" x14ac:dyDescent="0.2">
      <c r="A7" s="6" t="s">
        <v>483</v>
      </c>
      <c r="B7" s="47" t="s">
        <v>484</v>
      </c>
      <c r="C7" s="47"/>
      <c r="D7" s="47"/>
      <c r="E7" s="47"/>
      <c r="F7" s="47"/>
      <c r="G7" s="48" t="s">
        <v>62</v>
      </c>
      <c r="H7" s="48"/>
      <c r="I7" s="7" t="s">
        <v>485</v>
      </c>
      <c r="J7" s="75" t="s">
        <v>486</v>
      </c>
      <c r="K7" s="75"/>
      <c r="L7" s="10">
        <v>0.06</v>
      </c>
    </row>
    <row r="8" spans="1:12" ht="11.85" customHeight="1" x14ac:dyDescent="0.2">
      <c r="A8" s="6" t="s">
        <v>211</v>
      </c>
      <c r="B8" s="47" t="s">
        <v>212</v>
      </c>
      <c r="C8" s="47"/>
      <c r="D8" s="47"/>
      <c r="E8" s="47"/>
      <c r="F8" s="47"/>
      <c r="G8" s="48" t="s">
        <v>62</v>
      </c>
      <c r="H8" s="48"/>
      <c r="I8" s="7" t="s">
        <v>213</v>
      </c>
      <c r="J8" s="75" t="s">
        <v>214</v>
      </c>
      <c r="K8" s="75"/>
      <c r="L8" s="10">
        <v>0.06</v>
      </c>
    </row>
    <row r="9" spans="1:12" ht="11.85" customHeight="1" x14ac:dyDescent="0.2">
      <c r="A9" s="6" t="s">
        <v>360</v>
      </c>
      <c r="B9" s="47" t="s">
        <v>361</v>
      </c>
      <c r="C9" s="47"/>
      <c r="D9" s="47"/>
      <c r="E9" s="47"/>
      <c r="F9" s="47"/>
      <c r="G9" s="48" t="s">
        <v>66</v>
      </c>
      <c r="H9" s="48"/>
      <c r="I9" s="7" t="s">
        <v>362</v>
      </c>
      <c r="J9" s="75" t="s">
        <v>362</v>
      </c>
      <c r="K9" s="75"/>
      <c r="L9" s="10">
        <v>0.06</v>
      </c>
    </row>
    <row r="10" spans="1:12" ht="11.85" customHeight="1" x14ac:dyDescent="0.2">
      <c r="A10" s="6" t="s">
        <v>363</v>
      </c>
      <c r="B10" s="47" t="s">
        <v>364</v>
      </c>
      <c r="C10" s="47"/>
      <c r="D10" s="47"/>
      <c r="E10" s="47"/>
      <c r="F10" s="47"/>
      <c r="G10" s="48" t="s">
        <v>66</v>
      </c>
      <c r="H10" s="48"/>
      <c r="I10" s="7" t="s">
        <v>154</v>
      </c>
      <c r="J10" s="75" t="s">
        <v>154</v>
      </c>
      <c r="K10" s="75"/>
      <c r="L10" s="10">
        <v>0.06</v>
      </c>
    </row>
    <row r="11" spans="1:12" ht="11.85" customHeight="1" x14ac:dyDescent="0.2">
      <c r="A11" s="6" t="s">
        <v>215</v>
      </c>
      <c r="B11" s="47" t="s">
        <v>216</v>
      </c>
      <c r="C11" s="47"/>
      <c r="D11" s="47"/>
      <c r="E11" s="47"/>
      <c r="F11" s="47"/>
      <c r="G11" s="48" t="s">
        <v>66</v>
      </c>
      <c r="H11" s="48"/>
      <c r="I11" s="7" t="s">
        <v>217</v>
      </c>
      <c r="J11" s="75" t="s">
        <v>217</v>
      </c>
      <c r="K11" s="75"/>
      <c r="L11" s="10">
        <v>0.06</v>
      </c>
    </row>
    <row r="12" spans="1:12" ht="11.85" customHeight="1" x14ac:dyDescent="0.2">
      <c r="A12" s="6" t="s">
        <v>487</v>
      </c>
      <c r="B12" s="47" t="s">
        <v>488</v>
      </c>
      <c r="C12" s="47"/>
      <c r="D12" s="47"/>
      <c r="E12" s="47"/>
      <c r="F12" s="47"/>
      <c r="G12" s="48" t="s">
        <v>82</v>
      </c>
      <c r="H12" s="48"/>
      <c r="I12" s="7" t="s">
        <v>12</v>
      </c>
      <c r="J12" s="75" t="s">
        <v>395</v>
      </c>
      <c r="K12" s="75"/>
      <c r="L12" s="10">
        <v>0.06</v>
      </c>
    </row>
    <row r="13" spans="1:12" ht="11.85" customHeight="1" x14ac:dyDescent="0.2">
      <c r="A13" s="6" t="s">
        <v>489</v>
      </c>
      <c r="B13" s="47" t="s">
        <v>490</v>
      </c>
      <c r="C13" s="47"/>
      <c r="D13" s="47"/>
      <c r="E13" s="47"/>
      <c r="F13" s="47"/>
      <c r="G13" s="48" t="s">
        <v>66</v>
      </c>
      <c r="H13" s="48"/>
      <c r="I13" s="7" t="s">
        <v>298</v>
      </c>
      <c r="J13" s="75" t="s">
        <v>298</v>
      </c>
      <c r="K13" s="75"/>
      <c r="L13" s="10">
        <v>0.06</v>
      </c>
    </row>
    <row r="14" spans="1:12" ht="11.85" customHeight="1" x14ac:dyDescent="0.2">
      <c r="A14" s="6" t="s">
        <v>218</v>
      </c>
      <c r="B14" s="47" t="s">
        <v>219</v>
      </c>
      <c r="C14" s="47"/>
      <c r="D14" s="47"/>
      <c r="E14" s="47"/>
      <c r="F14" s="47"/>
      <c r="G14" s="48" t="s">
        <v>62</v>
      </c>
      <c r="H14" s="48"/>
      <c r="I14" s="7" t="s">
        <v>220</v>
      </c>
      <c r="J14" s="75" t="s">
        <v>307</v>
      </c>
      <c r="K14" s="75"/>
      <c r="L14" s="10">
        <v>0.06</v>
      </c>
    </row>
    <row r="15" spans="1:12" ht="11.85" customHeight="1" x14ac:dyDescent="0.2">
      <c r="A15" s="6" t="s">
        <v>221</v>
      </c>
      <c r="B15" s="47" t="s">
        <v>222</v>
      </c>
      <c r="C15" s="47"/>
      <c r="D15" s="47"/>
      <c r="E15" s="47"/>
      <c r="F15" s="47"/>
      <c r="G15" s="48" t="s">
        <v>62</v>
      </c>
      <c r="H15" s="48"/>
      <c r="I15" s="7" t="s">
        <v>304</v>
      </c>
      <c r="J15" s="75" t="s">
        <v>491</v>
      </c>
      <c r="K15" s="75"/>
      <c r="L15" s="10">
        <v>0.06</v>
      </c>
    </row>
    <row r="16" spans="1:12" ht="11.85" customHeight="1" x14ac:dyDescent="0.2">
      <c r="A16" s="6" t="s">
        <v>365</v>
      </c>
      <c r="B16" s="47" t="s">
        <v>366</v>
      </c>
      <c r="C16" s="47"/>
      <c r="D16" s="47"/>
      <c r="E16" s="47"/>
      <c r="F16" s="47"/>
      <c r="G16" s="48" t="s">
        <v>66</v>
      </c>
      <c r="H16" s="48"/>
      <c r="I16" s="7" t="s">
        <v>367</v>
      </c>
      <c r="J16" s="75" t="s">
        <v>367</v>
      </c>
      <c r="K16" s="75"/>
      <c r="L16" s="10">
        <v>0.06</v>
      </c>
    </row>
    <row r="17" spans="1:12" ht="11.85" customHeight="1" x14ac:dyDescent="0.2">
      <c r="A17" s="6" t="s">
        <v>492</v>
      </c>
      <c r="B17" s="47" t="s">
        <v>493</v>
      </c>
      <c r="C17" s="47"/>
      <c r="D17" s="47"/>
      <c r="E17" s="47"/>
      <c r="F17" s="47"/>
      <c r="G17" s="48" t="s">
        <v>74</v>
      </c>
      <c r="H17" s="48"/>
      <c r="I17" s="7" t="s">
        <v>75</v>
      </c>
      <c r="J17" s="75" t="s">
        <v>76</v>
      </c>
      <c r="K17" s="75"/>
      <c r="L17" s="10">
        <v>0.06</v>
      </c>
    </row>
    <row r="18" spans="1:12" ht="11.85" customHeight="1" x14ac:dyDescent="0.2">
      <c r="A18" s="6" t="s">
        <v>494</v>
      </c>
      <c r="B18" s="47" t="s">
        <v>495</v>
      </c>
      <c r="C18" s="47"/>
      <c r="D18" s="47"/>
      <c r="E18" s="47"/>
      <c r="F18" s="47"/>
      <c r="G18" s="48" t="s">
        <v>41</v>
      </c>
      <c r="H18" s="48"/>
      <c r="I18" s="7" t="s">
        <v>496</v>
      </c>
      <c r="J18" s="75" t="s">
        <v>496</v>
      </c>
      <c r="K18" s="75"/>
      <c r="L18" s="14">
        <v>0.21</v>
      </c>
    </row>
    <row r="19" spans="1:12" ht="11.85" customHeight="1" x14ac:dyDescent="0.2">
      <c r="A19" s="6" t="s">
        <v>497</v>
      </c>
      <c r="B19" s="47" t="s">
        <v>498</v>
      </c>
      <c r="C19" s="47"/>
      <c r="D19" s="47"/>
      <c r="E19" s="47"/>
      <c r="F19" s="47"/>
      <c r="G19" s="48" t="s">
        <v>41</v>
      </c>
      <c r="H19" s="48"/>
      <c r="I19" s="7" t="s">
        <v>496</v>
      </c>
      <c r="J19" s="75" t="s">
        <v>496</v>
      </c>
      <c r="K19" s="75"/>
      <c r="L19" s="14">
        <v>0.21</v>
      </c>
    </row>
    <row r="20" spans="1:12" ht="11.85" customHeight="1" x14ac:dyDescent="0.2">
      <c r="A20" s="6" t="s">
        <v>373</v>
      </c>
      <c r="B20" s="47" t="s">
        <v>374</v>
      </c>
      <c r="C20" s="47"/>
      <c r="D20" s="47"/>
      <c r="E20" s="47"/>
      <c r="F20" s="47"/>
      <c r="G20" s="48" t="s">
        <v>82</v>
      </c>
      <c r="H20" s="48"/>
      <c r="I20" s="7" t="s">
        <v>83</v>
      </c>
      <c r="J20" s="75" t="s">
        <v>84</v>
      </c>
      <c r="K20" s="75"/>
      <c r="L20" s="10">
        <v>0.06</v>
      </c>
    </row>
    <row r="21" spans="1:12" ht="11.85" customHeight="1" x14ac:dyDescent="0.2">
      <c r="A21" s="6" t="s">
        <v>375</v>
      </c>
      <c r="B21" s="47" t="s">
        <v>376</v>
      </c>
      <c r="C21" s="47"/>
      <c r="D21" s="47"/>
      <c r="E21" s="47"/>
      <c r="F21" s="47"/>
      <c r="G21" s="48" t="s">
        <v>41</v>
      </c>
      <c r="H21" s="48"/>
      <c r="I21" s="7" t="s">
        <v>377</v>
      </c>
      <c r="J21" s="75" t="s">
        <v>377</v>
      </c>
      <c r="K21" s="75"/>
      <c r="L21" s="14">
        <v>0.21</v>
      </c>
    </row>
    <row r="22" spans="1:12" ht="11.85" customHeight="1" x14ac:dyDescent="0.2">
      <c r="A22" s="6" t="s">
        <v>230</v>
      </c>
      <c r="B22" s="47" t="s">
        <v>231</v>
      </c>
      <c r="C22" s="47"/>
      <c r="D22" s="47"/>
      <c r="E22" s="47"/>
      <c r="F22" s="47"/>
      <c r="G22" s="48" t="s">
        <v>499</v>
      </c>
      <c r="H22" s="48"/>
      <c r="I22" s="7" t="s">
        <v>87</v>
      </c>
      <c r="J22" s="75" t="s">
        <v>500</v>
      </c>
      <c r="K22" s="75"/>
      <c r="L22" s="14">
        <v>0.21</v>
      </c>
    </row>
    <row r="23" spans="1:12" ht="11.85" customHeight="1" x14ac:dyDescent="0.2">
      <c r="A23" s="6" t="s">
        <v>379</v>
      </c>
      <c r="B23" s="47" t="s">
        <v>380</v>
      </c>
      <c r="C23" s="47"/>
      <c r="D23" s="47"/>
      <c r="E23" s="47"/>
      <c r="F23" s="47"/>
      <c r="G23" s="48" t="s">
        <v>90</v>
      </c>
      <c r="H23" s="48"/>
      <c r="I23" s="7" t="s">
        <v>87</v>
      </c>
      <c r="J23" s="75" t="s">
        <v>87</v>
      </c>
      <c r="K23" s="75"/>
      <c r="L23" s="14">
        <v>0.21</v>
      </c>
    </row>
    <row r="24" spans="1:12" ht="11.85" customHeight="1" x14ac:dyDescent="0.2">
      <c r="A24" s="6" t="s">
        <v>381</v>
      </c>
      <c r="B24" s="47" t="s">
        <v>382</v>
      </c>
      <c r="C24" s="47"/>
      <c r="D24" s="47"/>
      <c r="E24" s="47"/>
      <c r="F24" s="47"/>
      <c r="G24" s="48" t="s">
        <v>90</v>
      </c>
      <c r="H24" s="48"/>
      <c r="I24" s="7" t="s">
        <v>92</v>
      </c>
      <c r="J24" s="75" t="s">
        <v>92</v>
      </c>
      <c r="K24" s="75"/>
      <c r="L24" s="14">
        <v>0.21</v>
      </c>
    </row>
    <row r="25" spans="1:12" ht="11.85" customHeight="1" x14ac:dyDescent="0.2">
      <c r="A25" s="6" t="s">
        <v>501</v>
      </c>
      <c r="B25" s="47" t="s">
        <v>502</v>
      </c>
      <c r="C25" s="47"/>
      <c r="D25" s="47"/>
      <c r="E25" s="47"/>
      <c r="F25" s="47"/>
      <c r="G25" s="48" t="s">
        <v>90</v>
      </c>
      <c r="H25" s="48"/>
      <c r="I25" s="7" t="s">
        <v>240</v>
      </c>
      <c r="J25" s="75" t="s">
        <v>240</v>
      </c>
      <c r="K25" s="75"/>
      <c r="L25" s="14">
        <v>0.21</v>
      </c>
    </row>
    <row r="26" spans="1:12" ht="11.85" customHeight="1" x14ac:dyDescent="0.2">
      <c r="A26" s="6" t="s">
        <v>232</v>
      </c>
      <c r="B26" s="47" t="s">
        <v>233</v>
      </c>
      <c r="C26" s="47"/>
      <c r="D26" s="47"/>
      <c r="E26" s="47"/>
      <c r="F26" s="47"/>
      <c r="G26" s="48" t="s">
        <v>90</v>
      </c>
      <c r="H26" s="48"/>
      <c r="I26" s="7" t="s">
        <v>94</v>
      </c>
      <c r="J26" s="75" t="s">
        <v>94</v>
      </c>
      <c r="K26" s="75"/>
      <c r="L26" s="14">
        <v>0.21</v>
      </c>
    </row>
    <row r="27" spans="1:12" ht="11.85" customHeight="1" x14ac:dyDescent="0.2">
      <c r="A27" s="6" t="s">
        <v>234</v>
      </c>
      <c r="B27" s="47" t="s">
        <v>235</v>
      </c>
      <c r="C27" s="47"/>
      <c r="D27" s="47"/>
      <c r="E27" s="47"/>
      <c r="F27" s="47"/>
      <c r="G27" s="48" t="s">
        <v>90</v>
      </c>
      <c r="H27" s="48"/>
      <c r="I27" s="7" t="s">
        <v>96</v>
      </c>
      <c r="J27" s="75" t="s">
        <v>96</v>
      </c>
      <c r="K27" s="75"/>
      <c r="L27" s="14">
        <v>0.21</v>
      </c>
    </row>
    <row r="28" spans="1:12" ht="11.85" customHeight="1" x14ac:dyDescent="0.2">
      <c r="A28" s="6" t="s">
        <v>236</v>
      </c>
      <c r="B28" s="47" t="s">
        <v>237</v>
      </c>
      <c r="C28" s="47"/>
      <c r="D28" s="47"/>
      <c r="E28" s="47"/>
      <c r="F28" s="47"/>
      <c r="G28" s="48" t="s">
        <v>90</v>
      </c>
      <c r="H28" s="48"/>
      <c r="I28" s="7" t="s">
        <v>98</v>
      </c>
      <c r="J28" s="75" t="s">
        <v>98</v>
      </c>
      <c r="K28" s="75"/>
      <c r="L28" s="14">
        <v>0.21</v>
      </c>
    </row>
    <row r="29" spans="1:12" ht="11.85" customHeight="1" x14ac:dyDescent="0.2">
      <c r="A29" s="6" t="s">
        <v>238</v>
      </c>
      <c r="B29" s="47" t="s">
        <v>239</v>
      </c>
      <c r="C29" s="47"/>
      <c r="D29" s="47"/>
      <c r="E29" s="47"/>
      <c r="F29" s="47"/>
      <c r="G29" s="48" t="s">
        <v>86</v>
      </c>
      <c r="H29" s="48"/>
      <c r="I29" s="7" t="s">
        <v>240</v>
      </c>
      <c r="J29" s="75" t="s">
        <v>503</v>
      </c>
      <c r="K29" s="75"/>
      <c r="L29" s="14">
        <v>0.21</v>
      </c>
    </row>
    <row r="30" spans="1:12" ht="11.85" customHeight="1" x14ac:dyDescent="0.2">
      <c r="A30" s="6" t="s">
        <v>504</v>
      </c>
      <c r="B30" s="47" t="s">
        <v>505</v>
      </c>
      <c r="C30" s="47"/>
      <c r="D30" s="47"/>
      <c r="E30" s="47"/>
      <c r="F30" s="47"/>
      <c r="G30" s="48" t="s">
        <v>90</v>
      </c>
      <c r="H30" s="48"/>
      <c r="I30" s="7" t="s">
        <v>506</v>
      </c>
      <c r="J30" s="75" t="s">
        <v>506</v>
      </c>
      <c r="K30" s="75"/>
      <c r="L30" s="10">
        <v>0.06</v>
      </c>
    </row>
    <row r="31" spans="1:12" ht="11.85" customHeight="1" x14ac:dyDescent="0.2">
      <c r="A31" s="6" t="s">
        <v>247</v>
      </c>
      <c r="B31" s="47" t="s">
        <v>248</v>
      </c>
      <c r="C31" s="47"/>
      <c r="D31" s="47"/>
      <c r="E31" s="47"/>
      <c r="F31" s="47"/>
      <c r="G31" s="48" t="s">
        <v>249</v>
      </c>
      <c r="H31" s="48"/>
      <c r="I31" s="7" t="s">
        <v>250</v>
      </c>
      <c r="J31" s="75" t="s">
        <v>251</v>
      </c>
      <c r="K31" s="75"/>
      <c r="L31" s="10">
        <v>0.06</v>
      </c>
    </row>
    <row r="32" spans="1:12" ht="11.85" customHeight="1" x14ac:dyDescent="0.2">
      <c r="A32" s="6" t="s">
        <v>252</v>
      </c>
      <c r="B32" s="47" t="s">
        <v>253</v>
      </c>
      <c r="C32" s="47"/>
      <c r="D32" s="47"/>
      <c r="E32" s="47"/>
      <c r="F32" s="47"/>
      <c r="G32" s="48" t="s">
        <v>41</v>
      </c>
      <c r="H32" s="48"/>
      <c r="I32" s="7" t="s">
        <v>254</v>
      </c>
      <c r="J32" s="75" t="s">
        <v>254</v>
      </c>
      <c r="K32" s="75"/>
      <c r="L32" s="10">
        <v>0.06</v>
      </c>
    </row>
    <row r="33" spans="1:12" ht="11.85" customHeight="1" x14ac:dyDescent="0.2">
      <c r="A33" s="6" t="s">
        <v>487</v>
      </c>
      <c r="B33" s="47" t="s">
        <v>488</v>
      </c>
      <c r="C33" s="47"/>
      <c r="D33" s="47"/>
      <c r="E33" s="47"/>
      <c r="F33" s="47"/>
      <c r="G33" s="48" t="s">
        <v>82</v>
      </c>
      <c r="H33" s="48"/>
      <c r="I33" s="7" t="s">
        <v>12</v>
      </c>
      <c r="J33" s="75" t="s">
        <v>395</v>
      </c>
      <c r="K33" s="75"/>
      <c r="L33" s="10">
        <v>0.06</v>
      </c>
    </row>
    <row r="34" spans="1:12" ht="21.75" customHeight="1" x14ac:dyDescent="0.2">
      <c r="A34" s="15" t="s">
        <v>507</v>
      </c>
      <c r="B34" s="64" t="s">
        <v>508</v>
      </c>
      <c r="C34" s="64"/>
      <c r="D34" s="64"/>
      <c r="E34" s="64"/>
      <c r="F34" s="64"/>
      <c r="G34" s="65" t="s">
        <v>194</v>
      </c>
      <c r="H34" s="65"/>
      <c r="I34" s="16" t="s">
        <v>265</v>
      </c>
      <c r="J34" s="77" t="s">
        <v>509</v>
      </c>
      <c r="K34" s="77"/>
      <c r="L34" s="27">
        <v>0.06</v>
      </c>
    </row>
    <row r="35" spans="1:12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12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12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12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12" ht="80.099999999999994" customHeight="1" x14ac:dyDescent="0.2"/>
  </sheetData>
  <mergeCells count="111">
    <mergeCell ref="A38:G38"/>
    <mergeCell ref="H38:L38"/>
    <mergeCell ref="B34:F34"/>
    <mergeCell ref="G34:H34"/>
    <mergeCell ref="J34:K34"/>
    <mergeCell ref="A35:L35"/>
    <mergeCell ref="A36:B36"/>
    <mergeCell ref="F36:G36"/>
    <mergeCell ref="H36:L36"/>
    <mergeCell ref="A37:B37"/>
    <mergeCell ref="F37:G37"/>
    <mergeCell ref="H37:L37"/>
    <mergeCell ref="B31:F31"/>
    <mergeCell ref="G31:H31"/>
    <mergeCell ref="J31:K31"/>
    <mergeCell ref="B32:F32"/>
    <mergeCell ref="G32:H32"/>
    <mergeCell ref="J32:K32"/>
    <mergeCell ref="B33:F33"/>
    <mergeCell ref="G33:H33"/>
    <mergeCell ref="J33:K33"/>
    <mergeCell ref="B28:F28"/>
    <mergeCell ref="G28:H28"/>
    <mergeCell ref="J28:K28"/>
    <mergeCell ref="B29:F29"/>
    <mergeCell ref="G29:H29"/>
    <mergeCell ref="J29:K29"/>
    <mergeCell ref="B30:F30"/>
    <mergeCell ref="G30:H30"/>
    <mergeCell ref="J30:K30"/>
    <mergeCell ref="B25:F25"/>
    <mergeCell ref="G25:H25"/>
    <mergeCell ref="J25:K25"/>
    <mergeCell ref="B26:F26"/>
    <mergeCell ref="G26:H26"/>
    <mergeCell ref="J26:K26"/>
    <mergeCell ref="B27:F27"/>
    <mergeCell ref="G27:H27"/>
    <mergeCell ref="J27:K27"/>
    <mergeCell ref="B22:F22"/>
    <mergeCell ref="G22:H22"/>
    <mergeCell ref="J22:K22"/>
    <mergeCell ref="B23:F23"/>
    <mergeCell ref="G23:H23"/>
    <mergeCell ref="J23:K23"/>
    <mergeCell ref="B24:F24"/>
    <mergeCell ref="G24:H24"/>
    <mergeCell ref="J24:K24"/>
    <mergeCell ref="B19:F19"/>
    <mergeCell ref="G19:H19"/>
    <mergeCell ref="J19:K19"/>
    <mergeCell ref="B20:F20"/>
    <mergeCell ref="G20:H20"/>
    <mergeCell ref="J20:K20"/>
    <mergeCell ref="B21:F21"/>
    <mergeCell ref="G21:H21"/>
    <mergeCell ref="J21:K21"/>
    <mergeCell ref="B16:F16"/>
    <mergeCell ref="G16:H16"/>
    <mergeCell ref="J16:K16"/>
    <mergeCell ref="B17:F17"/>
    <mergeCell ref="G17:H17"/>
    <mergeCell ref="J17:K17"/>
    <mergeCell ref="B18:F18"/>
    <mergeCell ref="G18:H18"/>
    <mergeCell ref="J18:K18"/>
    <mergeCell ref="B13:F13"/>
    <mergeCell ref="G13:H13"/>
    <mergeCell ref="J13:K13"/>
    <mergeCell ref="B14:F14"/>
    <mergeCell ref="G14:H14"/>
    <mergeCell ref="J14:K14"/>
    <mergeCell ref="B15:F15"/>
    <mergeCell ref="G15:H15"/>
    <mergeCell ref="J15:K15"/>
    <mergeCell ref="B10:F10"/>
    <mergeCell ref="G10:H10"/>
    <mergeCell ref="J10:K10"/>
    <mergeCell ref="B11:F11"/>
    <mergeCell ref="G11:H11"/>
    <mergeCell ref="J11:K11"/>
    <mergeCell ref="B12:F12"/>
    <mergeCell ref="G12:H12"/>
    <mergeCell ref="J12:K12"/>
    <mergeCell ref="B7:F7"/>
    <mergeCell ref="G7:H7"/>
    <mergeCell ref="J7:K7"/>
    <mergeCell ref="B8:F8"/>
    <mergeCell ref="G8:H8"/>
    <mergeCell ref="J8:K8"/>
    <mergeCell ref="B9:F9"/>
    <mergeCell ref="G9:H9"/>
    <mergeCell ref="J9:K9"/>
    <mergeCell ref="B4:F4"/>
    <mergeCell ref="G4:H4"/>
    <mergeCell ref="J4:K4"/>
    <mergeCell ref="B5:F5"/>
    <mergeCell ref="G5:H5"/>
    <mergeCell ref="J5:K5"/>
    <mergeCell ref="B6:F6"/>
    <mergeCell ref="G6:H6"/>
    <mergeCell ref="J6:K6"/>
    <mergeCell ref="B1:F1"/>
    <mergeCell ref="G1:H1"/>
    <mergeCell ref="K1:L1"/>
    <mergeCell ref="B2:F2"/>
    <mergeCell ref="G2:H2"/>
    <mergeCell ref="J2:K2"/>
    <mergeCell ref="B3:F3"/>
    <mergeCell ref="G3:H3"/>
    <mergeCell ref="J3:K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7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</cols>
  <sheetData>
    <row r="1" spans="1:11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11" ht="14.25" customHeight="1" x14ac:dyDescent="0.2">
      <c r="A2" s="54" t="s">
        <v>510</v>
      </c>
      <c r="B2" s="55"/>
      <c r="C2" s="55"/>
      <c r="D2" s="55"/>
      <c r="E2" s="55"/>
      <c r="F2" s="73" t="s">
        <v>41</v>
      </c>
      <c r="G2" s="73"/>
      <c r="H2" s="24" t="s">
        <v>390</v>
      </c>
      <c r="I2" s="4"/>
      <c r="J2" s="25" t="s">
        <v>390</v>
      </c>
      <c r="K2" s="29">
        <v>0.06</v>
      </c>
    </row>
    <row r="3" spans="1:11" ht="17.45" customHeight="1" x14ac:dyDescent="0.2">
      <c r="A3" s="46" t="s">
        <v>68</v>
      </c>
      <c r="B3" s="47"/>
      <c r="C3" s="47"/>
      <c r="D3" s="47"/>
      <c r="E3" s="47"/>
      <c r="F3" s="48" t="s">
        <v>66</v>
      </c>
      <c r="G3" s="48"/>
      <c r="H3" s="30">
        <v>30753</v>
      </c>
      <c r="I3" s="12">
        <v>1</v>
      </c>
      <c r="J3" s="8"/>
      <c r="K3" s="10">
        <v>0.06</v>
      </c>
    </row>
    <row r="4" spans="1:11" ht="17.45" customHeight="1" x14ac:dyDescent="0.2">
      <c r="A4" s="46" t="s">
        <v>511</v>
      </c>
      <c r="B4" s="47"/>
      <c r="C4" s="47"/>
      <c r="D4" s="47"/>
      <c r="E4" s="47"/>
      <c r="F4" s="57"/>
      <c r="G4" s="57"/>
      <c r="H4" s="8"/>
      <c r="I4" s="8"/>
      <c r="J4" s="8"/>
      <c r="K4" s="11"/>
    </row>
    <row r="5" spans="1:11" ht="17.45" customHeight="1" x14ac:dyDescent="0.2">
      <c r="A5" s="46" t="s">
        <v>295</v>
      </c>
      <c r="B5" s="47"/>
      <c r="C5" s="47"/>
      <c r="D5" s="47"/>
      <c r="E5" s="47"/>
      <c r="F5" s="48" t="s">
        <v>66</v>
      </c>
      <c r="G5" s="48"/>
      <c r="H5" s="7" t="s">
        <v>296</v>
      </c>
      <c r="I5" s="8"/>
      <c r="J5" s="9" t="s">
        <v>296</v>
      </c>
      <c r="K5" s="10">
        <v>0.06</v>
      </c>
    </row>
    <row r="6" spans="1:11" ht="17.45" customHeight="1" x14ac:dyDescent="0.2">
      <c r="A6" s="46" t="s">
        <v>512</v>
      </c>
      <c r="B6" s="47"/>
      <c r="C6" s="47"/>
      <c r="D6" s="47"/>
      <c r="E6" s="47"/>
      <c r="F6" s="57"/>
      <c r="G6" s="57"/>
      <c r="H6" s="8"/>
      <c r="I6" s="8"/>
      <c r="J6" s="8"/>
      <c r="K6" s="11"/>
    </row>
    <row r="7" spans="1:11" ht="11.85" customHeight="1" x14ac:dyDescent="0.2">
      <c r="A7" s="46" t="s">
        <v>513</v>
      </c>
      <c r="B7" s="47"/>
      <c r="C7" s="47"/>
      <c r="D7" s="47"/>
      <c r="E7" s="47"/>
      <c r="F7" s="48" t="s">
        <v>7</v>
      </c>
      <c r="G7" s="48"/>
      <c r="H7" s="7" t="s">
        <v>514</v>
      </c>
      <c r="I7" s="13"/>
      <c r="J7" s="9" t="s">
        <v>514</v>
      </c>
      <c r="K7" s="10">
        <v>0.06</v>
      </c>
    </row>
    <row r="8" spans="1:11" ht="11.85" customHeight="1" x14ac:dyDescent="0.2">
      <c r="A8" s="46" t="s">
        <v>27</v>
      </c>
      <c r="B8" s="47"/>
      <c r="C8" s="47"/>
      <c r="D8" s="47"/>
      <c r="E8" s="47"/>
      <c r="F8" s="48" t="s">
        <v>28</v>
      </c>
      <c r="G8" s="48"/>
      <c r="H8" s="7" t="s">
        <v>29</v>
      </c>
      <c r="I8" s="13"/>
      <c r="J8" s="9" t="s">
        <v>30</v>
      </c>
      <c r="K8" s="10">
        <v>0.06</v>
      </c>
    </row>
    <row r="9" spans="1:11" ht="11.85" customHeight="1" x14ac:dyDescent="0.2">
      <c r="A9" s="46" t="s">
        <v>31</v>
      </c>
      <c r="B9" s="47"/>
      <c r="C9" s="47"/>
      <c r="D9" s="47"/>
      <c r="E9" s="47"/>
      <c r="F9" s="48" t="s">
        <v>7</v>
      </c>
      <c r="G9" s="48"/>
      <c r="H9" s="7" t="s">
        <v>32</v>
      </c>
      <c r="I9" s="13"/>
      <c r="J9" s="9" t="s">
        <v>32</v>
      </c>
      <c r="K9" s="10">
        <v>0.06</v>
      </c>
    </row>
    <row r="10" spans="1:11" ht="11.85" customHeight="1" x14ac:dyDescent="0.2">
      <c r="A10" s="46" t="s">
        <v>278</v>
      </c>
      <c r="B10" s="47"/>
      <c r="C10" s="47"/>
      <c r="D10" s="47"/>
      <c r="E10" s="47"/>
      <c r="F10" s="48" t="s">
        <v>7</v>
      </c>
      <c r="G10" s="48"/>
      <c r="H10" s="7" t="s">
        <v>279</v>
      </c>
      <c r="I10" s="13"/>
      <c r="J10" s="9" t="s">
        <v>279</v>
      </c>
      <c r="K10" s="10">
        <v>0.06</v>
      </c>
    </row>
    <row r="11" spans="1:11" ht="11.85" customHeight="1" x14ac:dyDescent="0.2">
      <c r="A11" s="46" t="s">
        <v>118</v>
      </c>
      <c r="B11" s="47"/>
      <c r="C11" s="47"/>
      <c r="D11" s="47"/>
      <c r="E11" s="47"/>
      <c r="F11" s="48" t="s">
        <v>249</v>
      </c>
      <c r="G11" s="48"/>
      <c r="H11" s="7" t="s">
        <v>119</v>
      </c>
      <c r="I11" s="12">
        <v>7.0000000000000007E-2</v>
      </c>
      <c r="J11" s="9" t="s">
        <v>126</v>
      </c>
      <c r="K11" s="10">
        <v>0.06</v>
      </c>
    </row>
    <row r="12" spans="1:11" ht="11.85" customHeight="1" x14ac:dyDescent="0.2">
      <c r="A12" s="46" t="s">
        <v>122</v>
      </c>
      <c r="B12" s="47"/>
      <c r="C12" s="47"/>
      <c r="D12" s="47"/>
      <c r="E12" s="47"/>
      <c r="F12" s="48" t="s">
        <v>123</v>
      </c>
      <c r="G12" s="48"/>
      <c r="H12" s="7" t="s">
        <v>124</v>
      </c>
      <c r="I12" s="13"/>
      <c r="J12" s="9" t="s">
        <v>125</v>
      </c>
      <c r="K12" s="10">
        <v>0.06</v>
      </c>
    </row>
    <row r="13" spans="1:11" ht="11.85" customHeight="1" x14ac:dyDescent="0.2">
      <c r="A13" s="46" t="s">
        <v>33</v>
      </c>
      <c r="B13" s="47"/>
      <c r="C13" s="47"/>
      <c r="D13" s="47"/>
      <c r="E13" s="47"/>
      <c r="F13" s="48" t="s">
        <v>24</v>
      </c>
      <c r="G13" s="48"/>
      <c r="H13" s="7" t="s">
        <v>126</v>
      </c>
      <c r="I13" s="13"/>
      <c r="J13" s="9" t="s">
        <v>431</v>
      </c>
      <c r="K13" s="10">
        <v>0.06</v>
      </c>
    </row>
    <row r="14" spans="1:11" ht="11.85" customHeight="1" x14ac:dyDescent="0.2">
      <c r="A14" s="46" t="s">
        <v>137</v>
      </c>
      <c r="B14" s="47"/>
      <c r="C14" s="47"/>
      <c r="D14" s="47"/>
      <c r="E14" s="47"/>
      <c r="F14" s="48" t="s">
        <v>143</v>
      </c>
      <c r="G14" s="48"/>
      <c r="H14" s="7" t="s">
        <v>138</v>
      </c>
      <c r="I14" s="13"/>
      <c r="J14" s="9" t="s">
        <v>448</v>
      </c>
      <c r="K14" s="10">
        <v>0.06</v>
      </c>
    </row>
    <row r="15" spans="1:11" ht="11.85" customHeight="1" x14ac:dyDescent="0.2">
      <c r="A15" s="46" t="s">
        <v>40</v>
      </c>
      <c r="B15" s="47"/>
      <c r="C15" s="47"/>
      <c r="D15" s="47"/>
      <c r="E15" s="47"/>
      <c r="F15" s="48" t="s">
        <v>41</v>
      </c>
      <c r="G15" s="48"/>
      <c r="H15" s="7" t="s">
        <v>42</v>
      </c>
      <c r="I15" s="12">
        <v>7.0000000000000007E-2</v>
      </c>
      <c r="J15" s="9" t="s">
        <v>282</v>
      </c>
      <c r="K15" s="10">
        <v>0.06</v>
      </c>
    </row>
    <row r="16" spans="1:11" ht="11.85" customHeight="1" x14ac:dyDescent="0.2">
      <c r="A16" s="46" t="s">
        <v>153</v>
      </c>
      <c r="B16" s="47"/>
      <c r="C16" s="47"/>
      <c r="D16" s="47"/>
      <c r="E16" s="47"/>
      <c r="F16" s="48" t="s">
        <v>41</v>
      </c>
      <c r="G16" s="48"/>
      <c r="H16" s="7" t="s">
        <v>154</v>
      </c>
      <c r="I16" s="13"/>
      <c r="J16" s="9" t="s">
        <v>154</v>
      </c>
      <c r="K16" s="10">
        <v>0.06</v>
      </c>
    </row>
    <row r="17" spans="1:11" ht="11.85" customHeight="1" x14ac:dyDescent="0.2">
      <c r="A17" s="46" t="s">
        <v>286</v>
      </c>
      <c r="B17" s="47"/>
      <c r="C17" s="47"/>
      <c r="D17" s="47"/>
      <c r="E17" s="47"/>
      <c r="F17" s="48" t="s">
        <v>41</v>
      </c>
      <c r="G17" s="48"/>
      <c r="H17" s="7" t="s">
        <v>287</v>
      </c>
      <c r="I17" s="12">
        <v>0.05</v>
      </c>
      <c r="J17" s="9" t="s">
        <v>288</v>
      </c>
      <c r="K17" s="10">
        <v>0.06</v>
      </c>
    </row>
    <row r="18" spans="1:11" ht="11.85" customHeight="1" x14ac:dyDescent="0.2">
      <c r="A18" s="46" t="s">
        <v>515</v>
      </c>
      <c r="B18" s="47"/>
      <c r="C18" s="47"/>
      <c r="D18" s="47"/>
      <c r="E18" s="47"/>
      <c r="F18" s="48" t="s">
        <v>41</v>
      </c>
      <c r="G18" s="48"/>
      <c r="H18" s="7" t="s">
        <v>184</v>
      </c>
      <c r="I18" s="13"/>
      <c r="J18" s="9" t="s">
        <v>184</v>
      </c>
      <c r="K18" s="10">
        <v>0.06</v>
      </c>
    </row>
    <row r="19" spans="1:11" ht="11.85" customHeight="1" x14ac:dyDescent="0.2">
      <c r="A19" s="46" t="s">
        <v>47</v>
      </c>
      <c r="B19" s="47"/>
      <c r="C19" s="47"/>
      <c r="D19" s="47"/>
      <c r="E19" s="47"/>
      <c r="F19" s="48" t="s">
        <v>48</v>
      </c>
      <c r="G19" s="48"/>
      <c r="H19" s="7" t="s">
        <v>49</v>
      </c>
      <c r="I19" s="13"/>
      <c r="J19" s="9" t="s">
        <v>49</v>
      </c>
      <c r="K19" s="10">
        <v>0.06</v>
      </c>
    </row>
    <row r="20" spans="1:11" ht="11.85" customHeight="1" x14ac:dyDescent="0.2">
      <c r="A20" s="46" t="s">
        <v>15</v>
      </c>
      <c r="B20" s="47"/>
      <c r="C20" s="47"/>
      <c r="D20" s="47"/>
      <c r="E20" s="47"/>
      <c r="F20" s="48" t="s">
        <v>132</v>
      </c>
      <c r="G20" s="48"/>
      <c r="H20" s="7" t="s">
        <v>260</v>
      </c>
      <c r="I20" s="13"/>
      <c r="J20" s="9" t="s">
        <v>516</v>
      </c>
      <c r="K20" s="10">
        <v>0.06</v>
      </c>
    </row>
    <row r="21" spans="1:11" ht="11.85" customHeight="1" x14ac:dyDescent="0.2">
      <c r="A21" s="46" t="s">
        <v>50</v>
      </c>
      <c r="B21" s="47"/>
      <c r="C21" s="47"/>
      <c r="D21" s="47"/>
      <c r="E21" s="47"/>
      <c r="F21" s="48" t="s">
        <v>51</v>
      </c>
      <c r="G21" s="48"/>
      <c r="H21" s="7" t="s">
        <v>52</v>
      </c>
      <c r="I21" s="13"/>
      <c r="J21" s="9" t="s">
        <v>53</v>
      </c>
      <c r="K21" s="10">
        <v>0.06</v>
      </c>
    </row>
    <row r="22" spans="1:11" ht="11.85" customHeight="1" x14ac:dyDescent="0.2">
      <c r="A22" s="46" t="s">
        <v>517</v>
      </c>
      <c r="B22" s="47"/>
      <c r="C22" s="47"/>
      <c r="D22" s="47"/>
      <c r="E22" s="47"/>
      <c r="F22" s="48" t="s">
        <v>41</v>
      </c>
      <c r="G22" s="48"/>
      <c r="H22" s="7" t="s">
        <v>518</v>
      </c>
      <c r="I22" s="13"/>
      <c r="J22" s="9" t="s">
        <v>518</v>
      </c>
      <c r="K22" s="10">
        <v>0.06</v>
      </c>
    </row>
    <row r="23" spans="1:11" ht="11.85" customHeight="1" x14ac:dyDescent="0.2">
      <c r="A23" s="46" t="s">
        <v>58</v>
      </c>
      <c r="B23" s="47"/>
      <c r="C23" s="47"/>
      <c r="D23" s="47"/>
      <c r="E23" s="47"/>
      <c r="F23" s="48" t="s">
        <v>290</v>
      </c>
      <c r="G23" s="48"/>
      <c r="H23" s="7" t="s">
        <v>59</v>
      </c>
      <c r="I23" s="13"/>
      <c r="J23" s="9" t="s">
        <v>292</v>
      </c>
      <c r="K23" s="10">
        <v>0.06</v>
      </c>
    </row>
    <row r="24" spans="1:11" ht="11.85" customHeight="1" x14ac:dyDescent="0.2">
      <c r="A24" s="46" t="s">
        <v>293</v>
      </c>
      <c r="B24" s="47"/>
      <c r="C24" s="47"/>
      <c r="D24" s="47"/>
      <c r="E24" s="47"/>
      <c r="F24" s="48" t="s">
        <v>290</v>
      </c>
      <c r="G24" s="48"/>
      <c r="H24" s="7" t="s">
        <v>213</v>
      </c>
      <c r="I24" s="13"/>
      <c r="J24" s="9" t="s">
        <v>294</v>
      </c>
      <c r="K24" s="10">
        <v>0.06</v>
      </c>
    </row>
    <row r="25" spans="1:11" ht="11.85" customHeight="1" x14ac:dyDescent="0.2">
      <c r="A25" s="46" t="s">
        <v>297</v>
      </c>
      <c r="B25" s="47"/>
      <c r="C25" s="47"/>
      <c r="D25" s="47"/>
      <c r="E25" s="47"/>
      <c r="F25" s="48" t="s">
        <v>66</v>
      </c>
      <c r="G25" s="48"/>
      <c r="H25" s="7" t="s">
        <v>298</v>
      </c>
      <c r="I25" s="13"/>
      <c r="J25" s="9" t="s">
        <v>298</v>
      </c>
      <c r="K25" s="10">
        <v>0.06</v>
      </c>
    </row>
    <row r="26" spans="1:11" ht="11.85" customHeight="1" x14ac:dyDescent="0.2">
      <c r="A26" s="46" t="s">
        <v>299</v>
      </c>
      <c r="B26" s="47"/>
      <c r="C26" s="47"/>
      <c r="D26" s="47"/>
      <c r="E26" s="47"/>
      <c r="F26" s="48" t="s">
        <v>66</v>
      </c>
      <c r="G26" s="48"/>
      <c r="H26" s="7" t="s">
        <v>300</v>
      </c>
      <c r="I26" s="13"/>
      <c r="J26" s="9" t="s">
        <v>300</v>
      </c>
      <c r="K26" s="10">
        <v>0.06</v>
      </c>
    </row>
    <row r="27" spans="1:11" ht="11.85" customHeight="1" x14ac:dyDescent="0.2">
      <c r="A27" s="46" t="s">
        <v>65</v>
      </c>
      <c r="B27" s="47"/>
      <c r="C27" s="47"/>
      <c r="D27" s="47"/>
      <c r="E27" s="47"/>
      <c r="F27" s="48" t="s">
        <v>66</v>
      </c>
      <c r="G27" s="48"/>
      <c r="H27" s="7" t="s">
        <v>67</v>
      </c>
      <c r="I27" s="13"/>
      <c r="J27" s="9" t="s">
        <v>67</v>
      </c>
      <c r="K27" s="10">
        <v>0.06</v>
      </c>
    </row>
    <row r="28" spans="1:11" ht="11.85" customHeight="1" x14ac:dyDescent="0.2">
      <c r="A28" s="46" t="s">
        <v>301</v>
      </c>
      <c r="B28" s="47"/>
      <c r="C28" s="47"/>
      <c r="D28" s="47"/>
      <c r="E28" s="47"/>
      <c r="F28" s="48" t="s">
        <v>66</v>
      </c>
      <c r="G28" s="48"/>
      <c r="H28" s="7" t="s">
        <v>67</v>
      </c>
      <c r="I28" s="13"/>
      <c r="J28" s="9" t="s">
        <v>67</v>
      </c>
      <c r="K28" s="10">
        <v>0.06</v>
      </c>
    </row>
    <row r="29" spans="1:11" ht="11.85" customHeight="1" x14ac:dyDescent="0.2">
      <c r="A29" s="46" t="s">
        <v>302</v>
      </c>
      <c r="B29" s="47"/>
      <c r="C29" s="47"/>
      <c r="D29" s="47"/>
      <c r="E29" s="47"/>
      <c r="F29" s="48" t="s">
        <v>62</v>
      </c>
      <c r="G29" s="48"/>
      <c r="H29" s="7" t="s">
        <v>220</v>
      </c>
      <c r="I29" s="13"/>
      <c r="J29" s="9" t="s">
        <v>307</v>
      </c>
      <c r="K29" s="10">
        <v>0.06</v>
      </c>
    </row>
    <row r="30" spans="1:11" ht="11.85" customHeight="1" x14ac:dyDescent="0.2">
      <c r="A30" s="46" t="s">
        <v>68</v>
      </c>
      <c r="B30" s="47"/>
      <c r="C30" s="47"/>
      <c r="D30" s="47"/>
      <c r="E30" s="47"/>
      <c r="F30" s="48" t="s">
        <v>62</v>
      </c>
      <c r="G30" s="48"/>
      <c r="H30" s="7" t="s">
        <v>304</v>
      </c>
      <c r="I30" s="13"/>
      <c r="J30" s="9" t="s">
        <v>491</v>
      </c>
      <c r="K30" s="10">
        <v>0.06</v>
      </c>
    </row>
    <row r="31" spans="1:11" ht="11.85" customHeight="1" x14ac:dyDescent="0.2">
      <c r="A31" s="46" t="s">
        <v>79</v>
      </c>
      <c r="B31" s="47"/>
      <c r="C31" s="47"/>
      <c r="D31" s="47"/>
      <c r="E31" s="47"/>
      <c r="F31" s="48" t="s">
        <v>66</v>
      </c>
      <c r="G31" s="48"/>
      <c r="H31" s="7" t="s">
        <v>80</v>
      </c>
      <c r="I31" s="13"/>
      <c r="J31" s="9" t="s">
        <v>80</v>
      </c>
      <c r="K31" s="14">
        <v>0.21</v>
      </c>
    </row>
    <row r="32" spans="1:11" ht="21.75" customHeight="1" x14ac:dyDescent="0.2">
      <c r="A32" s="63" t="s">
        <v>519</v>
      </c>
      <c r="B32" s="64"/>
      <c r="C32" s="64"/>
      <c r="D32" s="64"/>
      <c r="E32" s="64"/>
      <c r="F32" s="65" t="s">
        <v>90</v>
      </c>
      <c r="G32" s="65"/>
      <c r="H32" s="16" t="s">
        <v>520</v>
      </c>
      <c r="I32" s="17"/>
      <c r="J32" s="18" t="s">
        <v>520</v>
      </c>
      <c r="K32" s="19">
        <v>0.21</v>
      </c>
    </row>
    <row r="33" spans="1:11" ht="17.100000000000001" customHeight="1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2"/>
    </row>
    <row r="34" spans="1:11" ht="14.25" customHeight="1" x14ac:dyDescent="0.2">
      <c r="A34" s="20"/>
      <c r="B34" s="21"/>
      <c r="C34" s="21"/>
      <c r="D34" s="21"/>
      <c r="E34" s="66"/>
      <c r="F34" s="67"/>
      <c r="G34" s="68"/>
      <c r="H34" s="69"/>
      <c r="I34" s="69"/>
      <c r="J34" s="69"/>
      <c r="K34" s="69"/>
    </row>
    <row r="35" spans="1:11" ht="42.6" customHeight="1" x14ac:dyDescent="0.2">
      <c r="A35" s="23"/>
      <c r="B35" s="23"/>
      <c r="C35" s="23"/>
      <c r="D35" s="23"/>
      <c r="E35" s="70"/>
      <c r="F35" s="71"/>
      <c r="G35" s="70"/>
      <c r="H35" s="72"/>
      <c r="I35" s="72"/>
      <c r="J35" s="72"/>
      <c r="K35" s="71"/>
    </row>
    <row r="36" spans="1:11" ht="22.7" customHeight="1" x14ac:dyDescent="0.2">
      <c r="A36" s="58"/>
      <c r="B36" s="58"/>
      <c r="C36" s="58"/>
      <c r="D36" s="58"/>
      <c r="E36" s="58"/>
      <c r="F36" s="59"/>
      <c r="G36" s="60"/>
      <c r="H36" s="61"/>
      <c r="I36" s="61"/>
      <c r="J36" s="61"/>
      <c r="K36" s="62"/>
    </row>
    <row r="37" spans="1:11" ht="80.099999999999994" customHeight="1" x14ac:dyDescent="0.2"/>
  </sheetData>
  <mergeCells count="72">
    <mergeCell ref="A36:F36"/>
    <mergeCell ref="G36:K36"/>
    <mergeCell ref="A33:K33"/>
    <mergeCell ref="E34:F34"/>
    <mergeCell ref="G34:K34"/>
    <mergeCell ref="E35:F35"/>
    <mergeCell ref="G35:K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9:E9"/>
    <mergeCell ref="F9:G9"/>
    <mergeCell ref="A10:E10"/>
    <mergeCell ref="F10:G10"/>
    <mergeCell ref="A11:E11"/>
    <mergeCell ref="F11:G11"/>
    <mergeCell ref="A6:E6"/>
    <mergeCell ref="F6:G6"/>
    <mergeCell ref="A7:E7"/>
    <mergeCell ref="F7:G7"/>
    <mergeCell ref="A8:E8"/>
    <mergeCell ref="F8:G8"/>
    <mergeCell ref="A3:E3"/>
    <mergeCell ref="F3:G3"/>
    <mergeCell ref="A4:E4"/>
    <mergeCell ref="F4:G4"/>
    <mergeCell ref="A5:E5"/>
    <mergeCell ref="F5:G5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6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</cols>
  <sheetData>
    <row r="1" spans="1:11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11" ht="14.25" customHeight="1" x14ac:dyDescent="0.2">
      <c r="A2" s="54" t="s">
        <v>93</v>
      </c>
      <c r="B2" s="55"/>
      <c r="C2" s="55"/>
      <c r="D2" s="55"/>
      <c r="E2" s="55"/>
      <c r="F2" s="73" t="s">
        <v>86</v>
      </c>
      <c r="G2" s="73"/>
      <c r="H2" s="24" t="s">
        <v>94</v>
      </c>
      <c r="I2" s="4"/>
      <c r="J2" s="25" t="s">
        <v>383</v>
      </c>
      <c r="K2" s="26">
        <v>0.21</v>
      </c>
    </row>
    <row r="3" spans="1:11" ht="11.85" customHeight="1" x14ac:dyDescent="0.2">
      <c r="A3" s="46" t="s">
        <v>95</v>
      </c>
      <c r="B3" s="47"/>
      <c r="C3" s="47"/>
      <c r="D3" s="47"/>
      <c r="E3" s="47"/>
      <c r="F3" s="48" t="s">
        <v>90</v>
      </c>
      <c r="G3" s="48"/>
      <c r="H3" s="7" t="s">
        <v>96</v>
      </c>
      <c r="I3" s="13"/>
      <c r="J3" s="9" t="s">
        <v>96</v>
      </c>
      <c r="K3" s="14">
        <v>0.21</v>
      </c>
    </row>
    <row r="4" spans="1:11" ht="11.85" customHeight="1" x14ac:dyDescent="0.2">
      <c r="A4" s="46" t="s">
        <v>97</v>
      </c>
      <c r="B4" s="47"/>
      <c r="C4" s="47"/>
      <c r="D4" s="47"/>
      <c r="E4" s="47"/>
      <c r="F4" s="48" t="s">
        <v>90</v>
      </c>
      <c r="G4" s="48"/>
      <c r="H4" s="7" t="s">
        <v>98</v>
      </c>
      <c r="I4" s="13"/>
      <c r="J4" s="9" t="s">
        <v>98</v>
      </c>
      <c r="K4" s="14">
        <v>0.21</v>
      </c>
    </row>
    <row r="5" spans="1:11" ht="11.85" customHeight="1" x14ac:dyDescent="0.2">
      <c r="A5" s="46" t="s">
        <v>521</v>
      </c>
      <c r="B5" s="47"/>
      <c r="C5" s="47"/>
      <c r="D5" s="47"/>
      <c r="E5" s="47"/>
      <c r="F5" s="48" t="s">
        <v>90</v>
      </c>
      <c r="G5" s="48"/>
      <c r="H5" s="7" t="s">
        <v>522</v>
      </c>
      <c r="I5" s="13"/>
      <c r="J5" s="9" t="s">
        <v>522</v>
      </c>
      <c r="K5" s="14">
        <v>0.21</v>
      </c>
    </row>
    <row r="6" spans="1:11" ht="11.85" customHeight="1" x14ac:dyDescent="0.2">
      <c r="A6" s="46" t="s">
        <v>523</v>
      </c>
      <c r="B6" s="47"/>
      <c r="C6" s="47"/>
      <c r="D6" s="47"/>
      <c r="E6" s="47"/>
      <c r="F6" s="48" t="s">
        <v>41</v>
      </c>
      <c r="G6" s="48"/>
      <c r="H6" s="7" t="s">
        <v>246</v>
      </c>
      <c r="I6" s="13"/>
      <c r="J6" s="9" t="s">
        <v>246</v>
      </c>
      <c r="K6" s="14">
        <v>0.21</v>
      </c>
    </row>
    <row r="7" spans="1:11" ht="11.85" customHeight="1" x14ac:dyDescent="0.2">
      <c r="A7" s="46" t="s">
        <v>524</v>
      </c>
      <c r="B7" s="47"/>
      <c r="C7" s="47"/>
      <c r="D7" s="47"/>
      <c r="E7" s="47"/>
      <c r="F7" s="48" t="s">
        <v>90</v>
      </c>
      <c r="G7" s="48"/>
      <c r="H7" s="7" t="s">
        <v>387</v>
      </c>
      <c r="I7" s="13"/>
      <c r="J7" s="9" t="s">
        <v>387</v>
      </c>
      <c r="K7" s="14">
        <v>0.21</v>
      </c>
    </row>
    <row r="8" spans="1:11" ht="11.85" customHeight="1" x14ac:dyDescent="0.2">
      <c r="A8" s="46" t="s">
        <v>261</v>
      </c>
      <c r="B8" s="47"/>
      <c r="C8" s="47"/>
      <c r="D8" s="47"/>
      <c r="E8" s="47"/>
      <c r="F8" s="48" t="s">
        <v>143</v>
      </c>
      <c r="G8" s="48"/>
      <c r="H8" s="7" t="s">
        <v>262</v>
      </c>
      <c r="I8" s="13"/>
      <c r="J8" s="9" t="s">
        <v>263</v>
      </c>
      <c r="K8" s="10">
        <v>0.06</v>
      </c>
    </row>
    <row r="9" spans="1:11" ht="17.45" customHeight="1" x14ac:dyDescent="0.2">
      <c r="A9" s="46" t="s">
        <v>68</v>
      </c>
      <c r="B9" s="47"/>
      <c r="C9" s="47"/>
      <c r="D9" s="47"/>
      <c r="E9" s="47"/>
      <c r="F9" s="48" t="s">
        <v>66</v>
      </c>
      <c r="G9" s="48"/>
      <c r="H9" s="30">
        <v>30753</v>
      </c>
      <c r="I9" s="12">
        <v>1</v>
      </c>
      <c r="J9" s="8"/>
      <c r="K9" s="10">
        <v>0.06</v>
      </c>
    </row>
    <row r="10" spans="1:11" ht="17.45" customHeight="1" x14ac:dyDescent="0.2">
      <c r="A10" s="46" t="s">
        <v>525</v>
      </c>
      <c r="B10" s="47"/>
      <c r="C10" s="47"/>
      <c r="D10" s="47"/>
      <c r="E10" s="47"/>
      <c r="F10" s="57"/>
      <c r="G10" s="57"/>
      <c r="H10" s="8"/>
      <c r="I10" s="8"/>
      <c r="J10" s="8"/>
      <c r="K10" s="11"/>
    </row>
    <row r="11" spans="1:11" ht="17.45" customHeight="1" x14ac:dyDescent="0.2">
      <c r="A11" s="46" t="s">
        <v>333</v>
      </c>
      <c r="B11" s="47"/>
      <c r="C11" s="47"/>
      <c r="D11" s="47"/>
      <c r="E11" s="47"/>
      <c r="F11" s="48" t="s">
        <v>16</v>
      </c>
      <c r="G11" s="48"/>
      <c r="H11" s="7" t="s">
        <v>397</v>
      </c>
      <c r="I11" s="8"/>
      <c r="J11" s="9" t="s">
        <v>526</v>
      </c>
      <c r="K11" s="10">
        <v>0.06</v>
      </c>
    </row>
    <row r="12" spans="1:11" ht="17.45" customHeight="1" x14ac:dyDescent="0.2">
      <c r="A12" s="46" t="s">
        <v>527</v>
      </c>
      <c r="B12" s="47"/>
      <c r="C12" s="47"/>
      <c r="D12" s="47"/>
      <c r="E12" s="47"/>
      <c r="F12" s="57"/>
      <c r="G12" s="57"/>
      <c r="H12" s="8"/>
      <c r="I12" s="8"/>
      <c r="J12" s="8"/>
      <c r="K12" s="11"/>
    </row>
    <row r="13" spans="1:11" ht="17.45" customHeight="1" x14ac:dyDescent="0.2">
      <c r="A13" s="46" t="s">
        <v>528</v>
      </c>
      <c r="B13" s="47"/>
      <c r="C13" s="47"/>
      <c r="D13" s="47"/>
      <c r="E13" s="47"/>
      <c r="F13" s="48" t="s">
        <v>16</v>
      </c>
      <c r="G13" s="48"/>
      <c r="H13" s="7" t="s">
        <v>529</v>
      </c>
      <c r="I13" s="12">
        <v>1</v>
      </c>
      <c r="J13" s="8"/>
      <c r="K13" s="10">
        <v>0.06</v>
      </c>
    </row>
    <row r="14" spans="1:11" ht="17.45" customHeight="1" x14ac:dyDescent="0.2">
      <c r="A14" s="46" t="s">
        <v>530</v>
      </c>
      <c r="B14" s="47"/>
      <c r="C14" s="47"/>
      <c r="D14" s="47"/>
      <c r="E14" s="47"/>
      <c r="F14" s="57"/>
      <c r="G14" s="57"/>
      <c r="H14" s="8"/>
      <c r="I14" s="8"/>
      <c r="J14" s="8"/>
      <c r="K14" s="11"/>
    </row>
    <row r="15" spans="1:11" ht="11.85" customHeight="1" x14ac:dyDescent="0.2">
      <c r="A15" s="46" t="s">
        <v>19</v>
      </c>
      <c r="B15" s="47"/>
      <c r="C15" s="47"/>
      <c r="D15" s="47"/>
      <c r="E15" s="47"/>
      <c r="F15" s="48" t="s">
        <v>20</v>
      </c>
      <c r="G15" s="48"/>
      <c r="H15" s="7" t="s">
        <v>405</v>
      </c>
      <c r="I15" s="13"/>
      <c r="J15" s="9" t="s">
        <v>531</v>
      </c>
      <c r="K15" s="10">
        <v>0.06</v>
      </c>
    </row>
    <row r="16" spans="1:11" ht="11.85" customHeight="1" x14ac:dyDescent="0.2">
      <c r="A16" s="46" t="s">
        <v>107</v>
      </c>
      <c r="B16" s="47"/>
      <c r="C16" s="47"/>
      <c r="D16" s="47"/>
      <c r="E16" s="47"/>
      <c r="F16" s="48" t="s">
        <v>532</v>
      </c>
      <c r="G16" s="48"/>
      <c r="H16" s="7" t="s">
        <v>109</v>
      </c>
      <c r="I16" s="13"/>
      <c r="J16" s="9" t="s">
        <v>533</v>
      </c>
      <c r="K16" s="10">
        <v>0.06</v>
      </c>
    </row>
    <row r="17" spans="1:11" ht="11.85" customHeight="1" x14ac:dyDescent="0.2">
      <c r="A17" s="46" t="s">
        <v>23</v>
      </c>
      <c r="B17" s="47"/>
      <c r="C17" s="47"/>
      <c r="D17" s="47"/>
      <c r="E17" s="47"/>
      <c r="F17" s="48" t="s">
        <v>24</v>
      </c>
      <c r="G17" s="48"/>
      <c r="H17" s="7" t="s">
        <v>25</v>
      </c>
      <c r="I17" s="13"/>
      <c r="J17" s="9" t="s">
        <v>26</v>
      </c>
      <c r="K17" s="10">
        <v>0.06</v>
      </c>
    </row>
    <row r="18" spans="1:11" ht="11.85" customHeight="1" x14ac:dyDescent="0.2">
      <c r="A18" s="46" t="s">
        <v>111</v>
      </c>
      <c r="B18" s="47"/>
      <c r="C18" s="47"/>
      <c r="D18" s="47"/>
      <c r="E18" s="47"/>
      <c r="F18" s="48" t="s">
        <v>112</v>
      </c>
      <c r="G18" s="48"/>
      <c r="H18" s="7" t="s">
        <v>113</v>
      </c>
      <c r="I18" s="13"/>
      <c r="J18" s="9" t="s">
        <v>113</v>
      </c>
      <c r="K18" s="10">
        <v>0.06</v>
      </c>
    </row>
    <row r="19" spans="1:11" ht="11.85" customHeight="1" x14ac:dyDescent="0.2">
      <c r="A19" s="46" t="s">
        <v>114</v>
      </c>
      <c r="B19" s="47"/>
      <c r="C19" s="47"/>
      <c r="D19" s="47"/>
      <c r="E19" s="47"/>
      <c r="F19" s="48" t="s">
        <v>108</v>
      </c>
      <c r="G19" s="48"/>
      <c r="H19" s="7" t="s">
        <v>115</v>
      </c>
      <c r="I19" s="13"/>
      <c r="J19" s="9" t="s">
        <v>534</v>
      </c>
      <c r="K19" s="10">
        <v>0.06</v>
      </c>
    </row>
    <row r="20" spans="1:11" ht="11.85" customHeight="1" x14ac:dyDescent="0.2">
      <c r="A20" s="46" t="s">
        <v>412</v>
      </c>
      <c r="B20" s="47"/>
      <c r="C20" s="47"/>
      <c r="D20" s="47"/>
      <c r="E20" s="47"/>
      <c r="F20" s="48" t="s">
        <v>7</v>
      </c>
      <c r="G20" s="48"/>
      <c r="H20" s="7" t="s">
        <v>413</v>
      </c>
      <c r="I20" s="13"/>
      <c r="J20" s="9" t="s">
        <v>413</v>
      </c>
      <c r="K20" s="10">
        <v>0.06</v>
      </c>
    </row>
    <row r="21" spans="1:11" ht="11.85" customHeight="1" x14ac:dyDescent="0.2">
      <c r="A21" s="46" t="s">
        <v>278</v>
      </c>
      <c r="B21" s="47"/>
      <c r="C21" s="47"/>
      <c r="D21" s="47"/>
      <c r="E21" s="47"/>
      <c r="F21" s="48" t="s">
        <v>249</v>
      </c>
      <c r="G21" s="48"/>
      <c r="H21" s="7" t="s">
        <v>279</v>
      </c>
      <c r="I21" s="13"/>
      <c r="J21" s="9" t="s">
        <v>535</v>
      </c>
      <c r="K21" s="10">
        <v>0.06</v>
      </c>
    </row>
    <row r="22" spans="1:11" ht="11.85" customHeight="1" x14ac:dyDescent="0.2">
      <c r="A22" s="46" t="s">
        <v>122</v>
      </c>
      <c r="B22" s="47"/>
      <c r="C22" s="47"/>
      <c r="D22" s="47"/>
      <c r="E22" s="47"/>
      <c r="F22" s="48" t="s">
        <v>24</v>
      </c>
      <c r="G22" s="48"/>
      <c r="H22" s="7" t="s">
        <v>124</v>
      </c>
      <c r="I22" s="13"/>
      <c r="J22" s="9" t="s">
        <v>428</v>
      </c>
      <c r="K22" s="10">
        <v>0.06</v>
      </c>
    </row>
    <row r="23" spans="1:11" ht="11.85" customHeight="1" x14ac:dyDescent="0.2">
      <c r="A23" s="46" t="s">
        <v>33</v>
      </c>
      <c r="B23" s="47"/>
      <c r="C23" s="47"/>
      <c r="D23" s="47"/>
      <c r="E23" s="47"/>
      <c r="F23" s="48" t="s">
        <v>123</v>
      </c>
      <c r="G23" s="48"/>
      <c r="H23" s="7" t="s">
        <v>35</v>
      </c>
      <c r="I23" s="13"/>
      <c r="J23" s="9" t="s">
        <v>536</v>
      </c>
      <c r="K23" s="10">
        <v>0.06</v>
      </c>
    </row>
    <row r="24" spans="1:11" ht="11.85" customHeight="1" x14ac:dyDescent="0.2">
      <c r="A24" s="46" t="s">
        <v>15</v>
      </c>
      <c r="B24" s="47"/>
      <c r="C24" s="47"/>
      <c r="D24" s="47"/>
      <c r="E24" s="47"/>
      <c r="F24" s="48" t="s">
        <v>143</v>
      </c>
      <c r="G24" s="48"/>
      <c r="H24" s="7" t="s">
        <v>260</v>
      </c>
      <c r="I24" s="13"/>
      <c r="J24" s="9" t="s">
        <v>537</v>
      </c>
      <c r="K24" s="10">
        <v>0.06</v>
      </c>
    </row>
    <row r="25" spans="1:11" ht="11.85" customHeight="1" x14ac:dyDescent="0.2">
      <c r="A25" s="46" t="s">
        <v>328</v>
      </c>
      <c r="B25" s="47"/>
      <c r="C25" s="47"/>
      <c r="D25" s="47"/>
      <c r="E25" s="47"/>
      <c r="F25" s="48" t="s">
        <v>329</v>
      </c>
      <c r="G25" s="48"/>
      <c r="H25" s="7" t="s">
        <v>330</v>
      </c>
      <c r="I25" s="13"/>
      <c r="J25" s="9" t="s">
        <v>331</v>
      </c>
      <c r="K25" s="10">
        <v>0.06</v>
      </c>
    </row>
    <row r="26" spans="1:11" ht="11.85" customHeight="1" x14ac:dyDescent="0.2">
      <c r="A26" s="46" t="s">
        <v>333</v>
      </c>
      <c r="B26" s="47"/>
      <c r="C26" s="47"/>
      <c r="D26" s="47"/>
      <c r="E26" s="47"/>
      <c r="F26" s="48" t="s">
        <v>143</v>
      </c>
      <c r="G26" s="48"/>
      <c r="H26" s="7" t="s">
        <v>334</v>
      </c>
      <c r="I26" s="13"/>
      <c r="J26" s="9" t="s">
        <v>335</v>
      </c>
      <c r="K26" s="10">
        <v>0.06</v>
      </c>
    </row>
    <row r="27" spans="1:11" ht="11.85" customHeight="1" x14ac:dyDescent="0.2">
      <c r="A27" s="46" t="s">
        <v>135</v>
      </c>
      <c r="B27" s="47"/>
      <c r="C27" s="47"/>
      <c r="D27" s="47"/>
      <c r="E27" s="47"/>
      <c r="F27" s="48" t="s">
        <v>48</v>
      </c>
      <c r="G27" s="48"/>
      <c r="H27" s="7" t="s">
        <v>136</v>
      </c>
      <c r="I27" s="13"/>
      <c r="J27" s="9" t="s">
        <v>136</v>
      </c>
      <c r="K27" s="10">
        <v>0.06</v>
      </c>
    </row>
    <row r="28" spans="1:11" ht="11.85" customHeight="1" x14ac:dyDescent="0.2">
      <c r="A28" s="46" t="s">
        <v>137</v>
      </c>
      <c r="B28" s="47"/>
      <c r="C28" s="47"/>
      <c r="D28" s="47"/>
      <c r="E28" s="47"/>
      <c r="F28" s="48" t="s">
        <v>143</v>
      </c>
      <c r="G28" s="48"/>
      <c r="H28" s="7" t="s">
        <v>138</v>
      </c>
      <c r="I28" s="13"/>
      <c r="J28" s="9" t="s">
        <v>448</v>
      </c>
      <c r="K28" s="10">
        <v>0.06</v>
      </c>
    </row>
    <row r="29" spans="1:11" ht="11.85" customHeight="1" x14ac:dyDescent="0.2">
      <c r="A29" s="46" t="s">
        <v>140</v>
      </c>
      <c r="B29" s="47"/>
      <c r="C29" s="47"/>
      <c r="D29" s="47"/>
      <c r="E29" s="47"/>
      <c r="F29" s="48" t="s">
        <v>41</v>
      </c>
      <c r="G29" s="48"/>
      <c r="H29" s="7" t="s">
        <v>141</v>
      </c>
      <c r="I29" s="13"/>
      <c r="J29" s="9" t="s">
        <v>141</v>
      </c>
      <c r="K29" s="10">
        <v>0.06</v>
      </c>
    </row>
    <row r="30" spans="1:11" ht="11.85" customHeight="1" x14ac:dyDescent="0.2">
      <c r="A30" s="46" t="s">
        <v>142</v>
      </c>
      <c r="B30" s="47"/>
      <c r="C30" s="47"/>
      <c r="D30" s="47"/>
      <c r="E30" s="47"/>
      <c r="F30" s="48" t="s">
        <v>41</v>
      </c>
      <c r="G30" s="48"/>
      <c r="H30" s="7" t="s">
        <v>144</v>
      </c>
      <c r="I30" s="13"/>
      <c r="J30" s="9" t="s">
        <v>144</v>
      </c>
      <c r="K30" s="10">
        <v>0.06</v>
      </c>
    </row>
    <row r="31" spans="1:11" ht="21.75" customHeight="1" x14ac:dyDescent="0.2">
      <c r="A31" s="63" t="s">
        <v>40</v>
      </c>
      <c r="B31" s="64"/>
      <c r="C31" s="64"/>
      <c r="D31" s="64"/>
      <c r="E31" s="64"/>
      <c r="F31" s="65" t="s">
        <v>41</v>
      </c>
      <c r="G31" s="65"/>
      <c r="H31" s="16" t="s">
        <v>42</v>
      </c>
      <c r="I31" s="31">
        <v>7.0000000000000007E-2</v>
      </c>
      <c r="J31" s="18" t="s">
        <v>282</v>
      </c>
      <c r="K31" s="27">
        <v>0.06</v>
      </c>
    </row>
    <row r="32" spans="1:11" ht="17.100000000000001" customHeight="1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2"/>
    </row>
    <row r="33" spans="1:11" ht="14.25" customHeight="1" x14ac:dyDescent="0.2">
      <c r="A33" s="20"/>
      <c r="B33" s="21"/>
      <c r="C33" s="21"/>
      <c r="D33" s="21"/>
      <c r="E33" s="66"/>
      <c r="F33" s="67"/>
      <c r="G33" s="68"/>
      <c r="H33" s="69"/>
      <c r="I33" s="69"/>
      <c r="J33" s="69"/>
      <c r="K33" s="69"/>
    </row>
    <row r="34" spans="1:11" ht="42.6" customHeight="1" x14ac:dyDescent="0.2">
      <c r="A34" s="23"/>
      <c r="B34" s="23"/>
      <c r="C34" s="23"/>
      <c r="D34" s="23"/>
      <c r="E34" s="70"/>
      <c r="F34" s="71"/>
      <c r="G34" s="70"/>
      <c r="H34" s="72"/>
      <c r="I34" s="72"/>
      <c r="J34" s="72"/>
      <c r="K34" s="71"/>
    </row>
    <row r="35" spans="1:11" ht="22.7" customHeight="1" x14ac:dyDescent="0.2">
      <c r="A35" s="58"/>
      <c r="B35" s="58"/>
      <c r="C35" s="58"/>
      <c r="D35" s="58"/>
      <c r="E35" s="58"/>
      <c r="F35" s="59"/>
      <c r="G35" s="60"/>
      <c r="H35" s="61"/>
      <c r="I35" s="61"/>
      <c r="J35" s="61"/>
      <c r="K35" s="62"/>
    </row>
    <row r="36" spans="1:11" ht="80.099999999999994" customHeight="1" x14ac:dyDescent="0.2"/>
  </sheetData>
  <mergeCells count="70">
    <mergeCell ref="E33:F33"/>
    <mergeCell ref="G33:K33"/>
    <mergeCell ref="E34:F34"/>
    <mergeCell ref="G34:K34"/>
    <mergeCell ref="A35:F35"/>
    <mergeCell ref="G35:K35"/>
    <mergeCell ref="A30:E30"/>
    <mergeCell ref="F30:G30"/>
    <mergeCell ref="A31:E31"/>
    <mergeCell ref="F31:G31"/>
    <mergeCell ref="A32:K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9:E9"/>
    <mergeCell ref="F9:G9"/>
    <mergeCell ref="A10:E10"/>
    <mergeCell ref="F10:G10"/>
    <mergeCell ref="A11:E11"/>
    <mergeCell ref="F11:G11"/>
    <mergeCell ref="A6:E6"/>
    <mergeCell ref="F6:G6"/>
    <mergeCell ref="A7:E7"/>
    <mergeCell ref="F7:G7"/>
    <mergeCell ref="A8:E8"/>
    <mergeCell ref="F8:G8"/>
    <mergeCell ref="A3:E3"/>
    <mergeCell ref="F3:G3"/>
    <mergeCell ref="A4:E4"/>
    <mergeCell ref="F4:G4"/>
    <mergeCell ref="A5:E5"/>
    <mergeCell ref="F5:G5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9"/>
  <sheetViews>
    <sheetView workbookViewId="0">
      <selection activeCell="H22" sqref="H22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</cols>
  <sheetData>
    <row r="1" spans="1:12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" t="s">
        <v>3</v>
      </c>
      <c r="K1" s="52" t="s">
        <v>4</v>
      </c>
      <c r="L1" s="53"/>
    </row>
    <row r="2" spans="1:12" ht="14.25" customHeight="1" x14ac:dyDescent="0.2">
      <c r="A2" s="3" t="s">
        <v>455</v>
      </c>
      <c r="B2" s="55" t="s">
        <v>456</v>
      </c>
      <c r="C2" s="55"/>
      <c r="D2" s="55"/>
      <c r="E2" s="55"/>
      <c r="F2" s="55"/>
      <c r="G2" s="73" t="s">
        <v>41</v>
      </c>
      <c r="H2" s="73"/>
      <c r="I2" s="24" t="s">
        <v>148</v>
      </c>
      <c r="J2" s="4"/>
      <c r="K2" s="25" t="s">
        <v>148</v>
      </c>
      <c r="L2" s="29">
        <v>0.06</v>
      </c>
    </row>
    <row r="3" spans="1:12" ht="11.85" customHeight="1" x14ac:dyDescent="0.2">
      <c r="A3" s="6" t="s">
        <v>462</v>
      </c>
      <c r="B3" s="47" t="s">
        <v>463</v>
      </c>
      <c r="C3" s="47"/>
      <c r="D3" s="47"/>
      <c r="E3" s="47"/>
      <c r="F3" s="47"/>
      <c r="G3" s="48" t="s">
        <v>41</v>
      </c>
      <c r="H3" s="48"/>
      <c r="I3" s="7" t="s">
        <v>152</v>
      </c>
      <c r="J3" s="13"/>
      <c r="K3" s="9" t="s">
        <v>152</v>
      </c>
      <c r="L3" s="10">
        <v>0.06</v>
      </c>
    </row>
    <row r="4" spans="1:12" ht="11.85" customHeight="1" x14ac:dyDescent="0.2">
      <c r="A4" s="6" t="s">
        <v>464</v>
      </c>
      <c r="B4" s="47" t="s">
        <v>465</v>
      </c>
      <c r="C4" s="47"/>
      <c r="D4" s="47"/>
      <c r="E4" s="47"/>
      <c r="F4" s="47"/>
      <c r="G4" s="48" t="s">
        <v>41</v>
      </c>
      <c r="H4" s="48"/>
      <c r="I4" s="7" t="s">
        <v>154</v>
      </c>
      <c r="J4" s="13"/>
      <c r="K4" s="9" t="s">
        <v>154</v>
      </c>
      <c r="L4" s="10">
        <v>0.06</v>
      </c>
    </row>
    <row r="5" spans="1:12" ht="11.85" customHeight="1" x14ac:dyDescent="0.2">
      <c r="A5" s="6" t="s">
        <v>468</v>
      </c>
      <c r="B5" s="47" t="s">
        <v>469</v>
      </c>
      <c r="C5" s="47"/>
      <c r="D5" s="47"/>
      <c r="E5" s="47"/>
      <c r="F5" s="47"/>
      <c r="G5" s="48" t="s">
        <v>194</v>
      </c>
      <c r="H5" s="48"/>
      <c r="I5" s="7" t="s">
        <v>342</v>
      </c>
      <c r="J5" s="13"/>
      <c r="K5" s="9" t="s">
        <v>343</v>
      </c>
      <c r="L5" s="10">
        <v>0.06</v>
      </c>
    </row>
    <row r="6" spans="1:12" ht="11.85" customHeight="1" x14ac:dyDescent="0.2">
      <c r="A6" s="6" t="s">
        <v>470</v>
      </c>
      <c r="B6" s="47" t="s">
        <v>471</v>
      </c>
      <c r="C6" s="47"/>
      <c r="D6" s="47"/>
      <c r="E6" s="47"/>
      <c r="F6" s="47"/>
      <c r="G6" s="48" t="s">
        <v>41</v>
      </c>
      <c r="H6" s="48"/>
      <c r="I6" s="7" t="s">
        <v>44</v>
      </c>
      <c r="J6" s="13"/>
      <c r="K6" s="9" t="s">
        <v>44</v>
      </c>
      <c r="L6" s="10">
        <v>0.06</v>
      </c>
    </row>
    <row r="7" spans="1:12" ht="11.85" customHeight="1" x14ac:dyDescent="0.2">
      <c r="A7" s="6" t="s">
        <v>474</v>
      </c>
      <c r="B7" s="47" t="s">
        <v>475</v>
      </c>
      <c r="C7" s="47"/>
      <c r="D7" s="47"/>
      <c r="E7" s="47"/>
      <c r="F7" s="47"/>
      <c r="G7" s="48" t="s">
        <v>41</v>
      </c>
      <c r="H7" s="48"/>
      <c r="I7" s="7" t="s">
        <v>161</v>
      </c>
      <c r="J7" s="13"/>
      <c r="K7" s="9" t="s">
        <v>161</v>
      </c>
      <c r="L7" s="10">
        <v>0.06</v>
      </c>
    </row>
    <row r="8" spans="1:12" ht="11.85" customHeight="1" x14ac:dyDescent="0.2">
      <c r="A8" s="6" t="s">
        <v>170</v>
      </c>
      <c r="B8" s="47" t="s">
        <v>171</v>
      </c>
      <c r="C8" s="47"/>
      <c r="D8" s="47"/>
      <c r="E8" s="47"/>
      <c r="F8" s="47"/>
      <c r="G8" s="48" t="s">
        <v>41</v>
      </c>
      <c r="H8" s="48"/>
      <c r="I8" s="7" t="s">
        <v>172</v>
      </c>
      <c r="J8" s="13"/>
      <c r="K8" s="9" t="s">
        <v>172</v>
      </c>
      <c r="L8" s="10">
        <v>0.06</v>
      </c>
    </row>
    <row r="9" spans="1:12" ht="11.85" customHeight="1" x14ac:dyDescent="0.2">
      <c r="A9" s="6" t="s">
        <v>346</v>
      </c>
      <c r="B9" s="47" t="s">
        <v>347</v>
      </c>
      <c r="C9" s="47"/>
      <c r="D9" s="47"/>
      <c r="E9" s="47"/>
      <c r="F9" s="47"/>
      <c r="G9" s="48" t="s">
        <v>41</v>
      </c>
      <c r="H9" s="48"/>
      <c r="I9" s="7" t="s">
        <v>348</v>
      </c>
      <c r="J9" s="13"/>
      <c r="K9" s="9" t="s">
        <v>348</v>
      </c>
      <c r="L9" s="10">
        <v>0.06</v>
      </c>
    </row>
    <row r="10" spans="1:12" ht="11.85" customHeight="1" x14ac:dyDescent="0.2">
      <c r="A10" s="6" t="s">
        <v>177</v>
      </c>
      <c r="B10" s="47" t="s">
        <v>178</v>
      </c>
      <c r="C10" s="47"/>
      <c r="D10" s="47"/>
      <c r="E10" s="47"/>
      <c r="F10" s="47"/>
      <c r="G10" s="48" t="s">
        <v>41</v>
      </c>
      <c r="H10" s="48"/>
      <c r="I10" s="7" t="s">
        <v>538</v>
      </c>
      <c r="J10" s="12">
        <v>0.05</v>
      </c>
      <c r="K10" s="9" t="s">
        <v>539</v>
      </c>
      <c r="L10" s="10">
        <v>0.06</v>
      </c>
    </row>
    <row r="11" spans="1:12" ht="11.85" customHeight="1" x14ac:dyDescent="0.2">
      <c r="A11" s="6" t="s">
        <v>182</v>
      </c>
      <c r="B11" s="47" t="s">
        <v>183</v>
      </c>
      <c r="C11" s="47"/>
      <c r="D11" s="47"/>
      <c r="E11" s="47"/>
      <c r="F11" s="47"/>
      <c r="G11" s="48" t="s">
        <v>41</v>
      </c>
      <c r="H11" s="48"/>
      <c r="I11" s="7" t="s">
        <v>184</v>
      </c>
      <c r="J11" s="13"/>
      <c r="K11" s="9" t="s">
        <v>184</v>
      </c>
      <c r="L11" s="10">
        <v>0.06</v>
      </c>
    </row>
    <row r="12" spans="1:12" ht="11.85" customHeight="1" x14ac:dyDescent="0.2">
      <c r="A12" s="6" t="s">
        <v>196</v>
      </c>
      <c r="B12" s="47" t="s">
        <v>197</v>
      </c>
      <c r="C12" s="47"/>
      <c r="D12" s="47"/>
      <c r="E12" s="47"/>
      <c r="F12" s="47"/>
      <c r="G12" s="48" t="s">
        <v>51</v>
      </c>
      <c r="H12" s="48"/>
      <c r="I12" s="7" t="s">
        <v>52</v>
      </c>
      <c r="J12" s="13"/>
      <c r="K12" s="9" t="s">
        <v>53</v>
      </c>
      <c r="L12" s="10">
        <v>0.06</v>
      </c>
    </row>
    <row r="13" spans="1:12" ht="11.85" customHeight="1" x14ac:dyDescent="0.2">
      <c r="A13" s="6" t="s">
        <v>200</v>
      </c>
      <c r="B13" s="47" t="s">
        <v>201</v>
      </c>
      <c r="C13" s="47"/>
      <c r="D13" s="47"/>
      <c r="E13" s="47"/>
      <c r="F13" s="47"/>
      <c r="G13" s="48" t="s">
        <v>194</v>
      </c>
      <c r="H13" s="48"/>
      <c r="I13" s="7" t="s">
        <v>202</v>
      </c>
      <c r="J13" s="13"/>
      <c r="K13" s="9" t="s">
        <v>188</v>
      </c>
      <c r="L13" s="10">
        <v>0.06</v>
      </c>
    </row>
    <row r="14" spans="1:12" ht="11.85" customHeight="1" x14ac:dyDescent="0.2">
      <c r="A14" s="6" t="s">
        <v>206</v>
      </c>
      <c r="B14" s="47" t="s">
        <v>207</v>
      </c>
      <c r="C14" s="47"/>
      <c r="D14" s="47"/>
      <c r="E14" s="47"/>
      <c r="F14" s="47"/>
      <c r="G14" s="48" t="s">
        <v>41</v>
      </c>
      <c r="H14" s="48"/>
      <c r="I14" s="7" t="s">
        <v>208</v>
      </c>
      <c r="J14" s="13"/>
      <c r="K14" s="9" t="s">
        <v>208</v>
      </c>
      <c r="L14" s="10">
        <v>0.06</v>
      </c>
    </row>
    <row r="15" spans="1:12" ht="11.85" customHeight="1" x14ac:dyDescent="0.2">
      <c r="A15" s="6" t="s">
        <v>209</v>
      </c>
      <c r="B15" s="47" t="s">
        <v>210</v>
      </c>
      <c r="C15" s="47"/>
      <c r="D15" s="47"/>
      <c r="E15" s="47"/>
      <c r="F15" s="47"/>
      <c r="G15" s="48" t="s">
        <v>290</v>
      </c>
      <c r="H15" s="48"/>
      <c r="I15" s="7" t="s">
        <v>56</v>
      </c>
      <c r="J15" s="13"/>
      <c r="K15" s="9" t="s">
        <v>291</v>
      </c>
      <c r="L15" s="14">
        <v>0.21</v>
      </c>
    </row>
    <row r="16" spans="1:12" ht="11.85" customHeight="1" x14ac:dyDescent="0.2">
      <c r="A16" s="6" t="s">
        <v>483</v>
      </c>
      <c r="B16" s="47" t="s">
        <v>484</v>
      </c>
      <c r="C16" s="47"/>
      <c r="D16" s="47"/>
      <c r="E16" s="47"/>
      <c r="F16" s="47"/>
      <c r="G16" s="48" t="s">
        <v>290</v>
      </c>
      <c r="H16" s="48"/>
      <c r="I16" s="7" t="s">
        <v>59</v>
      </c>
      <c r="J16" s="13"/>
      <c r="K16" s="9" t="s">
        <v>292</v>
      </c>
      <c r="L16" s="10">
        <v>0.06</v>
      </c>
    </row>
    <row r="17" spans="1:12" ht="11.85" customHeight="1" x14ac:dyDescent="0.2">
      <c r="A17" s="6" t="s">
        <v>211</v>
      </c>
      <c r="B17" s="47" t="s">
        <v>212</v>
      </c>
      <c r="C17" s="47"/>
      <c r="D17" s="47"/>
      <c r="E17" s="47"/>
      <c r="F17" s="47"/>
      <c r="G17" s="48" t="s">
        <v>290</v>
      </c>
      <c r="H17" s="48"/>
      <c r="I17" s="7" t="s">
        <v>213</v>
      </c>
      <c r="J17" s="13"/>
      <c r="K17" s="9" t="s">
        <v>294</v>
      </c>
      <c r="L17" s="10">
        <v>0.06</v>
      </c>
    </row>
    <row r="18" spans="1:12" ht="11.85" customHeight="1" x14ac:dyDescent="0.2">
      <c r="A18" s="6" t="s">
        <v>360</v>
      </c>
      <c r="B18" s="47" t="s">
        <v>361</v>
      </c>
      <c r="C18" s="47"/>
      <c r="D18" s="47"/>
      <c r="E18" s="47"/>
      <c r="F18" s="47"/>
      <c r="G18" s="48" t="s">
        <v>66</v>
      </c>
      <c r="H18" s="48"/>
      <c r="I18" s="7" t="s">
        <v>362</v>
      </c>
      <c r="J18" s="13"/>
      <c r="K18" s="9" t="s">
        <v>362</v>
      </c>
      <c r="L18" s="10">
        <v>0.06</v>
      </c>
    </row>
    <row r="19" spans="1:12" ht="11.85" customHeight="1" x14ac:dyDescent="0.2">
      <c r="A19" s="6" t="s">
        <v>363</v>
      </c>
      <c r="B19" s="47" t="s">
        <v>364</v>
      </c>
      <c r="C19" s="47"/>
      <c r="D19" s="47"/>
      <c r="E19" s="47"/>
      <c r="F19" s="47"/>
      <c r="G19" s="48" t="s">
        <v>66</v>
      </c>
      <c r="H19" s="48"/>
      <c r="I19" s="7" t="s">
        <v>154</v>
      </c>
      <c r="J19" s="13"/>
      <c r="K19" s="9" t="s">
        <v>154</v>
      </c>
      <c r="L19" s="10">
        <v>0.06</v>
      </c>
    </row>
    <row r="20" spans="1:12" ht="11.85" customHeight="1" x14ac:dyDescent="0.2">
      <c r="A20" s="6" t="s">
        <v>215</v>
      </c>
      <c r="B20" s="47" t="s">
        <v>216</v>
      </c>
      <c r="C20" s="47"/>
      <c r="D20" s="47"/>
      <c r="E20" s="47"/>
      <c r="F20" s="47"/>
      <c r="G20" s="48" t="s">
        <v>66</v>
      </c>
      <c r="H20" s="48"/>
      <c r="I20" s="7" t="s">
        <v>217</v>
      </c>
      <c r="J20" s="13"/>
      <c r="K20" s="9" t="s">
        <v>217</v>
      </c>
      <c r="L20" s="10">
        <v>0.06</v>
      </c>
    </row>
    <row r="21" spans="1:12" ht="11.85" customHeight="1" x14ac:dyDescent="0.2">
      <c r="A21" s="6" t="s">
        <v>218</v>
      </c>
      <c r="B21" s="47" t="s">
        <v>219</v>
      </c>
      <c r="C21" s="47"/>
      <c r="D21" s="47"/>
      <c r="E21" s="47"/>
      <c r="F21" s="47"/>
      <c r="G21" s="48" t="s">
        <v>290</v>
      </c>
      <c r="H21" s="48"/>
      <c r="I21" s="7" t="s">
        <v>220</v>
      </c>
      <c r="J21" s="13"/>
      <c r="K21" s="9" t="s">
        <v>303</v>
      </c>
      <c r="L21" s="10">
        <v>0.06</v>
      </c>
    </row>
    <row r="22" spans="1:12" ht="11.85" customHeight="1" x14ac:dyDescent="0.2">
      <c r="A22" s="6" t="s">
        <v>221</v>
      </c>
      <c r="B22" s="47" t="s">
        <v>222</v>
      </c>
      <c r="C22" s="47"/>
      <c r="D22" s="47"/>
      <c r="E22" s="47"/>
      <c r="F22" s="47"/>
      <c r="G22" s="48" t="s">
        <v>290</v>
      </c>
      <c r="H22" s="48"/>
      <c r="I22" s="7" t="s">
        <v>304</v>
      </c>
      <c r="J22" s="13"/>
      <c r="K22" s="9" t="s">
        <v>305</v>
      </c>
      <c r="L22" s="10">
        <v>0.06</v>
      </c>
    </row>
    <row r="23" spans="1:12" ht="11.85" customHeight="1" x14ac:dyDescent="0.2">
      <c r="A23" s="6" t="s">
        <v>365</v>
      </c>
      <c r="B23" s="47" t="s">
        <v>366</v>
      </c>
      <c r="C23" s="47"/>
      <c r="D23" s="47"/>
      <c r="E23" s="47"/>
      <c r="F23" s="47"/>
      <c r="G23" s="48" t="s">
        <v>66</v>
      </c>
      <c r="H23" s="48"/>
      <c r="I23" s="7" t="s">
        <v>367</v>
      </c>
      <c r="J23" s="13"/>
      <c r="K23" s="9" t="s">
        <v>367</v>
      </c>
      <c r="L23" s="10">
        <v>0.06</v>
      </c>
    </row>
    <row r="24" spans="1:12" ht="11.85" customHeight="1" x14ac:dyDescent="0.2">
      <c r="A24" s="6" t="s">
        <v>223</v>
      </c>
      <c r="B24" s="47" t="s">
        <v>224</v>
      </c>
      <c r="C24" s="47"/>
      <c r="D24" s="47"/>
      <c r="E24" s="47"/>
      <c r="F24" s="47"/>
      <c r="G24" s="48" t="s">
        <v>66</v>
      </c>
      <c r="H24" s="48"/>
      <c r="I24" s="7" t="s">
        <v>220</v>
      </c>
      <c r="J24" s="13"/>
      <c r="K24" s="9" t="s">
        <v>220</v>
      </c>
      <c r="L24" s="10">
        <v>0.06</v>
      </c>
    </row>
    <row r="25" spans="1:12" ht="11.85" customHeight="1" x14ac:dyDescent="0.2">
      <c r="A25" s="6" t="s">
        <v>225</v>
      </c>
      <c r="B25" s="47" t="s">
        <v>226</v>
      </c>
      <c r="C25" s="47"/>
      <c r="D25" s="47"/>
      <c r="E25" s="47"/>
      <c r="F25" s="47"/>
      <c r="G25" s="48" t="s">
        <v>66</v>
      </c>
      <c r="H25" s="48"/>
      <c r="I25" s="7" t="s">
        <v>71</v>
      </c>
      <c r="J25" s="13"/>
      <c r="K25" s="9" t="s">
        <v>71</v>
      </c>
      <c r="L25" s="10">
        <v>0.06</v>
      </c>
    </row>
    <row r="26" spans="1:12" ht="11.85" customHeight="1" x14ac:dyDescent="0.2">
      <c r="A26" s="6" t="s">
        <v>492</v>
      </c>
      <c r="B26" s="47" t="s">
        <v>493</v>
      </c>
      <c r="C26" s="47"/>
      <c r="D26" s="47"/>
      <c r="E26" s="47"/>
      <c r="F26" s="47"/>
      <c r="G26" s="48" t="s">
        <v>306</v>
      </c>
      <c r="H26" s="48"/>
      <c r="I26" s="7" t="s">
        <v>75</v>
      </c>
      <c r="J26" s="13"/>
      <c r="K26" s="9" t="s">
        <v>307</v>
      </c>
      <c r="L26" s="10">
        <v>0.06</v>
      </c>
    </row>
    <row r="27" spans="1:12" ht="11.85" customHeight="1" x14ac:dyDescent="0.2">
      <c r="A27" s="6" t="s">
        <v>373</v>
      </c>
      <c r="B27" s="47" t="s">
        <v>374</v>
      </c>
      <c r="C27" s="47"/>
      <c r="D27" s="47"/>
      <c r="E27" s="47"/>
      <c r="F27" s="47"/>
      <c r="G27" s="48" t="s">
        <v>82</v>
      </c>
      <c r="H27" s="48"/>
      <c r="I27" s="7" t="s">
        <v>83</v>
      </c>
      <c r="J27" s="13"/>
      <c r="K27" s="9" t="s">
        <v>84</v>
      </c>
      <c r="L27" s="10">
        <v>0.06</v>
      </c>
    </row>
    <row r="28" spans="1:12" ht="11.85" customHeight="1" x14ac:dyDescent="0.2">
      <c r="A28" s="6" t="s">
        <v>375</v>
      </c>
      <c r="B28" s="47" t="s">
        <v>376</v>
      </c>
      <c r="C28" s="47"/>
      <c r="D28" s="47"/>
      <c r="E28" s="47"/>
      <c r="F28" s="47"/>
      <c r="G28" s="48" t="s">
        <v>41</v>
      </c>
      <c r="H28" s="48"/>
      <c r="I28" s="7" t="s">
        <v>377</v>
      </c>
      <c r="J28" s="13"/>
      <c r="K28" s="9" t="s">
        <v>377</v>
      </c>
      <c r="L28" s="14">
        <v>0.21</v>
      </c>
    </row>
    <row r="29" spans="1:12" ht="11.85" customHeight="1" x14ac:dyDescent="0.2">
      <c r="A29" s="6" t="s">
        <v>230</v>
      </c>
      <c r="B29" s="47" t="s">
        <v>231</v>
      </c>
      <c r="C29" s="47"/>
      <c r="D29" s="47"/>
      <c r="E29" s="47"/>
      <c r="F29" s="47"/>
      <c r="G29" s="48" t="s">
        <v>499</v>
      </c>
      <c r="H29" s="48"/>
      <c r="I29" s="7" t="s">
        <v>87</v>
      </c>
      <c r="J29" s="13"/>
      <c r="K29" s="9" t="s">
        <v>500</v>
      </c>
      <c r="L29" s="14">
        <v>0.21</v>
      </c>
    </row>
    <row r="30" spans="1:12" ht="11.85" customHeight="1" x14ac:dyDescent="0.2">
      <c r="A30" s="6" t="s">
        <v>381</v>
      </c>
      <c r="B30" s="47" t="s">
        <v>382</v>
      </c>
      <c r="C30" s="47"/>
      <c r="D30" s="47"/>
      <c r="E30" s="47"/>
      <c r="F30" s="47"/>
      <c r="G30" s="48" t="s">
        <v>90</v>
      </c>
      <c r="H30" s="48"/>
      <c r="I30" s="7" t="s">
        <v>92</v>
      </c>
      <c r="J30" s="13"/>
      <c r="K30" s="9" t="s">
        <v>92</v>
      </c>
      <c r="L30" s="14">
        <v>0.21</v>
      </c>
    </row>
    <row r="31" spans="1:12" ht="11.85" customHeight="1" x14ac:dyDescent="0.2">
      <c r="A31" s="6" t="s">
        <v>232</v>
      </c>
      <c r="B31" s="47" t="s">
        <v>233</v>
      </c>
      <c r="C31" s="47"/>
      <c r="D31" s="47"/>
      <c r="E31" s="47"/>
      <c r="F31" s="47"/>
      <c r="G31" s="48" t="s">
        <v>86</v>
      </c>
      <c r="H31" s="48"/>
      <c r="I31" s="7" t="s">
        <v>94</v>
      </c>
      <c r="J31" s="13"/>
      <c r="K31" s="9" t="s">
        <v>383</v>
      </c>
      <c r="L31" s="14">
        <v>0.21</v>
      </c>
    </row>
    <row r="32" spans="1:12" ht="11.85" customHeight="1" x14ac:dyDescent="0.2">
      <c r="A32" s="6" t="s">
        <v>234</v>
      </c>
      <c r="B32" s="47" t="s">
        <v>235</v>
      </c>
      <c r="C32" s="47"/>
      <c r="D32" s="47"/>
      <c r="E32" s="47"/>
      <c r="F32" s="47"/>
      <c r="G32" s="48" t="s">
        <v>86</v>
      </c>
      <c r="H32" s="48"/>
      <c r="I32" s="7" t="s">
        <v>96</v>
      </c>
      <c r="J32" s="13"/>
      <c r="K32" s="9" t="s">
        <v>540</v>
      </c>
      <c r="L32" s="14">
        <v>0.21</v>
      </c>
    </row>
    <row r="33" spans="1:12" ht="11.85" customHeight="1" x14ac:dyDescent="0.2">
      <c r="A33" s="6" t="s">
        <v>236</v>
      </c>
      <c r="B33" s="47" t="s">
        <v>237</v>
      </c>
      <c r="C33" s="47"/>
      <c r="D33" s="47"/>
      <c r="E33" s="47"/>
      <c r="F33" s="47"/>
      <c r="G33" s="48" t="s">
        <v>90</v>
      </c>
      <c r="H33" s="48"/>
      <c r="I33" s="7" t="s">
        <v>98</v>
      </c>
      <c r="J33" s="13"/>
      <c r="K33" s="9" t="s">
        <v>98</v>
      </c>
      <c r="L33" s="14">
        <v>0.21</v>
      </c>
    </row>
    <row r="34" spans="1:12" ht="21.75" customHeight="1" x14ac:dyDescent="0.2">
      <c r="A34" s="15" t="s">
        <v>507</v>
      </c>
      <c r="B34" s="64" t="s">
        <v>508</v>
      </c>
      <c r="C34" s="64"/>
      <c r="D34" s="64"/>
      <c r="E34" s="64"/>
      <c r="F34" s="64"/>
      <c r="G34" s="65" t="s">
        <v>48</v>
      </c>
      <c r="H34" s="65"/>
      <c r="I34" s="16" t="s">
        <v>100</v>
      </c>
      <c r="J34" s="17"/>
      <c r="K34" s="18" t="s">
        <v>100</v>
      </c>
      <c r="L34" s="27">
        <v>0.06</v>
      </c>
    </row>
    <row r="35" spans="1:12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12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12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12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12" ht="80.099999999999994" customHeight="1" x14ac:dyDescent="0.2"/>
  </sheetData>
  <mergeCells count="78">
    <mergeCell ref="A38:G38"/>
    <mergeCell ref="H38:L38"/>
    <mergeCell ref="A36:B36"/>
    <mergeCell ref="F36:G36"/>
    <mergeCell ref="H36:L36"/>
    <mergeCell ref="A37:B37"/>
    <mergeCell ref="F37:G37"/>
    <mergeCell ref="H37:L37"/>
    <mergeCell ref="B33:F33"/>
    <mergeCell ref="G33:H33"/>
    <mergeCell ref="B34:F34"/>
    <mergeCell ref="G34:H34"/>
    <mergeCell ref="A35:L35"/>
    <mergeCell ref="B30:F30"/>
    <mergeCell ref="G30:H30"/>
    <mergeCell ref="B31:F31"/>
    <mergeCell ref="G31:H31"/>
    <mergeCell ref="B32:F32"/>
    <mergeCell ref="G32:H32"/>
    <mergeCell ref="B27:F27"/>
    <mergeCell ref="G27:H27"/>
    <mergeCell ref="B28:F28"/>
    <mergeCell ref="G28:H28"/>
    <mergeCell ref="B29:F29"/>
    <mergeCell ref="G29:H29"/>
    <mergeCell ref="B24:F24"/>
    <mergeCell ref="G24:H24"/>
    <mergeCell ref="B25:F25"/>
    <mergeCell ref="G25:H25"/>
    <mergeCell ref="B26:F26"/>
    <mergeCell ref="G26:H26"/>
    <mergeCell ref="B21:F21"/>
    <mergeCell ref="G21:H21"/>
    <mergeCell ref="B22:F22"/>
    <mergeCell ref="G22:H22"/>
    <mergeCell ref="B23:F23"/>
    <mergeCell ref="G23:H23"/>
    <mergeCell ref="B18:F18"/>
    <mergeCell ref="G18:H18"/>
    <mergeCell ref="B19:F19"/>
    <mergeCell ref="G19:H19"/>
    <mergeCell ref="B20:F20"/>
    <mergeCell ref="G20:H20"/>
    <mergeCell ref="B15:F15"/>
    <mergeCell ref="G15:H15"/>
    <mergeCell ref="B16:F16"/>
    <mergeCell ref="G16:H16"/>
    <mergeCell ref="B17:F17"/>
    <mergeCell ref="G17:H17"/>
    <mergeCell ref="B12:F12"/>
    <mergeCell ref="G12:H12"/>
    <mergeCell ref="B13:F13"/>
    <mergeCell ref="G13:H13"/>
    <mergeCell ref="B14:F14"/>
    <mergeCell ref="G14:H14"/>
    <mergeCell ref="B9:F9"/>
    <mergeCell ref="G9:H9"/>
    <mergeCell ref="B10:F10"/>
    <mergeCell ref="G10:H10"/>
    <mergeCell ref="B11:F11"/>
    <mergeCell ref="G11:H11"/>
    <mergeCell ref="B6:F6"/>
    <mergeCell ref="G6:H6"/>
    <mergeCell ref="B7:F7"/>
    <mergeCell ref="G7:H7"/>
    <mergeCell ref="B8:F8"/>
    <mergeCell ref="G8:H8"/>
    <mergeCell ref="B3:F3"/>
    <mergeCell ref="G3:H3"/>
    <mergeCell ref="B4:F4"/>
    <mergeCell ref="G4:H4"/>
    <mergeCell ref="B5:F5"/>
    <mergeCell ref="G5:H5"/>
    <mergeCell ref="B1:F1"/>
    <mergeCell ref="G1:H1"/>
    <mergeCell ref="K1:L1"/>
    <mergeCell ref="B2:F2"/>
    <mergeCell ref="G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E45B-870F-4FC7-93AA-62985DE00E05}">
  <dimension ref="A1:Y37"/>
  <sheetViews>
    <sheetView zoomScale="80" zoomScaleNormal="80" workbookViewId="0">
      <selection activeCell="U2" sqref="U2:Y3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  <col min="15" max="15" width="12.6640625" bestFit="1" customWidth="1"/>
    <col min="16" max="16" width="12.5" customWidth="1"/>
  </cols>
  <sheetData>
    <row r="1" spans="1:25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25" ht="14.25" customHeight="1" x14ac:dyDescent="0.2">
      <c r="A2" s="54" t="s">
        <v>91</v>
      </c>
      <c r="B2" s="55"/>
      <c r="C2" s="55"/>
      <c r="D2" s="55"/>
      <c r="E2" s="55"/>
      <c r="F2" s="73" t="s">
        <v>90</v>
      </c>
      <c r="G2" s="73"/>
      <c r="H2" s="24">
        <v>3.47</v>
      </c>
      <c r="I2" s="4"/>
      <c r="J2" s="25">
        <v>3.47</v>
      </c>
      <c r="K2" s="26">
        <v>0.21</v>
      </c>
      <c r="M2" t="str">
        <f>LEFT(A2,6)</f>
        <v>A05231</v>
      </c>
      <c r="N2" s="37" t="str">
        <f>TRIM(M2)</f>
        <v>A05231</v>
      </c>
      <c r="O2" s="43">
        <v>45356</v>
      </c>
      <c r="P2" t="str">
        <f>TRIM(A2)</f>
        <v>A05231 Duni (192220) houten frietvorkjes 8.5cm 1000st</v>
      </c>
      <c r="Q2" t="str">
        <f>PROPER(RIGHT(P2,LEN(P2)-6))</f>
        <v xml:space="preserve"> Duni (192220) Houten Frietvorkjes 8.5Cm 1000St</v>
      </c>
      <c r="R2" s="37" t="str">
        <f>TRIM(Q2)</f>
        <v>Duni (192220) Houten Frietvorkjes 8.5Cm 1000St</v>
      </c>
      <c r="T2" t="str">
        <f>LEFT(F2,2)</f>
        <v xml:space="preserve">1 </v>
      </c>
      <c r="U2" s="37" t="str">
        <f>TRIM(T2)</f>
        <v>1</v>
      </c>
      <c r="V2" s="37" t="str">
        <f>LOWER(RIGHT(F2,LEN(F2)-2))</f>
        <v>stuks</v>
      </c>
      <c r="W2" s="37">
        <v>3.47</v>
      </c>
      <c r="X2" s="37">
        <v>21</v>
      </c>
      <c r="Y2" s="37">
        <v>3.47</v>
      </c>
    </row>
    <row r="3" spans="1:25" ht="11.85" customHeight="1" x14ac:dyDescent="0.2">
      <c r="A3" s="46" t="s">
        <v>93</v>
      </c>
      <c r="B3" s="47"/>
      <c r="C3" s="47"/>
      <c r="D3" s="47"/>
      <c r="E3" s="47"/>
      <c r="F3" s="48" t="s">
        <v>90</v>
      </c>
      <c r="G3" s="48"/>
      <c r="H3" s="7">
        <v>10.87</v>
      </c>
      <c r="I3" s="13"/>
      <c r="J3" s="9">
        <v>10.87</v>
      </c>
      <c r="K3" s="14">
        <v>0.21</v>
      </c>
      <c r="M3" t="str">
        <f t="shared" ref="M3:M32" si="0">LEFT(A3,6)</f>
        <v>A03380</v>
      </c>
      <c r="N3" s="37" t="str">
        <f t="shared" ref="N3:N32" si="1">TRIM(M3)</f>
        <v>A03380</v>
      </c>
      <c r="O3" s="43">
        <v>45356</v>
      </c>
      <c r="P3" t="str">
        <f t="shared" ref="P3:P32" si="2">TRIM(A3)</f>
        <v>A03380 Frietbakjes kraft 75/ 710 sp.gr. 250st (BIO)</v>
      </c>
      <c r="Q3" t="str">
        <f t="shared" ref="Q3:Q32" si="3">PROPER(RIGHT(P3,LEN(P3)-6))</f>
        <v xml:space="preserve"> Frietbakjes Kraft 75/ 710 Sp.Gr. 250St (Bio)</v>
      </c>
      <c r="R3" s="37" t="str">
        <f t="shared" ref="R3:R32" si="4">TRIM(Q3)</f>
        <v>Frietbakjes Kraft 75/ 710 Sp.Gr. 250St (Bio)</v>
      </c>
      <c r="T3" t="str">
        <f t="shared" ref="T3:T32" si="5">LEFT(F3,2)</f>
        <v xml:space="preserve">1 </v>
      </c>
      <c r="U3" s="37" t="str">
        <f t="shared" ref="U3:U32" si="6">TRIM(T3)</f>
        <v>1</v>
      </c>
      <c r="V3" s="37" t="str">
        <f t="shared" ref="V3:V32" si="7">LOWER(RIGHT(F3,LEN(F3)-2))</f>
        <v>stuks</v>
      </c>
      <c r="W3" s="37">
        <v>10.87</v>
      </c>
      <c r="X3" s="37">
        <v>21</v>
      </c>
      <c r="Y3" s="37">
        <v>10.87</v>
      </c>
    </row>
    <row r="4" spans="1:25" ht="11.85" customHeight="1" x14ac:dyDescent="0.2">
      <c r="A4" s="46" t="s">
        <v>95</v>
      </c>
      <c r="B4" s="47"/>
      <c r="C4" s="47"/>
      <c r="D4" s="47"/>
      <c r="E4" s="47"/>
      <c r="F4" s="48" t="s">
        <v>90</v>
      </c>
      <c r="G4" s="48"/>
      <c r="H4" s="7">
        <v>12.89</v>
      </c>
      <c r="I4" s="13"/>
      <c r="J4" s="9">
        <v>12.89</v>
      </c>
      <c r="K4" s="14">
        <v>0.21</v>
      </c>
      <c r="M4" t="str">
        <f t="shared" si="0"/>
        <v>A03381</v>
      </c>
      <c r="N4" s="37" t="str">
        <f t="shared" si="1"/>
        <v>A03381</v>
      </c>
      <c r="O4" s="43">
        <v>45356</v>
      </c>
      <c r="P4" t="str">
        <f t="shared" si="2"/>
        <v>A03381 Frietbakjes kraft 85/ 712 sp.gr. 250st (BIO)</v>
      </c>
      <c r="Q4" t="str">
        <f t="shared" si="3"/>
        <v xml:space="preserve"> Frietbakjes Kraft 85/ 712 Sp.Gr. 250St (Bio)</v>
      </c>
      <c r="R4" s="37" t="str">
        <f t="shared" si="4"/>
        <v>Frietbakjes Kraft 85/ 712 Sp.Gr. 250St (Bio)</v>
      </c>
      <c r="T4" t="str">
        <f t="shared" si="5"/>
        <v xml:space="preserve">1 </v>
      </c>
      <c r="U4" s="37" t="str">
        <f t="shared" si="6"/>
        <v>1</v>
      </c>
      <c r="V4" s="37" t="str">
        <f t="shared" si="7"/>
        <v>stuks</v>
      </c>
      <c r="W4" s="37">
        <v>12.89</v>
      </c>
      <c r="X4" s="37">
        <v>21</v>
      </c>
      <c r="Y4" s="37">
        <v>12.89</v>
      </c>
    </row>
    <row r="5" spans="1:25" ht="11.85" customHeight="1" x14ac:dyDescent="0.2">
      <c r="A5" s="46" t="s">
        <v>97</v>
      </c>
      <c r="B5" s="47"/>
      <c r="C5" s="47"/>
      <c r="D5" s="47"/>
      <c r="E5" s="47"/>
      <c r="F5" s="48" t="s">
        <v>90</v>
      </c>
      <c r="G5" s="48"/>
      <c r="H5" s="7">
        <v>15.86</v>
      </c>
      <c r="I5" s="13"/>
      <c r="J5" s="9">
        <v>15.86</v>
      </c>
      <c r="K5" s="14">
        <v>0.21</v>
      </c>
      <c r="M5" t="str">
        <f t="shared" si="0"/>
        <v>A03378</v>
      </c>
      <c r="N5" s="37" t="str">
        <f t="shared" si="1"/>
        <v>A03378</v>
      </c>
      <c r="O5" s="43">
        <v>45356</v>
      </c>
      <c r="P5" t="str">
        <f t="shared" si="2"/>
        <v>A03378 Frietbakjes kraft 93/ 915 sp.gr. 250st (BIO)</v>
      </c>
      <c r="Q5" t="str">
        <f t="shared" si="3"/>
        <v xml:space="preserve"> Frietbakjes Kraft 93/ 915 Sp.Gr. 250St (Bio)</v>
      </c>
      <c r="R5" s="37" t="str">
        <f t="shared" si="4"/>
        <v>Frietbakjes Kraft 93/ 915 Sp.Gr. 250St (Bio)</v>
      </c>
      <c r="T5" t="str">
        <f t="shared" si="5"/>
        <v xml:space="preserve">1 </v>
      </c>
      <c r="U5" s="37" t="str">
        <f t="shared" si="6"/>
        <v>1</v>
      </c>
      <c r="V5" s="37" t="str">
        <f t="shared" si="7"/>
        <v>stuks</v>
      </c>
      <c r="W5" s="37">
        <v>15.86</v>
      </c>
      <c r="X5" s="37">
        <v>21</v>
      </c>
      <c r="Y5" s="37">
        <v>15.86</v>
      </c>
    </row>
    <row r="6" spans="1:25" ht="17.45" customHeight="1" x14ac:dyDescent="0.2">
      <c r="A6" s="46" t="s">
        <v>99</v>
      </c>
      <c r="B6" s="47"/>
      <c r="C6" s="47"/>
      <c r="D6" s="47"/>
      <c r="E6" s="47"/>
      <c r="F6" s="48" t="s">
        <v>48</v>
      </c>
      <c r="G6" s="48"/>
      <c r="H6" s="7">
        <v>16.57</v>
      </c>
      <c r="I6" s="8"/>
      <c r="J6" s="9">
        <v>16.57</v>
      </c>
      <c r="K6" s="10">
        <v>0.06</v>
      </c>
      <c r="M6" t="str">
        <f t="shared" si="0"/>
        <v>A04080</v>
      </c>
      <c r="N6" s="37" t="str">
        <f t="shared" si="1"/>
        <v>A04080</v>
      </c>
      <c r="O6" s="43">
        <v>45356</v>
      </c>
      <c r="P6" t="str">
        <f t="shared" si="2"/>
        <v>A04080 Smoky Mountains LA1000.1 Mexicaanse kaasmix cheddar/gouda 2kg</v>
      </c>
      <c r="Q6" t="str">
        <f t="shared" si="3"/>
        <v xml:space="preserve"> Smoky Mountains La1000.1 Mexicaanse Kaasmix Cheddar/Gouda 2Kg</v>
      </c>
      <c r="R6" s="37" t="str">
        <f t="shared" si="4"/>
        <v>Smoky Mountains La1000.1 Mexicaanse Kaasmix Cheddar/Gouda 2Kg</v>
      </c>
      <c r="T6" t="str">
        <f t="shared" si="5"/>
        <v xml:space="preserve">1 </v>
      </c>
      <c r="U6" s="37" t="str">
        <f t="shared" si="6"/>
        <v>1</v>
      </c>
      <c r="V6" s="37" t="str">
        <f t="shared" si="7"/>
        <v>zak</v>
      </c>
      <c r="W6" s="37">
        <v>16.57</v>
      </c>
      <c r="X6" s="37">
        <v>6</v>
      </c>
      <c r="Y6" s="37">
        <v>16.57</v>
      </c>
    </row>
    <row r="7" spans="1:25" ht="17.45" customHeight="1" x14ac:dyDescent="0.2">
      <c r="A7" s="46" t="s">
        <v>101</v>
      </c>
      <c r="B7" s="47"/>
      <c r="C7" s="47"/>
      <c r="D7" s="47"/>
      <c r="E7" s="47"/>
      <c r="F7" s="57"/>
      <c r="G7" s="57"/>
      <c r="H7" s="8"/>
      <c r="I7" s="8"/>
      <c r="J7" s="8"/>
      <c r="K7" s="11"/>
      <c r="N7" s="37"/>
      <c r="O7" s="37"/>
      <c r="R7" s="37"/>
      <c r="U7" s="37" t="str">
        <f t="shared" si="6"/>
        <v/>
      </c>
      <c r="V7" s="37"/>
      <c r="W7" s="37"/>
      <c r="X7" s="37"/>
      <c r="Y7" s="37"/>
    </row>
    <row r="8" spans="1:25" ht="11.85" customHeight="1" x14ac:dyDescent="0.2">
      <c r="A8" s="46" t="s">
        <v>102</v>
      </c>
      <c r="B8" s="47"/>
      <c r="C8" s="47"/>
      <c r="D8" s="47"/>
      <c r="E8" s="47"/>
      <c r="F8" s="48" t="s">
        <v>41</v>
      </c>
      <c r="G8" s="48"/>
      <c r="H8" s="7">
        <v>214.18</v>
      </c>
      <c r="I8" s="13"/>
      <c r="J8" s="9">
        <v>214.18</v>
      </c>
      <c r="K8" s="14">
        <v>0.21</v>
      </c>
      <c r="M8" t="str">
        <f t="shared" si="0"/>
        <v>A02425</v>
      </c>
      <c r="N8" s="37" t="str">
        <f t="shared" si="1"/>
        <v>A02425</v>
      </c>
      <c r="O8" s="43">
        <v>45358</v>
      </c>
      <c r="P8" t="str">
        <f t="shared" si="2"/>
        <v>A02425 Dipp (7200) best deal pack keuken haccp</v>
      </c>
      <c r="Q8" t="str">
        <f t="shared" si="3"/>
        <v xml:space="preserve"> Dipp (7200) Best Deal Pack Keuken Haccp</v>
      </c>
      <c r="R8" s="37" t="str">
        <f t="shared" si="4"/>
        <v>Dipp (7200) Best Deal Pack Keuken Haccp</v>
      </c>
      <c r="T8" t="str">
        <f t="shared" si="5"/>
        <v xml:space="preserve">1 </v>
      </c>
      <c r="U8" s="37" t="str">
        <f t="shared" si="6"/>
        <v>1</v>
      </c>
      <c r="V8" s="37" t="str">
        <f t="shared" si="7"/>
        <v>doos</v>
      </c>
      <c r="W8" s="37">
        <v>214.18</v>
      </c>
      <c r="X8" s="37">
        <v>21</v>
      </c>
      <c r="Y8" s="37">
        <v>214.18</v>
      </c>
    </row>
    <row r="9" spans="1:25" ht="17.45" customHeight="1" x14ac:dyDescent="0.2">
      <c r="A9" s="46" t="s">
        <v>104</v>
      </c>
      <c r="B9" s="47"/>
      <c r="C9" s="47"/>
      <c r="D9" s="47"/>
      <c r="E9" s="47"/>
      <c r="F9" s="48" t="s">
        <v>41</v>
      </c>
      <c r="G9" s="48"/>
      <c r="H9" s="7">
        <v>102.6375</v>
      </c>
      <c r="I9" s="12">
        <v>1</v>
      </c>
      <c r="J9" s="8"/>
      <c r="K9" s="14">
        <v>0.21</v>
      </c>
      <c r="M9" t="str">
        <f t="shared" si="0"/>
        <v>A02430</v>
      </c>
      <c r="N9" s="37" t="str">
        <f t="shared" si="1"/>
        <v>A02430</v>
      </c>
      <c r="O9" s="43">
        <v>45358</v>
      </c>
      <c r="P9" t="str">
        <f t="shared" si="2"/>
        <v>A02430 Dipp clean (7503) plan box nl</v>
      </c>
      <c r="Q9" t="str">
        <f t="shared" si="3"/>
        <v xml:space="preserve"> Dipp Clean (7503) Plan Box Nl</v>
      </c>
      <c r="R9" s="37" t="str">
        <f t="shared" si="4"/>
        <v>Dipp Clean (7503) Plan Box Nl</v>
      </c>
      <c r="T9" t="str">
        <f t="shared" si="5"/>
        <v xml:space="preserve">1 </v>
      </c>
      <c r="U9" s="37" t="str">
        <f t="shared" si="6"/>
        <v>1</v>
      </c>
      <c r="V9" s="37" t="str">
        <f t="shared" si="7"/>
        <v>doos</v>
      </c>
      <c r="W9" s="37">
        <v>102.6375</v>
      </c>
      <c r="X9" s="37">
        <v>21</v>
      </c>
      <c r="Y9" s="37"/>
    </row>
    <row r="10" spans="1:25" ht="17.45" customHeight="1" x14ac:dyDescent="0.2">
      <c r="A10" s="46" t="s">
        <v>106</v>
      </c>
      <c r="B10" s="47"/>
      <c r="C10" s="47"/>
      <c r="D10" s="47"/>
      <c r="E10" s="47"/>
      <c r="F10" s="57"/>
      <c r="G10" s="57"/>
      <c r="H10" s="8"/>
      <c r="I10" s="8"/>
      <c r="J10" s="8"/>
      <c r="K10" s="11"/>
      <c r="N10" s="37"/>
      <c r="O10" s="37"/>
      <c r="R10" s="37"/>
      <c r="U10" s="37" t="str">
        <f t="shared" si="6"/>
        <v/>
      </c>
      <c r="V10" s="37"/>
      <c r="W10" s="37"/>
      <c r="X10" s="37"/>
      <c r="Y10" s="37"/>
    </row>
    <row r="11" spans="1:25" ht="11.85" customHeight="1" x14ac:dyDescent="0.2">
      <c r="A11" s="46" t="s">
        <v>107</v>
      </c>
      <c r="B11" s="47"/>
      <c r="C11" s="47"/>
      <c r="D11" s="47"/>
      <c r="E11" s="47"/>
      <c r="F11" s="48" t="s">
        <v>108</v>
      </c>
      <c r="G11" s="48"/>
      <c r="H11" s="7">
        <v>25.2</v>
      </c>
      <c r="I11" s="13"/>
      <c r="J11" s="9">
        <v>100.8</v>
      </c>
      <c r="K11" s="10">
        <v>0.06</v>
      </c>
      <c r="M11" t="str">
        <f t="shared" si="0"/>
        <v>A01046</v>
      </c>
      <c r="N11" s="37" t="str">
        <f t="shared" si="1"/>
        <v>A01046</v>
      </c>
      <c r="O11" s="43">
        <v>45358</v>
      </c>
      <c r="P11" t="str">
        <f t="shared" si="2"/>
        <v>A01046 Resto frit Mayonaise 10L</v>
      </c>
      <c r="Q11" t="str">
        <f t="shared" si="3"/>
        <v xml:space="preserve"> Resto Frit Mayonaise 10L</v>
      </c>
      <c r="R11" s="37" t="str">
        <f t="shared" si="4"/>
        <v>Resto Frit Mayonaise 10L</v>
      </c>
      <c r="T11" t="str">
        <f t="shared" si="5"/>
        <v xml:space="preserve">4 </v>
      </c>
      <c r="U11" s="37" t="str">
        <f t="shared" si="6"/>
        <v>4</v>
      </c>
      <c r="V11" s="37" t="str">
        <f t="shared" si="7"/>
        <v>emmer</v>
      </c>
      <c r="W11" s="37">
        <v>25.2</v>
      </c>
      <c r="X11" s="37">
        <v>6</v>
      </c>
      <c r="Y11" s="37">
        <v>100.8</v>
      </c>
    </row>
    <row r="12" spans="1:25" ht="11.85" customHeight="1" x14ac:dyDescent="0.2">
      <c r="A12" s="46" t="s">
        <v>111</v>
      </c>
      <c r="B12" s="47"/>
      <c r="C12" s="47"/>
      <c r="D12" s="47"/>
      <c r="E12" s="47"/>
      <c r="F12" s="48" t="s">
        <v>112</v>
      </c>
      <c r="G12" s="48"/>
      <c r="H12" s="7">
        <v>20.37</v>
      </c>
      <c r="I12" s="13"/>
      <c r="J12" s="9">
        <v>20.37</v>
      </c>
      <c r="K12" s="10">
        <v>0.06</v>
      </c>
      <c r="M12" t="str">
        <f t="shared" si="0"/>
        <v>A03110</v>
      </c>
      <c r="N12" s="37" t="str">
        <f t="shared" si="1"/>
        <v>A03110</v>
      </c>
      <c r="O12" s="43">
        <v>45358</v>
      </c>
      <c r="P12" t="str">
        <f t="shared" si="2"/>
        <v>A03110 Zeisner Curry ketchup 6kg</v>
      </c>
      <c r="Q12" t="str">
        <f t="shared" si="3"/>
        <v xml:space="preserve"> Zeisner Curry Ketchup 6Kg</v>
      </c>
      <c r="R12" s="37" t="str">
        <f t="shared" si="4"/>
        <v>Zeisner Curry Ketchup 6Kg</v>
      </c>
      <c r="T12" t="str">
        <f t="shared" si="5"/>
        <v xml:space="preserve">1 </v>
      </c>
      <c r="U12" s="37" t="str">
        <f t="shared" si="6"/>
        <v>1</v>
      </c>
      <c r="V12" s="37" t="str">
        <f t="shared" si="7"/>
        <v>bidon</v>
      </c>
      <c r="W12" s="37">
        <v>20.37</v>
      </c>
      <c r="X12" s="37">
        <v>6</v>
      </c>
      <c r="Y12" s="37">
        <v>20.37</v>
      </c>
    </row>
    <row r="13" spans="1:25" ht="11.85" customHeight="1" x14ac:dyDescent="0.2">
      <c r="A13" s="46" t="s">
        <v>114</v>
      </c>
      <c r="B13" s="47"/>
      <c r="C13" s="47"/>
      <c r="D13" s="47"/>
      <c r="E13" s="47"/>
      <c r="F13" s="48" t="s">
        <v>34</v>
      </c>
      <c r="G13" s="48"/>
      <c r="H13" s="7">
        <v>9.9600000000000009</v>
      </c>
      <c r="I13" s="13"/>
      <c r="J13" s="9">
        <v>9.9600000000000009</v>
      </c>
      <c r="K13" s="10">
        <v>0.06</v>
      </c>
      <c r="M13" t="str">
        <f t="shared" si="0"/>
        <v>A02438</v>
      </c>
      <c r="N13" s="37" t="str">
        <f t="shared" si="1"/>
        <v>A02438</v>
      </c>
      <c r="O13" s="43">
        <v>45358</v>
      </c>
      <c r="P13" t="str">
        <f t="shared" si="2"/>
        <v>A02438 Jiv Elite Joppiesaus 2.5kg</v>
      </c>
      <c r="Q13" t="str">
        <f t="shared" si="3"/>
        <v xml:space="preserve"> Jiv Elite Joppiesaus 2.5Kg</v>
      </c>
      <c r="R13" s="37" t="str">
        <f t="shared" si="4"/>
        <v>Jiv Elite Joppiesaus 2.5Kg</v>
      </c>
      <c r="T13" t="str">
        <f t="shared" si="5"/>
        <v xml:space="preserve">1 </v>
      </c>
      <c r="U13" s="37" t="str">
        <f t="shared" si="6"/>
        <v>1</v>
      </c>
      <c r="V13" s="37" t="str">
        <f t="shared" si="7"/>
        <v>emmer</v>
      </c>
      <c r="W13" s="37">
        <v>9.9600000000000009</v>
      </c>
      <c r="X13" s="37">
        <v>6</v>
      </c>
      <c r="Y13" s="37">
        <v>9.9600000000000009</v>
      </c>
    </row>
    <row r="14" spans="1:25" ht="11.85" customHeight="1" x14ac:dyDescent="0.2">
      <c r="A14" s="46" t="s">
        <v>116</v>
      </c>
      <c r="B14" s="47"/>
      <c r="C14" s="47"/>
      <c r="D14" s="47"/>
      <c r="E14" s="47"/>
      <c r="F14" s="48" t="s">
        <v>7</v>
      </c>
      <c r="G14" s="48"/>
      <c r="H14" s="7">
        <v>3.81</v>
      </c>
      <c r="I14" s="13"/>
      <c r="J14" s="9">
        <v>3.81</v>
      </c>
      <c r="K14" s="10">
        <v>0.06</v>
      </c>
      <c r="M14" t="str">
        <f t="shared" si="0"/>
        <v>A05101</v>
      </c>
      <c r="N14" s="37" t="str">
        <f t="shared" si="1"/>
        <v>A05101</v>
      </c>
      <c r="O14" s="43">
        <v>45358</v>
      </c>
      <c r="P14" t="str">
        <f t="shared" si="2"/>
        <v>A05101 Rolling ross creamy bacon remia 800ml</v>
      </c>
      <c r="Q14" t="str">
        <f t="shared" si="3"/>
        <v xml:space="preserve"> Rolling Ross Creamy Bacon Remia 800Ml</v>
      </c>
      <c r="R14" s="37" t="str">
        <f t="shared" si="4"/>
        <v>Rolling Ross Creamy Bacon Remia 800Ml</v>
      </c>
      <c r="T14" t="str">
        <f t="shared" si="5"/>
        <v xml:space="preserve">1 </v>
      </c>
      <c r="U14" s="37" t="str">
        <f t="shared" si="6"/>
        <v>1</v>
      </c>
      <c r="V14" s="37" t="str">
        <f t="shared" si="7"/>
        <v>tube</v>
      </c>
      <c r="W14" s="37">
        <v>3.81</v>
      </c>
      <c r="X14" s="37">
        <v>6</v>
      </c>
      <c r="Y14" s="37">
        <v>3.81</v>
      </c>
    </row>
    <row r="15" spans="1:25" ht="11.85" customHeight="1" x14ac:dyDescent="0.2">
      <c r="A15" s="46" t="s">
        <v>118</v>
      </c>
      <c r="B15" s="47"/>
      <c r="C15" s="47"/>
      <c r="D15" s="47"/>
      <c r="E15" s="47"/>
      <c r="F15" s="48" t="s">
        <v>7</v>
      </c>
      <c r="G15" s="48"/>
      <c r="H15" s="7">
        <v>6.88</v>
      </c>
      <c r="I15" s="13"/>
      <c r="J15" s="9">
        <v>6.88</v>
      </c>
      <c r="K15" s="10">
        <v>0.06</v>
      </c>
      <c r="M15" t="str">
        <f t="shared" si="0"/>
        <v>A02330</v>
      </c>
      <c r="N15" s="37" t="str">
        <f t="shared" si="1"/>
        <v>A02330</v>
      </c>
      <c r="O15" s="43">
        <v>45358</v>
      </c>
      <c r="P15" t="str">
        <f t="shared" si="2"/>
        <v>A02330 Heinz Barbecuesaus Classic 875ml</v>
      </c>
      <c r="Q15" t="str">
        <f t="shared" si="3"/>
        <v xml:space="preserve"> Heinz Barbecuesaus Classic 875Ml</v>
      </c>
      <c r="R15" s="37" t="str">
        <f t="shared" si="4"/>
        <v>Heinz Barbecuesaus Classic 875Ml</v>
      </c>
      <c r="T15" t="str">
        <f t="shared" si="5"/>
        <v xml:space="preserve">1 </v>
      </c>
      <c r="U15" s="37" t="str">
        <f t="shared" si="6"/>
        <v>1</v>
      </c>
      <c r="V15" s="37" t="str">
        <f t="shared" si="7"/>
        <v>tube</v>
      </c>
      <c r="W15" s="37">
        <v>6.88</v>
      </c>
      <c r="X15" s="37">
        <v>6</v>
      </c>
      <c r="Y15" s="37">
        <v>6.88</v>
      </c>
    </row>
    <row r="16" spans="1:25" ht="11.85" customHeight="1" x14ac:dyDescent="0.2">
      <c r="A16" s="46" t="s">
        <v>120</v>
      </c>
      <c r="B16" s="47"/>
      <c r="C16" s="47"/>
      <c r="D16" s="47"/>
      <c r="E16" s="47"/>
      <c r="F16" s="48" t="s">
        <v>34</v>
      </c>
      <c r="G16" s="48"/>
      <c r="H16" s="7">
        <v>12.11</v>
      </c>
      <c r="I16" s="13"/>
      <c r="J16" s="9">
        <v>12.11</v>
      </c>
      <c r="K16" s="10">
        <v>0.06</v>
      </c>
      <c r="M16" t="str">
        <f t="shared" si="0"/>
        <v>A02370</v>
      </c>
      <c r="N16" s="37" t="str">
        <f t="shared" si="1"/>
        <v>A02370</v>
      </c>
      <c r="O16" s="43">
        <v>45358</v>
      </c>
      <c r="P16" t="str">
        <f t="shared" si="2"/>
        <v>A02370 Saté saus Wijko kant en klaar 2.5kg</v>
      </c>
      <c r="Q16" t="str">
        <f t="shared" si="3"/>
        <v xml:space="preserve"> Saté Saus Wijko Kant En Klaar 2.5Kg</v>
      </c>
      <c r="R16" s="37" t="str">
        <f t="shared" si="4"/>
        <v>Saté Saus Wijko Kant En Klaar 2.5Kg</v>
      </c>
      <c r="T16" t="str">
        <f t="shared" si="5"/>
        <v xml:space="preserve">1 </v>
      </c>
      <c r="U16" s="37" t="str">
        <f t="shared" si="6"/>
        <v>1</v>
      </c>
      <c r="V16" s="37" t="str">
        <f t="shared" si="7"/>
        <v>emmer</v>
      </c>
      <c r="W16" s="37">
        <v>12.11</v>
      </c>
      <c r="X16" s="37">
        <v>6</v>
      </c>
      <c r="Y16" s="37">
        <v>12.11</v>
      </c>
    </row>
    <row r="17" spans="1:25" ht="11.85" customHeight="1" x14ac:dyDescent="0.2">
      <c r="A17" s="46" t="s">
        <v>122</v>
      </c>
      <c r="B17" s="47"/>
      <c r="C17" s="47"/>
      <c r="D17" s="47"/>
      <c r="E17" s="47"/>
      <c r="F17" s="48" t="s">
        <v>123</v>
      </c>
      <c r="G17" s="48"/>
      <c r="H17" s="7">
        <v>28.55</v>
      </c>
      <c r="I17" s="13"/>
      <c r="J17" s="9">
        <v>85.64</v>
      </c>
      <c r="K17" s="10">
        <v>0.06</v>
      </c>
      <c r="M17" t="str">
        <f t="shared" si="0"/>
        <v>A00440</v>
      </c>
      <c r="N17" s="37" t="str">
        <f t="shared" si="1"/>
        <v>A00440</v>
      </c>
      <c r="O17" s="43">
        <v>45358</v>
      </c>
      <c r="P17" t="str">
        <f t="shared" si="2"/>
        <v>A00440 Alro ff (S003) Rundstoofvlees vers 3kg</v>
      </c>
      <c r="Q17" t="str">
        <f t="shared" si="3"/>
        <v xml:space="preserve"> Alro Ff (S003) Rundstoofvlees Vers 3Kg</v>
      </c>
      <c r="R17" s="37" t="str">
        <f t="shared" si="4"/>
        <v>Alro Ff (S003) Rundstoofvlees Vers 3Kg</v>
      </c>
      <c r="T17" t="str">
        <f t="shared" si="5"/>
        <v xml:space="preserve">3 </v>
      </c>
      <c r="U17" s="37" t="str">
        <f t="shared" si="6"/>
        <v>3</v>
      </c>
      <c r="V17" s="37" t="str">
        <f t="shared" si="7"/>
        <v>emmer</v>
      </c>
      <c r="W17" s="37">
        <v>28.55</v>
      </c>
      <c r="X17" s="37">
        <v>6</v>
      </c>
      <c r="Y17" s="37">
        <v>85.64</v>
      </c>
    </row>
    <row r="18" spans="1:25" ht="11.85" customHeight="1" x14ac:dyDescent="0.2">
      <c r="A18" s="46" t="s">
        <v>33</v>
      </c>
      <c r="B18" s="47"/>
      <c r="C18" s="47"/>
      <c r="D18" s="47"/>
      <c r="E18" s="47"/>
      <c r="F18" s="48" t="s">
        <v>108</v>
      </c>
      <c r="G18" s="48"/>
      <c r="H18" s="7">
        <v>12.79</v>
      </c>
      <c r="I18" s="13"/>
      <c r="J18" s="9">
        <v>51.14</v>
      </c>
      <c r="K18" s="10">
        <v>0.06</v>
      </c>
      <c r="M18" t="str">
        <f t="shared" si="0"/>
        <v>A00441</v>
      </c>
      <c r="N18" s="37" t="str">
        <f t="shared" si="1"/>
        <v>A00441</v>
      </c>
      <c r="O18" s="43">
        <v>45358</v>
      </c>
      <c r="P18" t="str">
        <f t="shared" si="2"/>
        <v>A00441 Alro ff (S004) Stoofvleessaus(runds) vers 3kg</v>
      </c>
      <c r="Q18" t="str">
        <f t="shared" si="3"/>
        <v xml:space="preserve"> Alro Ff (S004) Stoofvleessaus(Runds) Vers 3Kg</v>
      </c>
      <c r="R18" s="37" t="str">
        <f t="shared" si="4"/>
        <v>Alro Ff (S004) Stoofvleessaus(Runds) Vers 3Kg</v>
      </c>
      <c r="T18" t="str">
        <f t="shared" si="5"/>
        <v xml:space="preserve">4 </v>
      </c>
      <c r="U18" s="37" t="str">
        <f t="shared" si="6"/>
        <v>4</v>
      </c>
      <c r="V18" s="37" t="str">
        <f t="shared" si="7"/>
        <v>emmer</v>
      </c>
      <c r="W18" s="37">
        <v>12.79</v>
      </c>
      <c r="X18" s="37">
        <v>6</v>
      </c>
      <c r="Y18" s="37">
        <v>51.14</v>
      </c>
    </row>
    <row r="19" spans="1:25" ht="11.85" customHeight="1" x14ac:dyDescent="0.2">
      <c r="A19" s="46" t="s">
        <v>128</v>
      </c>
      <c r="B19" s="47"/>
      <c r="C19" s="47"/>
      <c r="D19" s="47"/>
      <c r="E19" s="47"/>
      <c r="F19" s="48" t="s">
        <v>129</v>
      </c>
      <c r="G19" s="48"/>
      <c r="H19" s="7">
        <v>9.5299999999999994</v>
      </c>
      <c r="I19" s="13"/>
      <c r="J19" s="9">
        <v>9.5299999999999994</v>
      </c>
      <c r="K19" s="10">
        <v>0.06</v>
      </c>
      <c r="M19" t="str">
        <f t="shared" si="0"/>
        <v>A04422</v>
      </c>
      <c r="N19" s="37" t="str">
        <f t="shared" si="1"/>
        <v>A04422</v>
      </c>
      <c r="O19" s="43">
        <v>45358</v>
      </c>
      <c r="P19" t="str">
        <f t="shared" si="2"/>
        <v>A04422 Spuntini Cheddar cheese 88x12.3g</v>
      </c>
      <c r="Q19" t="str">
        <f t="shared" si="3"/>
        <v xml:space="preserve"> Spuntini Cheddar Cheese 88X12.3G</v>
      </c>
      <c r="R19" s="37" t="str">
        <f t="shared" si="4"/>
        <v>Spuntini Cheddar Cheese 88X12.3G</v>
      </c>
      <c r="T19" t="str">
        <f t="shared" si="5"/>
        <v xml:space="preserve">1 </v>
      </c>
      <c r="U19" s="37" t="str">
        <f t="shared" si="6"/>
        <v>1</v>
      </c>
      <c r="V19" s="37" t="str">
        <f t="shared" si="7"/>
        <v>pak</v>
      </c>
      <c r="W19" s="37">
        <v>9.5299999999999994</v>
      </c>
      <c r="X19" s="37">
        <v>6</v>
      </c>
      <c r="Y19" s="37">
        <v>9.5299999999999994</v>
      </c>
    </row>
    <row r="20" spans="1:25" ht="11.85" customHeight="1" x14ac:dyDescent="0.2">
      <c r="A20" s="46" t="s">
        <v>131</v>
      </c>
      <c r="B20" s="47"/>
      <c r="C20" s="47"/>
      <c r="D20" s="47"/>
      <c r="E20" s="47"/>
      <c r="F20" s="48" t="s">
        <v>132</v>
      </c>
      <c r="G20" s="48"/>
      <c r="H20" s="7">
        <v>11</v>
      </c>
      <c r="I20" s="13"/>
      <c r="J20" s="9">
        <v>43.99</v>
      </c>
      <c r="K20" s="10">
        <v>0.06</v>
      </c>
      <c r="M20" t="str">
        <f t="shared" si="0"/>
        <v>A02589</v>
      </c>
      <c r="N20" s="37" t="str">
        <f t="shared" si="1"/>
        <v>A02589</v>
      </c>
      <c r="O20" s="43">
        <v>45358</v>
      </c>
      <c r="P20" t="str">
        <f t="shared" si="2"/>
        <v>A02589 Americana (223872) Hamburger bun 4" sesam 48x50g</v>
      </c>
      <c r="Q20" t="str">
        <f t="shared" si="3"/>
        <v xml:space="preserve"> Americana (223872) Hamburger Bun 4" Sesam 48X50G</v>
      </c>
      <c r="R20" s="37" t="str">
        <f t="shared" si="4"/>
        <v>Americana (223872) Hamburger Bun 4" Sesam 48X50G</v>
      </c>
      <c r="T20" t="str">
        <f t="shared" si="5"/>
        <v xml:space="preserve">4 </v>
      </c>
      <c r="U20" s="37" t="str">
        <f t="shared" si="6"/>
        <v>4</v>
      </c>
      <c r="V20" s="37" t="str">
        <f t="shared" si="7"/>
        <v>doos</v>
      </c>
      <c r="W20" s="37">
        <v>11</v>
      </c>
      <c r="X20" s="37">
        <v>6</v>
      </c>
      <c r="Y20" s="37">
        <v>43.99</v>
      </c>
    </row>
    <row r="21" spans="1:25" ht="11.85" customHeight="1" x14ac:dyDescent="0.2">
      <c r="A21" s="46" t="s">
        <v>135</v>
      </c>
      <c r="B21" s="47"/>
      <c r="C21" s="47"/>
      <c r="D21" s="47"/>
      <c r="E21" s="47"/>
      <c r="F21" s="48" t="s">
        <v>48</v>
      </c>
      <c r="G21" s="48"/>
      <c r="H21" s="7">
        <v>6.76</v>
      </c>
      <c r="I21" s="13"/>
      <c r="J21" s="9">
        <v>6.76</v>
      </c>
      <c r="K21" s="10">
        <v>0.06</v>
      </c>
      <c r="M21" t="str">
        <f t="shared" si="0"/>
        <v>A01623</v>
      </c>
      <c r="N21" s="37" t="str">
        <f t="shared" si="1"/>
        <v>A01623</v>
      </c>
      <c r="O21" s="43">
        <v>45358</v>
      </c>
      <c r="P21" t="str">
        <f t="shared" si="2"/>
        <v>A01623 Bicky rib chili bun brood 12x60g</v>
      </c>
      <c r="Q21" t="str">
        <f t="shared" si="3"/>
        <v xml:space="preserve"> Bicky Rib Chili Bun Brood 12X60G</v>
      </c>
      <c r="R21" s="37" t="str">
        <f t="shared" si="4"/>
        <v>Bicky Rib Chili Bun Brood 12X60G</v>
      </c>
      <c r="T21" t="str">
        <f t="shared" si="5"/>
        <v xml:space="preserve">1 </v>
      </c>
      <c r="U21" s="37" t="str">
        <f t="shared" si="6"/>
        <v>1</v>
      </c>
      <c r="V21" s="37" t="str">
        <f t="shared" si="7"/>
        <v>zak</v>
      </c>
      <c r="W21" s="37">
        <v>6.76</v>
      </c>
      <c r="X21" s="37">
        <v>6</v>
      </c>
      <c r="Y21" s="37">
        <v>6.76</v>
      </c>
    </row>
    <row r="22" spans="1:25" ht="11.85" customHeight="1" x14ac:dyDescent="0.2">
      <c r="A22" s="46" t="s">
        <v>137</v>
      </c>
      <c r="B22" s="47"/>
      <c r="C22" s="47"/>
      <c r="D22" s="47"/>
      <c r="E22" s="47"/>
      <c r="F22" s="48" t="s">
        <v>132</v>
      </c>
      <c r="G22" s="48"/>
      <c r="H22" s="7">
        <v>13.8</v>
      </c>
      <c r="I22" s="13"/>
      <c r="J22" s="9">
        <v>55.2</v>
      </c>
      <c r="K22" s="10">
        <v>0.06</v>
      </c>
      <c r="M22" t="str">
        <f t="shared" si="0"/>
        <v>A00365</v>
      </c>
      <c r="N22" s="37" t="str">
        <f t="shared" si="1"/>
        <v>A00365</v>
      </c>
      <c r="O22" s="43">
        <v>45358</v>
      </c>
      <c r="P22" t="str">
        <f t="shared" si="2"/>
        <v>A00365 FREE FOODS Frikandel 40x85g</v>
      </c>
      <c r="Q22" t="str">
        <f t="shared" si="3"/>
        <v xml:space="preserve"> Free Foods Frikandel 40X85G</v>
      </c>
      <c r="R22" s="37" t="str">
        <f t="shared" si="4"/>
        <v>Free Foods Frikandel 40X85G</v>
      </c>
      <c r="T22" t="str">
        <f t="shared" si="5"/>
        <v xml:space="preserve">4 </v>
      </c>
      <c r="U22" s="37" t="str">
        <f t="shared" si="6"/>
        <v>4</v>
      </c>
      <c r="V22" s="37" t="str">
        <f t="shared" si="7"/>
        <v>doos</v>
      </c>
      <c r="W22" s="37">
        <v>13.8</v>
      </c>
      <c r="X22" s="37">
        <v>6</v>
      </c>
      <c r="Y22" s="37">
        <v>55.2</v>
      </c>
    </row>
    <row r="23" spans="1:25" ht="11.85" customHeight="1" x14ac:dyDescent="0.2">
      <c r="A23" s="46" t="s">
        <v>140</v>
      </c>
      <c r="B23" s="47"/>
      <c r="C23" s="47"/>
      <c r="D23" s="47"/>
      <c r="E23" s="47"/>
      <c r="F23" s="48" t="s">
        <v>41</v>
      </c>
      <c r="G23" s="48"/>
      <c r="H23" s="7">
        <v>17.71</v>
      </c>
      <c r="I23" s="13"/>
      <c r="J23" s="9">
        <v>17.71</v>
      </c>
      <c r="K23" s="10">
        <v>0.06</v>
      </c>
      <c r="M23" t="str">
        <f t="shared" si="0"/>
        <v>A00419</v>
      </c>
      <c r="N23" s="37" t="str">
        <f t="shared" si="1"/>
        <v>A00419</v>
      </c>
      <c r="O23" s="43">
        <v>45358</v>
      </c>
      <c r="P23" t="str">
        <f t="shared" si="2"/>
        <v>A00419 FREE FOODS / Spuntini Boulet 24x140g</v>
      </c>
      <c r="Q23" t="str">
        <f t="shared" si="3"/>
        <v xml:space="preserve"> Free Foods / Spuntini Boulet 24X140G</v>
      </c>
      <c r="R23" s="37" t="str">
        <f t="shared" si="4"/>
        <v>Free Foods / Spuntini Boulet 24X140G</v>
      </c>
      <c r="T23" t="str">
        <f t="shared" si="5"/>
        <v xml:space="preserve">1 </v>
      </c>
      <c r="U23" s="37" t="str">
        <f t="shared" si="6"/>
        <v>1</v>
      </c>
      <c r="V23" s="37" t="str">
        <f t="shared" si="7"/>
        <v>doos</v>
      </c>
      <c r="W23" s="37">
        <v>17.71</v>
      </c>
      <c r="X23" s="37">
        <v>6</v>
      </c>
      <c r="Y23" s="37">
        <v>17.71</v>
      </c>
    </row>
    <row r="24" spans="1:25" ht="11.85" customHeight="1" x14ac:dyDescent="0.2">
      <c r="A24" s="46" t="s">
        <v>142</v>
      </c>
      <c r="B24" s="47"/>
      <c r="C24" s="47"/>
      <c r="D24" s="47"/>
      <c r="E24" s="47"/>
      <c r="F24" s="48" t="s">
        <v>143</v>
      </c>
      <c r="G24" s="48"/>
      <c r="H24" s="7">
        <v>26.54</v>
      </c>
      <c r="I24" s="13"/>
      <c r="J24" s="9">
        <v>53.07</v>
      </c>
      <c r="K24" s="10">
        <v>0.06</v>
      </c>
      <c r="M24" t="str">
        <f t="shared" si="0"/>
        <v>A02379</v>
      </c>
      <c r="N24" s="37" t="str">
        <f t="shared" si="1"/>
        <v>A02379</v>
      </c>
      <c r="O24" s="43">
        <v>45358</v>
      </c>
      <c r="P24" t="str">
        <f t="shared" si="2"/>
        <v>A02379 Henny's Apirio stick 15x160g</v>
      </c>
      <c r="Q24" t="str">
        <f t="shared" si="3"/>
        <v xml:space="preserve"> Henny'S Apirio Stick 15X160G</v>
      </c>
      <c r="R24" s="37" t="str">
        <f t="shared" si="4"/>
        <v>Henny'S Apirio Stick 15X160G</v>
      </c>
      <c r="T24" t="str">
        <f t="shared" si="5"/>
        <v xml:space="preserve">2 </v>
      </c>
      <c r="U24" s="37" t="str">
        <f t="shared" si="6"/>
        <v>2</v>
      </c>
      <c r="V24" s="37" t="str">
        <f t="shared" si="7"/>
        <v>doos</v>
      </c>
      <c r="W24" s="37">
        <v>26.54</v>
      </c>
      <c r="X24" s="37">
        <v>6</v>
      </c>
      <c r="Y24" s="37">
        <v>53.07</v>
      </c>
    </row>
    <row r="25" spans="1:25" ht="11.85" customHeight="1" x14ac:dyDescent="0.2">
      <c r="A25" s="46" t="s">
        <v>40</v>
      </c>
      <c r="B25" s="47"/>
      <c r="C25" s="47"/>
      <c r="D25" s="47"/>
      <c r="E25" s="47"/>
      <c r="F25" s="48" t="s">
        <v>143</v>
      </c>
      <c r="G25" s="48"/>
      <c r="H25" s="7">
        <v>26.85</v>
      </c>
      <c r="I25" s="13"/>
      <c r="J25" s="9">
        <v>53.7</v>
      </c>
      <c r="K25" s="10">
        <v>0.06</v>
      </c>
      <c r="M25" t="str">
        <f t="shared" si="0"/>
        <v>A04988</v>
      </c>
      <c r="N25" s="37" t="str">
        <f t="shared" si="1"/>
        <v>A04988</v>
      </c>
      <c r="O25" s="43">
        <v>45358</v>
      </c>
      <c r="P25" t="str">
        <f t="shared" si="2"/>
        <v>A04988 Henny's Chick'n fries (fingers) 24x6st</v>
      </c>
      <c r="Q25" t="str">
        <f t="shared" si="3"/>
        <v xml:space="preserve"> Henny'S Chick'N Fries (Fingers) 24X6St</v>
      </c>
      <c r="R25" s="37" t="str">
        <f t="shared" si="4"/>
        <v>Henny'S Chick'N Fries (Fingers) 24X6St</v>
      </c>
      <c r="T25" t="str">
        <f t="shared" si="5"/>
        <v xml:space="preserve">2 </v>
      </c>
      <c r="U25" s="37" t="str">
        <f t="shared" si="6"/>
        <v>2</v>
      </c>
      <c r="V25" s="37" t="str">
        <f t="shared" si="7"/>
        <v>doos</v>
      </c>
      <c r="W25" s="37">
        <v>26.85</v>
      </c>
      <c r="X25" s="37">
        <v>6</v>
      </c>
      <c r="Y25" s="37">
        <v>53.7</v>
      </c>
    </row>
    <row r="26" spans="1:25" ht="11.85" customHeight="1" x14ac:dyDescent="0.2">
      <c r="A26" s="46" t="s">
        <v>147</v>
      </c>
      <c r="B26" s="47"/>
      <c r="C26" s="47"/>
      <c r="D26" s="47"/>
      <c r="E26" s="47"/>
      <c r="F26" s="48" t="s">
        <v>41</v>
      </c>
      <c r="G26" s="48"/>
      <c r="H26" s="7">
        <v>27.56</v>
      </c>
      <c r="I26" s="13"/>
      <c r="J26" s="9">
        <v>27.56</v>
      </c>
      <c r="K26" s="10">
        <v>0.06</v>
      </c>
      <c r="M26" t="str">
        <f t="shared" si="0"/>
        <v>A02372</v>
      </c>
      <c r="N26" s="37" t="str">
        <f t="shared" si="1"/>
        <v>A02372</v>
      </c>
      <c r="O26" s="43">
        <v>45358</v>
      </c>
      <c r="P26" t="str">
        <f t="shared" si="2"/>
        <v>A02372 Henny's Chick'n nuggets 20x6st 2.8kg</v>
      </c>
      <c r="Q26" t="str">
        <f t="shared" si="3"/>
        <v xml:space="preserve"> Henny'S Chick'N Nuggets 20X6St 2.8Kg</v>
      </c>
      <c r="R26" s="37" t="str">
        <f t="shared" si="4"/>
        <v>Henny'S Chick'N Nuggets 20X6St 2.8Kg</v>
      </c>
      <c r="T26" t="str">
        <f t="shared" si="5"/>
        <v xml:space="preserve">1 </v>
      </c>
      <c r="U26" s="37" t="str">
        <f t="shared" si="6"/>
        <v>1</v>
      </c>
      <c r="V26" s="37" t="str">
        <f t="shared" si="7"/>
        <v>doos</v>
      </c>
      <c r="W26" s="37">
        <v>27.56</v>
      </c>
      <c r="X26" s="37">
        <v>6</v>
      </c>
      <c r="Y26" s="37">
        <v>27.56</v>
      </c>
    </row>
    <row r="27" spans="1:25" ht="11.85" customHeight="1" x14ac:dyDescent="0.2">
      <c r="A27" s="46" t="s">
        <v>149</v>
      </c>
      <c r="B27" s="47"/>
      <c r="C27" s="47"/>
      <c r="D27" s="47"/>
      <c r="E27" s="47"/>
      <c r="F27" s="48" t="s">
        <v>41</v>
      </c>
      <c r="G27" s="48"/>
      <c r="H27" s="7">
        <v>26.13</v>
      </c>
      <c r="I27" s="13"/>
      <c r="J27" s="9">
        <v>26.13</v>
      </c>
      <c r="K27" s="10">
        <v>0.06</v>
      </c>
      <c r="M27" t="str">
        <f t="shared" si="0"/>
        <v>A02380</v>
      </c>
      <c r="N27" s="37" t="str">
        <f t="shared" si="1"/>
        <v>A02380</v>
      </c>
      <c r="O27" s="43">
        <v>45358</v>
      </c>
      <c r="P27" t="str">
        <f t="shared" si="2"/>
        <v>A02380 Henny's Chick'n tenders 20x3st 2.4kg</v>
      </c>
      <c r="Q27" t="str">
        <f t="shared" si="3"/>
        <v xml:space="preserve"> Henny'S Chick'N Tenders 20X3St 2.4Kg</v>
      </c>
      <c r="R27" s="37" t="str">
        <f t="shared" si="4"/>
        <v>Henny'S Chick'N Tenders 20X3St 2.4Kg</v>
      </c>
      <c r="T27" t="str">
        <f t="shared" si="5"/>
        <v xml:space="preserve">1 </v>
      </c>
      <c r="U27" s="37" t="str">
        <f t="shared" si="6"/>
        <v>1</v>
      </c>
      <c r="V27" s="37" t="str">
        <f t="shared" si="7"/>
        <v>doos</v>
      </c>
      <c r="W27" s="37">
        <v>26.13</v>
      </c>
      <c r="X27" s="37">
        <v>6</v>
      </c>
      <c r="Y27" s="37">
        <v>26.13</v>
      </c>
    </row>
    <row r="28" spans="1:25" ht="11.85" customHeight="1" x14ac:dyDescent="0.2">
      <c r="A28" s="46" t="s">
        <v>151</v>
      </c>
      <c r="B28" s="47"/>
      <c r="C28" s="47"/>
      <c r="D28" s="47"/>
      <c r="E28" s="47"/>
      <c r="F28" s="48" t="s">
        <v>41</v>
      </c>
      <c r="G28" s="48"/>
      <c r="H28" s="7">
        <v>27.3</v>
      </c>
      <c r="I28" s="13"/>
      <c r="J28" s="9">
        <v>27.3</v>
      </c>
      <c r="K28" s="10">
        <v>0.06</v>
      </c>
      <c r="M28" t="str">
        <f t="shared" si="0"/>
        <v>A01611</v>
      </c>
      <c r="N28" s="37" t="str">
        <f t="shared" si="1"/>
        <v>A01611</v>
      </c>
      <c r="O28" s="43">
        <v>45358</v>
      </c>
      <c r="P28" t="str">
        <f t="shared" si="2"/>
        <v>A01611 De Vries Mini loempia vegetarisch 120x15g</v>
      </c>
      <c r="Q28" t="str">
        <f t="shared" si="3"/>
        <v xml:space="preserve"> De Vries Mini Loempia Vegetarisch 120X15G</v>
      </c>
      <c r="R28" s="37" t="str">
        <f t="shared" si="4"/>
        <v>De Vries Mini Loempia Vegetarisch 120X15G</v>
      </c>
      <c r="T28" t="str">
        <f t="shared" si="5"/>
        <v xml:space="preserve">1 </v>
      </c>
      <c r="U28" s="37" t="str">
        <f t="shared" si="6"/>
        <v>1</v>
      </c>
      <c r="V28" s="37" t="str">
        <f t="shared" si="7"/>
        <v>doos</v>
      </c>
      <c r="W28" s="37">
        <v>27.3</v>
      </c>
      <c r="X28" s="37">
        <v>6</v>
      </c>
      <c r="Y28" s="37">
        <v>27.3</v>
      </c>
    </row>
    <row r="29" spans="1:25" ht="11.85" customHeight="1" x14ac:dyDescent="0.2">
      <c r="A29" s="46" t="s">
        <v>153</v>
      </c>
      <c r="B29" s="47"/>
      <c r="C29" s="47"/>
      <c r="D29" s="47"/>
      <c r="E29" s="47"/>
      <c r="F29" s="48" t="s">
        <v>143</v>
      </c>
      <c r="G29" s="48"/>
      <c r="H29" s="7">
        <v>18.13</v>
      </c>
      <c r="I29" s="13"/>
      <c r="J29" s="9">
        <v>36.25</v>
      </c>
      <c r="K29" s="10">
        <v>0.06</v>
      </c>
      <c r="M29" t="str">
        <f t="shared" si="0"/>
        <v>A00353</v>
      </c>
      <c r="N29" s="37" t="str">
        <f t="shared" si="1"/>
        <v>A00353</v>
      </c>
      <c r="O29" s="43">
        <v>45358</v>
      </c>
      <c r="P29" t="str">
        <f t="shared" si="2"/>
        <v>A00353 Ad van Geloven Bitterballen 20% 100x20g</v>
      </c>
      <c r="Q29" t="str">
        <f t="shared" si="3"/>
        <v xml:space="preserve"> Ad Van Geloven Bitterballen 20% 100X20G</v>
      </c>
      <c r="R29" s="37" t="str">
        <f t="shared" si="4"/>
        <v>Ad Van Geloven Bitterballen 20% 100X20G</v>
      </c>
      <c r="T29" t="str">
        <f t="shared" si="5"/>
        <v xml:space="preserve">2 </v>
      </c>
      <c r="U29" s="37" t="str">
        <f t="shared" si="6"/>
        <v>2</v>
      </c>
      <c r="V29" s="37" t="str">
        <f t="shared" si="7"/>
        <v>doos</v>
      </c>
      <c r="W29" s="37">
        <v>18.13</v>
      </c>
      <c r="X29" s="37">
        <v>6</v>
      </c>
      <c r="Y29" s="37">
        <v>36.25</v>
      </c>
    </row>
    <row r="30" spans="1:25" ht="11.85" customHeight="1" x14ac:dyDescent="0.2">
      <c r="A30" s="46" t="s">
        <v>156</v>
      </c>
      <c r="B30" s="47"/>
      <c r="C30" s="47"/>
      <c r="D30" s="47"/>
      <c r="E30" s="47"/>
      <c r="F30" s="48" t="s">
        <v>41</v>
      </c>
      <c r="G30" s="48"/>
      <c r="H30" s="7">
        <v>29.35</v>
      </c>
      <c r="I30" s="13"/>
      <c r="J30" s="9">
        <v>29.35</v>
      </c>
      <c r="K30" s="10">
        <v>0.06</v>
      </c>
      <c r="M30" t="str">
        <f t="shared" si="0"/>
        <v>A00368</v>
      </c>
      <c r="N30" s="37" t="str">
        <f t="shared" si="1"/>
        <v>A00368</v>
      </c>
      <c r="O30" s="43">
        <v>45358</v>
      </c>
      <c r="P30" t="str">
        <f t="shared" si="2"/>
        <v>A00368 Mora Fishburger 24x85g</v>
      </c>
      <c r="Q30" t="str">
        <f t="shared" si="3"/>
        <v xml:space="preserve"> Mora Fishburger 24X85G</v>
      </c>
      <c r="R30" s="37" t="str">
        <f t="shared" si="4"/>
        <v>Mora Fishburger 24X85G</v>
      </c>
      <c r="T30" t="str">
        <f t="shared" si="5"/>
        <v xml:space="preserve">1 </v>
      </c>
      <c r="U30" s="37" t="str">
        <f t="shared" si="6"/>
        <v>1</v>
      </c>
      <c r="V30" s="37" t="str">
        <f t="shared" si="7"/>
        <v>doos</v>
      </c>
      <c r="W30" s="37">
        <v>29.35</v>
      </c>
      <c r="X30" s="37">
        <v>6</v>
      </c>
      <c r="Y30" s="37">
        <v>29.35</v>
      </c>
    </row>
    <row r="31" spans="1:25" ht="11.85" customHeight="1" x14ac:dyDescent="0.2">
      <c r="A31" s="46" t="s">
        <v>158</v>
      </c>
      <c r="B31" s="47"/>
      <c r="C31" s="47"/>
      <c r="D31" s="47"/>
      <c r="E31" s="47"/>
      <c r="F31" s="48" t="s">
        <v>41</v>
      </c>
      <c r="G31" s="48"/>
      <c r="H31" s="7">
        <v>18.18</v>
      </c>
      <c r="I31" s="13"/>
      <c r="J31" s="9">
        <v>18.18</v>
      </c>
      <c r="K31" s="10">
        <v>0.06</v>
      </c>
      <c r="M31" t="str">
        <f t="shared" si="0"/>
        <v>A00377</v>
      </c>
      <c r="N31" s="37" t="str">
        <f t="shared" si="1"/>
        <v>A00377</v>
      </c>
      <c r="O31" s="43">
        <v>45358</v>
      </c>
      <c r="P31" t="str">
        <f t="shared" si="2"/>
        <v>A00377 Mora Taco 12x125g</v>
      </c>
      <c r="Q31" t="str">
        <f t="shared" si="3"/>
        <v xml:space="preserve"> Mora Taco 12X125G</v>
      </c>
      <c r="R31" s="37" t="str">
        <f t="shared" si="4"/>
        <v>Mora Taco 12X125G</v>
      </c>
      <c r="T31" t="str">
        <f t="shared" si="5"/>
        <v xml:space="preserve">1 </v>
      </c>
      <c r="U31" s="37" t="str">
        <f t="shared" si="6"/>
        <v>1</v>
      </c>
      <c r="V31" s="37" t="str">
        <f t="shared" si="7"/>
        <v>doos</v>
      </c>
      <c r="W31" s="37">
        <v>18.18</v>
      </c>
      <c r="X31" s="37">
        <v>6</v>
      </c>
      <c r="Y31" s="37">
        <v>18.18</v>
      </c>
    </row>
    <row r="32" spans="1:25" ht="21.75" customHeight="1" x14ac:dyDescent="0.2">
      <c r="A32" s="63" t="s">
        <v>160</v>
      </c>
      <c r="B32" s="64"/>
      <c r="C32" s="64"/>
      <c r="D32" s="64"/>
      <c r="E32" s="64"/>
      <c r="F32" s="65" t="s">
        <v>41</v>
      </c>
      <c r="G32" s="65"/>
      <c r="H32" s="16">
        <v>14.18</v>
      </c>
      <c r="I32" s="17"/>
      <c r="J32" s="18">
        <v>14.18</v>
      </c>
      <c r="K32" s="27">
        <v>0.06</v>
      </c>
      <c r="M32" t="str">
        <f t="shared" si="0"/>
        <v>A00354</v>
      </c>
      <c r="N32" s="37" t="str">
        <f t="shared" si="1"/>
        <v>A00354</v>
      </c>
      <c r="O32" s="43">
        <v>45358</v>
      </c>
      <c r="P32" t="str">
        <f t="shared" si="2"/>
        <v>A00354 Ad van Geloven Vleeskroketten 10% 28x100g</v>
      </c>
      <c r="Q32" t="str">
        <f t="shared" si="3"/>
        <v xml:space="preserve"> Ad Van Geloven Vleeskroketten 10% 28X100G</v>
      </c>
      <c r="R32" s="37" t="str">
        <f t="shared" si="4"/>
        <v>Ad Van Geloven Vleeskroketten 10% 28X100G</v>
      </c>
      <c r="T32" t="str">
        <f t="shared" si="5"/>
        <v xml:space="preserve">1 </v>
      </c>
      <c r="U32" s="37" t="str">
        <f t="shared" si="6"/>
        <v>1</v>
      </c>
      <c r="V32" s="37" t="str">
        <f t="shared" si="7"/>
        <v>doos</v>
      </c>
      <c r="W32" s="37">
        <v>14.18</v>
      </c>
      <c r="X32" s="37">
        <v>6</v>
      </c>
      <c r="Y32" s="37">
        <v>14.18</v>
      </c>
    </row>
    <row r="33" spans="1:11" ht="17.100000000000001" customHeight="1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2"/>
    </row>
    <row r="34" spans="1:11" ht="14.25" customHeight="1" x14ac:dyDescent="0.2">
      <c r="A34" s="20"/>
      <c r="B34" s="21"/>
      <c r="C34" s="21"/>
      <c r="D34" s="21"/>
      <c r="E34" s="66"/>
      <c r="F34" s="67"/>
      <c r="G34" s="68"/>
      <c r="H34" s="69"/>
      <c r="I34" s="69"/>
      <c r="J34" s="69"/>
      <c r="K34" s="69"/>
    </row>
    <row r="35" spans="1:11" ht="42.6" customHeight="1" x14ac:dyDescent="0.2">
      <c r="A35" s="23"/>
      <c r="B35" s="23"/>
      <c r="C35" s="23"/>
      <c r="D35" s="23"/>
      <c r="E35" s="70"/>
      <c r="F35" s="71"/>
      <c r="G35" s="70"/>
      <c r="H35" s="72"/>
      <c r="I35" s="72"/>
      <c r="J35" s="72"/>
      <c r="K35" s="71"/>
    </row>
    <row r="36" spans="1:11" ht="22.7" customHeight="1" x14ac:dyDescent="0.2">
      <c r="A36" s="58"/>
      <c r="B36" s="58"/>
      <c r="C36" s="58"/>
      <c r="D36" s="58"/>
      <c r="E36" s="58"/>
      <c r="F36" s="59"/>
      <c r="G36" s="60"/>
      <c r="H36" s="61"/>
      <c r="I36" s="61"/>
      <c r="J36" s="61"/>
      <c r="K36" s="62"/>
    </row>
    <row r="37" spans="1:11" ht="80.099999999999994" customHeight="1" x14ac:dyDescent="0.2"/>
  </sheetData>
  <mergeCells count="72">
    <mergeCell ref="E35:F35"/>
    <mergeCell ref="G35:K35"/>
    <mergeCell ref="A36:F36"/>
    <mergeCell ref="G36:K36"/>
    <mergeCell ref="A31:E31"/>
    <mergeCell ref="F31:G31"/>
    <mergeCell ref="A32:E32"/>
    <mergeCell ref="F32:G32"/>
    <mergeCell ref="A33:K33"/>
    <mergeCell ref="E34:F34"/>
    <mergeCell ref="G34:K34"/>
    <mergeCell ref="A28:E28"/>
    <mergeCell ref="F28:G28"/>
    <mergeCell ref="A29:E29"/>
    <mergeCell ref="F29:G29"/>
    <mergeCell ref="A30:E30"/>
    <mergeCell ref="F30:G30"/>
    <mergeCell ref="A25:E25"/>
    <mergeCell ref="F25:G25"/>
    <mergeCell ref="A26:E26"/>
    <mergeCell ref="F26:G26"/>
    <mergeCell ref="A27:E27"/>
    <mergeCell ref="F27:G27"/>
    <mergeCell ref="A22:E22"/>
    <mergeCell ref="F22:G22"/>
    <mergeCell ref="A23:E23"/>
    <mergeCell ref="F23:G23"/>
    <mergeCell ref="A24:E24"/>
    <mergeCell ref="F24:G24"/>
    <mergeCell ref="A19:E19"/>
    <mergeCell ref="F19:G19"/>
    <mergeCell ref="A20:E20"/>
    <mergeCell ref="F20:G20"/>
    <mergeCell ref="A21:E21"/>
    <mergeCell ref="F21:G21"/>
    <mergeCell ref="A16:E16"/>
    <mergeCell ref="F16:G16"/>
    <mergeCell ref="A17:E17"/>
    <mergeCell ref="F17:G17"/>
    <mergeCell ref="A18:E18"/>
    <mergeCell ref="F18:G18"/>
    <mergeCell ref="A13:E13"/>
    <mergeCell ref="F13:G13"/>
    <mergeCell ref="A14:E14"/>
    <mergeCell ref="F14:G14"/>
    <mergeCell ref="A15:E15"/>
    <mergeCell ref="F15:G15"/>
    <mergeCell ref="A10:E10"/>
    <mergeCell ref="F10:G10"/>
    <mergeCell ref="A11:E11"/>
    <mergeCell ref="F11:G11"/>
    <mergeCell ref="A12:E12"/>
    <mergeCell ref="F12:G12"/>
    <mergeCell ref="A7:E7"/>
    <mergeCell ref="F7:G7"/>
    <mergeCell ref="A8:E8"/>
    <mergeCell ref="F8:G8"/>
    <mergeCell ref="A9:E9"/>
    <mergeCell ref="F9:G9"/>
    <mergeCell ref="A4:E4"/>
    <mergeCell ref="F4:G4"/>
    <mergeCell ref="A5:E5"/>
    <mergeCell ref="F5:G5"/>
    <mergeCell ref="A6:E6"/>
    <mergeCell ref="F6:G6"/>
    <mergeCell ref="A3:E3"/>
    <mergeCell ref="F3:G3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8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</cols>
  <sheetData>
    <row r="1" spans="1:11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11" ht="14.25" customHeight="1" x14ac:dyDescent="0.2">
      <c r="A2" s="54" t="s">
        <v>261</v>
      </c>
      <c r="B2" s="55"/>
      <c r="C2" s="55"/>
      <c r="D2" s="55"/>
      <c r="E2" s="55"/>
      <c r="F2" s="73" t="s">
        <v>41</v>
      </c>
      <c r="G2" s="73"/>
      <c r="H2" s="24" t="s">
        <v>262</v>
      </c>
      <c r="I2" s="4"/>
      <c r="J2" s="25" t="s">
        <v>262</v>
      </c>
      <c r="K2" s="29">
        <v>0.06</v>
      </c>
    </row>
    <row r="3" spans="1:11" ht="17.45" customHeight="1" x14ac:dyDescent="0.2">
      <c r="A3" s="46" t="s">
        <v>68</v>
      </c>
      <c r="B3" s="47"/>
      <c r="C3" s="47"/>
      <c r="D3" s="47"/>
      <c r="E3" s="47"/>
      <c r="F3" s="48" t="s">
        <v>66</v>
      </c>
      <c r="G3" s="48"/>
      <c r="H3" s="30">
        <v>30753</v>
      </c>
      <c r="I3" s="12">
        <v>1</v>
      </c>
      <c r="J3" s="8"/>
      <c r="K3" s="10">
        <v>0.06</v>
      </c>
    </row>
    <row r="4" spans="1:11" ht="17.45" customHeight="1" x14ac:dyDescent="0.2">
      <c r="A4" s="46" t="s">
        <v>541</v>
      </c>
      <c r="B4" s="47"/>
      <c r="C4" s="47"/>
      <c r="D4" s="47"/>
      <c r="E4" s="47"/>
      <c r="F4" s="57"/>
      <c r="G4" s="57"/>
      <c r="H4" s="8"/>
      <c r="I4" s="8"/>
      <c r="J4" s="8"/>
      <c r="K4" s="11"/>
    </row>
    <row r="5" spans="1:11" ht="11.85" customHeight="1" x14ac:dyDescent="0.2">
      <c r="A5" s="46" t="s">
        <v>19</v>
      </c>
      <c r="B5" s="47"/>
      <c r="C5" s="47"/>
      <c r="D5" s="47"/>
      <c r="E5" s="47"/>
      <c r="F5" s="48" t="s">
        <v>542</v>
      </c>
      <c r="G5" s="48"/>
      <c r="H5" s="7" t="s">
        <v>543</v>
      </c>
      <c r="I5" s="13"/>
      <c r="J5" s="9" t="s">
        <v>544</v>
      </c>
      <c r="K5" s="10">
        <v>0.06</v>
      </c>
    </row>
    <row r="6" spans="1:11" ht="11.85" customHeight="1" x14ac:dyDescent="0.2">
      <c r="A6" s="46" t="s">
        <v>107</v>
      </c>
      <c r="B6" s="47"/>
      <c r="C6" s="47"/>
      <c r="D6" s="47"/>
      <c r="E6" s="47"/>
      <c r="F6" s="48" t="s">
        <v>123</v>
      </c>
      <c r="G6" s="48"/>
      <c r="H6" s="7" t="s">
        <v>109</v>
      </c>
      <c r="I6" s="13"/>
      <c r="J6" s="9" t="s">
        <v>545</v>
      </c>
      <c r="K6" s="10">
        <v>0.06</v>
      </c>
    </row>
    <row r="7" spans="1:11" ht="11.85" customHeight="1" x14ac:dyDescent="0.2">
      <c r="A7" s="46" t="s">
        <v>23</v>
      </c>
      <c r="B7" s="47"/>
      <c r="C7" s="47"/>
      <c r="D7" s="47"/>
      <c r="E7" s="47"/>
      <c r="F7" s="48" t="s">
        <v>123</v>
      </c>
      <c r="G7" s="48"/>
      <c r="H7" s="7" t="s">
        <v>546</v>
      </c>
      <c r="I7" s="13"/>
      <c r="J7" s="9" t="s">
        <v>547</v>
      </c>
      <c r="K7" s="10">
        <v>0.06</v>
      </c>
    </row>
    <row r="8" spans="1:11" ht="11.85" customHeight="1" x14ac:dyDescent="0.2">
      <c r="A8" s="46" t="s">
        <v>548</v>
      </c>
      <c r="B8" s="47"/>
      <c r="C8" s="47"/>
      <c r="D8" s="47"/>
      <c r="E8" s="47"/>
      <c r="F8" s="48" t="s">
        <v>275</v>
      </c>
      <c r="G8" s="48"/>
      <c r="H8" s="7" t="s">
        <v>549</v>
      </c>
      <c r="I8" s="13"/>
      <c r="J8" s="9" t="s">
        <v>550</v>
      </c>
      <c r="K8" s="10">
        <v>0.06</v>
      </c>
    </row>
    <row r="9" spans="1:11" ht="11.85" customHeight="1" x14ac:dyDescent="0.2">
      <c r="A9" s="46" t="s">
        <v>111</v>
      </c>
      <c r="B9" s="47"/>
      <c r="C9" s="47"/>
      <c r="D9" s="47"/>
      <c r="E9" s="47"/>
      <c r="F9" s="48" t="s">
        <v>551</v>
      </c>
      <c r="G9" s="48"/>
      <c r="H9" s="7" t="s">
        <v>113</v>
      </c>
      <c r="I9" s="13"/>
      <c r="J9" s="9" t="s">
        <v>552</v>
      </c>
      <c r="K9" s="10">
        <v>0.06</v>
      </c>
    </row>
    <row r="10" spans="1:11" ht="11.85" customHeight="1" x14ac:dyDescent="0.2">
      <c r="A10" s="46" t="s">
        <v>309</v>
      </c>
      <c r="B10" s="47"/>
      <c r="C10" s="47"/>
      <c r="D10" s="47"/>
      <c r="E10" s="47"/>
      <c r="F10" s="48" t="s">
        <v>34</v>
      </c>
      <c r="G10" s="48"/>
      <c r="H10" s="7" t="s">
        <v>407</v>
      </c>
      <c r="I10" s="13"/>
      <c r="J10" s="9" t="s">
        <v>407</v>
      </c>
      <c r="K10" s="10">
        <v>0.06</v>
      </c>
    </row>
    <row r="11" spans="1:11" ht="11.85" customHeight="1" x14ac:dyDescent="0.2">
      <c r="A11" s="46" t="s">
        <v>114</v>
      </c>
      <c r="B11" s="47"/>
      <c r="C11" s="47"/>
      <c r="D11" s="47"/>
      <c r="E11" s="47"/>
      <c r="F11" s="48" t="s">
        <v>123</v>
      </c>
      <c r="G11" s="48"/>
      <c r="H11" s="7" t="s">
        <v>115</v>
      </c>
      <c r="I11" s="13"/>
      <c r="J11" s="9" t="s">
        <v>408</v>
      </c>
      <c r="K11" s="10">
        <v>0.06</v>
      </c>
    </row>
    <row r="12" spans="1:11" ht="11.85" customHeight="1" x14ac:dyDescent="0.2">
      <c r="A12" s="46" t="s">
        <v>27</v>
      </c>
      <c r="B12" s="47"/>
      <c r="C12" s="47"/>
      <c r="D12" s="47"/>
      <c r="E12" s="47"/>
      <c r="F12" s="48" t="s">
        <v>28</v>
      </c>
      <c r="G12" s="48"/>
      <c r="H12" s="7" t="s">
        <v>29</v>
      </c>
      <c r="I12" s="13"/>
      <c r="J12" s="9" t="s">
        <v>30</v>
      </c>
      <c r="K12" s="10">
        <v>0.06</v>
      </c>
    </row>
    <row r="13" spans="1:11" ht="11.85" customHeight="1" x14ac:dyDescent="0.2">
      <c r="A13" s="46" t="s">
        <v>409</v>
      </c>
      <c r="B13" s="47"/>
      <c r="C13" s="47"/>
      <c r="D13" s="47"/>
      <c r="E13" s="47"/>
      <c r="F13" s="48" t="s">
        <v>7</v>
      </c>
      <c r="G13" s="48"/>
      <c r="H13" s="7" t="s">
        <v>314</v>
      </c>
      <c r="I13" s="13"/>
      <c r="J13" s="9" t="s">
        <v>314</v>
      </c>
      <c r="K13" s="10">
        <v>0.06</v>
      </c>
    </row>
    <row r="14" spans="1:11" ht="11.85" customHeight="1" x14ac:dyDescent="0.2">
      <c r="A14" s="46" t="s">
        <v>410</v>
      </c>
      <c r="B14" s="47"/>
      <c r="C14" s="47"/>
      <c r="D14" s="47"/>
      <c r="E14" s="47"/>
      <c r="F14" s="48" t="s">
        <v>7</v>
      </c>
      <c r="G14" s="48"/>
      <c r="H14" s="7" t="s">
        <v>411</v>
      </c>
      <c r="I14" s="13"/>
      <c r="J14" s="9" t="s">
        <v>411</v>
      </c>
      <c r="K14" s="10">
        <v>0.06</v>
      </c>
    </row>
    <row r="15" spans="1:11" ht="11.85" customHeight="1" x14ac:dyDescent="0.2">
      <c r="A15" s="46" t="s">
        <v>412</v>
      </c>
      <c r="B15" s="47"/>
      <c r="C15" s="47"/>
      <c r="D15" s="47"/>
      <c r="E15" s="47"/>
      <c r="F15" s="48" t="s">
        <v>249</v>
      </c>
      <c r="G15" s="48"/>
      <c r="H15" s="7" t="s">
        <v>413</v>
      </c>
      <c r="I15" s="13"/>
      <c r="J15" s="9" t="s">
        <v>414</v>
      </c>
      <c r="K15" s="10">
        <v>0.06</v>
      </c>
    </row>
    <row r="16" spans="1:11" ht="11.85" customHeight="1" x14ac:dyDescent="0.2">
      <c r="A16" s="46" t="s">
        <v>313</v>
      </c>
      <c r="B16" s="47"/>
      <c r="C16" s="47"/>
      <c r="D16" s="47"/>
      <c r="E16" s="47"/>
      <c r="F16" s="48" t="s">
        <v>249</v>
      </c>
      <c r="G16" s="48"/>
      <c r="H16" s="7" t="s">
        <v>553</v>
      </c>
      <c r="I16" s="13"/>
      <c r="J16" s="9" t="s">
        <v>554</v>
      </c>
      <c r="K16" s="10">
        <v>0.06</v>
      </c>
    </row>
    <row r="17" spans="1:11" ht="11.85" customHeight="1" x14ac:dyDescent="0.2">
      <c r="A17" s="46" t="s">
        <v>31</v>
      </c>
      <c r="B17" s="47"/>
      <c r="C17" s="47"/>
      <c r="D17" s="47"/>
      <c r="E17" s="47"/>
      <c r="F17" s="48" t="s">
        <v>249</v>
      </c>
      <c r="G17" s="48"/>
      <c r="H17" s="7" t="s">
        <v>32</v>
      </c>
      <c r="I17" s="13"/>
      <c r="J17" s="9" t="s">
        <v>555</v>
      </c>
      <c r="K17" s="10">
        <v>0.06</v>
      </c>
    </row>
    <row r="18" spans="1:11" ht="11.85" customHeight="1" x14ac:dyDescent="0.2">
      <c r="A18" s="46" t="s">
        <v>415</v>
      </c>
      <c r="B18" s="47"/>
      <c r="C18" s="47"/>
      <c r="D18" s="47"/>
      <c r="E18" s="47"/>
      <c r="F18" s="48" t="s">
        <v>249</v>
      </c>
      <c r="G18" s="48"/>
      <c r="H18" s="7" t="s">
        <v>416</v>
      </c>
      <c r="I18" s="13"/>
      <c r="J18" s="9" t="s">
        <v>556</v>
      </c>
      <c r="K18" s="10">
        <v>0.06</v>
      </c>
    </row>
    <row r="19" spans="1:11" ht="11.85" customHeight="1" x14ac:dyDescent="0.2">
      <c r="A19" s="46" t="s">
        <v>557</v>
      </c>
      <c r="B19" s="47"/>
      <c r="C19" s="47"/>
      <c r="D19" s="47"/>
      <c r="E19" s="47"/>
      <c r="F19" s="48" t="s">
        <v>34</v>
      </c>
      <c r="G19" s="48"/>
      <c r="H19" s="7" t="s">
        <v>558</v>
      </c>
      <c r="I19" s="13"/>
      <c r="J19" s="9" t="s">
        <v>558</v>
      </c>
      <c r="K19" s="10">
        <v>0.06</v>
      </c>
    </row>
    <row r="20" spans="1:11" ht="11.85" customHeight="1" x14ac:dyDescent="0.2">
      <c r="A20" s="46" t="s">
        <v>417</v>
      </c>
      <c r="B20" s="47"/>
      <c r="C20" s="47"/>
      <c r="D20" s="47"/>
      <c r="E20" s="47"/>
      <c r="F20" s="48" t="s">
        <v>249</v>
      </c>
      <c r="G20" s="48"/>
      <c r="H20" s="7" t="s">
        <v>559</v>
      </c>
      <c r="I20" s="13"/>
      <c r="J20" s="9" t="s">
        <v>560</v>
      </c>
      <c r="K20" s="10">
        <v>0.06</v>
      </c>
    </row>
    <row r="21" spans="1:11" ht="11.85" customHeight="1" x14ac:dyDescent="0.2">
      <c r="A21" s="46" t="s">
        <v>116</v>
      </c>
      <c r="B21" s="47"/>
      <c r="C21" s="47"/>
      <c r="D21" s="47"/>
      <c r="E21" s="47"/>
      <c r="F21" s="48" t="s">
        <v>561</v>
      </c>
      <c r="G21" s="48"/>
      <c r="H21" s="7" t="s">
        <v>276</v>
      </c>
      <c r="I21" s="13"/>
      <c r="J21" s="9" t="s">
        <v>562</v>
      </c>
      <c r="K21" s="10">
        <v>0.06</v>
      </c>
    </row>
    <row r="22" spans="1:11" ht="11.85" customHeight="1" x14ac:dyDescent="0.2">
      <c r="A22" s="46" t="s">
        <v>278</v>
      </c>
      <c r="B22" s="47"/>
      <c r="C22" s="47"/>
      <c r="D22" s="47"/>
      <c r="E22" s="47"/>
      <c r="F22" s="48" t="s">
        <v>561</v>
      </c>
      <c r="G22" s="48"/>
      <c r="H22" s="7" t="s">
        <v>279</v>
      </c>
      <c r="I22" s="13"/>
      <c r="J22" s="9" t="s">
        <v>563</v>
      </c>
      <c r="K22" s="10">
        <v>0.06</v>
      </c>
    </row>
    <row r="23" spans="1:11" ht="11.85" customHeight="1" x14ac:dyDescent="0.2">
      <c r="A23" s="46" t="s">
        <v>315</v>
      </c>
      <c r="B23" s="47"/>
      <c r="C23" s="47"/>
      <c r="D23" s="47"/>
      <c r="E23" s="47"/>
      <c r="F23" s="48" t="s">
        <v>7</v>
      </c>
      <c r="G23" s="48"/>
      <c r="H23" s="7" t="s">
        <v>316</v>
      </c>
      <c r="I23" s="13"/>
      <c r="J23" s="9" t="s">
        <v>316</v>
      </c>
      <c r="K23" s="10">
        <v>0.06</v>
      </c>
    </row>
    <row r="24" spans="1:11" ht="11.85" customHeight="1" x14ac:dyDescent="0.2">
      <c r="A24" s="46" t="s">
        <v>118</v>
      </c>
      <c r="B24" s="47"/>
      <c r="C24" s="47"/>
      <c r="D24" s="47"/>
      <c r="E24" s="47"/>
      <c r="F24" s="48" t="s">
        <v>249</v>
      </c>
      <c r="G24" s="48"/>
      <c r="H24" s="7" t="s">
        <v>119</v>
      </c>
      <c r="I24" s="12">
        <v>7.0000000000000007E-2</v>
      </c>
      <c r="J24" s="9" t="s">
        <v>126</v>
      </c>
      <c r="K24" s="10">
        <v>0.06</v>
      </c>
    </row>
    <row r="25" spans="1:11" ht="11.85" customHeight="1" x14ac:dyDescent="0.2">
      <c r="A25" s="46" t="s">
        <v>120</v>
      </c>
      <c r="B25" s="47"/>
      <c r="C25" s="47"/>
      <c r="D25" s="47"/>
      <c r="E25" s="47"/>
      <c r="F25" s="48" t="s">
        <v>24</v>
      </c>
      <c r="G25" s="48"/>
      <c r="H25" s="7" t="s">
        <v>564</v>
      </c>
      <c r="I25" s="13"/>
      <c r="J25" s="9" t="s">
        <v>565</v>
      </c>
      <c r="K25" s="10">
        <v>0.06</v>
      </c>
    </row>
    <row r="26" spans="1:11" ht="11.85" customHeight="1" x14ac:dyDescent="0.2">
      <c r="A26" s="46" t="s">
        <v>317</v>
      </c>
      <c r="B26" s="47"/>
      <c r="C26" s="47"/>
      <c r="D26" s="47"/>
      <c r="E26" s="47"/>
      <c r="F26" s="48" t="s">
        <v>318</v>
      </c>
      <c r="G26" s="48"/>
      <c r="H26" s="7" t="s">
        <v>319</v>
      </c>
      <c r="I26" s="13"/>
      <c r="J26" s="9" t="s">
        <v>320</v>
      </c>
      <c r="K26" s="10">
        <v>0.06</v>
      </c>
    </row>
    <row r="27" spans="1:11" ht="11.85" customHeight="1" x14ac:dyDescent="0.2">
      <c r="A27" s="46" t="s">
        <v>566</v>
      </c>
      <c r="B27" s="47"/>
      <c r="C27" s="47"/>
      <c r="D27" s="47"/>
      <c r="E27" s="47"/>
      <c r="F27" s="48" t="s">
        <v>123</v>
      </c>
      <c r="G27" s="48"/>
      <c r="H27" s="7" t="s">
        <v>567</v>
      </c>
      <c r="I27" s="13"/>
      <c r="J27" s="9" t="s">
        <v>568</v>
      </c>
      <c r="K27" s="10">
        <v>0.06</v>
      </c>
    </row>
    <row r="28" spans="1:11" ht="11.85" customHeight="1" x14ac:dyDescent="0.2">
      <c r="A28" s="46" t="s">
        <v>122</v>
      </c>
      <c r="B28" s="47"/>
      <c r="C28" s="47"/>
      <c r="D28" s="47"/>
      <c r="E28" s="47"/>
      <c r="F28" s="48" t="s">
        <v>325</v>
      </c>
      <c r="G28" s="48"/>
      <c r="H28" s="7" t="s">
        <v>124</v>
      </c>
      <c r="I28" s="13"/>
      <c r="J28" s="9" t="s">
        <v>569</v>
      </c>
      <c r="K28" s="10">
        <v>0.06</v>
      </c>
    </row>
    <row r="29" spans="1:11" ht="11.85" customHeight="1" x14ac:dyDescent="0.2">
      <c r="A29" s="46" t="s">
        <v>33</v>
      </c>
      <c r="B29" s="47"/>
      <c r="C29" s="47"/>
      <c r="D29" s="47"/>
      <c r="E29" s="47"/>
      <c r="F29" s="48" t="s">
        <v>325</v>
      </c>
      <c r="G29" s="48"/>
      <c r="H29" s="7" t="s">
        <v>126</v>
      </c>
      <c r="I29" s="13"/>
      <c r="J29" s="9" t="s">
        <v>326</v>
      </c>
      <c r="K29" s="10">
        <v>0.06</v>
      </c>
    </row>
    <row r="30" spans="1:11" ht="11.85" customHeight="1" x14ac:dyDescent="0.2">
      <c r="A30" s="46" t="s">
        <v>15</v>
      </c>
      <c r="B30" s="47"/>
      <c r="C30" s="47"/>
      <c r="D30" s="47"/>
      <c r="E30" s="47"/>
      <c r="F30" s="48" t="s">
        <v>570</v>
      </c>
      <c r="G30" s="48"/>
      <c r="H30" s="7" t="s">
        <v>260</v>
      </c>
      <c r="I30" s="13"/>
      <c r="J30" s="9" t="s">
        <v>571</v>
      </c>
      <c r="K30" s="10">
        <v>0.06</v>
      </c>
    </row>
    <row r="31" spans="1:11" ht="11.85" customHeight="1" x14ac:dyDescent="0.2">
      <c r="A31" s="46" t="s">
        <v>36</v>
      </c>
      <c r="B31" s="47"/>
      <c r="C31" s="47"/>
      <c r="D31" s="47"/>
      <c r="E31" s="47"/>
      <c r="F31" s="48" t="s">
        <v>198</v>
      </c>
      <c r="G31" s="48"/>
      <c r="H31" s="7" t="s">
        <v>38</v>
      </c>
      <c r="I31" s="13"/>
      <c r="J31" s="9" t="s">
        <v>327</v>
      </c>
      <c r="K31" s="10">
        <v>0.06</v>
      </c>
    </row>
    <row r="32" spans="1:11" ht="11.85" customHeight="1" x14ac:dyDescent="0.2">
      <c r="A32" s="46" t="s">
        <v>328</v>
      </c>
      <c r="B32" s="47"/>
      <c r="C32" s="47"/>
      <c r="D32" s="47"/>
      <c r="E32" s="47"/>
      <c r="F32" s="48" t="s">
        <v>329</v>
      </c>
      <c r="G32" s="48"/>
      <c r="H32" s="7" t="s">
        <v>330</v>
      </c>
      <c r="I32" s="13"/>
      <c r="J32" s="9" t="s">
        <v>331</v>
      </c>
      <c r="K32" s="10">
        <v>0.06</v>
      </c>
    </row>
    <row r="33" spans="1:11" ht="21.75" customHeight="1" x14ac:dyDescent="0.2">
      <c r="A33" s="63" t="s">
        <v>128</v>
      </c>
      <c r="B33" s="64"/>
      <c r="C33" s="64"/>
      <c r="D33" s="64"/>
      <c r="E33" s="64"/>
      <c r="F33" s="65" t="s">
        <v>11</v>
      </c>
      <c r="G33" s="65"/>
      <c r="H33" s="16" t="s">
        <v>130</v>
      </c>
      <c r="I33" s="17"/>
      <c r="J33" s="18" t="s">
        <v>332</v>
      </c>
      <c r="K33" s="27">
        <v>0.06</v>
      </c>
    </row>
    <row r="34" spans="1:11" ht="17.100000000000001" customHeight="1" x14ac:dyDescent="0.2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2"/>
    </row>
    <row r="35" spans="1:11" ht="14.25" customHeight="1" x14ac:dyDescent="0.2">
      <c r="A35" s="20"/>
      <c r="B35" s="21"/>
      <c r="C35" s="21"/>
      <c r="D35" s="21"/>
      <c r="E35" s="66"/>
      <c r="F35" s="67"/>
      <c r="G35" s="68"/>
      <c r="H35" s="69"/>
      <c r="I35" s="69"/>
      <c r="J35" s="69"/>
      <c r="K35" s="69"/>
    </row>
    <row r="36" spans="1:11" ht="42.6" customHeight="1" x14ac:dyDescent="0.2">
      <c r="A36" s="23"/>
      <c r="B36" s="23"/>
      <c r="C36" s="23"/>
      <c r="D36" s="23"/>
      <c r="E36" s="70"/>
      <c r="F36" s="71"/>
      <c r="G36" s="70"/>
      <c r="H36" s="72"/>
      <c r="I36" s="72"/>
      <c r="J36" s="72"/>
      <c r="K36" s="71"/>
    </row>
    <row r="37" spans="1:11" ht="22.7" customHeight="1" x14ac:dyDescent="0.2">
      <c r="A37" s="58"/>
      <c r="B37" s="58"/>
      <c r="C37" s="58"/>
      <c r="D37" s="58"/>
      <c r="E37" s="58"/>
      <c r="F37" s="59"/>
      <c r="G37" s="60"/>
      <c r="H37" s="61"/>
      <c r="I37" s="61"/>
      <c r="J37" s="61"/>
      <c r="K37" s="62"/>
    </row>
    <row r="38" spans="1:11" ht="80.099999999999994" customHeight="1" x14ac:dyDescent="0.2"/>
  </sheetData>
  <mergeCells count="74">
    <mergeCell ref="E36:F36"/>
    <mergeCell ref="G36:K36"/>
    <mergeCell ref="A37:F37"/>
    <mergeCell ref="G37:K37"/>
    <mergeCell ref="A33:E33"/>
    <mergeCell ref="F33:G33"/>
    <mergeCell ref="A34:K34"/>
    <mergeCell ref="E35:F35"/>
    <mergeCell ref="G35:K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9:E9"/>
    <mergeCell ref="F9:G9"/>
    <mergeCell ref="A10:E10"/>
    <mergeCell ref="F10:G10"/>
    <mergeCell ref="A11:E11"/>
    <mergeCell ref="F11:G11"/>
    <mergeCell ref="A6:E6"/>
    <mergeCell ref="F6:G6"/>
    <mergeCell ref="A7:E7"/>
    <mergeCell ref="F7:G7"/>
    <mergeCell ref="A8:E8"/>
    <mergeCell ref="F8:G8"/>
    <mergeCell ref="A3:E3"/>
    <mergeCell ref="F3:G3"/>
    <mergeCell ref="A4:E4"/>
    <mergeCell ref="F4:G4"/>
    <mergeCell ref="A5:E5"/>
    <mergeCell ref="F5:G5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9"/>
  <sheetViews>
    <sheetView workbookViewId="0">
      <selection activeCell="H22" sqref="H22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</cols>
  <sheetData>
    <row r="1" spans="1:12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" t="s">
        <v>3</v>
      </c>
      <c r="K1" s="52" t="s">
        <v>4</v>
      </c>
      <c r="L1" s="53"/>
    </row>
    <row r="2" spans="1:12" ht="14.25" customHeight="1" x14ac:dyDescent="0.2">
      <c r="A2" s="3" t="s">
        <v>440</v>
      </c>
      <c r="B2" s="55" t="s">
        <v>441</v>
      </c>
      <c r="C2" s="55"/>
      <c r="D2" s="55"/>
      <c r="E2" s="55"/>
      <c r="F2" s="55"/>
      <c r="G2" s="73" t="s">
        <v>572</v>
      </c>
      <c r="H2" s="73"/>
      <c r="I2" s="24" t="s">
        <v>334</v>
      </c>
      <c r="J2" s="4"/>
      <c r="K2" s="25" t="s">
        <v>573</v>
      </c>
      <c r="L2" s="29">
        <v>0.06</v>
      </c>
    </row>
    <row r="3" spans="1:12" ht="11.85" customHeight="1" x14ac:dyDescent="0.2">
      <c r="A3" s="6" t="s">
        <v>442</v>
      </c>
      <c r="B3" s="47" t="s">
        <v>443</v>
      </c>
      <c r="C3" s="47"/>
      <c r="D3" s="47"/>
      <c r="E3" s="47"/>
      <c r="F3" s="47"/>
      <c r="G3" s="48" t="s">
        <v>194</v>
      </c>
      <c r="H3" s="48"/>
      <c r="I3" s="7" t="s">
        <v>444</v>
      </c>
      <c r="J3" s="13"/>
      <c r="K3" s="9" t="s">
        <v>445</v>
      </c>
      <c r="L3" s="10">
        <v>0.06</v>
      </c>
    </row>
    <row r="4" spans="1:12" ht="11.85" customHeight="1" x14ac:dyDescent="0.2">
      <c r="A4" s="6" t="s">
        <v>446</v>
      </c>
      <c r="B4" s="47" t="s">
        <v>447</v>
      </c>
      <c r="C4" s="47"/>
      <c r="D4" s="47"/>
      <c r="E4" s="47"/>
      <c r="F4" s="47"/>
      <c r="G4" s="48" t="s">
        <v>132</v>
      </c>
      <c r="H4" s="48"/>
      <c r="I4" s="7" t="s">
        <v>138</v>
      </c>
      <c r="J4" s="13"/>
      <c r="K4" s="9" t="s">
        <v>139</v>
      </c>
      <c r="L4" s="10">
        <v>0.06</v>
      </c>
    </row>
    <row r="5" spans="1:12" ht="11.85" customHeight="1" x14ac:dyDescent="0.2">
      <c r="A5" s="6" t="s">
        <v>449</v>
      </c>
      <c r="B5" s="47" t="s">
        <v>450</v>
      </c>
      <c r="C5" s="47"/>
      <c r="D5" s="47"/>
      <c r="E5" s="47"/>
      <c r="F5" s="47"/>
      <c r="G5" s="48" t="s">
        <v>41</v>
      </c>
      <c r="H5" s="48"/>
      <c r="I5" s="7" t="s">
        <v>141</v>
      </c>
      <c r="J5" s="13"/>
      <c r="K5" s="9" t="s">
        <v>141</v>
      </c>
      <c r="L5" s="10">
        <v>0.06</v>
      </c>
    </row>
    <row r="6" spans="1:12" ht="11.85" customHeight="1" x14ac:dyDescent="0.2">
      <c r="A6" s="6" t="s">
        <v>451</v>
      </c>
      <c r="B6" s="47" t="s">
        <v>452</v>
      </c>
      <c r="C6" s="47"/>
      <c r="D6" s="47"/>
      <c r="E6" s="47"/>
      <c r="F6" s="47"/>
      <c r="G6" s="48" t="s">
        <v>132</v>
      </c>
      <c r="H6" s="48"/>
      <c r="I6" s="7" t="s">
        <v>144</v>
      </c>
      <c r="J6" s="13"/>
      <c r="K6" s="9" t="s">
        <v>574</v>
      </c>
      <c r="L6" s="10">
        <v>0.06</v>
      </c>
    </row>
    <row r="7" spans="1:12" ht="11.85" customHeight="1" x14ac:dyDescent="0.2">
      <c r="A7" s="6" t="s">
        <v>453</v>
      </c>
      <c r="B7" s="47" t="s">
        <v>454</v>
      </c>
      <c r="C7" s="47"/>
      <c r="D7" s="47"/>
      <c r="E7" s="47"/>
      <c r="F7" s="47"/>
      <c r="G7" s="48" t="s">
        <v>16</v>
      </c>
      <c r="H7" s="48"/>
      <c r="I7" s="7" t="s">
        <v>42</v>
      </c>
      <c r="J7" s="12">
        <v>7.0000000000000007E-2</v>
      </c>
      <c r="K7" s="9" t="s">
        <v>336</v>
      </c>
      <c r="L7" s="10">
        <v>0.06</v>
      </c>
    </row>
    <row r="8" spans="1:12" ht="11.85" customHeight="1" x14ac:dyDescent="0.2">
      <c r="A8" s="6" t="s">
        <v>455</v>
      </c>
      <c r="B8" s="47" t="s">
        <v>575</v>
      </c>
      <c r="C8" s="47"/>
      <c r="D8" s="47"/>
      <c r="E8" s="47"/>
      <c r="F8" s="47"/>
      <c r="G8" s="48" t="s">
        <v>143</v>
      </c>
      <c r="H8" s="48"/>
      <c r="I8" s="7" t="s">
        <v>576</v>
      </c>
      <c r="J8" s="13"/>
      <c r="K8" s="9" t="s">
        <v>577</v>
      </c>
      <c r="L8" s="10">
        <v>0.06</v>
      </c>
    </row>
    <row r="9" spans="1:12" ht="11.85" customHeight="1" x14ac:dyDescent="0.2">
      <c r="A9" s="6" t="s">
        <v>457</v>
      </c>
      <c r="B9" s="47" t="s">
        <v>458</v>
      </c>
      <c r="C9" s="47"/>
      <c r="D9" s="47"/>
      <c r="E9" s="47"/>
      <c r="F9" s="47"/>
      <c r="G9" s="48" t="s">
        <v>16</v>
      </c>
      <c r="H9" s="48"/>
      <c r="I9" s="7" t="s">
        <v>150</v>
      </c>
      <c r="J9" s="13"/>
      <c r="K9" s="9" t="s">
        <v>578</v>
      </c>
      <c r="L9" s="10">
        <v>0.06</v>
      </c>
    </row>
    <row r="10" spans="1:12" ht="11.85" customHeight="1" x14ac:dyDescent="0.2">
      <c r="A10" s="6" t="s">
        <v>462</v>
      </c>
      <c r="B10" s="47" t="s">
        <v>463</v>
      </c>
      <c r="C10" s="47"/>
      <c r="D10" s="47"/>
      <c r="E10" s="47"/>
      <c r="F10" s="47"/>
      <c r="G10" s="48" t="s">
        <v>41</v>
      </c>
      <c r="H10" s="48"/>
      <c r="I10" s="7" t="s">
        <v>152</v>
      </c>
      <c r="J10" s="13"/>
      <c r="K10" s="9" t="s">
        <v>152</v>
      </c>
      <c r="L10" s="10">
        <v>0.06</v>
      </c>
    </row>
    <row r="11" spans="1:12" ht="11.85" customHeight="1" x14ac:dyDescent="0.2">
      <c r="A11" s="6" t="s">
        <v>464</v>
      </c>
      <c r="B11" s="47" t="s">
        <v>465</v>
      </c>
      <c r="C11" s="47"/>
      <c r="D11" s="47"/>
      <c r="E11" s="47"/>
      <c r="F11" s="47"/>
      <c r="G11" s="48" t="s">
        <v>16</v>
      </c>
      <c r="H11" s="48"/>
      <c r="I11" s="7" t="s">
        <v>339</v>
      </c>
      <c r="J11" s="13"/>
      <c r="K11" s="9" t="s">
        <v>340</v>
      </c>
      <c r="L11" s="10">
        <v>0.06</v>
      </c>
    </row>
    <row r="12" spans="1:12" ht="11.85" customHeight="1" x14ac:dyDescent="0.2">
      <c r="A12" s="6" t="s">
        <v>579</v>
      </c>
      <c r="B12" s="47" t="s">
        <v>580</v>
      </c>
      <c r="C12" s="47"/>
      <c r="D12" s="47"/>
      <c r="E12" s="47"/>
      <c r="F12" s="47"/>
      <c r="G12" s="48" t="s">
        <v>275</v>
      </c>
      <c r="H12" s="48"/>
      <c r="I12" s="7" t="s">
        <v>514</v>
      </c>
      <c r="J12" s="13"/>
      <c r="K12" s="9" t="s">
        <v>581</v>
      </c>
      <c r="L12" s="10">
        <v>0.06</v>
      </c>
    </row>
    <row r="13" spans="1:12" ht="11.85" customHeight="1" x14ac:dyDescent="0.2">
      <c r="A13" s="6" t="s">
        <v>466</v>
      </c>
      <c r="B13" s="47" t="s">
        <v>467</v>
      </c>
      <c r="C13" s="47"/>
      <c r="D13" s="47"/>
      <c r="E13" s="47"/>
      <c r="F13" s="47"/>
      <c r="G13" s="48" t="s">
        <v>41</v>
      </c>
      <c r="H13" s="48"/>
      <c r="I13" s="7" t="s">
        <v>157</v>
      </c>
      <c r="J13" s="13"/>
      <c r="K13" s="9" t="s">
        <v>157</v>
      </c>
      <c r="L13" s="10">
        <v>0.06</v>
      </c>
    </row>
    <row r="14" spans="1:12" ht="11.85" customHeight="1" x14ac:dyDescent="0.2">
      <c r="A14" s="6" t="s">
        <v>468</v>
      </c>
      <c r="B14" s="47" t="s">
        <v>469</v>
      </c>
      <c r="C14" s="47"/>
      <c r="D14" s="47"/>
      <c r="E14" s="47"/>
      <c r="F14" s="47"/>
      <c r="G14" s="48" t="s">
        <v>194</v>
      </c>
      <c r="H14" s="48"/>
      <c r="I14" s="7" t="s">
        <v>342</v>
      </c>
      <c r="J14" s="13"/>
      <c r="K14" s="9" t="s">
        <v>343</v>
      </c>
      <c r="L14" s="10">
        <v>0.06</v>
      </c>
    </row>
    <row r="15" spans="1:12" ht="11.85" customHeight="1" x14ac:dyDescent="0.2">
      <c r="A15" s="6" t="s">
        <v>470</v>
      </c>
      <c r="B15" s="47" t="s">
        <v>471</v>
      </c>
      <c r="C15" s="47"/>
      <c r="D15" s="47"/>
      <c r="E15" s="47"/>
      <c r="F15" s="47"/>
      <c r="G15" s="48" t="s">
        <v>41</v>
      </c>
      <c r="H15" s="48"/>
      <c r="I15" s="7" t="s">
        <v>44</v>
      </c>
      <c r="J15" s="13"/>
      <c r="K15" s="9" t="s">
        <v>44</v>
      </c>
      <c r="L15" s="10">
        <v>0.06</v>
      </c>
    </row>
    <row r="16" spans="1:12" ht="11.85" customHeight="1" x14ac:dyDescent="0.2">
      <c r="A16" s="6" t="s">
        <v>472</v>
      </c>
      <c r="B16" s="47" t="s">
        <v>473</v>
      </c>
      <c r="C16" s="47"/>
      <c r="D16" s="47"/>
      <c r="E16" s="47"/>
      <c r="F16" s="47"/>
      <c r="G16" s="48" t="s">
        <v>41</v>
      </c>
      <c r="H16" s="48"/>
      <c r="I16" s="7" t="s">
        <v>159</v>
      </c>
      <c r="J16" s="13"/>
      <c r="K16" s="9" t="s">
        <v>159</v>
      </c>
      <c r="L16" s="10">
        <v>0.06</v>
      </c>
    </row>
    <row r="17" spans="1:12" ht="11.85" customHeight="1" x14ac:dyDescent="0.2">
      <c r="A17" s="6" t="s">
        <v>474</v>
      </c>
      <c r="B17" s="47" t="s">
        <v>475</v>
      </c>
      <c r="C17" s="47"/>
      <c r="D17" s="47"/>
      <c r="E17" s="47"/>
      <c r="F17" s="47"/>
      <c r="G17" s="48" t="s">
        <v>143</v>
      </c>
      <c r="H17" s="48"/>
      <c r="I17" s="7" t="s">
        <v>161</v>
      </c>
      <c r="J17" s="13"/>
      <c r="K17" s="9" t="s">
        <v>582</v>
      </c>
      <c r="L17" s="10">
        <v>0.06</v>
      </c>
    </row>
    <row r="18" spans="1:12" ht="11.85" customHeight="1" x14ac:dyDescent="0.2">
      <c r="A18" s="6" t="s">
        <v>164</v>
      </c>
      <c r="B18" s="47" t="s">
        <v>165</v>
      </c>
      <c r="C18" s="47"/>
      <c r="D18" s="47"/>
      <c r="E18" s="47"/>
      <c r="F18" s="47"/>
      <c r="G18" s="48" t="s">
        <v>41</v>
      </c>
      <c r="H18" s="48"/>
      <c r="I18" s="7" t="s">
        <v>166</v>
      </c>
      <c r="J18" s="13"/>
      <c r="K18" s="9" t="s">
        <v>166</v>
      </c>
      <c r="L18" s="10">
        <v>0.06</v>
      </c>
    </row>
    <row r="19" spans="1:12" ht="11.85" customHeight="1" x14ac:dyDescent="0.2">
      <c r="A19" s="6" t="s">
        <v>167</v>
      </c>
      <c r="B19" s="47" t="s">
        <v>168</v>
      </c>
      <c r="C19" s="47"/>
      <c r="D19" s="47"/>
      <c r="E19" s="47"/>
      <c r="F19" s="47"/>
      <c r="G19" s="48" t="s">
        <v>41</v>
      </c>
      <c r="H19" s="48"/>
      <c r="I19" s="7" t="s">
        <v>169</v>
      </c>
      <c r="J19" s="13"/>
      <c r="K19" s="9" t="s">
        <v>169</v>
      </c>
      <c r="L19" s="10">
        <v>0.06</v>
      </c>
    </row>
    <row r="20" spans="1:12" ht="11.85" customHeight="1" x14ac:dyDescent="0.2">
      <c r="A20" s="6" t="s">
        <v>170</v>
      </c>
      <c r="B20" s="47" t="s">
        <v>171</v>
      </c>
      <c r="C20" s="47"/>
      <c r="D20" s="47"/>
      <c r="E20" s="47"/>
      <c r="F20" s="47"/>
      <c r="G20" s="48" t="s">
        <v>16</v>
      </c>
      <c r="H20" s="48"/>
      <c r="I20" s="7" t="s">
        <v>172</v>
      </c>
      <c r="J20" s="13"/>
      <c r="K20" s="9" t="s">
        <v>173</v>
      </c>
      <c r="L20" s="10">
        <v>0.06</v>
      </c>
    </row>
    <row r="21" spans="1:12" ht="11.85" customHeight="1" x14ac:dyDescent="0.2">
      <c r="A21" s="6" t="s">
        <v>174</v>
      </c>
      <c r="B21" s="47" t="s">
        <v>175</v>
      </c>
      <c r="C21" s="47"/>
      <c r="D21" s="47"/>
      <c r="E21" s="47"/>
      <c r="F21" s="47"/>
      <c r="G21" s="48" t="s">
        <v>41</v>
      </c>
      <c r="H21" s="48"/>
      <c r="I21" s="7" t="s">
        <v>287</v>
      </c>
      <c r="J21" s="12">
        <v>0.05</v>
      </c>
      <c r="K21" s="9" t="s">
        <v>288</v>
      </c>
      <c r="L21" s="10">
        <v>0.06</v>
      </c>
    </row>
    <row r="22" spans="1:12" ht="11.85" customHeight="1" x14ac:dyDescent="0.2">
      <c r="A22" s="6" t="s">
        <v>346</v>
      </c>
      <c r="B22" s="47" t="s">
        <v>347</v>
      </c>
      <c r="C22" s="47"/>
      <c r="D22" s="47"/>
      <c r="E22" s="47"/>
      <c r="F22" s="47"/>
      <c r="G22" s="48" t="s">
        <v>41</v>
      </c>
      <c r="H22" s="48"/>
      <c r="I22" s="7" t="s">
        <v>348</v>
      </c>
      <c r="J22" s="13"/>
      <c r="K22" s="9" t="s">
        <v>348</v>
      </c>
      <c r="L22" s="10">
        <v>0.06</v>
      </c>
    </row>
    <row r="23" spans="1:12" ht="11.85" customHeight="1" x14ac:dyDescent="0.2">
      <c r="A23" s="6" t="s">
        <v>349</v>
      </c>
      <c r="B23" s="47" t="s">
        <v>350</v>
      </c>
      <c r="C23" s="47"/>
      <c r="D23" s="47"/>
      <c r="E23" s="47"/>
      <c r="F23" s="47"/>
      <c r="G23" s="48" t="s">
        <v>41</v>
      </c>
      <c r="H23" s="48"/>
      <c r="I23" s="7" t="s">
        <v>351</v>
      </c>
      <c r="J23" s="13"/>
      <c r="K23" s="9" t="s">
        <v>351</v>
      </c>
      <c r="L23" s="10">
        <v>0.06</v>
      </c>
    </row>
    <row r="24" spans="1:12" ht="11.85" customHeight="1" x14ac:dyDescent="0.2">
      <c r="A24" s="6" t="s">
        <v>583</v>
      </c>
      <c r="B24" s="47" t="s">
        <v>584</v>
      </c>
      <c r="C24" s="47"/>
      <c r="D24" s="47"/>
      <c r="E24" s="47"/>
      <c r="F24" s="47"/>
      <c r="G24" s="48" t="s">
        <v>143</v>
      </c>
      <c r="H24" s="48"/>
      <c r="I24" s="7" t="s">
        <v>585</v>
      </c>
      <c r="J24" s="13"/>
      <c r="K24" s="9" t="s">
        <v>586</v>
      </c>
      <c r="L24" s="10">
        <v>0.06</v>
      </c>
    </row>
    <row r="25" spans="1:12" ht="11.85" customHeight="1" x14ac:dyDescent="0.2">
      <c r="A25" s="6" t="s">
        <v>179</v>
      </c>
      <c r="B25" s="47" t="s">
        <v>180</v>
      </c>
      <c r="C25" s="47"/>
      <c r="D25" s="47"/>
      <c r="E25" s="47"/>
      <c r="F25" s="47"/>
      <c r="G25" s="48" t="s">
        <v>41</v>
      </c>
      <c r="H25" s="48"/>
      <c r="I25" s="7" t="s">
        <v>181</v>
      </c>
      <c r="J25" s="13"/>
      <c r="K25" s="9" t="s">
        <v>181</v>
      </c>
      <c r="L25" s="10">
        <v>0.06</v>
      </c>
    </row>
    <row r="26" spans="1:12" ht="11.85" customHeight="1" x14ac:dyDescent="0.2">
      <c r="A26" s="6" t="s">
        <v>182</v>
      </c>
      <c r="B26" s="47" t="s">
        <v>183</v>
      </c>
      <c r="C26" s="47"/>
      <c r="D26" s="47"/>
      <c r="E26" s="47"/>
      <c r="F26" s="47"/>
      <c r="G26" s="48" t="s">
        <v>143</v>
      </c>
      <c r="H26" s="48"/>
      <c r="I26" s="7" t="s">
        <v>184</v>
      </c>
      <c r="J26" s="13"/>
      <c r="K26" s="9" t="s">
        <v>185</v>
      </c>
      <c r="L26" s="10">
        <v>0.06</v>
      </c>
    </row>
    <row r="27" spans="1:12" ht="11.85" customHeight="1" x14ac:dyDescent="0.2">
      <c r="A27" s="6" t="s">
        <v>186</v>
      </c>
      <c r="B27" s="47" t="s">
        <v>187</v>
      </c>
      <c r="C27" s="47"/>
      <c r="D27" s="47"/>
      <c r="E27" s="47"/>
      <c r="F27" s="47"/>
      <c r="G27" s="48" t="s">
        <v>41</v>
      </c>
      <c r="H27" s="48"/>
      <c r="I27" s="7" t="s">
        <v>355</v>
      </c>
      <c r="J27" s="12">
        <v>0.1</v>
      </c>
      <c r="K27" s="9" t="s">
        <v>356</v>
      </c>
      <c r="L27" s="10">
        <v>0.06</v>
      </c>
    </row>
    <row r="28" spans="1:12" ht="11.85" customHeight="1" x14ac:dyDescent="0.2">
      <c r="A28" s="6" t="s">
        <v>189</v>
      </c>
      <c r="B28" s="47" t="s">
        <v>190</v>
      </c>
      <c r="C28" s="47"/>
      <c r="D28" s="47"/>
      <c r="E28" s="47"/>
      <c r="F28" s="47"/>
      <c r="G28" s="48" t="s">
        <v>90</v>
      </c>
      <c r="H28" s="48"/>
      <c r="I28" s="13"/>
      <c r="J28" s="13"/>
      <c r="K28" s="13"/>
      <c r="L28" s="14">
        <v>0.21</v>
      </c>
    </row>
    <row r="29" spans="1:12" ht="11.85" customHeight="1" x14ac:dyDescent="0.2">
      <c r="A29" s="6" t="s">
        <v>587</v>
      </c>
      <c r="B29" s="47" t="s">
        <v>588</v>
      </c>
      <c r="C29" s="47"/>
      <c r="D29" s="47"/>
      <c r="E29" s="47"/>
      <c r="F29" s="47"/>
      <c r="G29" s="48" t="s">
        <v>48</v>
      </c>
      <c r="H29" s="48"/>
      <c r="I29" s="7" t="s">
        <v>589</v>
      </c>
      <c r="J29" s="13"/>
      <c r="K29" s="9" t="s">
        <v>589</v>
      </c>
      <c r="L29" s="10">
        <v>0.06</v>
      </c>
    </row>
    <row r="30" spans="1:12" ht="11.85" customHeight="1" x14ac:dyDescent="0.2">
      <c r="A30" s="6" t="s">
        <v>192</v>
      </c>
      <c r="B30" s="47" t="s">
        <v>193</v>
      </c>
      <c r="C30" s="47"/>
      <c r="D30" s="47"/>
      <c r="E30" s="47"/>
      <c r="F30" s="47"/>
      <c r="G30" s="48" t="s">
        <v>194</v>
      </c>
      <c r="H30" s="48"/>
      <c r="I30" s="7" t="s">
        <v>49</v>
      </c>
      <c r="J30" s="13"/>
      <c r="K30" s="9" t="s">
        <v>195</v>
      </c>
      <c r="L30" s="10">
        <v>0.06</v>
      </c>
    </row>
    <row r="31" spans="1:12" ht="11.85" customHeight="1" x14ac:dyDescent="0.2">
      <c r="A31" s="6" t="s">
        <v>196</v>
      </c>
      <c r="B31" s="47" t="s">
        <v>197</v>
      </c>
      <c r="C31" s="47"/>
      <c r="D31" s="47"/>
      <c r="E31" s="47"/>
      <c r="F31" s="47"/>
      <c r="G31" s="48" t="s">
        <v>198</v>
      </c>
      <c r="H31" s="48"/>
      <c r="I31" s="7" t="s">
        <v>52</v>
      </c>
      <c r="J31" s="13"/>
      <c r="K31" s="9" t="s">
        <v>199</v>
      </c>
      <c r="L31" s="10">
        <v>0.06</v>
      </c>
    </row>
    <row r="32" spans="1:12" ht="11.85" customHeight="1" x14ac:dyDescent="0.2">
      <c r="A32" s="6" t="s">
        <v>200</v>
      </c>
      <c r="B32" s="47" t="s">
        <v>201</v>
      </c>
      <c r="C32" s="47"/>
      <c r="D32" s="47"/>
      <c r="E32" s="47"/>
      <c r="F32" s="47"/>
      <c r="G32" s="48" t="s">
        <v>194</v>
      </c>
      <c r="H32" s="48"/>
      <c r="I32" s="7" t="s">
        <v>202</v>
      </c>
      <c r="J32" s="13"/>
      <c r="K32" s="9" t="s">
        <v>188</v>
      </c>
      <c r="L32" s="10">
        <v>0.06</v>
      </c>
    </row>
    <row r="33" spans="1:12" ht="11.85" customHeight="1" x14ac:dyDescent="0.2">
      <c r="A33" s="6" t="s">
        <v>206</v>
      </c>
      <c r="B33" s="47" t="s">
        <v>207</v>
      </c>
      <c r="C33" s="47"/>
      <c r="D33" s="47"/>
      <c r="E33" s="47"/>
      <c r="F33" s="47"/>
      <c r="G33" s="48" t="s">
        <v>143</v>
      </c>
      <c r="H33" s="48"/>
      <c r="I33" s="7" t="s">
        <v>590</v>
      </c>
      <c r="J33" s="13"/>
      <c r="K33" s="9" t="s">
        <v>591</v>
      </c>
      <c r="L33" s="10">
        <v>0.06</v>
      </c>
    </row>
    <row r="34" spans="1:12" ht="21.75" customHeight="1" x14ac:dyDescent="0.2">
      <c r="A34" s="15" t="s">
        <v>592</v>
      </c>
      <c r="B34" s="64" t="s">
        <v>593</v>
      </c>
      <c r="C34" s="64"/>
      <c r="D34" s="64"/>
      <c r="E34" s="64"/>
      <c r="F34" s="64"/>
      <c r="G34" s="65" t="s">
        <v>48</v>
      </c>
      <c r="H34" s="65"/>
      <c r="I34" s="16" t="s">
        <v>594</v>
      </c>
      <c r="J34" s="17"/>
      <c r="K34" s="18" t="s">
        <v>594</v>
      </c>
      <c r="L34" s="27">
        <v>0.06</v>
      </c>
    </row>
    <row r="35" spans="1:12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12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12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12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12" ht="80.099999999999994" customHeight="1" x14ac:dyDescent="0.2"/>
  </sheetData>
  <mergeCells count="78">
    <mergeCell ref="A38:G38"/>
    <mergeCell ref="H38:L38"/>
    <mergeCell ref="A36:B36"/>
    <mergeCell ref="F36:G36"/>
    <mergeCell ref="H36:L36"/>
    <mergeCell ref="A37:B37"/>
    <mergeCell ref="F37:G37"/>
    <mergeCell ref="H37:L37"/>
    <mergeCell ref="B33:F33"/>
    <mergeCell ref="G33:H33"/>
    <mergeCell ref="B34:F34"/>
    <mergeCell ref="G34:H34"/>
    <mergeCell ref="A35:L35"/>
    <mergeCell ref="B30:F30"/>
    <mergeCell ref="G30:H30"/>
    <mergeCell ref="B31:F31"/>
    <mergeCell ref="G31:H31"/>
    <mergeCell ref="B32:F32"/>
    <mergeCell ref="G32:H32"/>
    <mergeCell ref="B27:F27"/>
    <mergeCell ref="G27:H27"/>
    <mergeCell ref="B28:F28"/>
    <mergeCell ref="G28:H28"/>
    <mergeCell ref="B29:F29"/>
    <mergeCell ref="G29:H29"/>
    <mergeCell ref="B24:F24"/>
    <mergeCell ref="G24:H24"/>
    <mergeCell ref="B25:F25"/>
    <mergeCell ref="G25:H25"/>
    <mergeCell ref="B26:F26"/>
    <mergeCell ref="G26:H26"/>
    <mergeCell ref="B21:F21"/>
    <mergeCell ref="G21:H21"/>
    <mergeCell ref="B22:F22"/>
    <mergeCell ref="G22:H22"/>
    <mergeCell ref="B23:F23"/>
    <mergeCell ref="G23:H23"/>
    <mergeCell ref="B18:F18"/>
    <mergeCell ref="G18:H18"/>
    <mergeCell ref="B19:F19"/>
    <mergeCell ref="G19:H19"/>
    <mergeCell ref="B20:F20"/>
    <mergeCell ref="G20:H20"/>
    <mergeCell ref="B15:F15"/>
    <mergeCell ref="G15:H15"/>
    <mergeCell ref="B16:F16"/>
    <mergeCell ref="G16:H16"/>
    <mergeCell ref="B17:F17"/>
    <mergeCell ref="G17:H17"/>
    <mergeCell ref="B12:F12"/>
    <mergeCell ref="G12:H12"/>
    <mergeCell ref="B13:F13"/>
    <mergeCell ref="G13:H13"/>
    <mergeCell ref="B14:F14"/>
    <mergeCell ref="G14:H14"/>
    <mergeCell ref="B9:F9"/>
    <mergeCell ref="G9:H9"/>
    <mergeCell ref="B10:F10"/>
    <mergeCell ref="G10:H10"/>
    <mergeCell ref="B11:F11"/>
    <mergeCell ref="G11:H11"/>
    <mergeCell ref="B6:F6"/>
    <mergeCell ref="G6:H6"/>
    <mergeCell ref="B7:F7"/>
    <mergeCell ref="G7:H7"/>
    <mergeCell ref="B8:F8"/>
    <mergeCell ref="G8:H8"/>
    <mergeCell ref="B3:F3"/>
    <mergeCell ref="G3:H3"/>
    <mergeCell ref="B4:F4"/>
    <mergeCell ref="G4:H4"/>
    <mergeCell ref="B5:F5"/>
    <mergeCell ref="G5:H5"/>
    <mergeCell ref="B1:F1"/>
    <mergeCell ref="G1:H1"/>
    <mergeCell ref="K1:L1"/>
    <mergeCell ref="B2:F2"/>
    <mergeCell ref="G2:H2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6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</cols>
  <sheetData>
    <row r="1" spans="1:11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8" t="s">
        <v>3</v>
      </c>
      <c r="J1" s="52" t="s">
        <v>4</v>
      </c>
      <c r="K1" s="53"/>
    </row>
    <row r="2" spans="1:11" ht="14.25" customHeight="1" x14ac:dyDescent="0.2">
      <c r="A2" s="54" t="s">
        <v>595</v>
      </c>
      <c r="B2" s="55"/>
      <c r="C2" s="55"/>
      <c r="D2" s="55"/>
      <c r="E2" s="55"/>
      <c r="F2" s="73" t="s">
        <v>48</v>
      </c>
      <c r="G2" s="73"/>
      <c r="H2" s="24" t="s">
        <v>359</v>
      </c>
      <c r="I2" s="74" t="s">
        <v>359</v>
      </c>
      <c r="J2" s="74"/>
      <c r="K2" s="29">
        <v>0.06</v>
      </c>
    </row>
    <row r="3" spans="1:11" ht="11.85" customHeight="1" x14ac:dyDescent="0.2">
      <c r="A3" s="46" t="s">
        <v>596</v>
      </c>
      <c r="B3" s="47"/>
      <c r="C3" s="47"/>
      <c r="D3" s="47"/>
      <c r="E3" s="47"/>
      <c r="F3" s="48" t="s">
        <v>48</v>
      </c>
      <c r="G3" s="48"/>
      <c r="H3" s="7" t="s">
        <v>481</v>
      </c>
      <c r="I3" s="75" t="s">
        <v>481</v>
      </c>
      <c r="J3" s="75"/>
      <c r="K3" s="10">
        <v>0.06</v>
      </c>
    </row>
    <row r="4" spans="1:11" ht="11.85" customHeight="1" x14ac:dyDescent="0.2">
      <c r="A4" s="46" t="s">
        <v>54</v>
      </c>
      <c r="B4" s="47"/>
      <c r="C4" s="47"/>
      <c r="D4" s="47"/>
      <c r="E4" s="47"/>
      <c r="F4" s="48" t="s">
        <v>62</v>
      </c>
      <c r="G4" s="48"/>
      <c r="H4" s="7" t="s">
        <v>56</v>
      </c>
      <c r="I4" s="75" t="s">
        <v>482</v>
      </c>
      <c r="J4" s="75"/>
      <c r="K4" s="14">
        <v>0.21</v>
      </c>
    </row>
    <row r="5" spans="1:11" ht="11.85" customHeight="1" x14ac:dyDescent="0.2">
      <c r="A5" s="46" t="s">
        <v>597</v>
      </c>
      <c r="B5" s="47"/>
      <c r="C5" s="47"/>
      <c r="D5" s="47"/>
      <c r="E5" s="47"/>
      <c r="F5" s="48" t="s">
        <v>11</v>
      </c>
      <c r="G5" s="48"/>
      <c r="H5" s="7" t="s">
        <v>12</v>
      </c>
      <c r="I5" s="75" t="s">
        <v>13</v>
      </c>
      <c r="J5" s="75"/>
      <c r="K5" s="10">
        <v>0.06</v>
      </c>
    </row>
    <row r="6" spans="1:11" ht="11.85" customHeight="1" x14ac:dyDescent="0.2">
      <c r="A6" s="46" t="s">
        <v>81</v>
      </c>
      <c r="B6" s="47"/>
      <c r="C6" s="47"/>
      <c r="D6" s="47"/>
      <c r="E6" s="47"/>
      <c r="F6" s="48" t="s">
        <v>129</v>
      </c>
      <c r="G6" s="48"/>
      <c r="H6" s="7" t="s">
        <v>83</v>
      </c>
      <c r="I6" s="75" t="s">
        <v>83</v>
      </c>
      <c r="J6" s="75"/>
      <c r="K6" s="10">
        <v>0.06</v>
      </c>
    </row>
    <row r="7" spans="1:11" ht="11.85" customHeight="1" x14ac:dyDescent="0.2">
      <c r="A7" s="46" t="s">
        <v>598</v>
      </c>
      <c r="B7" s="47"/>
      <c r="C7" s="47"/>
      <c r="D7" s="47"/>
      <c r="E7" s="47"/>
      <c r="F7" s="48" t="s">
        <v>90</v>
      </c>
      <c r="G7" s="48"/>
      <c r="H7" s="7" t="s">
        <v>599</v>
      </c>
      <c r="I7" s="75" t="s">
        <v>599</v>
      </c>
      <c r="J7" s="75"/>
      <c r="K7" s="14">
        <v>0.21</v>
      </c>
    </row>
    <row r="8" spans="1:11" ht="11.85" customHeight="1" x14ac:dyDescent="0.2">
      <c r="A8" s="46" t="s">
        <v>600</v>
      </c>
      <c r="B8" s="47"/>
      <c r="C8" s="47"/>
      <c r="D8" s="47"/>
      <c r="E8" s="47"/>
      <c r="F8" s="48" t="s">
        <v>41</v>
      </c>
      <c r="G8" s="48"/>
      <c r="H8" s="7" t="s">
        <v>377</v>
      </c>
      <c r="I8" s="75" t="s">
        <v>377</v>
      </c>
      <c r="J8" s="75"/>
      <c r="K8" s="14">
        <v>0.21</v>
      </c>
    </row>
    <row r="9" spans="1:11" ht="11.85" customHeight="1" x14ac:dyDescent="0.2">
      <c r="A9" s="46" t="s">
        <v>85</v>
      </c>
      <c r="B9" s="47"/>
      <c r="C9" s="47"/>
      <c r="D9" s="47"/>
      <c r="E9" s="47"/>
      <c r="F9" s="48" t="s">
        <v>90</v>
      </c>
      <c r="G9" s="48"/>
      <c r="H9" s="7" t="s">
        <v>87</v>
      </c>
      <c r="I9" s="75" t="s">
        <v>87</v>
      </c>
      <c r="J9" s="75"/>
      <c r="K9" s="14">
        <v>0.21</v>
      </c>
    </row>
    <row r="10" spans="1:11" ht="11.85" customHeight="1" x14ac:dyDescent="0.2">
      <c r="A10" s="46" t="s">
        <v>91</v>
      </c>
      <c r="B10" s="47"/>
      <c r="C10" s="47"/>
      <c r="D10" s="47"/>
      <c r="E10" s="47"/>
      <c r="F10" s="48" t="s">
        <v>90</v>
      </c>
      <c r="G10" s="48"/>
      <c r="H10" s="7" t="s">
        <v>92</v>
      </c>
      <c r="I10" s="75" t="s">
        <v>92</v>
      </c>
      <c r="J10" s="75"/>
      <c r="K10" s="14">
        <v>0.21</v>
      </c>
    </row>
    <row r="11" spans="1:11" ht="11.85" customHeight="1" x14ac:dyDescent="0.2">
      <c r="A11" s="46" t="s">
        <v>93</v>
      </c>
      <c r="B11" s="47"/>
      <c r="C11" s="47"/>
      <c r="D11" s="47"/>
      <c r="E11" s="47"/>
      <c r="F11" s="48" t="s">
        <v>86</v>
      </c>
      <c r="G11" s="48"/>
      <c r="H11" s="7" t="s">
        <v>94</v>
      </c>
      <c r="I11" s="75" t="s">
        <v>383</v>
      </c>
      <c r="J11" s="75"/>
      <c r="K11" s="14">
        <v>0.21</v>
      </c>
    </row>
    <row r="12" spans="1:11" ht="11.85" customHeight="1" x14ac:dyDescent="0.2">
      <c r="A12" s="46" t="s">
        <v>95</v>
      </c>
      <c r="B12" s="47"/>
      <c r="C12" s="47"/>
      <c r="D12" s="47"/>
      <c r="E12" s="47"/>
      <c r="F12" s="48" t="s">
        <v>86</v>
      </c>
      <c r="G12" s="48"/>
      <c r="H12" s="7" t="s">
        <v>96</v>
      </c>
      <c r="I12" s="75" t="s">
        <v>540</v>
      </c>
      <c r="J12" s="75"/>
      <c r="K12" s="14">
        <v>0.21</v>
      </c>
    </row>
    <row r="13" spans="1:11" ht="11.85" customHeight="1" x14ac:dyDescent="0.2">
      <c r="A13" s="46" t="s">
        <v>97</v>
      </c>
      <c r="B13" s="47"/>
      <c r="C13" s="47"/>
      <c r="D13" s="47"/>
      <c r="E13" s="47"/>
      <c r="F13" s="48" t="s">
        <v>90</v>
      </c>
      <c r="G13" s="48"/>
      <c r="H13" s="7" t="s">
        <v>98</v>
      </c>
      <c r="I13" s="75" t="s">
        <v>98</v>
      </c>
      <c r="J13" s="75"/>
      <c r="K13" s="14">
        <v>0.21</v>
      </c>
    </row>
    <row r="14" spans="1:11" ht="11.85" customHeight="1" x14ac:dyDescent="0.2">
      <c r="A14" s="46" t="s">
        <v>601</v>
      </c>
      <c r="B14" s="47"/>
      <c r="C14" s="47"/>
      <c r="D14" s="47"/>
      <c r="E14" s="47"/>
      <c r="F14" s="48" t="s">
        <v>90</v>
      </c>
      <c r="G14" s="48"/>
      <c r="H14" s="7" t="s">
        <v>240</v>
      </c>
      <c r="I14" s="75" t="s">
        <v>240</v>
      </c>
      <c r="J14" s="75"/>
      <c r="K14" s="14">
        <v>0.21</v>
      </c>
    </row>
    <row r="15" spans="1:11" ht="11.85" customHeight="1" x14ac:dyDescent="0.2">
      <c r="A15" s="46" t="s">
        <v>602</v>
      </c>
      <c r="B15" s="47"/>
      <c r="C15" s="47"/>
      <c r="D15" s="47"/>
      <c r="E15" s="47"/>
      <c r="F15" s="48" t="s">
        <v>191</v>
      </c>
      <c r="G15" s="48"/>
      <c r="H15" s="7" t="s">
        <v>243</v>
      </c>
      <c r="I15" s="75" t="s">
        <v>603</v>
      </c>
      <c r="J15" s="75"/>
      <c r="K15" s="14">
        <v>0.21</v>
      </c>
    </row>
    <row r="16" spans="1:11" ht="11.85" customHeight="1" x14ac:dyDescent="0.2">
      <c r="A16" s="46" t="s">
        <v>521</v>
      </c>
      <c r="B16" s="47"/>
      <c r="C16" s="47"/>
      <c r="D16" s="47"/>
      <c r="E16" s="47"/>
      <c r="F16" s="48" t="s">
        <v>90</v>
      </c>
      <c r="G16" s="48"/>
      <c r="H16" s="7" t="s">
        <v>522</v>
      </c>
      <c r="I16" s="75" t="s">
        <v>522</v>
      </c>
      <c r="J16" s="75"/>
      <c r="K16" s="14">
        <v>0.21</v>
      </c>
    </row>
    <row r="17" spans="1:11" ht="11.85" customHeight="1" x14ac:dyDescent="0.2">
      <c r="A17" s="46" t="s">
        <v>604</v>
      </c>
      <c r="B17" s="47"/>
      <c r="C17" s="47"/>
      <c r="D17" s="47"/>
      <c r="E17" s="47"/>
      <c r="F17" s="48" t="s">
        <v>90</v>
      </c>
      <c r="G17" s="48"/>
      <c r="H17" s="7" t="s">
        <v>605</v>
      </c>
      <c r="I17" s="75" t="s">
        <v>605</v>
      </c>
      <c r="J17" s="75"/>
      <c r="K17" s="14">
        <v>0.21</v>
      </c>
    </row>
    <row r="18" spans="1:11" ht="11.85" customHeight="1" x14ac:dyDescent="0.2">
      <c r="A18" s="46" t="s">
        <v>523</v>
      </c>
      <c r="B18" s="47"/>
      <c r="C18" s="47"/>
      <c r="D18" s="47"/>
      <c r="E18" s="47"/>
      <c r="F18" s="48" t="s">
        <v>41</v>
      </c>
      <c r="G18" s="48"/>
      <c r="H18" s="7" t="s">
        <v>246</v>
      </c>
      <c r="I18" s="75" t="s">
        <v>246</v>
      </c>
      <c r="J18" s="75"/>
      <c r="K18" s="14">
        <v>0.21</v>
      </c>
    </row>
    <row r="19" spans="1:11" ht="11.85" customHeight="1" x14ac:dyDescent="0.2">
      <c r="A19" s="46" t="s">
        <v>524</v>
      </c>
      <c r="B19" s="47"/>
      <c r="C19" s="47"/>
      <c r="D19" s="47"/>
      <c r="E19" s="47"/>
      <c r="F19" s="48" t="s">
        <v>90</v>
      </c>
      <c r="G19" s="48"/>
      <c r="H19" s="7" t="s">
        <v>387</v>
      </c>
      <c r="I19" s="75" t="s">
        <v>387</v>
      </c>
      <c r="J19" s="75"/>
      <c r="K19" s="14">
        <v>0.21</v>
      </c>
    </row>
    <row r="20" spans="1:11" ht="11.85" customHeight="1" x14ac:dyDescent="0.2">
      <c r="A20" s="46" t="s">
        <v>606</v>
      </c>
      <c r="B20" s="47"/>
      <c r="C20" s="47"/>
      <c r="D20" s="47"/>
      <c r="E20" s="47"/>
      <c r="F20" s="48" t="s">
        <v>90</v>
      </c>
      <c r="G20" s="48"/>
      <c r="H20" s="7" t="s">
        <v>506</v>
      </c>
      <c r="I20" s="75" t="s">
        <v>506</v>
      </c>
      <c r="J20" s="75"/>
      <c r="K20" s="10">
        <v>0.06</v>
      </c>
    </row>
    <row r="21" spans="1:11" ht="11.85" customHeight="1" x14ac:dyDescent="0.2">
      <c r="A21" s="46" t="s">
        <v>607</v>
      </c>
      <c r="B21" s="47"/>
      <c r="C21" s="47"/>
      <c r="D21" s="47"/>
      <c r="E21" s="47"/>
      <c r="F21" s="48" t="s">
        <v>275</v>
      </c>
      <c r="G21" s="48"/>
      <c r="H21" s="7" t="s">
        <v>250</v>
      </c>
      <c r="I21" s="75" t="s">
        <v>608</v>
      </c>
      <c r="J21" s="75"/>
      <c r="K21" s="10">
        <v>0.06</v>
      </c>
    </row>
    <row r="22" spans="1:11" ht="11.85" customHeight="1" x14ac:dyDescent="0.2">
      <c r="A22" s="46" t="s">
        <v>609</v>
      </c>
      <c r="B22" s="47"/>
      <c r="C22" s="47"/>
      <c r="D22" s="47"/>
      <c r="E22" s="47"/>
      <c r="F22" s="48" t="s">
        <v>16</v>
      </c>
      <c r="G22" s="48"/>
      <c r="H22" s="7" t="s">
        <v>610</v>
      </c>
      <c r="I22" s="75" t="s">
        <v>611</v>
      </c>
      <c r="J22" s="75"/>
      <c r="K22" s="14">
        <v>0.21</v>
      </c>
    </row>
    <row r="23" spans="1:11" ht="11.85" customHeight="1" x14ac:dyDescent="0.2">
      <c r="A23" s="46" t="s">
        <v>612</v>
      </c>
      <c r="B23" s="47"/>
      <c r="C23" s="47"/>
      <c r="D23" s="47"/>
      <c r="E23" s="47"/>
      <c r="F23" s="48" t="s">
        <v>143</v>
      </c>
      <c r="G23" s="48"/>
      <c r="H23" s="7" t="s">
        <v>613</v>
      </c>
      <c r="I23" s="75" t="s">
        <v>614</v>
      </c>
      <c r="J23" s="75"/>
      <c r="K23" s="10">
        <v>0.06</v>
      </c>
    </row>
    <row r="24" spans="1:11" ht="11.85" customHeight="1" x14ac:dyDescent="0.2">
      <c r="A24" s="46" t="s">
        <v>510</v>
      </c>
      <c r="B24" s="47"/>
      <c r="C24" s="47"/>
      <c r="D24" s="47"/>
      <c r="E24" s="47"/>
      <c r="F24" s="48" t="s">
        <v>143</v>
      </c>
      <c r="G24" s="48"/>
      <c r="H24" s="7" t="s">
        <v>390</v>
      </c>
      <c r="I24" s="75" t="s">
        <v>615</v>
      </c>
      <c r="J24" s="75"/>
      <c r="K24" s="10">
        <v>0.06</v>
      </c>
    </row>
    <row r="25" spans="1:11" ht="11.85" customHeight="1" x14ac:dyDescent="0.2">
      <c r="A25" s="46" t="s">
        <v>616</v>
      </c>
      <c r="B25" s="47"/>
      <c r="C25" s="47"/>
      <c r="D25" s="47"/>
      <c r="E25" s="47"/>
      <c r="F25" s="48" t="s">
        <v>617</v>
      </c>
      <c r="G25" s="48"/>
      <c r="H25" s="7" t="s">
        <v>618</v>
      </c>
      <c r="I25" s="75" t="s">
        <v>619</v>
      </c>
      <c r="J25" s="75"/>
      <c r="K25" s="10">
        <v>0.06</v>
      </c>
    </row>
    <row r="26" spans="1:11" ht="11.85" customHeight="1" x14ac:dyDescent="0.2">
      <c r="A26" s="46" t="s">
        <v>620</v>
      </c>
      <c r="B26" s="47"/>
      <c r="C26" s="47"/>
      <c r="D26" s="47"/>
      <c r="E26" s="47"/>
      <c r="F26" s="48" t="s">
        <v>7</v>
      </c>
      <c r="G26" s="48"/>
      <c r="H26" s="7" t="s">
        <v>621</v>
      </c>
      <c r="I26" s="75" t="s">
        <v>621</v>
      </c>
      <c r="J26" s="75"/>
      <c r="K26" s="10">
        <v>0.06</v>
      </c>
    </row>
    <row r="27" spans="1:11" ht="11.85" customHeight="1" x14ac:dyDescent="0.2">
      <c r="A27" s="46" t="s">
        <v>99</v>
      </c>
      <c r="B27" s="47"/>
      <c r="C27" s="47"/>
      <c r="D27" s="47"/>
      <c r="E27" s="47"/>
      <c r="F27" s="48" t="s">
        <v>622</v>
      </c>
      <c r="G27" s="48"/>
      <c r="H27" s="7" t="s">
        <v>265</v>
      </c>
      <c r="I27" s="75" t="s">
        <v>623</v>
      </c>
      <c r="J27" s="75"/>
      <c r="K27" s="10">
        <v>0.06</v>
      </c>
    </row>
    <row r="28" spans="1:11" ht="11.85" customHeight="1" x14ac:dyDescent="0.2">
      <c r="A28" s="46" t="s">
        <v>261</v>
      </c>
      <c r="B28" s="47"/>
      <c r="C28" s="47"/>
      <c r="D28" s="47"/>
      <c r="E28" s="47"/>
      <c r="F28" s="48" t="s">
        <v>570</v>
      </c>
      <c r="G28" s="48"/>
      <c r="H28" s="7" t="s">
        <v>624</v>
      </c>
      <c r="I28" s="79" t="s">
        <v>625</v>
      </c>
      <c r="J28" s="79"/>
      <c r="K28" s="10">
        <v>0.06</v>
      </c>
    </row>
    <row r="29" spans="1:11" ht="17.45" customHeight="1" x14ac:dyDescent="0.2">
      <c r="A29" s="46" t="s">
        <v>626</v>
      </c>
      <c r="B29" s="47"/>
      <c r="C29" s="47"/>
      <c r="D29" s="47"/>
      <c r="E29" s="47"/>
      <c r="F29" s="48" t="s">
        <v>90</v>
      </c>
      <c r="G29" s="48"/>
      <c r="H29" s="8"/>
      <c r="I29" s="57"/>
      <c r="J29" s="57"/>
      <c r="K29" s="14">
        <v>0.21</v>
      </c>
    </row>
    <row r="30" spans="1:11" ht="17.45" customHeight="1" x14ac:dyDescent="0.2">
      <c r="A30" s="46" t="s">
        <v>627</v>
      </c>
      <c r="B30" s="47"/>
      <c r="C30" s="47"/>
      <c r="D30" s="47"/>
      <c r="E30" s="47"/>
      <c r="F30" s="57"/>
      <c r="G30" s="57"/>
      <c r="H30" s="8"/>
      <c r="I30" s="57"/>
      <c r="J30" s="57"/>
      <c r="K30" s="11"/>
    </row>
    <row r="31" spans="1:11" ht="45.2" customHeight="1" x14ac:dyDescent="0.2">
      <c r="A31" s="63" t="s">
        <v>628</v>
      </c>
      <c r="B31" s="64"/>
      <c r="C31" s="64"/>
      <c r="D31" s="64"/>
      <c r="E31" s="64"/>
      <c r="F31" s="65" t="s">
        <v>318</v>
      </c>
      <c r="G31" s="65"/>
      <c r="H31" s="16" t="s">
        <v>629</v>
      </c>
      <c r="I31" s="77" t="s">
        <v>630</v>
      </c>
      <c r="J31" s="77"/>
      <c r="K31" s="27">
        <v>0.06</v>
      </c>
    </row>
    <row r="32" spans="1:11" ht="17.100000000000001" customHeight="1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2"/>
    </row>
    <row r="33" spans="1:11" ht="14.25" customHeight="1" x14ac:dyDescent="0.2">
      <c r="A33" s="20"/>
      <c r="B33" s="21"/>
      <c r="C33" s="21"/>
      <c r="D33" s="21"/>
      <c r="E33" s="66"/>
      <c r="F33" s="67"/>
      <c r="G33" s="68"/>
      <c r="H33" s="69"/>
      <c r="I33" s="69"/>
      <c r="J33" s="69"/>
      <c r="K33" s="69"/>
    </row>
    <row r="34" spans="1:11" ht="42.6" customHeight="1" x14ac:dyDescent="0.2">
      <c r="A34" s="23"/>
      <c r="B34" s="23"/>
      <c r="C34" s="23"/>
      <c r="D34" s="23"/>
      <c r="E34" s="70"/>
      <c r="F34" s="71"/>
      <c r="G34" s="70"/>
      <c r="H34" s="72"/>
      <c r="I34" s="72"/>
      <c r="J34" s="72"/>
      <c r="K34" s="71"/>
    </row>
    <row r="35" spans="1:11" ht="22.7" customHeight="1" x14ac:dyDescent="0.2">
      <c r="A35" s="58"/>
      <c r="B35" s="58"/>
      <c r="C35" s="58"/>
      <c r="D35" s="58"/>
      <c r="E35" s="58"/>
      <c r="F35" s="59"/>
      <c r="G35" s="60"/>
      <c r="H35" s="61"/>
      <c r="I35" s="61"/>
      <c r="J35" s="61"/>
      <c r="K35" s="62"/>
    </row>
    <row r="36" spans="1:11" ht="80.099999999999994" customHeight="1" x14ac:dyDescent="0.2"/>
  </sheetData>
  <mergeCells count="100">
    <mergeCell ref="E34:F34"/>
    <mergeCell ref="G34:K34"/>
    <mergeCell ref="A35:F35"/>
    <mergeCell ref="G35:K35"/>
    <mergeCell ref="A31:E31"/>
    <mergeCell ref="F31:G31"/>
    <mergeCell ref="I31:J31"/>
    <mergeCell ref="A32:K32"/>
    <mergeCell ref="E33:F33"/>
    <mergeCell ref="G33:K33"/>
    <mergeCell ref="A29:E29"/>
    <mergeCell ref="F29:G29"/>
    <mergeCell ref="I29:J29"/>
    <mergeCell ref="A30:E30"/>
    <mergeCell ref="F30:G30"/>
    <mergeCell ref="I30:J30"/>
    <mergeCell ref="A27:E27"/>
    <mergeCell ref="F27:G27"/>
    <mergeCell ref="I27:J27"/>
    <mergeCell ref="A28:E28"/>
    <mergeCell ref="F28:G28"/>
    <mergeCell ref="I28:J28"/>
    <mergeCell ref="A25:E25"/>
    <mergeCell ref="F25:G25"/>
    <mergeCell ref="I25:J25"/>
    <mergeCell ref="A26:E26"/>
    <mergeCell ref="F26:G26"/>
    <mergeCell ref="I26:J26"/>
    <mergeCell ref="A23:E23"/>
    <mergeCell ref="F23:G23"/>
    <mergeCell ref="I23:J23"/>
    <mergeCell ref="A24:E24"/>
    <mergeCell ref="F24:G24"/>
    <mergeCell ref="I24:J24"/>
    <mergeCell ref="A21:E21"/>
    <mergeCell ref="F21:G21"/>
    <mergeCell ref="I21:J21"/>
    <mergeCell ref="A22:E22"/>
    <mergeCell ref="F22:G22"/>
    <mergeCell ref="I22:J22"/>
    <mergeCell ref="A19:E19"/>
    <mergeCell ref="F19:G19"/>
    <mergeCell ref="I19:J19"/>
    <mergeCell ref="A20:E20"/>
    <mergeCell ref="F20:G20"/>
    <mergeCell ref="I20:J20"/>
    <mergeCell ref="A17:E17"/>
    <mergeCell ref="F17:G17"/>
    <mergeCell ref="I17:J17"/>
    <mergeCell ref="A18:E18"/>
    <mergeCell ref="F18:G18"/>
    <mergeCell ref="I18:J18"/>
    <mergeCell ref="A15:E15"/>
    <mergeCell ref="F15:G15"/>
    <mergeCell ref="I15:J15"/>
    <mergeCell ref="A16:E16"/>
    <mergeCell ref="F16:G16"/>
    <mergeCell ref="I16:J16"/>
    <mergeCell ref="A13:E13"/>
    <mergeCell ref="F13:G13"/>
    <mergeCell ref="I13:J13"/>
    <mergeCell ref="A14:E14"/>
    <mergeCell ref="F14:G14"/>
    <mergeCell ref="I14:J14"/>
    <mergeCell ref="A11:E11"/>
    <mergeCell ref="F11:G11"/>
    <mergeCell ref="I11:J11"/>
    <mergeCell ref="A12:E12"/>
    <mergeCell ref="F12:G12"/>
    <mergeCell ref="I12:J12"/>
    <mergeCell ref="A9:E9"/>
    <mergeCell ref="F9:G9"/>
    <mergeCell ref="I9:J9"/>
    <mergeCell ref="A10:E10"/>
    <mergeCell ref="F10:G10"/>
    <mergeCell ref="I10:J10"/>
    <mergeCell ref="A7:E7"/>
    <mergeCell ref="F7:G7"/>
    <mergeCell ref="I7:J7"/>
    <mergeCell ref="A8:E8"/>
    <mergeCell ref="F8:G8"/>
    <mergeCell ref="I8:J8"/>
    <mergeCell ref="A5:E5"/>
    <mergeCell ref="F5:G5"/>
    <mergeCell ref="I5:J5"/>
    <mergeCell ref="A6:E6"/>
    <mergeCell ref="F6:G6"/>
    <mergeCell ref="I6:J6"/>
    <mergeCell ref="A3:E3"/>
    <mergeCell ref="F3:G3"/>
    <mergeCell ref="I3:J3"/>
    <mergeCell ref="A4:E4"/>
    <mergeCell ref="F4:G4"/>
    <mergeCell ref="I4:J4"/>
    <mergeCell ref="A1:E1"/>
    <mergeCell ref="F1:G1"/>
    <mergeCell ref="J1:K1"/>
    <mergeCell ref="A2:E2"/>
    <mergeCell ref="F2:G2"/>
    <mergeCell ref="I2:J2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8"/>
  <sheetViews>
    <sheetView workbookViewId="0">
      <selection activeCell="H22" sqref="H2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19.33203125" customWidth="1"/>
    <col min="6" max="6" width="35.83203125" customWidth="1"/>
    <col min="7" max="7" width="2.83203125" customWidth="1"/>
  </cols>
  <sheetData>
    <row r="1" spans="1:7" ht="24" customHeight="1" x14ac:dyDescent="0.2">
      <c r="A1" s="49" t="s">
        <v>631</v>
      </c>
      <c r="B1" s="50"/>
      <c r="C1" s="50"/>
      <c r="D1" s="50"/>
      <c r="E1" s="50"/>
      <c r="F1" s="80"/>
    </row>
    <row r="2" spans="1:7" ht="400.5" customHeight="1" x14ac:dyDescent="0.2">
      <c r="A2" s="81" t="s">
        <v>632</v>
      </c>
      <c r="B2" s="82"/>
      <c r="C2" s="82"/>
      <c r="D2" s="82"/>
      <c r="E2" s="82"/>
      <c r="F2" s="83"/>
    </row>
    <row r="3" spans="1:7" ht="17.100000000000001" customHeight="1" x14ac:dyDescent="0.2">
      <c r="A3" s="84" t="s">
        <v>633</v>
      </c>
      <c r="B3" s="85"/>
      <c r="C3" s="85"/>
      <c r="D3" s="85"/>
      <c r="E3" s="85"/>
      <c r="F3" s="86"/>
    </row>
    <row r="4" spans="1:7" ht="14.25" customHeight="1" x14ac:dyDescent="0.2">
      <c r="A4" s="20"/>
      <c r="B4" s="32">
        <v>0.06</v>
      </c>
      <c r="C4" s="32">
        <v>0.21</v>
      </c>
      <c r="D4" s="21"/>
      <c r="E4" s="21"/>
      <c r="F4" s="22"/>
    </row>
    <row r="5" spans="1:7" ht="44.25" customHeight="1" x14ac:dyDescent="0.2">
      <c r="A5" s="23" t="s">
        <v>634</v>
      </c>
      <c r="B5" s="33" t="s">
        <v>635</v>
      </c>
      <c r="C5" s="34" t="s">
        <v>636</v>
      </c>
      <c r="D5" s="23"/>
      <c r="E5" s="23"/>
      <c r="F5" s="35" t="s">
        <v>637</v>
      </c>
    </row>
    <row r="6" spans="1:7" ht="22.7" customHeight="1" x14ac:dyDescent="0.2">
      <c r="A6" s="87" t="s">
        <v>638</v>
      </c>
      <c r="B6" s="87"/>
      <c r="C6" s="87"/>
      <c r="D6" s="87"/>
      <c r="E6" s="88"/>
      <c r="F6" s="36" t="s">
        <v>639</v>
      </c>
    </row>
    <row r="7" spans="1:7" ht="17.25" customHeight="1" x14ac:dyDescent="0.2">
      <c r="A7" s="89" t="s">
        <v>640</v>
      </c>
      <c r="B7" s="89"/>
      <c r="C7" s="89"/>
      <c r="D7" s="89"/>
      <c r="E7" s="89"/>
      <c r="F7" s="89"/>
      <c r="G7" s="89"/>
    </row>
    <row r="8" spans="1:7" ht="80.099999999999994" customHeight="1" x14ac:dyDescent="0.2"/>
  </sheetData>
  <mergeCells count="5">
    <mergeCell ref="A1:F1"/>
    <mergeCell ref="A2:F2"/>
    <mergeCell ref="A3:F3"/>
    <mergeCell ref="A6:E6"/>
    <mergeCell ref="A7:G7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E2F0-C520-40FC-973B-7018D356DB90}">
  <dimension ref="A1:J494"/>
  <sheetViews>
    <sheetView tabSelected="1" topLeftCell="A431" zoomScale="70" zoomScaleNormal="70" workbookViewId="0">
      <selection activeCell="B1" sqref="B1:B492"/>
    </sheetView>
  </sheetViews>
  <sheetFormatPr defaultRowHeight="12.75" x14ac:dyDescent="0.2"/>
  <cols>
    <col min="1" max="1" width="9.33203125" style="37"/>
    <col min="2" max="2" width="16.83203125" style="90" bestFit="1" customWidth="1"/>
    <col min="3" max="3" width="73.1640625" bestFit="1" customWidth="1"/>
    <col min="4" max="4" width="9.33203125" style="92"/>
    <col min="8" max="8" width="11.6640625" style="92" bestFit="1" customWidth="1"/>
    <col min="9" max="9" width="10.33203125" bestFit="1" customWidth="1"/>
    <col min="10" max="10" width="11.6640625" bestFit="1" customWidth="1"/>
  </cols>
  <sheetData>
    <row r="1" spans="1:10" x14ac:dyDescent="0.2">
      <c r="A1" s="37" t="s">
        <v>641</v>
      </c>
      <c r="B1" s="90">
        <v>45624</v>
      </c>
      <c r="C1" s="37" t="s">
        <v>670</v>
      </c>
      <c r="D1" s="94">
        <v>1</v>
      </c>
      <c r="E1" s="37" t="s">
        <v>699</v>
      </c>
      <c r="F1" s="37">
        <v>34.13991</v>
      </c>
      <c r="G1" s="37">
        <v>6</v>
      </c>
      <c r="H1" s="37"/>
      <c r="I1" s="91"/>
      <c r="J1" s="37"/>
    </row>
    <row r="2" spans="1:10" x14ac:dyDescent="0.2">
      <c r="A2" s="37" t="s">
        <v>642</v>
      </c>
      <c r="B2" s="90">
        <v>45624</v>
      </c>
      <c r="C2" s="37" t="s">
        <v>671</v>
      </c>
      <c r="D2" s="94">
        <v>4</v>
      </c>
      <c r="E2" s="37" t="s">
        <v>700</v>
      </c>
      <c r="F2" s="37">
        <v>5.5430200000000003</v>
      </c>
      <c r="G2" s="37">
        <v>6</v>
      </c>
      <c r="H2" s="37"/>
      <c r="I2" s="91"/>
      <c r="J2" s="37"/>
    </row>
    <row r="3" spans="1:10" x14ac:dyDescent="0.2">
      <c r="A3" s="37" t="s">
        <v>643</v>
      </c>
      <c r="B3" s="90">
        <v>45629</v>
      </c>
      <c r="C3" s="37" t="s">
        <v>672</v>
      </c>
      <c r="D3" s="94">
        <v>10</v>
      </c>
      <c r="E3" s="37" t="s">
        <v>701</v>
      </c>
      <c r="F3" s="37">
        <v>31.75</v>
      </c>
      <c r="G3" s="37">
        <v>6</v>
      </c>
      <c r="H3" s="91">
        <v>317.45</v>
      </c>
      <c r="I3" s="91">
        <f>H3*(G3/100)</f>
        <v>19.046999999999997</v>
      </c>
      <c r="J3" s="91">
        <f>H3+I3</f>
        <v>336.49699999999996</v>
      </c>
    </row>
    <row r="4" spans="1:10" x14ac:dyDescent="0.2">
      <c r="A4" s="37" t="s">
        <v>644</v>
      </c>
      <c r="B4" s="90">
        <v>45629</v>
      </c>
      <c r="C4" s="37" t="s">
        <v>673</v>
      </c>
      <c r="D4" s="94">
        <v>7</v>
      </c>
      <c r="E4" s="37" t="s">
        <v>702</v>
      </c>
      <c r="F4" s="37">
        <v>25.36</v>
      </c>
      <c r="G4" s="37">
        <v>6</v>
      </c>
      <c r="H4" s="91">
        <v>177.51</v>
      </c>
      <c r="I4" s="91">
        <f>H4*(G4/100)</f>
        <v>10.650599999999999</v>
      </c>
      <c r="J4" s="91">
        <f>H4+I4</f>
        <v>188.16059999999999</v>
      </c>
    </row>
    <row r="5" spans="1:10" x14ac:dyDescent="0.2">
      <c r="A5" s="37" t="s">
        <v>645</v>
      </c>
      <c r="B5" s="90">
        <v>45629</v>
      </c>
      <c r="C5" s="37" t="s">
        <v>674</v>
      </c>
      <c r="D5" s="94">
        <v>4</v>
      </c>
      <c r="E5" s="37" t="s">
        <v>702</v>
      </c>
      <c r="F5" s="37">
        <v>41.89</v>
      </c>
      <c r="G5" s="37">
        <v>6</v>
      </c>
      <c r="H5" s="91">
        <v>167.56</v>
      </c>
      <c r="I5" s="91">
        <f>H5*(G5/100)</f>
        <v>10.053599999999999</v>
      </c>
      <c r="J5" s="91">
        <f>H5+I5</f>
        <v>177.61359999999999</v>
      </c>
    </row>
    <row r="6" spans="1:10" x14ac:dyDescent="0.2">
      <c r="A6" s="37" t="s">
        <v>646</v>
      </c>
      <c r="B6" s="90">
        <v>45629</v>
      </c>
      <c r="C6" s="37" t="s">
        <v>675</v>
      </c>
      <c r="D6" s="94">
        <v>1</v>
      </c>
      <c r="E6" s="37" t="s">
        <v>702</v>
      </c>
      <c r="F6" s="37">
        <v>16.28</v>
      </c>
      <c r="G6" s="37">
        <v>6</v>
      </c>
      <c r="H6" s="91">
        <v>16.28</v>
      </c>
      <c r="I6" s="91">
        <f>H6*(G6/100)</f>
        <v>0.9768</v>
      </c>
      <c r="J6" s="91">
        <f>H6+I6</f>
        <v>17.256800000000002</v>
      </c>
    </row>
    <row r="7" spans="1:10" x14ac:dyDescent="0.2">
      <c r="A7" s="37" t="s">
        <v>647</v>
      </c>
      <c r="B7" s="90">
        <v>45629</v>
      </c>
      <c r="C7" s="37" t="s">
        <v>676</v>
      </c>
      <c r="D7" s="94">
        <v>2</v>
      </c>
      <c r="E7" s="37" t="s">
        <v>703</v>
      </c>
      <c r="F7" s="37">
        <v>20.37</v>
      </c>
      <c r="G7" s="37">
        <v>6</v>
      </c>
      <c r="H7" s="91">
        <v>40.729999999999997</v>
      </c>
      <c r="I7" s="91">
        <f>H7*(G7/100)</f>
        <v>2.4437999999999995</v>
      </c>
      <c r="J7" s="91">
        <f>H7+I7</f>
        <v>43.1738</v>
      </c>
    </row>
    <row r="8" spans="1:10" x14ac:dyDescent="0.2">
      <c r="A8" s="37" t="s">
        <v>648</v>
      </c>
      <c r="B8" s="90">
        <v>45629</v>
      </c>
      <c r="C8" s="37" t="s">
        <v>677</v>
      </c>
      <c r="D8" s="94">
        <v>4</v>
      </c>
      <c r="E8" s="37" t="s">
        <v>702</v>
      </c>
      <c r="F8" s="37">
        <v>9.9600000000000009</v>
      </c>
      <c r="G8" s="37">
        <v>6</v>
      </c>
      <c r="H8" s="91">
        <v>39.85</v>
      </c>
      <c r="I8" s="91">
        <f>H8*(G8/100)</f>
        <v>2.391</v>
      </c>
      <c r="J8" s="91">
        <f>H8+I8</f>
        <v>42.241</v>
      </c>
    </row>
    <row r="9" spans="1:10" x14ac:dyDescent="0.2">
      <c r="A9" s="37" t="s">
        <v>649</v>
      </c>
      <c r="B9" s="90">
        <v>45629</v>
      </c>
      <c r="C9" s="37" t="s">
        <v>678</v>
      </c>
      <c r="D9" s="94">
        <v>2</v>
      </c>
      <c r="E9" s="37" t="s">
        <v>704</v>
      </c>
      <c r="F9" s="37">
        <v>12.88</v>
      </c>
      <c r="G9" s="37">
        <v>6</v>
      </c>
      <c r="H9" s="91">
        <v>25.75</v>
      </c>
      <c r="I9" s="91">
        <f>H9*(G9/100)</f>
        <v>1.5449999999999999</v>
      </c>
      <c r="J9" s="91">
        <f>H9+I9</f>
        <v>27.295000000000002</v>
      </c>
    </row>
    <row r="10" spans="1:10" x14ac:dyDescent="0.2">
      <c r="A10" s="37" t="s">
        <v>650</v>
      </c>
      <c r="B10" s="90">
        <v>45629</v>
      </c>
      <c r="C10" s="37" t="s">
        <v>679</v>
      </c>
      <c r="D10" s="94">
        <v>1</v>
      </c>
      <c r="E10" s="37" t="s">
        <v>704</v>
      </c>
      <c r="F10" s="37">
        <v>12.32</v>
      </c>
      <c r="G10" s="37">
        <v>6</v>
      </c>
      <c r="H10" s="91">
        <v>12.32</v>
      </c>
      <c r="I10" s="91">
        <f>H10*(G10/100)</f>
        <v>0.73919999999999997</v>
      </c>
      <c r="J10" s="91">
        <f>H10+I10</f>
        <v>13.059200000000001</v>
      </c>
    </row>
    <row r="11" spans="1:10" x14ac:dyDescent="0.2">
      <c r="A11" s="37" t="s">
        <v>651</v>
      </c>
      <c r="B11" s="90">
        <v>45629</v>
      </c>
      <c r="C11" s="37" t="s">
        <v>680</v>
      </c>
      <c r="D11" s="94">
        <v>2</v>
      </c>
      <c r="E11" s="37" t="s">
        <v>704</v>
      </c>
      <c r="F11" s="37">
        <v>14.41</v>
      </c>
      <c r="G11" s="37">
        <v>6</v>
      </c>
      <c r="H11" s="91">
        <v>28.81</v>
      </c>
      <c r="I11" s="91">
        <f>H11*(G11/100)</f>
        <v>1.7285999999999999</v>
      </c>
      <c r="J11" s="91">
        <f>H11+I11</f>
        <v>30.538599999999999</v>
      </c>
    </row>
    <row r="12" spans="1:10" x14ac:dyDescent="0.2">
      <c r="A12" s="37" t="s">
        <v>652</v>
      </c>
      <c r="B12" s="90">
        <v>45629</v>
      </c>
      <c r="C12" s="37" t="s">
        <v>681</v>
      </c>
      <c r="D12" s="94">
        <v>1</v>
      </c>
      <c r="E12" s="37" t="s">
        <v>705</v>
      </c>
      <c r="F12" s="37">
        <v>4.9400000000000004</v>
      </c>
      <c r="G12" s="37">
        <v>6</v>
      </c>
      <c r="H12" s="91">
        <v>4.9400000000000004</v>
      </c>
      <c r="I12" s="91">
        <f>H12*(G12/100)</f>
        <v>0.2964</v>
      </c>
      <c r="J12" s="91">
        <f>H12+I12</f>
        <v>5.2364000000000006</v>
      </c>
    </row>
    <row r="13" spans="1:10" x14ac:dyDescent="0.2">
      <c r="A13" s="37" t="s">
        <v>653</v>
      </c>
      <c r="B13" s="90">
        <v>45629</v>
      </c>
      <c r="C13" s="37" t="s">
        <v>682</v>
      </c>
      <c r="D13" s="94">
        <v>1</v>
      </c>
      <c r="E13" s="37" t="s">
        <v>705</v>
      </c>
      <c r="F13" s="37">
        <v>4.3099999999999996</v>
      </c>
      <c r="G13" s="37">
        <v>6</v>
      </c>
      <c r="H13" s="91">
        <v>4.3099999999999996</v>
      </c>
      <c r="I13" s="91">
        <f>H13*(G13/100)</f>
        <v>0.25859999999999994</v>
      </c>
      <c r="J13" s="91">
        <f>H13+I13</f>
        <v>4.5686</v>
      </c>
    </row>
    <row r="14" spans="1:10" x14ac:dyDescent="0.2">
      <c r="A14" s="37" t="s">
        <v>654</v>
      </c>
      <c r="B14" s="90">
        <v>45629</v>
      </c>
      <c r="C14" s="37" t="s">
        <v>683</v>
      </c>
      <c r="D14" s="94">
        <v>1</v>
      </c>
      <c r="E14" s="37" t="s">
        <v>705</v>
      </c>
      <c r="F14" s="37">
        <v>4.8099999999999996</v>
      </c>
      <c r="G14" s="37">
        <v>6</v>
      </c>
      <c r="H14" s="91">
        <v>4.21</v>
      </c>
      <c r="I14" s="91">
        <f>H14*(G14/100)</f>
        <v>0.25259999999999999</v>
      </c>
      <c r="J14" s="91">
        <f>H14+I14</f>
        <v>4.4626000000000001</v>
      </c>
    </row>
    <row r="15" spans="1:10" x14ac:dyDescent="0.2">
      <c r="A15" s="37" t="s">
        <v>655</v>
      </c>
      <c r="B15" s="90">
        <v>45629</v>
      </c>
      <c r="C15" s="37" t="s">
        <v>684</v>
      </c>
      <c r="D15" s="94">
        <v>1</v>
      </c>
      <c r="E15" s="37" t="s">
        <v>705</v>
      </c>
      <c r="F15" s="37">
        <v>3.78</v>
      </c>
      <c r="G15" s="37">
        <v>6</v>
      </c>
      <c r="H15" s="91">
        <v>3.78</v>
      </c>
      <c r="I15" s="91">
        <f>H15*(G15/100)</f>
        <v>0.22679999999999997</v>
      </c>
      <c r="J15" s="91">
        <f>H15+I15</f>
        <v>4.0068000000000001</v>
      </c>
    </row>
    <row r="16" spans="1:10" x14ac:dyDescent="0.2">
      <c r="A16" s="37" t="s">
        <v>656</v>
      </c>
      <c r="B16" s="90">
        <v>45629</v>
      </c>
      <c r="C16" s="37" t="s">
        <v>685</v>
      </c>
      <c r="D16" s="94">
        <v>6</v>
      </c>
      <c r="E16" s="37" t="s">
        <v>705</v>
      </c>
      <c r="F16" s="37">
        <v>3.8</v>
      </c>
      <c r="G16" s="37">
        <v>6</v>
      </c>
      <c r="H16" s="91">
        <v>22.82</v>
      </c>
      <c r="I16" s="91">
        <f>H16*(G16/100)</f>
        <v>1.3692</v>
      </c>
      <c r="J16" s="91">
        <f>H16+I16</f>
        <v>24.1892</v>
      </c>
    </row>
    <row r="17" spans="1:10" x14ac:dyDescent="0.2">
      <c r="A17" s="37" t="s">
        <v>657</v>
      </c>
      <c r="B17" s="90">
        <v>45629</v>
      </c>
      <c r="C17" s="37" t="s">
        <v>686</v>
      </c>
      <c r="D17" s="94">
        <v>6</v>
      </c>
      <c r="E17" s="37" t="s">
        <v>705</v>
      </c>
      <c r="F17" s="37">
        <v>5.57</v>
      </c>
      <c r="G17" s="37">
        <v>6</v>
      </c>
      <c r="H17" s="91">
        <v>33.409999999999997</v>
      </c>
      <c r="I17" s="91">
        <f>H17*(G17/100)</f>
        <v>2.0045999999999999</v>
      </c>
      <c r="J17" s="91">
        <f>H17+I17</f>
        <v>35.414599999999993</v>
      </c>
    </row>
    <row r="18" spans="1:10" x14ac:dyDescent="0.2">
      <c r="A18" s="37" t="s">
        <v>658</v>
      </c>
      <c r="B18" s="90">
        <v>45629</v>
      </c>
      <c r="C18" s="37" t="s">
        <v>687</v>
      </c>
      <c r="D18" s="94">
        <v>1</v>
      </c>
      <c r="E18" s="37" t="s">
        <v>705</v>
      </c>
      <c r="F18" s="37">
        <v>6.88</v>
      </c>
      <c r="G18" s="37">
        <v>6</v>
      </c>
      <c r="H18" s="91">
        <v>6.88</v>
      </c>
      <c r="I18" s="91">
        <f>H18*(G18/100)</f>
        <v>0.4128</v>
      </c>
      <c r="J18" s="91">
        <f>H18+I18</f>
        <v>7.2927999999999997</v>
      </c>
    </row>
    <row r="19" spans="1:10" x14ac:dyDescent="0.2">
      <c r="A19" s="37" t="s">
        <v>659</v>
      </c>
      <c r="B19" s="90">
        <v>45629</v>
      </c>
      <c r="C19" s="37" t="s">
        <v>688</v>
      </c>
      <c r="D19" s="94">
        <v>1</v>
      </c>
      <c r="E19" s="37" t="s">
        <v>702</v>
      </c>
      <c r="F19" s="37">
        <v>12.11</v>
      </c>
      <c r="G19" s="37">
        <v>6</v>
      </c>
      <c r="H19" s="91">
        <v>12.11</v>
      </c>
      <c r="I19" s="91">
        <f>H19*(G19/100)</f>
        <v>0.72659999999999991</v>
      </c>
      <c r="J19" s="91">
        <f>H19+I19</f>
        <v>12.836599999999999</v>
      </c>
    </row>
    <row r="20" spans="1:10" x14ac:dyDescent="0.2">
      <c r="A20" s="37" t="s">
        <v>660</v>
      </c>
      <c r="B20" s="90">
        <v>45629</v>
      </c>
      <c r="C20" s="37" t="s">
        <v>689</v>
      </c>
      <c r="D20" s="94">
        <v>6</v>
      </c>
      <c r="E20" s="37" t="s">
        <v>706</v>
      </c>
      <c r="F20" s="37">
        <v>6.4</v>
      </c>
      <c r="G20" s="37">
        <v>6</v>
      </c>
      <c r="H20" s="91">
        <v>38.39</v>
      </c>
      <c r="I20" s="91">
        <f>H20*(G20/100)</f>
        <v>2.3033999999999999</v>
      </c>
      <c r="J20" s="91">
        <f>H20+I20</f>
        <v>40.693399999999997</v>
      </c>
    </row>
    <row r="21" spans="1:10" x14ac:dyDescent="0.2">
      <c r="A21" s="37" t="s">
        <v>661</v>
      </c>
      <c r="B21" s="90">
        <v>45629</v>
      </c>
      <c r="C21" s="37" t="s">
        <v>690</v>
      </c>
      <c r="D21" s="94">
        <v>1</v>
      </c>
      <c r="E21" s="37" t="s">
        <v>702</v>
      </c>
      <c r="F21" s="37">
        <v>27.48</v>
      </c>
      <c r="G21" s="37">
        <v>6</v>
      </c>
      <c r="H21" s="91">
        <v>27.48</v>
      </c>
      <c r="I21" s="91">
        <f>H21*(G21/100)</f>
        <v>1.6488</v>
      </c>
      <c r="J21" s="91">
        <f>H21+I21</f>
        <v>29.128800000000002</v>
      </c>
    </row>
    <row r="22" spans="1:10" x14ac:dyDescent="0.2">
      <c r="A22" s="37" t="s">
        <v>662</v>
      </c>
      <c r="B22" s="90">
        <v>45629</v>
      </c>
      <c r="C22" s="37" t="s">
        <v>691</v>
      </c>
      <c r="D22" s="94">
        <v>4</v>
      </c>
      <c r="E22" s="37" t="s">
        <v>702</v>
      </c>
      <c r="F22" s="37">
        <v>28.55</v>
      </c>
      <c r="G22" s="37">
        <v>6</v>
      </c>
      <c r="H22" s="91">
        <v>114.18</v>
      </c>
      <c r="I22" s="91">
        <f>H22*(G22/100)</f>
        <v>6.8508000000000004</v>
      </c>
      <c r="J22" s="91">
        <f>H22+I22</f>
        <v>121.03080000000001</v>
      </c>
    </row>
    <row r="23" spans="1:10" x14ac:dyDescent="0.2">
      <c r="A23" s="37" t="s">
        <v>663</v>
      </c>
      <c r="B23" s="90">
        <v>45629</v>
      </c>
      <c r="C23" s="37" t="s">
        <v>692</v>
      </c>
      <c r="D23" s="94">
        <v>3</v>
      </c>
      <c r="E23" s="37" t="s">
        <v>702</v>
      </c>
      <c r="F23" s="37">
        <v>12.78</v>
      </c>
      <c r="G23" s="37">
        <v>6</v>
      </c>
      <c r="H23" s="91">
        <v>38.35</v>
      </c>
      <c r="I23" s="91">
        <f>H23*(G23/100)</f>
        <v>2.3010000000000002</v>
      </c>
      <c r="J23" s="91">
        <f>H23+I23</f>
        <v>40.651000000000003</v>
      </c>
    </row>
    <row r="24" spans="1:10" x14ac:dyDescent="0.2">
      <c r="A24" s="37" t="s">
        <v>664</v>
      </c>
      <c r="B24" s="90">
        <v>45629</v>
      </c>
      <c r="C24" s="37" t="s">
        <v>693</v>
      </c>
      <c r="D24" s="94">
        <v>10</v>
      </c>
      <c r="E24" s="37" t="s">
        <v>707</v>
      </c>
      <c r="F24" s="37">
        <v>3.13</v>
      </c>
      <c r="G24" s="37">
        <v>6</v>
      </c>
      <c r="H24" s="91">
        <v>31.29</v>
      </c>
      <c r="I24" s="91">
        <f>H24*(G24/100)</f>
        <v>1.8774</v>
      </c>
      <c r="J24" s="91">
        <f>H24+I24</f>
        <v>33.167400000000001</v>
      </c>
    </row>
    <row r="25" spans="1:10" x14ac:dyDescent="0.2">
      <c r="A25" s="37" t="s">
        <v>665</v>
      </c>
      <c r="B25" s="90">
        <v>45629</v>
      </c>
      <c r="C25" s="37" t="s">
        <v>694</v>
      </c>
      <c r="D25" s="94">
        <v>8</v>
      </c>
      <c r="E25" s="37" t="s">
        <v>708</v>
      </c>
      <c r="F25" s="37">
        <v>5.0599999999999996</v>
      </c>
      <c r="G25" s="37">
        <v>6</v>
      </c>
      <c r="H25" s="91">
        <v>40.49</v>
      </c>
      <c r="I25" s="91">
        <f>H25*(G25/100)</f>
        <v>2.4294000000000002</v>
      </c>
      <c r="J25" s="91">
        <f>H25+I25</f>
        <v>42.919400000000003</v>
      </c>
    </row>
    <row r="26" spans="1:10" x14ac:dyDescent="0.2">
      <c r="A26" s="37" t="s">
        <v>666</v>
      </c>
      <c r="B26" s="90">
        <v>45629</v>
      </c>
      <c r="C26" s="37" t="s">
        <v>695</v>
      </c>
      <c r="D26" s="94">
        <v>2</v>
      </c>
      <c r="E26" s="37" t="s">
        <v>709</v>
      </c>
      <c r="F26" s="37">
        <v>9.2200000000000006</v>
      </c>
      <c r="G26" s="37">
        <v>6</v>
      </c>
      <c r="H26" s="91">
        <v>18.43</v>
      </c>
      <c r="I26" s="91">
        <f>H26*(G26/100)</f>
        <v>1.1057999999999999</v>
      </c>
      <c r="J26" s="91">
        <f>H26+I26</f>
        <v>19.535799999999998</v>
      </c>
    </row>
    <row r="27" spans="1:10" x14ac:dyDescent="0.2">
      <c r="A27" s="37" t="s">
        <v>667</v>
      </c>
      <c r="B27" s="90">
        <v>45629</v>
      </c>
      <c r="C27" s="37" t="s">
        <v>696</v>
      </c>
      <c r="D27" s="94">
        <v>2</v>
      </c>
      <c r="E27" s="37" t="s">
        <v>699</v>
      </c>
      <c r="F27" s="37">
        <v>11.95</v>
      </c>
      <c r="G27" s="37">
        <v>6</v>
      </c>
      <c r="H27" s="91">
        <v>23.9</v>
      </c>
      <c r="I27" s="91">
        <f>H27*(G27/100)</f>
        <v>1.4339999999999999</v>
      </c>
      <c r="J27" s="91">
        <f>H27+I27</f>
        <v>25.334</v>
      </c>
    </row>
    <row r="28" spans="1:10" x14ac:dyDescent="0.2">
      <c r="A28" s="37" t="s">
        <v>668</v>
      </c>
      <c r="B28" s="90">
        <v>45629</v>
      </c>
      <c r="C28" s="37" t="s">
        <v>697</v>
      </c>
      <c r="D28" s="94">
        <v>1</v>
      </c>
      <c r="E28" s="37" t="s">
        <v>710</v>
      </c>
      <c r="F28" s="37">
        <v>6.76</v>
      </c>
      <c r="G28" s="37">
        <v>6</v>
      </c>
      <c r="H28" s="91">
        <v>6.76</v>
      </c>
      <c r="I28" s="91">
        <f>H28*(G28/100)</f>
        <v>0.40559999999999996</v>
      </c>
      <c r="J28" s="91">
        <f>H28+I28</f>
        <v>7.1655999999999995</v>
      </c>
    </row>
    <row r="29" spans="1:10" x14ac:dyDescent="0.2">
      <c r="A29" s="37" t="s">
        <v>669</v>
      </c>
      <c r="B29" s="90">
        <v>45629</v>
      </c>
      <c r="C29" s="37" t="s">
        <v>698</v>
      </c>
      <c r="D29" s="94">
        <v>2</v>
      </c>
      <c r="E29" s="37" t="s">
        <v>699</v>
      </c>
      <c r="F29" s="37">
        <v>14.21</v>
      </c>
      <c r="G29" s="37">
        <v>6</v>
      </c>
      <c r="H29" s="91">
        <v>28.41</v>
      </c>
      <c r="I29" s="91">
        <f>H29*(G29/100)</f>
        <v>1.7045999999999999</v>
      </c>
      <c r="J29" s="91">
        <f>H29+I29</f>
        <v>30.114599999999999</v>
      </c>
    </row>
    <row r="30" spans="1:10" x14ac:dyDescent="0.2">
      <c r="A30" s="37" t="s">
        <v>711</v>
      </c>
      <c r="B30" s="90">
        <v>45629</v>
      </c>
      <c r="C30" s="37" t="s">
        <v>744</v>
      </c>
      <c r="D30" s="94">
        <v>1</v>
      </c>
      <c r="E30" s="37" t="s">
        <v>699</v>
      </c>
      <c r="F30" s="37">
        <v>12.65</v>
      </c>
      <c r="G30" s="37">
        <v>6</v>
      </c>
      <c r="H30" s="91">
        <v>12.65</v>
      </c>
      <c r="I30" s="91">
        <f>H30*(G30/100)</f>
        <v>0.75900000000000001</v>
      </c>
      <c r="J30" s="91">
        <f>H30+I30</f>
        <v>13.409000000000001</v>
      </c>
    </row>
    <row r="31" spans="1:10" x14ac:dyDescent="0.2">
      <c r="A31" s="37" t="s">
        <v>712</v>
      </c>
      <c r="B31" s="90">
        <v>45629</v>
      </c>
      <c r="C31" s="37" t="s">
        <v>745</v>
      </c>
      <c r="D31" s="94">
        <v>2</v>
      </c>
      <c r="E31" s="37" t="s">
        <v>699</v>
      </c>
      <c r="F31" s="37">
        <v>26.54</v>
      </c>
      <c r="G31" s="37">
        <v>6</v>
      </c>
      <c r="H31" s="91">
        <v>53.07</v>
      </c>
      <c r="I31" s="91">
        <f>H31*(G31/100)</f>
        <v>3.1841999999999997</v>
      </c>
      <c r="J31" s="91">
        <f>H31+I31</f>
        <v>56.254199999999997</v>
      </c>
    </row>
    <row r="32" spans="1:10" x14ac:dyDescent="0.2">
      <c r="A32" s="37" t="s">
        <v>713</v>
      </c>
      <c r="B32" s="90">
        <v>45629</v>
      </c>
      <c r="C32" s="37" t="s">
        <v>746</v>
      </c>
      <c r="D32" s="94">
        <v>2</v>
      </c>
      <c r="E32" s="37" t="s">
        <v>699</v>
      </c>
      <c r="F32" s="37">
        <v>28.04</v>
      </c>
      <c r="G32" s="37">
        <v>6</v>
      </c>
      <c r="H32" s="91">
        <v>56.08</v>
      </c>
      <c r="I32" s="91">
        <f>H32*(G32/100)</f>
        <v>3.3647999999999998</v>
      </c>
      <c r="J32" s="91">
        <f>H32+I32</f>
        <v>59.444800000000001</v>
      </c>
    </row>
    <row r="33" spans="1:10" x14ac:dyDescent="0.2">
      <c r="A33" s="37" t="s">
        <v>714</v>
      </c>
      <c r="B33" s="90">
        <v>45629</v>
      </c>
      <c r="C33" s="37" t="s">
        <v>747</v>
      </c>
      <c r="D33" s="94">
        <v>1</v>
      </c>
      <c r="E33" s="37" t="s">
        <v>699</v>
      </c>
      <c r="F33" s="37">
        <v>27.3</v>
      </c>
      <c r="G33" s="37">
        <v>6</v>
      </c>
      <c r="H33" s="91">
        <v>27.3</v>
      </c>
      <c r="I33" s="91">
        <f>H33*(G33/100)</f>
        <v>1.6379999999999999</v>
      </c>
      <c r="J33" s="91">
        <f>H33+I33</f>
        <v>28.938000000000002</v>
      </c>
    </row>
    <row r="34" spans="1:10" x14ac:dyDescent="0.2">
      <c r="A34" s="37" t="s">
        <v>715</v>
      </c>
      <c r="B34" s="90">
        <v>45629</v>
      </c>
      <c r="C34" s="37" t="s">
        <v>748</v>
      </c>
      <c r="D34" s="94">
        <v>1</v>
      </c>
      <c r="E34" s="37" t="s">
        <v>699</v>
      </c>
      <c r="F34" s="37">
        <v>23.44</v>
      </c>
      <c r="G34" s="37">
        <v>6</v>
      </c>
      <c r="H34" s="91">
        <v>23.44</v>
      </c>
      <c r="I34" s="91">
        <f>H34*(G34/100)</f>
        <v>1.4064000000000001</v>
      </c>
      <c r="J34" s="91">
        <f>H34+I34</f>
        <v>24.846400000000003</v>
      </c>
    </row>
    <row r="35" spans="1:10" x14ac:dyDescent="0.2">
      <c r="A35" s="37" t="s">
        <v>716</v>
      </c>
      <c r="B35" s="90">
        <v>45629</v>
      </c>
      <c r="C35" s="37" t="s">
        <v>749</v>
      </c>
      <c r="D35" s="94">
        <v>3</v>
      </c>
      <c r="E35" s="37" t="s">
        <v>699</v>
      </c>
      <c r="F35" s="37">
        <v>27.47</v>
      </c>
      <c r="G35" s="37">
        <v>6</v>
      </c>
      <c r="H35" s="91">
        <v>82.4</v>
      </c>
      <c r="I35" s="91">
        <f>H35*(G35/100)</f>
        <v>4.944</v>
      </c>
      <c r="J35" s="91">
        <f>H35+I35</f>
        <v>87.344000000000008</v>
      </c>
    </row>
    <row r="36" spans="1:10" x14ac:dyDescent="0.2">
      <c r="A36" s="37" t="s">
        <v>717</v>
      </c>
      <c r="B36" s="90">
        <v>45629</v>
      </c>
      <c r="C36" s="37" t="s">
        <v>750</v>
      </c>
      <c r="D36" s="94">
        <v>1</v>
      </c>
      <c r="E36" s="37" t="s">
        <v>699</v>
      </c>
      <c r="F36" s="37">
        <v>12.25</v>
      </c>
      <c r="G36" s="37">
        <v>6</v>
      </c>
      <c r="H36" s="91">
        <v>12.25</v>
      </c>
      <c r="I36" s="91">
        <f>H36*(G36/100)</f>
        <v>0.73499999999999999</v>
      </c>
      <c r="J36" s="91">
        <f>H36+I36</f>
        <v>12.984999999999999</v>
      </c>
    </row>
    <row r="37" spans="1:10" x14ac:dyDescent="0.2">
      <c r="A37" s="37" t="s">
        <v>718</v>
      </c>
      <c r="B37" s="90">
        <v>45629</v>
      </c>
      <c r="C37" s="37" t="s">
        <v>751</v>
      </c>
      <c r="D37" s="94">
        <v>2</v>
      </c>
      <c r="E37" s="37" t="s">
        <v>710</v>
      </c>
      <c r="F37" s="37">
        <v>12.04</v>
      </c>
      <c r="G37" s="37">
        <v>6</v>
      </c>
      <c r="H37" s="91">
        <v>24.08</v>
      </c>
      <c r="I37" s="91">
        <f>H37*(G37/100)</f>
        <v>1.4447999999999999</v>
      </c>
      <c r="J37" s="91">
        <f>H37+I37</f>
        <v>25.524799999999999</v>
      </c>
    </row>
    <row r="38" spans="1:10" x14ac:dyDescent="0.2">
      <c r="A38" s="37" t="s">
        <v>719</v>
      </c>
      <c r="B38" s="90">
        <v>45629</v>
      </c>
      <c r="C38" s="37" t="s">
        <v>752</v>
      </c>
      <c r="D38" s="94">
        <v>5</v>
      </c>
      <c r="E38" s="37" t="s">
        <v>710</v>
      </c>
      <c r="F38" s="37">
        <v>8.23</v>
      </c>
      <c r="G38" s="37">
        <v>6</v>
      </c>
      <c r="H38" s="91">
        <v>41.14</v>
      </c>
      <c r="I38" s="91">
        <f>H38*(G38/100)</f>
        <v>2.4683999999999999</v>
      </c>
      <c r="J38" s="91">
        <f>H38+I38</f>
        <v>43.608400000000003</v>
      </c>
    </row>
    <row r="39" spans="1:10" x14ac:dyDescent="0.2">
      <c r="A39" s="37" t="s">
        <v>720</v>
      </c>
      <c r="B39" s="90">
        <v>45629</v>
      </c>
      <c r="C39" s="37" t="s">
        <v>753</v>
      </c>
      <c r="D39" s="94">
        <v>3</v>
      </c>
      <c r="E39" s="37" t="s">
        <v>700</v>
      </c>
      <c r="F39" s="37">
        <v>21.93</v>
      </c>
      <c r="G39" s="37">
        <v>21</v>
      </c>
      <c r="H39" s="91">
        <v>65.8</v>
      </c>
      <c r="I39" s="91">
        <f>H39*(G39/100)</f>
        <v>13.818</v>
      </c>
      <c r="J39" s="91">
        <f>H39+I39</f>
        <v>79.617999999999995</v>
      </c>
    </row>
    <row r="40" spans="1:10" x14ac:dyDescent="0.2">
      <c r="A40" s="37" t="s">
        <v>721</v>
      </c>
      <c r="B40" s="90">
        <v>45629</v>
      </c>
      <c r="C40" s="37" t="s">
        <v>754</v>
      </c>
      <c r="D40" s="94">
        <v>6</v>
      </c>
      <c r="E40" s="37" t="s">
        <v>700</v>
      </c>
      <c r="F40" s="37">
        <v>22.67</v>
      </c>
      <c r="G40" s="37">
        <v>6</v>
      </c>
      <c r="H40" s="91">
        <v>135.99</v>
      </c>
      <c r="I40" s="91">
        <f>H40*(G40/100)</f>
        <v>8.1593999999999998</v>
      </c>
      <c r="J40" s="91">
        <f>H40+I40</f>
        <v>144.14940000000001</v>
      </c>
    </row>
    <row r="41" spans="1:10" x14ac:dyDescent="0.2">
      <c r="A41" s="37" t="s">
        <v>722</v>
      </c>
      <c r="B41" s="90">
        <v>45629</v>
      </c>
      <c r="C41" s="37" t="s">
        <v>755</v>
      </c>
      <c r="D41" s="94">
        <v>3</v>
      </c>
      <c r="E41" s="37" t="s">
        <v>700</v>
      </c>
      <c r="F41" s="37">
        <v>21.47</v>
      </c>
      <c r="G41" s="37">
        <v>6</v>
      </c>
      <c r="H41" s="91">
        <v>64.41</v>
      </c>
      <c r="I41" s="91">
        <f>H41*(G41/100)</f>
        <v>3.8645999999999998</v>
      </c>
      <c r="J41" s="91">
        <f>H41+I41</f>
        <v>68.274599999999992</v>
      </c>
    </row>
    <row r="42" spans="1:10" x14ac:dyDescent="0.2">
      <c r="A42" s="37" t="s">
        <v>723</v>
      </c>
      <c r="B42" s="90">
        <v>45629</v>
      </c>
      <c r="C42" s="37" t="s">
        <v>756</v>
      </c>
      <c r="D42" s="94">
        <v>1</v>
      </c>
      <c r="E42" s="37" t="s">
        <v>700</v>
      </c>
      <c r="F42" s="37">
        <v>18.25</v>
      </c>
      <c r="G42" s="37">
        <v>6</v>
      </c>
      <c r="H42" s="91">
        <v>18.25</v>
      </c>
      <c r="I42" s="91">
        <f>H42*(G42/100)</f>
        <v>1.095</v>
      </c>
      <c r="J42" s="91">
        <f>H42+I42</f>
        <v>19.344999999999999</v>
      </c>
    </row>
    <row r="43" spans="1:10" x14ac:dyDescent="0.2">
      <c r="A43" s="37" t="s">
        <v>724</v>
      </c>
      <c r="B43" s="90">
        <v>45629</v>
      </c>
      <c r="C43" s="37" t="s">
        <v>757</v>
      </c>
      <c r="D43" s="94">
        <v>1</v>
      </c>
      <c r="E43" s="37" t="s">
        <v>700</v>
      </c>
      <c r="F43" s="37">
        <v>18.13</v>
      </c>
      <c r="G43" s="37">
        <v>6</v>
      </c>
      <c r="H43" s="91">
        <v>18.13</v>
      </c>
      <c r="I43" s="91">
        <f>H43*(G43/100)</f>
        <v>1.0877999999999999</v>
      </c>
      <c r="J43" s="91">
        <f>H43+I43</f>
        <v>19.2178</v>
      </c>
    </row>
    <row r="44" spans="1:10" x14ac:dyDescent="0.2">
      <c r="A44" s="37" t="s">
        <v>725</v>
      </c>
      <c r="B44" s="90">
        <v>45629</v>
      </c>
      <c r="C44" s="37" t="s">
        <v>758</v>
      </c>
      <c r="D44" s="94">
        <v>1</v>
      </c>
      <c r="E44" s="37" t="s">
        <v>700</v>
      </c>
      <c r="F44" s="37">
        <v>18.3</v>
      </c>
      <c r="G44" s="37">
        <v>6</v>
      </c>
      <c r="H44" s="91">
        <v>18.3</v>
      </c>
      <c r="I44" s="91">
        <f>H44*(G44/100)</f>
        <v>1.0980000000000001</v>
      </c>
      <c r="J44" s="91">
        <f>H44+I44</f>
        <v>19.398</v>
      </c>
    </row>
    <row r="45" spans="1:10" x14ac:dyDescent="0.2">
      <c r="A45" s="37" t="s">
        <v>726</v>
      </c>
      <c r="B45" s="90">
        <v>45629</v>
      </c>
      <c r="C45" s="37" t="s">
        <v>759</v>
      </c>
      <c r="D45" s="94">
        <v>4</v>
      </c>
      <c r="E45" s="37" t="s">
        <v>709</v>
      </c>
      <c r="F45" s="37">
        <v>14.92</v>
      </c>
      <c r="G45" s="37">
        <v>6</v>
      </c>
      <c r="H45" s="91">
        <v>59.68</v>
      </c>
      <c r="I45" s="91">
        <f>H45*(G45/100)</f>
        <v>3.5808</v>
      </c>
      <c r="J45" s="91">
        <f>H45+I45</f>
        <v>63.260800000000003</v>
      </c>
    </row>
    <row r="46" spans="1:10" x14ac:dyDescent="0.2">
      <c r="A46" s="37" t="s">
        <v>727</v>
      </c>
      <c r="B46" s="90">
        <v>45629</v>
      </c>
      <c r="C46" s="37" t="s">
        <v>760</v>
      </c>
      <c r="D46" s="94">
        <v>1</v>
      </c>
      <c r="E46" s="37" t="s">
        <v>700</v>
      </c>
      <c r="F46" s="37">
        <v>21.61</v>
      </c>
      <c r="G46" s="37">
        <v>6</v>
      </c>
      <c r="H46" s="91">
        <v>21.61</v>
      </c>
      <c r="I46" s="91">
        <f>H46*(G46/100)</f>
        <v>1.2966</v>
      </c>
      <c r="J46" s="91">
        <f>H46+I46</f>
        <v>22.906600000000001</v>
      </c>
    </row>
    <row r="47" spans="1:10" x14ac:dyDescent="0.2">
      <c r="A47" s="37" t="s">
        <v>728</v>
      </c>
      <c r="B47" s="90">
        <v>45629</v>
      </c>
      <c r="C47" s="37" t="s">
        <v>761</v>
      </c>
      <c r="D47" s="94">
        <v>1</v>
      </c>
      <c r="E47" s="37" t="s">
        <v>700</v>
      </c>
      <c r="F47" s="37">
        <v>27.4</v>
      </c>
      <c r="G47" s="37">
        <v>6</v>
      </c>
      <c r="H47" s="91">
        <v>27.4</v>
      </c>
      <c r="I47" s="91">
        <f>H47*(G47/100)</f>
        <v>1.6439999999999999</v>
      </c>
      <c r="J47" s="91">
        <f>H47+I47</f>
        <v>29.043999999999997</v>
      </c>
    </row>
    <row r="48" spans="1:10" x14ac:dyDescent="0.2">
      <c r="A48" s="37" t="s">
        <v>729</v>
      </c>
      <c r="B48" s="90">
        <v>45629</v>
      </c>
      <c r="C48" s="37" t="s">
        <v>762</v>
      </c>
      <c r="D48" s="94">
        <v>1</v>
      </c>
      <c r="E48" s="37" t="s">
        <v>700</v>
      </c>
      <c r="F48" s="37">
        <v>27.4</v>
      </c>
      <c r="G48" s="37">
        <v>6</v>
      </c>
      <c r="H48" s="91">
        <v>27.4</v>
      </c>
      <c r="I48" s="91">
        <f>H48*(G48/100)</f>
        <v>1.6439999999999999</v>
      </c>
      <c r="J48" s="91">
        <f>H48+I48</f>
        <v>29.043999999999997</v>
      </c>
    </row>
    <row r="49" spans="1:10" x14ac:dyDescent="0.2">
      <c r="A49" s="37" t="s">
        <v>730</v>
      </c>
      <c r="B49" s="90">
        <v>45629</v>
      </c>
      <c r="C49" s="37" t="s">
        <v>763</v>
      </c>
      <c r="D49" s="94">
        <v>1</v>
      </c>
      <c r="E49" s="37" t="s">
        <v>700</v>
      </c>
      <c r="F49" s="37">
        <v>18.96</v>
      </c>
      <c r="G49" s="37">
        <v>6</v>
      </c>
      <c r="H49" s="91">
        <v>18.96</v>
      </c>
      <c r="I49" s="91">
        <f>H49*(G49/100)</f>
        <v>1.1375999999999999</v>
      </c>
      <c r="J49" s="91">
        <f>H49+I49</f>
        <v>20.0976</v>
      </c>
    </row>
    <row r="50" spans="1:10" x14ac:dyDescent="0.2">
      <c r="A50" s="37" t="s">
        <v>731</v>
      </c>
      <c r="B50" s="90">
        <v>45629</v>
      </c>
      <c r="C50" s="37" t="s">
        <v>764</v>
      </c>
      <c r="D50" s="94">
        <v>1</v>
      </c>
      <c r="E50" s="37" t="s">
        <v>700</v>
      </c>
      <c r="F50" s="37">
        <v>19.440000000000001</v>
      </c>
      <c r="G50" s="37">
        <v>6</v>
      </c>
      <c r="H50" s="91">
        <v>19.440000000000001</v>
      </c>
      <c r="I50" s="91">
        <f>H50*(G50/100)</f>
        <v>1.1664000000000001</v>
      </c>
      <c r="J50" s="91">
        <f>H50+I50</f>
        <v>20.606400000000001</v>
      </c>
    </row>
    <row r="51" spans="1:10" x14ac:dyDescent="0.2">
      <c r="A51" s="37" t="s">
        <v>732</v>
      </c>
      <c r="B51" s="90">
        <v>45629</v>
      </c>
      <c r="C51" s="37" t="s">
        <v>765</v>
      </c>
      <c r="D51" s="94">
        <v>1</v>
      </c>
      <c r="E51" s="37" t="s">
        <v>700</v>
      </c>
      <c r="F51" s="37">
        <v>19.440000000000001</v>
      </c>
      <c r="G51" s="37">
        <v>6</v>
      </c>
      <c r="H51" s="91">
        <v>19.440000000000001</v>
      </c>
      <c r="I51" s="91">
        <f>H51*(G51/100)</f>
        <v>1.1664000000000001</v>
      </c>
      <c r="J51" s="91">
        <f>H51+I51</f>
        <v>20.606400000000001</v>
      </c>
    </row>
    <row r="52" spans="1:10" x14ac:dyDescent="0.2">
      <c r="A52" s="37" t="s">
        <v>733</v>
      </c>
      <c r="B52" s="90">
        <v>45629</v>
      </c>
      <c r="C52" s="37" t="s">
        <v>766</v>
      </c>
      <c r="D52" s="94">
        <v>2</v>
      </c>
      <c r="E52" s="37" t="s">
        <v>700</v>
      </c>
      <c r="F52" s="37">
        <v>30.57</v>
      </c>
      <c r="G52" s="37">
        <v>6</v>
      </c>
      <c r="H52" s="91">
        <v>61.14</v>
      </c>
      <c r="I52" s="91">
        <f>H52*(G52/100)</f>
        <v>3.6684000000000001</v>
      </c>
      <c r="J52" s="91">
        <f>H52+I52</f>
        <v>64.808400000000006</v>
      </c>
    </row>
    <row r="53" spans="1:10" x14ac:dyDescent="0.2">
      <c r="A53" s="37" t="s">
        <v>734</v>
      </c>
      <c r="B53" s="90">
        <v>45629</v>
      </c>
      <c r="C53" s="37" t="s">
        <v>767</v>
      </c>
      <c r="D53" s="94">
        <v>1</v>
      </c>
      <c r="E53" s="37" t="s">
        <v>700</v>
      </c>
      <c r="F53" s="37">
        <v>29.12</v>
      </c>
      <c r="G53" s="37">
        <v>6</v>
      </c>
      <c r="H53" s="91">
        <v>29.12</v>
      </c>
      <c r="I53" s="91">
        <f>H53*(G53/100)</f>
        <v>1.7472000000000001</v>
      </c>
      <c r="J53" s="91">
        <f>H53+I53</f>
        <v>30.8672</v>
      </c>
    </row>
    <row r="54" spans="1:10" x14ac:dyDescent="0.2">
      <c r="A54" s="37" t="s">
        <v>735</v>
      </c>
      <c r="B54" s="90">
        <v>45629</v>
      </c>
      <c r="C54" s="37" t="s">
        <v>768</v>
      </c>
      <c r="D54" s="94">
        <v>1</v>
      </c>
      <c r="E54" s="37" t="s">
        <v>700</v>
      </c>
      <c r="F54" s="37">
        <v>30.79</v>
      </c>
      <c r="G54" s="37">
        <v>6</v>
      </c>
      <c r="H54" s="91">
        <v>30.79</v>
      </c>
      <c r="I54" s="91">
        <f>H54*(G54/100)</f>
        <v>1.8473999999999999</v>
      </c>
      <c r="J54" s="91">
        <f>H54+I54</f>
        <v>32.6374</v>
      </c>
    </row>
    <row r="55" spans="1:10" x14ac:dyDescent="0.2">
      <c r="A55" s="37" t="s">
        <v>736</v>
      </c>
      <c r="B55" s="90">
        <v>45629</v>
      </c>
      <c r="C55" s="37" t="s">
        <v>769</v>
      </c>
      <c r="D55" s="94">
        <v>1</v>
      </c>
      <c r="E55" s="37" t="s">
        <v>700</v>
      </c>
      <c r="F55" s="37">
        <v>30.57</v>
      </c>
      <c r="G55" s="37">
        <v>6</v>
      </c>
      <c r="H55" s="91">
        <v>30.57</v>
      </c>
      <c r="I55" s="91">
        <f>H55*(G55/100)</f>
        <v>1.8342000000000001</v>
      </c>
      <c r="J55" s="91">
        <f>H55+I55</f>
        <v>32.404200000000003</v>
      </c>
    </row>
    <row r="56" spans="1:10" x14ac:dyDescent="0.2">
      <c r="A56" s="37" t="s">
        <v>737</v>
      </c>
      <c r="B56" s="90">
        <v>45629</v>
      </c>
      <c r="C56" s="37" t="s">
        <v>770</v>
      </c>
      <c r="D56" s="94">
        <v>1</v>
      </c>
      <c r="E56" s="37" t="s">
        <v>700</v>
      </c>
      <c r="F56" s="37">
        <v>14.22</v>
      </c>
      <c r="G56" s="37">
        <v>6</v>
      </c>
      <c r="H56" s="91">
        <v>14.22</v>
      </c>
      <c r="I56" s="91">
        <f>H56*(G56/100)</f>
        <v>0.85319999999999996</v>
      </c>
      <c r="J56" s="91">
        <f>H56+I56</f>
        <v>15.0732</v>
      </c>
    </row>
    <row r="57" spans="1:10" x14ac:dyDescent="0.2">
      <c r="A57" s="37" t="s">
        <v>738</v>
      </c>
      <c r="B57" s="90">
        <v>45629</v>
      </c>
      <c r="C57" s="37" t="s">
        <v>771</v>
      </c>
      <c r="D57" s="94">
        <v>3</v>
      </c>
      <c r="E57" s="37" t="s">
        <v>700</v>
      </c>
      <c r="F57" s="37">
        <v>12.23</v>
      </c>
      <c r="G57" s="37">
        <v>6</v>
      </c>
      <c r="H57" s="91">
        <v>36.68</v>
      </c>
      <c r="I57" s="91">
        <f>H57*(G57/100)</f>
        <v>2.2008000000000001</v>
      </c>
      <c r="J57" s="91">
        <f>H57+I57</f>
        <v>38.880800000000001</v>
      </c>
    </row>
    <row r="58" spans="1:10" x14ac:dyDescent="0.2">
      <c r="A58" s="37" t="s">
        <v>739</v>
      </c>
      <c r="B58" s="90">
        <v>45629</v>
      </c>
      <c r="C58" s="37" t="s">
        <v>772</v>
      </c>
      <c r="D58" s="94">
        <v>1</v>
      </c>
      <c r="E58" s="37" t="s">
        <v>700</v>
      </c>
      <c r="F58" s="37">
        <v>29.67</v>
      </c>
      <c r="G58" s="37">
        <v>21</v>
      </c>
      <c r="H58" s="91">
        <v>29.67</v>
      </c>
      <c r="I58" s="91">
        <f>H58*(G58/100)</f>
        <v>6.2307000000000006</v>
      </c>
      <c r="J58" s="91">
        <f>H58+I58</f>
        <v>35.900700000000001</v>
      </c>
    </row>
    <row r="59" spans="1:10" x14ac:dyDescent="0.2">
      <c r="A59" s="37" t="s">
        <v>740</v>
      </c>
      <c r="B59" s="90">
        <v>45629</v>
      </c>
      <c r="C59" s="37" t="s">
        <v>773</v>
      </c>
      <c r="D59" s="94">
        <v>1</v>
      </c>
      <c r="E59" s="37" t="s">
        <v>700</v>
      </c>
      <c r="F59" s="37">
        <v>27.68</v>
      </c>
      <c r="G59" s="37">
        <v>21</v>
      </c>
      <c r="H59" s="91">
        <v>27.68</v>
      </c>
      <c r="I59" s="91">
        <f>H59*(G59/100)</f>
        <v>5.8127999999999993</v>
      </c>
      <c r="J59" s="91">
        <f>H59+I59</f>
        <v>33.492800000000003</v>
      </c>
    </row>
    <row r="60" spans="1:10" x14ac:dyDescent="0.2">
      <c r="A60" s="37" t="s">
        <v>741</v>
      </c>
      <c r="B60" s="90">
        <v>45629</v>
      </c>
      <c r="C60" s="37" t="s">
        <v>774</v>
      </c>
      <c r="D60" s="94">
        <v>1</v>
      </c>
      <c r="E60" s="37" t="s">
        <v>700</v>
      </c>
      <c r="F60" s="37">
        <v>28.25</v>
      </c>
      <c r="G60" s="37">
        <v>21</v>
      </c>
      <c r="H60" s="91">
        <v>28.25</v>
      </c>
      <c r="I60" s="91">
        <f>H60*(G60/100)</f>
        <v>5.9325000000000001</v>
      </c>
      <c r="J60" s="91">
        <f>H60+I60</f>
        <v>34.182499999999997</v>
      </c>
    </row>
    <row r="61" spans="1:10" x14ac:dyDescent="0.2">
      <c r="A61" s="37" t="s">
        <v>742</v>
      </c>
      <c r="B61" s="90">
        <v>45629</v>
      </c>
      <c r="C61" s="37" t="s">
        <v>775</v>
      </c>
      <c r="D61" s="94">
        <v>6</v>
      </c>
      <c r="E61" s="37" t="s">
        <v>708</v>
      </c>
      <c r="F61" s="37">
        <v>6.17</v>
      </c>
      <c r="G61" s="37">
        <v>6</v>
      </c>
      <c r="H61" s="91">
        <v>37.03</v>
      </c>
      <c r="I61" s="91">
        <f>H61*(G61/100)</f>
        <v>2.2218</v>
      </c>
      <c r="J61" s="91">
        <f>H61+I61</f>
        <v>39.251800000000003</v>
      </c>
    </row>
    <row r="62" spans="1:10" x14ac:dyDescent="0.2">
      <c r="A62" s="37" t="s">
        <v>743</v>
      </c>
      <c r="B62" s="90">
        <v>45629</v>
      </c>
      <c r="C62" s="37" t="s">
        <v>776</v>
      </c>
      <c r="D62" s="94">
        <v>3</v>
      </c>
      <c r="E62" s="37" t="s">
        <v>709</v>
      </c>
      <c r="F62" s="37">
        <v>0.59</v>
      </c>
      <c r="G62" s="37">
        <v>6</v>
      </c>
      <c r="H62" s="91">
        <v>1.78</v>
      </c>
      <c r="I62" s="91">
        <f>H62*(G62/100)</f>
        <v>0.10679999999999999</v>
      </c>
      <c r="J62" s="91">
        <f>H62+I62</f>
        <v>1.8868</v>
      </c>
    </row>
    <row r="63" spans="1:10" x14ac:dyDescent="0.2">
      <c r="A63" s="37" t="s">
        <v>777</v>
      </c>
      <c r="B63" s="90">
        <v>45629</v>
      </c>
      <c r="C63" s="37" t="s">
        <v>796</v>
      </c>
      <c r="D63" s="94">
        <v>12</v>
      </c>
      <c r="E63" s="37" t="s">
        <v>815</v>
      </c>
      <c r="F63" s="37">
        <v>2.13</v>
      </c>
      <c r="G63" s="37">
        <v>6</v>
      </c>
      <c r="H63" s="91">
        <v>25.51</v>
      </c>
      <c r="I63" s="91">
        <f>H63*(G63/100)</f>
        <v>1.5306</v>
      </c>
      <c r="J63" s="91">
        <f>H63+I63</f>
        <v>27.040600000000001</v>
      </c>
    </row>
    <row r="64" spans="1:10" x14ac:dyDescent="0.2">
      <c r="A64" s="37" t="s">
        <v>778</v>
      </c>
      <c r="B64" s="90">
        <v>45629</v>
      </c>
      <c r="C64" s="37" t="s">
        <v>797</v>
      </c>
      <c r="D64" s="94">
        <v>1</v>
      </c>
      <c r="E64" s="37" t="s">
        <v>699</v>
      </c>
      <c r="F64" s="37">
        <v>12.51</v>
      </c>
      <c r="G64" s="37">
        <v>21</v>
      </c>
      <c r="H64" s="91">
        <v>12.51</v>
      </c>
      <c r="I64" s="91">
        <f>H64*(G64/100)</f>
        <v>2.6271</v>
      </c>
      <c r="J64" s="91">
        <f>H64+I64</f>
        <v>15.1371</v>
      </c>
    </row>
    <row r="65" spans="1:10" x14ac:dyDescent="0.2">
      <c r="A65" s="37" t="s">
        <v>779</v>
      </c>
      <c r="B65" s="90">
        <v>45629</v>
      </c>
      <c r="C65" s="37" t="s">
        <v>798</v>
      </c>
      <c r="D65" s="94">
        <v>8</v>
      </c>
      <c r="E65" s="37" t="s">
        <v>816</v>
      </c>
      <c r="F65" s="37">
        <v>3.31</v>
      </c>
      <c r="G65" s="37">
        <v>21</v>
      </c>
      <c r="H65" s="91">
        <v>26.5</v>
      </c>
      <c r="I65" s="91">
        <f>H65*(G65/100)</f>
        <v>5.5649999999999995</v>
      </c>
      <c r="J65" s="91">
        <f>H65+I65</f>
        <v>32.064999999999998</v>
      </c>
    </row>
    <row r="66" spans="1:10" x14ac:dyDescent="0.2">
      <c r="A66" s="37" t="s">
        <v>780</v>
      </c>
      <c r="B66" s="90">
        <v>45629</v>
      </c>
      <c r="C66" s="37" t="s">
        <v>799</v>
      </c>
      <c r="D66" s="94">
        <v>1</v>
      </c>
      <c r="E66" s="37" t="s">
        <v>816</v>
      </c>
      <c r="F66" s="37">
        <v>3.31</v>
      </c>
      <c r="G66" s="37">
        <v>21</v>
      </c>
      <c r="H66" s="91">
        <v>3.31</v>
      </c>
      <c r="I66" s="91">
        <f>H66*(G66/100)</f>
        <v>0.69509999999999994</v>
      </c>
      <c r="J66" s="91">
        <f>H66+I66</f>
        <v>4.0050999999999997</v>
      </c>
    </row>
    <row r="67" spans="1:10" x14ac:dyDescent="0.2">
      <c r="A67" s="37" t="s">
        <v>781</v>
      </c>
      <c r="B67" s="90">
        <v>45629</v>
      </c>
      <c r="C67" s="37" t="s">
        <v>800</v>
      </c>
      <c r="D67" s="94">
        <v>2</v>
      </c>
      <c r="E67" s="37" t="s">
        <v>816</v>
      </c>
      <c r="F67" s="37">
        <v>3.46</v>
      </c>
      <c r="G67" s="37">
        <v>21</v>
      </c>
      <c r="H67" s="91">
        <v>6.92</v>
      </c>
      <c r="I67" s="91">
        <f>H67*(G67/100)</f>
        <v>1.4531999999999998</v>
      </c>
      <c r="J67" s="91">
        <f>H67+I67</f>
        <v>8.3732000000000006</v>
      </c>
    </row>
    <row r="68" spans="1:10" x14ac:dyDescent="0.2">
      <c r="A68" s="37" t="s">
        <v>782</v>
      </c>
      <c r="B68" s="90">
        <v>45629</v>
      </c>
      <c r="C68" s="37" t="s">
        <v>801</v>
      </c>
      <c r="D68" s="94">
        <v>2</v>
      </c>
      <c r="E68" s="37" t="s">
        <v>816</v>
      </c>
      <c r="F68" s="37">
        <v>5</v>
      </c>
      <c r="G68" s="37">
        <v>21</v>
      </c>
      <c r="H68" s="91">
        <v>9.99</v>
      </c>
      <c r="I68" s="91">
        <f>H68*(G68/100)</f>
        <v>2.0979000000000001</v>
      </c>
      <c r="J68" s="91">
        <f>H68+I68</f>
        <v>12.087900000000001</v>
      </c>
    </row>
    <row r="69" spans="1:10" x14ac:dyDescent="0.2">
      <c r="A69" s="37" t="s">
        <v>783</v>
      </c>
      <c r="B69" s="90">
        <v>45629</v>
      </c>
      <c r="C69" s="37" t="s">
        <v>802</v>
      </c>
      <c r="D69" s="94">
        <v>1</v>
      </c>
      <c r="E69" s="37" t="s">
        <v>709</v>
      </c>
      <c r="F69" s="37">
        <v>27.35</v>
      </c>
      <c r="G69" s="37">
        <v>21</v>
      </c>
      <c r="H69" s="91">
        <v>27.35</v>
      </c>
      <c r="I69" s="91">
        <f>H69*(G69/100)</f>
        <v>5.7435</v>
      </c>
      <c r="J69" s="91">
        <f>H69+I69</f>
        <v>33.093499999999999</v>
      </c>
    </row>
    <row r="70" spans="1:10" x14ac:dyDescent="0.2">
      <c r="A70" s="37" t="s">
        <v>784</v>
      </c>
      <c r="B70" s="90">
        <v>45629</v>
      </c>
      <c r="C70" s="37" t="s">
        <v>803</v>
      </c>
      <c r="D70" s="94">
        <v>4</v>
      </c>
      <c r="E70" s="37" t="s">
        <v>710</v>
      </c>
      <c r="F70" s="37">
        <v>17.3</v>
      </c>
      <c r="G70" s="37">
        <v>6</v>
      </c>
      <c r="H70" s="91">
        <v>69.19</v>
      </c>
      <c r="I70" s="91">
        <f>H70*(G70/100)</f>
        <v>4.1513999999999998</v>
      </c>
      <c r="J70" s="91">
        <f>H70+I70</f>
        <v>73.341399999999993</v>
      </c>
    </row>
    <row r="71" spans="1:10" x14ac:dyDescent="0.2">
      <c r="A71" s="37" t="s">
        <v>785</v>
      </c>
      <c r="B71" s="90">
        <v>45629</v>
      </c>
      <c r="C71" s="37" t="s">
        <v>804</v>
      </c>
      <c r="D71" s="94">
        <v>1</v>
      </c>
      <c r="E71" s="37" t="s">
        <v>699</v>
      </c>
      <c r="F71" s="37">
        <v>46.31</v>
      </c>
      <c r="G71" s="37">
        <v>6</v>
      </c>
      <c r="H71" s="91">
        <v>46.31</v>
      </c>
      <c r="I71" s="91">
        <f>H71*(G71/100)</f>
        <v>2.7786</v>
      </c>
      <c r="J71" s="91">
        <f>H71+I71</f>
        <v>49.0886</v>
      </c>
    </row>
    <row r="72" spans="1:10" x14ac:dyDescent="0.2">
      <c r="A72" s="37" t="s">
        <v>786</v>
      </c>
      <c r="B72" s="90">
        <v>45629</v>
      </c>
      <c r="C72" s="37" t="s">
        <v>805</v>
      </c>
      <c r="D72" s="94">
        <v>1</v>
      </c>
      <c r="E72" s="37" t="s">
        <v>817</v>
      </c>
      <c r="F72" s="37">
        <v>39.659999999999997</v>
      </c>
      <c r="G72" s="37">
        <v>6</v>
      </c>
      <c r="H72" s="91">
        <v>39.659999999999997</v>
      </c>
      <c r="I72" s="91">
        <f>H72*(G72/100)</f>
        <v>2.3795999999999995</v>
      </c>
      <c r="J72" s="91">
        <f>H72+I72</f>
        <v>42.039599999999993</v>
      </c>
    </row>
    <row r="73" spans="1:10" x14ac:dyDescent="0.2">
      <c r="A73" s="37" t="s">
        <v>653</v>
      </c>
      <c r="B73" s="90">
        <v>45631</v>
      </c>
      <c r="C73" s="37" t="s">
        <v>682</v>
      </c>
      <c r="D73" s="94">
        <v>1</v>
      </c>
      <c r="E73" s="37" t="s">
        <v>705</v>
      </c>
      <c r="F73" s="37">
        <v>4.3099999999999996</v>
      </c>
      <c r="G73" s="37">
        <v>6</v>
      </c>
      <c r="H73" s="91">
        <v>4.3099999999999996</v>
      </c>
      <c r="I73" s="91">
        <f>H73*(G73/100)</f>
        <v>0.25859999999999994</v>
      </c>
      <c r="J73" s="91">
        <f>H73+I73</f>
        <v>4.5686</v>
      </c>
    </row>
    <row r="74" spans="1:10" x14ac:dyDescent="0.2">
      <c r="A74" s="37" t="s">
        <v>787</v>
      </c>
      <c r="B74" s="90">
        <v>45631</v>
      </c>
      <c r="C74" s="37" t="s">
        <v>806</v>
      </c>
      <c r="D74" s="94">
        <v>1</v>
      </c>
      <c r="E74" s="37" t="s">
        <v>705</v>
      </c>
      <c r="F74" s="37">
        <v>8.49</v>
      </c>
      <c r="G74" s="37">
        <v>6</v>
      </c>
      <c r="H74" s="91">
        <v>8.49</v>
      </c>
      <c r="I74" s="91">
        <f>H74*(G74/100)</f>
        <v>0.50939999999999996</v>
      </c>
      <c r="J74" s="91">
        <f>H74+I74</f>
        <v>8.9993999999999996</v>
      </c>
    </row>
    <row r="75" spans="1:10" x14ac:dyDescent="0.2">
      <c r="A75" s="37" t="s">
        <v>657</v>
      </c>
      <c r="B75" s="90">
        <v>45631</v>
      </c>
      <c r="C75" s="37" t="s">
        <v>686</v>
      </c>
      <c r="D75" s="94">
        <v>2</v>
      </c>
      <c r="E75" s="37" t="s">
        <v>705</v>
      </c>
      <c r="F75" s="37">
        <v>5.57</v>
      </c>
      <c r="G75" s="37">
        <v>6</v>
      </c>
      <c r="H75" s="91">
        <v>11.14</v>
      </c>
      <c r="I75" s="91">
        <f>H75*(G75/100)</f>
        <v>0.66839999999999999</v>
      </c>
      <c r="J75" s="91">
        <f>H75+I75</f>
        <v>11.808400000000001</v>
      </c>
    </row>
    <row r="76" spans="1:10" x14ac:dyDescent="0.2">
      <c r="A76" s="37" t="s">
        <v>658</v>
      </c>
      <c r="B76" s="90">
        <v>45631</v>
      </c>
      <c r="C76" s="37" t="s">
        <v>687</v>
      </c>
      <c r="D76" s="94">
        <v>1</v>
      </c>
      <c r="E76" s="37" t="s">
        <v>705</v>
      </c>
      <c r="F76" s="37">
        <v>6.88</v>
      </c>
      <c r="G76" s="37">
        <v>6</v>
      </c>
      <c r="H76" s="91">
        <v>6.88</v>
      </c>
      <c r="I76" s="91">
        <f>H76*(G76/100)</f>
        <v>0.4128</v>
      </c>
      <c r="J76" s="91">
        <f>H76+I76</f>
        <v>7.2927999999999997</v>
      </c>
    </row>
    <row r="77" spans="1:10" x14ac:dyDescent="0.2">
      <c r="A77" s="37" t="s">
        <v>659</v>
      </c>
      <c r="B77" s="90">
        <v>45631</v>
      </c>
      <c r="C77" s="37" t="s">
        <v>688</v>
      </c>
      <c r="D77" s="94">
        <v>1</v>
      </c>
      <c r="E77" s="37" t="s">
        <v>702</v>
      </c>
      <c r="F77" s="37">
        <v>12.11</v>
      </c>
      <c r="G77" s="37">
        <v>6</v>
      </c>
      <c r="H77" s="91">
        <v>12.11</v>
      </c>
      <c r="I77" s="91">
        <f>H77*(G77/100)</f>
        <v>0.72659999999999991</v>
      </c>
      <c r="J77" s="91">
        <f>H77+I77</f>
        <v>12.836599999999999</v>
      </c>
    </row>
    <row r="78" spans="1:10" x14ac:dyDescent="0.2">
      <c r="A78" s="37" t="s">
        <v>788</v>
      </c>
      <c r="B78" s="90">
        <v>45631</v>
      </c>
      <c r="C78" s="37" t="s">
        <v>807</v>
      </c>
      <c r="D78" s="94">
        <v>1</v>
      </c>
      <c r="E78" s="37" t="s">
        <v>702</v>
      </c>
      <c r="F78" s="37">
        <v>26.58</v>
      </c>
      <c r="G78" s="37">
        <v>6</v>
      </c>
      <c r="H78" s="91">
        <v>26.58</v>
      </c>
      <c r="I78" s="91">
        <f>H78*(G78/100)</f>
        <v>1.5947999999999998</v>
      </c>
      <c r="J78" s="91">
        <f>H78+I78</f>
        <v>28.174799999999998</v>
      </c>
    </row>
    <row r="79" spans="1:10" x14ac:dyDescent="0.2">
      <c r="A79" s="37" t="s">
        <v>661</v>
      </c>
      <c r="B79" s="90">
        <v>45631</v>
      </c>
      <c r="C79" s="37" t="s">
        <v>690</v>
      </c>
      <c r="D79" s="94">
        <v>1</v>
      </c>
      <c r="E79" s="37" t="s">
        <v>702</v>
      </c>
      <c r="F79" s="37">
        <v>27.48</v>
      </c>
      <c r="G79" s="37">
        <v>6</v>
      </c>
      <c r="H79" s="91">
        <v>27.48</v>
      </c>
      <c r="I79" s="91">
        <f>H79*(G79/100)</f>
        <v>1.6488</v>
      </c>
      <c r="J79" s="91">
        <f>H79+I79</f>
        <v>29.128800000000002</v>
      </c>
    </row>
    <row r="80" spans="1:10" x14ac:dyDescent="0.2">
      <c r="A80" s="37" t="s">
        <v>662</v>
      </c>
      <c r="B80" s="90">
        <v>45631</v>
      </c>
      <c r="C80" s="37" t="s">
        <v>691</v>
      </c>
      <c r="D80" s="94">
        <v>4</v>
      </c>
      <c r="E80" s="37" t="s">
        <v>702</v>
      </c>
      <c r="F80" s="37">
        <v>28.55</v>
      </c>
      <c r="G80" s="37">
        <v>6</v>
      </c>
      <c r="H80" s="91">
        <v>114.18</v>
      </c>
      <c r="I80" s="91">
        <f>H80*(G80/100)</f>
        <v>6.8508000000000004</v>
      </c>
      <c r="J80" s="91">
        <f>H80+I80</f>
        <v>121.03080000000001</v>
      </c>
    </row>
    <row r="81" spans="1:10" x14ac:dyDescent="0.2">
      <c r="A81" s="37" t="s">
        <v>663</v>
      </c>
      <c r="B81" s="90">
        <v>45631</v>
      </c>
      <c r="C81" s="37" t="s">
        <v>692</v>
      </c>
      <c r="D81" s="94">
        <v>3</v>
      </c>
      <c r="E81" s="37" t="s">
        <v>702</v>
      </c>
      <c r="F81" s="37">
        <v>12.78</v>
      </c>
      <c r="G81" s="37">
        <v>6</v>
      </c>
      <c r="H81" s="91">
        <v>38.35</v>
      </c>
      <c r="I81" s="91">
        <f>H81*(G81/100)</f>
        <v>2.3010000000000002</v>
      </c>
      <c r="J81" s="91">
        <f>H81+I81</f>
        <v>40.651000000000003</v>
      </c>
    </row>
    <row r="82" spans="1:10" x14ac:dyDescent="0.2">
      <c r="A82" s="37" t="s">
        <v>667</v>
      </c>
      <c r="B82" s="90">
        <v>45631</v>
      </c>
      <c r="C82" s="37" t="s">
        <v>696</v>
      </c>
      <c r="D82" s="94">
        <v>5</v>
      </c>
      <c r="E82" s="37" t="s">
        <v>699</v>
      </c>
      <c r="F82" s="37">
        <v>11.95</v>
      </c>
      <c r="G82" s="37">
        <v>6</v>
      </c>
      <c r="H82" s="91">
        <v>59.77</v>
      </c>
      <c r="I82" s="91">
        <f>H82*(G82/100)</f>
        <v>3.5862000000000003</v>
      </c>
      <c r="J82" s="91">
        <f>H82+I82</f>
        <v>63.356200000000001</v>
      </c>
    </row>
    <row r="83" spans="1:10" x14ac:dyDescent="0.2">
      <c r="A83" s="37" t="s">
        <v>669</v>
      </c>
      <c r="B83" s="90">
        <v>45631</v>
      </c>
      <c r="C83" s="37" t="s">
        <v>698</v>
      </c>
      <c r="D83" s="94">
        <v>5</v>
      </c>
      <c r="E83" s="37" t="s">
        <v>699</v>
      </c>
      <c r="F83" s="37">
        <v>14.2</v>
      </c>
      <c r="G83" s="37">
        <v>6</v>
      </c>
      <c r="H83" s="91">
        <v>71.02</v>
      </c>
      <c r="I83" s="91">
        <f>H83*(G83/100)</f>
        <v>4.2611999999999997</v>
      </c>
      <c r="J83" s="91">
        <f>H83+I83</f>
        <v>75.281199999999998</v>
      </c>
    </row>
    <row r="84" spans="1:10" x14ac:dyDescent="0.2">
      <c r="A84" s="37" t="s">
        <v>711</v>
      </c>
      <c r="B84" s="90">
        <v>45631</v>
      </c>
      <c r="C84" s="37" t="s">
        <v>744</v>
      </c>
      <c r="D84" s="94">
        <v>1</v>
      </c>
      <c r="E84" s="37" t="s">
        <v>699</v>
      </c>
      <c r="F84" s="37">
        <v>12.65</v>
      </c>
      <c r="G84" s="37">
        <v>6</v>
      </c>
      <c r="H84" s="91">
        <v>12.65</v>
      </c>
      <c r="I84" s="91">
        <f>H84*(G84/100)</f>
        <v>0.75900000000000001</v>
      </c>
      <c r="J84" s="91">
        <f>H84+I84</f>
        <v>13.409000000000001</v>
      </c>
    </row>
    <row r="85" spans="1:10" x14ac:dyDescent="0.2">
      <c r="A85" s="37" t="s">
        <v>712</v>
      </c>
      <c r="B85" s="90">
        <v>45631</v>
      </c>
      <c r="C85" s="37" t="s">
        <v>745</v>
      </c>
      <c r="D85" s="94">
        <v>2</v>
      </c>
      <c r="E85" s="37" t="s">
        <v>699</v>
      </c>
      <c r="F85" s="37">
        <v>26.54</v>
      </c>
      <c r="G85" s="37">
        <v>6</v>
      </c>
      <c r="H85" s="91">
        <v>53.07</v>
      </c>
      <c r="I85" s="91">
        <f>H85*(G85/100)</f>
        <v>3.1841999999999997</v>
      </c>
      <c r="J85" s="91">
        <f>H85+I85</f>
        <v>56.254199999999997</v>
      </c>
    </row>
    <row r="86" spans="1:10" x14ac:dyDescent="0.2">
      <c r="A86" s="37" t="s">
        <v>713</v>
      </c>
      <c r="B86" s="90">
        <v>45631</v>
      </c>
      <c r="C86" s="37" t="s">
        <v>746</v>
      </c>
      <c r="D86" s="94">
        <v>1</v>
      </c>
      <c r="E86" s="37" t="s">
        <v>699</v>
      </c>
      <c r="F86" s="37">
        <v>28.04</v>
      </c>
      <c r="G86" s="37">
        <v>6</v>
      </c>
      <c r="H86" s="91">
        <v>28.04</v>
      </c>
      <c r="I86" s="91">
        <f>H86*(G86/100)</f>
        <v>1.6823999999999999</v>
      </c>
      <c r="J86" s="91">
        <f>H86+I86</f>
        <v>29.7224</v>
      </c>
    </row>
    <row r="87" spans="1:10" x14ac:dyDescent="0.2">
      <c r="A87" s="37" t="s">
        <v>789</v>
      </c>
      <c r="B87" s="90">
        <v>45631</v>
      </c>
      <c r="C87" s="37" t="s">
        <v>808</v>
      </c>
      <c r="D87" s="94">
        <v>1</v>
      </c>
      <c r="E87" s="37" t="s">
        <v>699</v>
      </c>
      <c r="F87" s="37">
        <v>27.56</v>
      </c>
      <c r="G87" s="37">
        <v>6</v>
      </c>
      <c r="H87" s="91">
        <v>27.56</v>
      </c>
      <c r="I87" s="91">
        <f>H87*(G87/100)</f>
        <v>1.6536</v>
      </c>
      <c r="J87" s="91">
        <f>H87+I87</f>
        <v>29.2136</v>
      </c>
    </row>
    <row r="88" spans="1:10" x14ac:dyDescent="0.2">
      <c r="A88" s="37" t="s">
        <v>790</v>
      </c>
      <c r="B88" s="90">
        <v>45631</v>
      </c>
      <c r="C88" s="37" t="s">
        <v>809</v>
      </c>
      <c r="D88" s="94">
        <v>1</v>
      </c>
      <c r="E88" s="37" t="s">
        <v>699</v>
      </c>
      <c r="F88" s="37">
        <v>26.13</v>
      </c>
      <c r="G88" s="37">
        <v>6</v>
      </c>
      <c r="H88" s="91">
        <v>26.13</v>
      </c>
      <c r="I88" s="91">
        <f>H88*(G88/100)</f>
        <v>1.5677999999999999</v>
      </c>
      <c r="J88" s="91">
        <f>H88+I88</f>
        <v>27.697799999999997</v>
      </c>
    </row>
    <row r="89" spans="1:10" x14ac:dyDescent="0.2">
      <c r="A89" s="37" t="s">
        <v>791</v>
      </c>
      <c r="B89" s="90">
        <v>45631</v>
      </c>
      <c r="C89" s="37" t="s">
        <v>810</v>
      </c>
      <c r="D89" s="94">
        <v>6</v>
      </c>
      <c r="E89" s="37" t="s">
        <v>705</v>
      </c>
      <c r="F89" s="37">
        <v>4.6399999999999997</v>
      </c>
      <c r="G89" s="37">
        <v>6</v>
      </c>
      <c r="H89" s="91">
        <v>27.84</v>
      </c>
      <c r="I89" s="91">
        <f>H89*(G89/100)</f>
        <v>1.6703999999999999</v>
      </c>
      <c r="J89" s="91">
        <f>H89+I89</f>
        <v>29.510400000000001</v>
      </c>
    </row>
    <row r="90" spans="1:10" x14ac:dyDescent="0.2">
      <c r="A90" s="37" t="s">
        <v>792</v>
      </c>
      <c r="B90" s="90">
        <v>45631</v>
      </c>
      <c r="C90" s="37" t="s">
        <v>811</v>
      </c>
      <c r="D90" s="94">
        <v>1</v>
      </c>
      <c r="E90" s="37" t="s">
        <v>699</v>
      </c>
      <c r="F90" s="37">
        <v>29.35</v>
      </c>
      <c r="G90" s="37">
        <v>6</v>
      </c>
      <c r="H90" s="91">
        <v>29.35</v>
      </c>
      <c r="I90" s="91">
        <f>H90*(G90/100)</f>
        <v>1.7610000000000001</v>
      </c>
      <c r="J90" s="91">
        <f>H90+I90</f>
        <v>31.111000000000001</v>
      </c>
    </row>
    <row r="91" spans="1:10" x14ac:dyDescent="0.2">
      <c r="A91" s="37" t="s">
        <v>793</v>
      </c>
      <c r="B91" s="90">
        <v>45631</v>
      </c>
      <c r="C91" s="37" t="s">
        <v>812</v>
      </c>
      <c r="D91" s="94">
        <v>2</v>
      </c>
      <c r="E91" s="37" t="s">
        <v>699</v>
      </c>
      <c r="F91" s="37">
        <v>18.190000000000001</v>
      </c>
      <c r="G91" s="37">
        <v>6</v>
      </c>
      <c r="H91" s="91">
        <v>36.369999999999997</v>
      </c>
      <c r="I91" s="91">
        <f>H91*(G91/100)</f>
        <v>2.1821999999999999</v>
      </c>
      <c r="J91" s="91">
        <f>H91+I91</f>
        <v>38.552199999999999</v>
      </c>
    </row>
    <row r="92" spans="1:10" x14ac:dyDescent="0.2">
      <c r="A92" s="37" t="s">
        <v>794</v>
      </c>
      <c r="B92" s="90">
        <v>45631</v>
      </c>
      <c r="C92" s="37" t="s">
        <v>813</v>
      </c>
      <c r="D92" s="94">
        <v>4</v>
      </c>
      <c r="E92" s="37" t="s">
        <v>699</v>
      </c>
      <c r="F92" s="37">
        <v>15.02</v>
      </c>
      <c r="G92" s="37">
        <v>6</v>
      </c>
      <c r="H92" s="91">
        <v>60.09</v>
      </c>
      <c r="I92" s="91">
        <f>H92*(G92/100)</f>
        <v>3.6053999999999999</v>
      </c>
      <c r="J92" s="91">
        <f>H92+I92</f>
        <v>63.695400000000006</v>
      </c>
    </row>
    <row r="93" spans="1:10" x14ac:dyDescent="0.2">
      <c r="A93" s="37" t="s">
        <v>795</v>
      </c>
      <c r="B93" s="90">
        <v>45631</v>
      </c>
      <c r="C93" s="37" t="s">
        <v>814</v>
      </c>
      <c r="D93" s="94">
        <v>1</v>
      </c>
      <c r="E93" s="37" t="s">
        <v>699</v>
      </c>
      <c r="F93" s="37">
        <v>36.840000000000003</v>
      </c>
      <c r="G93" s="37">
        <v>6</v>
      </c>
      <c r="H93" s="91">
        <v>36.840000000000003</v>
      </c>
      <c r="I93" s="91">
        <f>H93*(G93/100)</f>
        <v>2.2103999999999999</v>
      </c>
      <c r="J93" s="91">
        <f>H93+I93</f>
        <v>39.050400000000003</v>
      </c>
    </row>
    <row r="94" spans="1:10" x14ac:dyDescent="0.2">
      <c r="A94" s="37" t="s">
        <v>818</v>
      </c>
      <c r="B94" s="90">
        <v>45631</v>
      </c>
      <c r="C94" s="37" t="s">
        <v>828</v>
      </c>
      <c r="D94" s="94">
        <v>1</v>
      </c>
      <c r="E94" s="37" t="s">
        <v>699</v>
      </c>
      <c r="F94" s="37">
        <v>25.75</v>
      </c>
      <c r="G94" s="37">
        <v>6</v>
      </c>
      <c r="H94" s="91">
        <v>25.75</v>
      </c>
      <c r="I94" s="91">
        <f>H94*(G94/100)</f>
        <v>1.5449999999999999</v>
      </c>
      <c r="J94" s="91">
        <f>H94+I94</f>
        <v>27.295000000000002</v>
      </c>
    </row>
    <row r="95" spans="1:10" x14ac:dyDescent="0.2">
      <c r="A95" s="37" t="s">
        <v>716</v>
      </c>
      <c r="B95" s="90">
        <v>45631</v>
      </c>
      <c r="C95" s="37" t="s">
        <v>749</v>
      </c>
      <c r="D95" s="94">
        <v>1</v>
      </c>
      <c r="E95" s="37" t="s">
        <v>699</v>
      </c>
      <c r="F95" s="37">
        <v>27.47</v>
      </c>
      <c r="G95" s="37">
        <v>6</v>
      </c>
      <c r="H95" s="91">
        <v>27.47</v>
      </c>
      <c r="I95" s="91">
        <f>H95*(G95/100)</f>
        <v>1.6481999999999999</v>
      </c>
      <c r="J95" s="91">
        <f>H95+I95</f>
        <v>29.118199999999998</v>
      </c>
    </row>
    <row r="96" spans="1:10" x14ac:dyDescent="0.2">
      <c r="A96" s="37" t="s">
        <v>819</v>
      </c>
      <c r="B96" s="90">
        <v>45631</v>
      </c>
      <c r="C96" s="37" t="s">
        <v>829</v>
      </c>
      <c r="D96" s="94">
        <v>1</v>
      </c>
      <c r="E96" s="37" t="s">
        <v>710</v>
      </c>
      <c r="F96" s="37">
        <v>48.53</v>
      </c>
      <c r="G96" s="37">
        <v>6</v>
      </c>
      <c r="H96" s="91">
        <v>48.53</v>
      </c>
      <c r="I96" s="91">
        <f>H96*(G96/100)</f>
        <v>2.9117999999999999</v>
      </c>
      <c r="J96" s="91">
        <f>H96+I96</f>
        <v>51.441800000000001</v>
      </c>
    </row>
    <row r="97" spans="1:10" x14ac:dyDescent="0.2">
      <c r="A97" s="37" t="s">
        <v>718</v>
      </c>
      <c r="B97" s="90">
        <v>45631</v>
      </c>
      <c r="C97" s="37" t="s">
        <v>751</v>
      </c>
      <c r="D97" s="94">
        <v>1</v>
      </c>
      <c r="E97" s="37" t="s">
        <v>710</v>
      </c>
      <c r="F97" s="37">
        <v>12.04</v>
      </c>
      <c r="G97" s="37">
        <v>6</v>
      </c>
      <c r="H97" s="91">
        <v>12.04</v>
      </c>
      <c r="I97" s="91">
        <f>H97*(G97/100)</f>
        <v>0.72239999999999993</v>
      </c>
      <c r="J97" s="91">
        <f>H97+I97</f>
        <v>12.7624</v>
      </c>
    </row>
    <row r="98" spans="1:10" x14ac:dyDescent="0.2">
      <c r="A98" s="37" t="s">
        <v>719</v>
      </c>
      <c r="B98" s="90">
        <v>45631</v>
      </c>
      <c r="C98" s="37" t="s">
        <v>752</v>
      </c>
      <c r="D98" s="94">
        <v>5</v>
      </c>
      <c r="E98" s="37" t="s">
        <v>710</v>
      </c>
      <c r="F98" s="37">
        <v>8.23</v>
      </c>
      <c r="G98" s="37">
        <v>6</v>
      </c>
      <c r="H98" s="91">
        <v>41.14</v>
      </c>
      <c r="I98" s="91">
        <f>H98*(G98/100)</f>
        <v>2.4683999999999999</v>
      </c>
      <c r="J98" s="91">
        <f>H98+I98</f>
        <v>43.608400000000003</v>
      </c>
    </row>
    <row r="99" spans="1:10" x14ac:dyDescent="0.2">
      <c r="A99" s="37" t="s">
        <v>820</v>
      </c>
      <c r="B99" s="90">
        <v>45631</v>
      </c>
      <c r="C99" s="37" t="s">
        <v>830</v>
      </c>
      <c r="D99" s="94">
        <v>1</v>
      </c>
      <c r="E99" s="37" t="s">
        <v>710</v>
      </c>
      <c r="F99" s="37">
        <v>12.43</v>
      </c>
      <c r="G99" s="37">
        <v>6</v>
      </c>
      <c r="H99" s="91">
        <v>12.43</v>
      </c>
      <c r="I99" s="91">
        <f>H99*(G99/100)</f>
        <v>0.74579999999999991</v>
      </c>
      <c r="J99" s="91">
        <f>H99+I99</f>
        <v>13.175799999999999</v>
      </c>
    </row>
    <row r="100" spans="1:10" x14ac:dyDescent="0.2">
      <c r="A100" s="37" t="s">
        <v>821</v>
      </c>
      <c r="B100" s="90">
        <v>45631</v>
      </c>
      <c r="C100" s="37" t="s">
        <v>831</v>
      </c>
      <c r="D100" s="94">
        <v>1</v>
      </c>
      <c r="E100" s="37" t="s">
        <v>699</v>
      </c>
      <c r="F100" s="37">
        <v>18.02</v>
      </c>
      <c r="G100" s="37">
        <v>6</v>
      </c>
      <c r="H100" s="91">
        <v>18.02</v>
      </c>
      <c r="I100" s="91">
        <f>H100*(G100/100)</f>
        <v>1.0811999999999999</v>
      </c>
      <c r="J100" s="91">
        <f>H100+I100</f>
        <v>19.101199999999999</v>
      </c>
    </row>
    <row r="101" spans="1:10" x14ac:dyDescent="0.2">
      <c r="A101" s="37" t="s">
        <v>822</v>
      </c>
      <c r="B101" s="90">
        <v>45631</v>
      </c>
      <c r="C101" s="37" t="s">
        <v>832</v>
      </c>
      <c r="D101" s="94">
        <v>1</v>
      </c>
      <c r="E101" s="37" t="s">
        <v>710</v>
      </c>
      <c r="F101" s="37">
        <v>3.11</v>
      </c>
      <c r="G101" s="37">
        <v>6</v>
      </c>
      <c r="H101" s="91">
        <v>3.11</v>
      </c>
      <c r="I101" s="91">
        <f>H101*(G101/100)</f>
        <v>0.18659999999999999</v>
      </c>
      <c r="J101" s="91">
        <f>H101+I101</f>
        <v>3.2965999999999998</v>
      </c>
    </row>
    <row r="102" spans="1:10" x14ac:dyDescent="0.2">
      <c r="A102" s="37" t="s">
        <v>720</v>
      </c>
      <c r="B102" s="90">
        <v>45631</v>
      </c>
      <c r="C102" s="37" t="s">
        <v>753</v>
      </c>
      <c r="D102" s="94">
        <v>1</v>
      </c>
      <c r="E102" s="37" t="s">
        <v>700</v>
      </c>
      <c r="F102" s="37">
        <v>21.93</v>
      </c>
      <c r="G102" s="37">
        <v>21</v>
      </c>
      <c r="H102" s="91">
        <v>21.93</v>
      </c>
      <c r="I102" s="91">
        <f>H102*(G102/100)</f>
        <v>4.6052999999999997</v>
      </c>
      <c r="J102" s="91">
        <f>H102+I102</f>
        <v>26.535299999999999</v>
      </c>
    </row>
    <row r="103" spans="1:10" x14ac:dyDescent="0.2">
      <c r="A103" s="37" t="s">
        <v>721</v>
      </c>
      <c r="B103" s="90">
        <v>45631</v>
      </c>
      <c r="C103" s="37" t="s">
        <v>754</v>
      </c>
      <c r="D103" s="94">
        <v>2</v>
      </c>
      <c r="E103" s="37" t="s">
        <v>700</v>
      </c>
      <c r="F103" s="37">
        <v>22.67</v>
      </c>
      <c r="G103" s="37">
        <v>6</v>
      </c>
      <c r="H103" s="91">
        <v>45.33</v>
      </c>
      <c r="I103" s="91">
        <f>H103*(G103/100)</f>
        <v>2.7197999999999998</v>
      </c>
      <c r="J103" s="91">
        <f>H103+I103</f>
        <v>48.049799999999998</v>
      </c>
    </row>
    <row r="104" spans="1:10" x14ac:dyDescent="0.2">
      <c r="A104" s="37" t="s">
        <v>722</v>
      </c>
      <c r="B104" s="90">
        <v>45631</v>
      </c>
      <c r="C104" s="37" t="s">
        <v>755</v>
      </c>
      <c r="D104" s="94">
        <v>2</v>
      </c>
      <c r="E104" s="37" t="s">
        <v>700</v>
      </c>
      <c r="F104" s="37">
        <v>21.47</v>
      </c>
      <c r="G104" s="37">
        <v>6</v>
      </c>
      <c r="H104" s="91">
        <v>42.94</v>
      </c>
      <c r="I104" s="91">
        <f>H104*(G104/100)</f>
        <v>2.5763999999999996</v>
      </c>
      <c r="J104" s="91">
        <f>H104+I104</f>
        <v>45.516399999999997</v>
      </c>
    </row>
    <row r="105" spans="1:10" x14ac:dyDescent="0.2">
      <c r="A105" s="37" t="s">
        <v>724</v>
      </c>
      <c r="B105" s="90">
        <v>45631</v>
      </c>
      <c r="C105" s="37" t="s">
        <v>757</v>
      </c>
      <c r="D105" s="94">
        <v>2</v>
      </c>
      <c r="E105" s="37" t="s">
        <v>700</v>
      </c>
      <c r="F105" s="37">
        <v>18.14</v>
      </c>
      <c r="G105" s="37">
        <v>6</v>
      </c>
      <c r="H105" s="91">
        <v>36.270000000000003</v>
      </c>
      <c r="I105" s="91">
        <f>H105*(G105/100)</f>
        <v>2.1762000000000001</v>
      </c>
      <c r="J105" s="91">
        <f>H105+I105</f>
        <v>38.446200000000005</v>
      </c>
    </row>
    <row r="106" spans="1:10" x14ac:dyDescent="0.2">
      <c r="A106" s="37" t="s">
        <v>733</v>
      </c>
      <c r="B106" s="90">
        <v>45631</v>
      </c>
      <c r="C106" s="37" t="s">
        <v>766</v>
      </c>
      <c r="D106" s="94">
        <v>3</v>
      </c>
      <c r="E106" s="37" t="s">
        <v>700</v>
      </c>
      <c r="F106" s="37">
        <v>30.57</v>
      </c>
      <c r="G106" s="37">
        <v>6</v>
      </c>
      <c r="H106" s="91">
        <v>91.71</v>
      </c>
      <c r="I106" s="91">
        <f>H106*(G106/100)</f>
        <v>5.5025999999999993</v>
      </c>
      <c r="J106" s="91">
        <f>H106+I106</f>
        <v>97.212599999999995</v>
      </c>
    </row>
    <row r="107" spans="1:10" x14ac:dyDescent="0.2">
      <c r="A107" s="37" t="s">
        <v>734</v>
      </c>
      <c r="B107" s="90">
        <v>45631</v>
      </c>
      <c r="C107" s="37" t="s">
        <v>767</v>
      </c>
      <c r="D107" s="94">
        <v>3</v>
      </c>
      <c r="E107" s="37" t="s">
        <v>700</v>
      </c>
      <c r="F107" s="37">
        <v>29.13</v>
      </c>
      <c r="G107" s="37">
        <v>6</v>
      </c>
      <c r="H107" s="91">
        <v>87.38</v>
      </c>
      <c r="I107" s="91">
        <f>H107*(G107/100)</f>
        <v>5.2427999999999999</v>
      </c>
      <c r="J107" s="91">
        <f>H107+I107</f>
        <v>92.622799999999998</v>
      </c>
    </row>
    <row r="108" spans="1:10" x14ac:dyDescent="0.2">
      <c r="A108" s="37" t="s">
        <v>735</v>
      </c>
      <c r="B108" s="90">
        <v>45631</v>
      </c>
      <c r="C108" s="37" t="s">
        <v>768</v>
      </c>
      <c r="D108" s="94">
        <v>1</v>
      </c>
      <c r="E108" s="37" t="s">
        <v>700</v>
      </c>
      <c r="F108" s="37">
        <v>30.79</v>
      </c>
      <c r="G108" s="37">
        <v>6</v>
      </c>
      <c r="H108" s="91">
        <v>30.79</v>
      </c>
      <c r="I108" s="91">
        <f>H108*(G108/100)</f>
        <v>1.8473999999999999</v>
      </c>
      <c r="J108" s="91">
        <f>H108+I108</f>
        <v>32.6374</v>
      </c>
    </row>
    <row r="109" spans="1:10" x14ac:dyDescent="0.2">
      <c r="A109" s="37" t="s">
        <v>737</v>
      </c>
      <c r="B109" s="90">
        <v>45631</v>
      </c>
      <c r="C109" s="37" t="s">
        <v>770</v>
      </c>
      <c r="D109" s="94">
        <v>2</v>
      </c>
      <c r="E109" s="37" t="s">
        <v>700</v>
      </c>
      <c r="F109" s="37">
        <v>14.22</v>
      </c>
      <c r="G109" s="37">
        <v>6</v>
      </c>
      <c r="H109" s="91">
        <v>28.43</v>
      </c>
      <c r="I109" s="91">
        <f>H109*(G109/100)</f>
        <v>1.7058</v>
      </c>
      <c r="J109" s="91">
        <f>H109+I109</f>
        <v>30.1358</v>
      </c>
    </row>
    <row r="110" spans="1:10" x14ac:dyDescent="0.2">
      <c r="A110" s="37" t="s">
        <v>738</v>
      </c>
      <c r="B110" s="90">
        <v>45631</v>
      </c>
      <c r="C110" s="37" t="s">
        <v>771</v>
      </c>
      <c r="D110" s="94">
        <v>5</v>
      </c>
      <c r="E110" s="37" t="s">
        <v>700</v>
      </c>
      <c r="F110" s="37">
        <v>12.23</v>
      </c>
      <c r="G110" s="37">
        <v>6</v>
      </c>
      <c r="H110" s="91">
        <v>61.14</v>
      </c>
      <c r="I110" s="91">
        <f>H110*(G110/100)</f>
        <v>3.6684000000000001</v>
      </c>
      <c r="J110" s="91">
        <f>H110+I110</f>
        <v>64.808400000000006</v>
      </c>
    </row>
    <row r="111" spans="1:10" x14ac:dyDescent="0.2">
      <c r="A111" s="37" t="s">
        <v>823</v>
      </c>
      <c r="B111" s="90">
        <v>45631</v>
      </c>
      <c r="C111" s="37" t="s">
        <v>833</v>
      </c>
      <c r="D111" s="94">
        <v>1</v>
      </c>
      <c r="E111" s="37" t="s">
        <v>699</v>
      </c>
      <c r="F111" s="37">
        <v>23.55</v>
      </c>
      <c r="G111" s="37">
        <v>6</v>
      </c>
      <c r="H111" s="91">
        <v>23.55</v>
      </c>
      <c r="I111" s="91">
        <f>H111*(G111/100)</f>
        <v>1.413</v>
      </c>
      <c r="J111" s="91">
        <f>H111+I111</f>
        <v>24.963000000000001</v>
      </c>
    </row>
    <row r="112" spans="1:10" x14ac:dyDescent="0.2">
      <c r="A112" s="37" t="s">
        <v>824</v>
      </c>
      <c r="B112" s="90">
        <v>45631</v>
      </c>
      <c r="C112" s="37" t="s">
        <v>834</v>
      </c>
      <c r="D112" s="94">
        <v>1</v>
      </c>
      <c r="E112" s="37" t="s">
        <v>699</v>
      </c>
      <c r="F112" s="37">
        <v>30</v>
      </c>
      <c r="G112" s="37">
        <v>6</v>
      </c>
      <c r="H112" s="91">
        <v>30</v>
      </c>
      <c r="I112" s="91">
        <f>H112*(G112/100)</f>
        <v>1.7999999999999998</v>
      </c>
      <c r="J112" s="91">
        <f>H112+I112</f>
        <v>31.8</v>
      </c>
    </row>
    <row r="113" spans="1:10" x14ac:dyDescent="0.2">
      <c r="A113" s="37" t="s">
        <v>784</v>
      </c>
      <c r="B113" s="90">
        <v>45631</v>
      </c>
      <c r="C113" s="37" t="s">
        <v>803</v>
      </c>
      <c r="D113" s="94">
        <v>2</v>
      </c>
      <c r="E113" s="37" t="s">
        <v>710</v>
      </c>
      <c r="F113" s="37">
        <v>17.3</v>
      </c>
      <c r="G113" s="37">
        <v>6</v>
      </c>
      <c r="H113" s="91">
        <v>34.590000000000003</v>
      </c>
      <c r="I113" s="91">
        <f>H113*(G113/100)</f>
        <v>2.0754000000000001</v>
      </c>
      <c r="J113" s="91">
        <f>H113+I113</f>
        <v>36.665400000000005</v>
      </c>
    </row>
    <row r="114" spans="1:10" x14ac:dyDescent="0.2">
      <c r="A114" s="37" t="s">
        <v>785</v>
      </c>
      <c r="B114" s="90">
        <v>45631</v>
      </c>
      <c r="C114" s="37" t="s">
        <v>804</v>
      </c>
      <c r="D114" s="94">
        <v>2</v>
      </c>
      <c r="E114" s="37" t="s">
        <v>699</v>
      </c>
      <c r="F114" s="37">
        <v>46.31</v>
      </c>
      <c r="G114" s="37">
        <v>6</v>
      </c>
      <c r="H114" s="91">
        <v>92.62</v>
      </c>
      <c r="I114" s="91">
        <f>H114*(G114/100)</f>
        <v>5.5571999999999999</v>
      </c>
      <c r="J114" s="91">
        <f>H114+I114</f>
        <v>98.177199999999999</v>
      </c>
    </row>
    <row r="115" spans="1:10" x14ac:dyDescent="0.2">
      <c r="A115" s="37" t="s">
        <v>825</v>
      </c>
      <c r="B115" s="90">
        <v>45631</v>
      </c>
      <c r="C115" s="37" t="s">
        <v>835</v>
      </c>
      <c r="D115" s="94">
        <v>3</v>
      </c>
      <c r="E115" s="37" t="s">
        <v>816</v>
      </c>
      <c r="F115" s="37">
        <v>4.05</v>
      </c>
      <c r="G115" s="37">
        <v>21</v>
      </c>
      <c r="H115" s="91">
        <v>12.14</v>
      </c>
      <c r="I115" s="91">
        <f>H115*(G115/100)</f>
        <v>2.5493999999999999</v>
      </c>
      <c r="J115" s="91">
        <f>H115+I115</f>
        <v>14.689400000000001</v>
      </c>
    </row>
    <row r="116" spans="1:10" x14ac:dyDescent="0.2">
      <c r="A116" s="37" t="s">
        <v>826</v>
      </c>
      <c r="B116" s="90">
        <v>45631</v>
      </c>
      <c r="C116" s="37" t="s">
        <v>836</v>
      </c>
      <c r="D116" s="94">
        <v>1</v>
      </c>
      <c r="E116" s="37" t="s">
        <v>699</v>
      </c>
      <c r="F116" s="37">
        <v>25.72</v>
      </c>
      <c r="G116" s="37">
        <v>6</v>
      </c>
      <c r="H116" s="91">
        <v>25.72</v>
      </c>
      <c r="I116" s="91">
        <f>H116*(G116/100)</f>
        <v>1.5431999999999999</v>
      </c>
      <c r="J116" s="91">
        <f>H116+I116</f>
        <v>27.263199999999998</v>
      </c>
    </row>
    <row r="117" spans="1:10" x14ac:dyDescent="0.2">
      <c r="A117" s="37" t="s">
        <v>722</v>
      </c>
      <c r="B117" s="90">
        <v>45631</v>
      </c>
      <c r="C117" s="37" t="s">
        <v>755</v>
      </c>
      <c r="D117" s="94">
        <v>1</v>
      </c>
      <c r="E117" s="37" t="s">
        <v>700</v>
      </c>
      <c r="F117" s="37">
        <v>22.88251</v>
      </c>
      <c r="G117" s="37">
        <v>6</v>
      </c>
      <c r="H117" s="91"/>
      <c r="I117" s="91">
        <f>H117*(G117/100)</f>
        <v>0</v>
      </c>
      <c r="J117" s="91">
        <f>H117+I117</f>
        <v>0</v>
      </c>
    </row>
    <row r="118" spans="1:10" x14ac:dyDescent="0.2">
      <c r="A118" s="37" t="s">
        <v>738</v>
      </c>
      <c r="B118" s="90">
        <v>45631</v>
      </c>
      <c r="C118" s="37" t="s">
        <v>771</v>
      </c>
      <c r="D118" s="94">
        <v>2</v>
      </c>
      <c r="E118" s="37" t="s">
        <v>700</v>
      </c>
      <c r="F118" s="37">
        <v>15.282999999999999</v>
      </c>
      <c r="G118" s="37">
        <v>6</v>
      </c>
      <c r="H118" s="91"/>
      <c r="I118" s="91">
        <f>H118*(G118/100)</f>
        <v>0</v>
      </c>
      <c r="J118" s="91">
        <f>H118+I118</f>
        <v>0</v>
      </c>
    </row>
    <row r="119" spans="1:10" x14ac:dyDescent="0.2">
      <c r="A119" s="37" t="s">
        <v>643</v>
      </c>
      <c r="B119" s="90">
        <v>45631</v>
      </c>
      <c r="C119" s="37" t="s">
        <v>672</v>
      </c>
      <c r="D119" s="94">
        <v>20</v>
      </c>
      <c r="E119" s="37" t="s">
        <v>701</v>
      </c>
      <c r="F119" s="37">
        <v>31.75</v>
      </c>
      <c r="G119" s="37">
        <v>6</v>
      </c>
      <c r="H119" s="91">
        <v>571.41999999999996</v>
      </c>
      <c r="I119" s="91">
        <f>H119*(G119/100)</f>
        <v>34.285199999999996</v>
      </c>
      <c r="J119" s="91">
        <f>H119+I119</f>
        <v>605.70519999999999</v>
      </c>
    </row>
    <row r="120" spans="1:10" x14ac:dyDescent="0.2">
      <c r="A120" s="37" t="s">
        <v>649</v>
      </c>
      <c r="B120" s="90">
        <v>45631</v>
      </c>
      <c r="C120" s="37" t="s">
        <v>678</v>
      </c>
      <c r="D120" s="94">
        <v>6</v>
      </c>
      <c r="E120" s="37" t="s">
        <v>704</v>
      </c>
      <c r="F120" s="37">
        <v>12.88</v>
      </c>
      <c r="G120" s="37">
        <v>6</v>
      </c>
      <c r="H120" s="91">
        <v>69.540000000000006</v>
      </c>
      <c r="I120" s="91">
        <f>H120*(G120/100)</f>
        <v>4.1724000000000006</v>
      </c>
      <c r="J120" s="91">
        <f>H120+I120</f>
        <v>73.712400000000002</v>
      </c>
    </row>
    <row r="121" spans="1:10" x14ac:dyDescent="0.2">
      <c r="A121" s="37" t="s">
        <v>650</v>
      </c>
      <c r="B121" s="90">
        <v>45631</v>
      </c>
      <c r="C121" s="37" t="s">
        <v>679</v>
      </c>
      <c r="D121" s="94">
        <v>6</v>
      </c>
      <c r="E121" s="37" t="s">
        <v>704</v>
      </c>
      <c r="F121" s="37">
        <v>12.32</v>
      </c>
      <c r="G121" s="37">
        <v>6</v>
      </c>
      <c r="H121" s="91">
        <v>66.53</v>
      </c>
      <c r="I121" s="91">
        <f>H121*(G121/100)</f>
        <v>3.9918</v>
      </c>
      <c r="J121" s="91">
        <f>H121+I121</f>
        <v>70.521799999999999</v>
      </c>
    </row>
    <row r="122" spans="1:10" x14ac:dyDescent="0.2">
      <c r="A122" s="37" t="s">
        <v>656</v>
      </c>
      <c r="B122" s="90">
        <v>45631</v>
      </c>
      <c r="C122" s="37" t="s">
        <v>685</v>
      </c>
      <c r="D122" s="94">
        <v>6</v>
      </c>
      <c r="E122" s="37" t="s">
        <v>705</v>
      </c>
      <c r="F122" s="37">
        <v>3.8</v>
      </c>
      <c r="G122" s="37">
        <v>6</v>
      </c>
      <c r="H122" s="91">
        <v>20.53</v>
      </c>
      <c r="I122" s="91">
        <f>H122*(G122/100)</f>
        <v>1.2318</v>
      </c>
      <c r="J122" s="91">
        <f>H122+I122</f>
        <v>21.761800000000001</v>
      </c>
    </row>
    <row r="123" spans="1:10" x14ac:dyDescent="0.2">
      <c r="A123" s="37" t="s">
        <v>657</v>
      </c>
      <c r="B123" s="90">
        <v>45631</v>
      </c>
      <c r="C123" s="37" t="s">
        <v>686</v>
      </c>
      <c r="D123" s="94">
        <v>12</v>
      </c>
      <c r="E123" s="37" t="s">
        <v>838</v>
      </c>
      <c r="F123" s="37">
        <v>5.57</v>
      </c>
      <c r="G123" s="37">
        <v>6</v>
      </c>
      <c r="H123" s="91">
        <v>60.15</v>
      </c>
      <c r="I123" s="91">
        <f>H123*(G123/100)</f>
        <v>3.609</v>
      </c>
      <c r="J123" s="91">
        <f>H123+I123</f>
        <v>63.759</v>
      </c>
    </row>
    <row r="124" spans="1:10" x14ac:dyDescent="0.2">
      <c r="A124" s="37" t="s">
        <v>827</v>
      </c>
      <c r="B124" s="90">
        <v>45631</v>
      </c>
      <c r="C124" s="37" t="s">
        <v>837</v>
      </c>
      <c r="D124" s="94">
        <v>2</v>
      </c>
      <c r="E124" s="37" t="s">
        <v>816</v>
      </c>
      <c r="F124" s="37">
        <v>4.51</v>
      </c>
      <c r="G124" s="37">
        <v>6</v>
      </c>
      <c r="H124" s="91">
        <v>4.51</v>
      </c>
      <c r="I124" s="91">
        <f>H124*(G124/100)</f>
        <v>0.27059999999999995</v>
      </c>
      <c r="J124" s="91">
        <f>H124+I124</f>
        <v>4.7805999999999997</v>
      </c>
    </row>
    <row r="125" spans="1:10" x14ac:dyDescent="0.2">
      <c r="A125" s="37" t="s">
        <v>644</v>
      </c>
      <c r="B125" s="90">
        <v>45636</v>
      </c>
      <c r="C125" s="37" t="s">
        <v>673</v>
      </c>
      <c r="D125" s="94">
        <v>3</v>
      </c>
      <c r="E125" s="37" t="s">
        <v>702</v>
      </c>
      <c r="F125" s="37">
        <v>25.36</v>
      </c>
      <c r="G125" s="37">
        <v>6</v>
      </c>
      <c r="H125" s="91">
        <v>76.08</v>
      </c>
      <c r="I125" s="91">
        <f>H125*(G125/100)</f>
        <v>4.5648</v>
      </c>
      <c r="J125" s="91">
        <f>H125+I125</f>
        <v>80.644800000000004</v>
      </c>
    </row>
    <row r="126" spans="1:10" x14ac:dyDescent="0.2">
      <c r="A126" s="37" t="s">
        <v>662</v>
      </c>
      <c r="B126" s="90">
        <v>45636</v>
      </c>
      <c r="C126" s="37" t="s">
        <v>691</v>
      </c>
      <c r="D126" s="94">
        <v>3</v>
      </c>
      <c r="E126" s="37" t="s">
        <v>702</v>
      </c>
      <c r="F126" s="37">
        <v>28.55</v>
      </c>
      <c r="G126" s="37">
        <v>6</v>
      </c>
      <c r="H126" s="91">
        <v>85.64</v>
      </c>
      <c r="I126" s="91">
        <f>H126*(G126/100)</f>
        <v>5.1383999999999999</v>
      </c>
      <c r="J126" s="91">
        <f>H126+I126</f>
        <v>90.778400000000005</v>
      </c>
    </row>
    <row r="127" spans="1:10" x14ac:dyDescent="0.2">
      <c r="A127" s="37" t="s">
        <v>663</v>
      </c>
      <c r="B127" s="90">
        <v>45636</v>
      </c>
      <c r="C127" s="37" t="s">
        <v>692</v>
      </c>
      <c r="D127" s="94">
        <v>2</v>
      </c>
      <c r="E127" s="37" t="s">
        <v>702</v>
      </c>
      <c r="F127" s="37">
        <v>12.79</v>
      </c>
      <c r="G127" s="37">
        <v>6</v>
      </c>
      <c r="H127" s="91">
        <v>25.57</v>
      </c>
      <c r="I127" s="91">
        <f>H127*(G127/100)</f>
        <v>1.5342</v>
      </c>
      <c r="J127" s="91">
        <f>H127+I127</f>
        <v>27.104199999999999</v>
      </c>
    </row>
    <row r="128" spans="1:10" x14ac:dyDescent="0.2">
      <c r="A128" s="37" t="s">
        <v>669</v>
      </c>
      <c r="B128" s="90">
        <v>45636</v>
      </c>
      <c r="C128" s="37" t="s">
        <v>698</v>
      </c>
      <c r="D128" s="94">
        <v>2</v>
      </c>
      <c r="E128" s="37" t="s">
        <v>699</v>
      </c>
      <c r="F128" s="37">
        <v>14.21</v>
      </c>
      <c r="G128" s="37">
        <v>6</v>
      </c>
      <c r="H128" s="91">
        <v>28.41</v>
      </c>
      <c r="I128" s="91">
        <f>H128*(G128/100)</f>
        <v>1.7045999999999999</v>
      </c>
      <c r="J128" s="91">
        <f>H128+I128</f>
        <v>30.114599999999999</v>
      </c>
    </row>
    <row r="129" spans="1:10" x14ac:dyDescent="0.2">
      <c r="A129" s="37" t="s">
        <v>720</v>
      </c>
      <c r="B129" s="90">
        <v>45636</v>
      </c>
      <c r="C129" s="37" t="s">
        <v>753</v>
      </c>
      <c r="D129" s="94">
        <v>2</v>
      </c>
      <c r="E129" s="37" t="s">
        <v>700</v>
      </c>
      <c r="F129" s="37">
        <v>21.93</v>
      </c>
      <c r="G129" s="37">
        <v>21</v>
      </c>
      <c r="H129" s="91">
        <v>43.86</v>
      </c>
      <c r="I129" s="91">
        <f>H129*(G129/100)</f>
        <v>9.2105999999999995</v>
      </c>
      <c r="J129" s="91">
        <f>H129+I129</f>
        <v>53.070599999999999</v>
      </c>
    </row>
    <row r="130" spans="1:10" x14ac:dyDescent="0.2">
      <c r="A130" s="37" t="s">
        <v>721</v>
      </c>
      <c r="B130" s="90">
        <v>45636</v>
      </c>
      <c r="C130" s="37" t="s">
        <v>754</v>
      </c>
      <c r="D130" s="94">
        <v>3</v>
      </c>
      <c r="E130" s="37" t="s">
        <v>700</v>
      </c>
      <c r="F130" s="37">
        <v>22.66</v>
      </c>
      <c r="G130" s="37">
        <v>6</v>
      </c>
      <c r="H130" s="91">
        <v>67.989999999999995</v>
      </c>
      <c r="I130" s="91">
        <f>H130*(G130/100)</f>
        <v>4.0793999999999997</v>
      </c>
      <c r="J130" s="91">
        <f>H130+I130</f>
        <v>72.069400000000002</v>
      </c>
    </row>
    <row r="131" spans="1:10" x14ac:dyDescent="0.2">
      <c r="A131" s="37" t="s">
        <v>722</v>
      </c>
      <c r="B131" s="90">
        <v>45636</v>
      </c>
      <c r="C131" s="37" t="s">
        <v>755</v>
      </c>
      <c r="D131" s="94">
        <v>3</v>
      </c>
      <c r="E131" s="37" t="s">
        <v>700</v>
      </c>
      <c r="F131" s="37">
        <v>21.47</v>
      </c>
      <c r="G131" s="37">
        <v>6</v>
      </c>
      <c r="H131" s="91">
        <v>64.41</v>
      </c>
      <c r="I131" s="91">
        <f>H131*(G131/100)</f>
        <v>3.8645999999999998</v>
      </c>
      <c r="J131" s="91">
        <f>H131+I131</f>
        <v>68.274599999999992</v>
      </c>
    </row>
    <row r="132" spans="1:10" x14ac:dyDescent="0.2">
      <c r="A132" s="37" t="s">
        <v>723</v>
      </c>
      <c r="B132" s="90">
        <v>45636</v>
      </c>
      <c r="C132" s="37" t="s">
        <v>756</v>
      </c>
      <c r="D132" s="94">
        <v>1</v>
      </c>
      <c r="E132" s="37" t="s">
        <v>700</v>
      </c>
      <c r="F132" s="37">
        <v>18.25</v>
      </c>
      <c r="G132" s="37">
        <v>6</v>
      </c>
      <c r="H132" s="91">
        <v>18.25</v>
      </c>
      <c r="I132" s="91">
        <f>H132*(G132/100)</f>
        <v>1.095</v>
      </c>
      <c r="J132" s="91">
        <f>H132+I132</f>
        <v>19.344999999999999</v>
      </c>
    </row>
    <row r="133" spans="1:10" x14ac:dyDescent="0.2">
      <c r="A133" s="37" t="s">
        <v>724</v>
      </c>
      <c r="B133" s="90">
        <v>45636</v>
      </c>
      <c r="C133" s="37" t="s">
        <v>757</v>
      </c>
      <c r="D133" s="94">
        <v>1</v>
      </c>
      <c r="E133" s="37" t="s">
        <v>700</v>
      </c>
      <c r="F133" s="37">
        <v>18.13</v>
      </c>
      <c r="G133" s="37">
        <v>6</v>
      </c>
      <c r="H133" s="91">
        <v>18.13</v>
      </c>
      <c r="I133" s="91">
        <f>H133*(G133/100)</f>
        <v>1.0877999999999999</v>
      </c>
      <c r="J133" s="91">
        <f>H133+I133</f>
        <v>19.2178</v>
      </c>
    </row>
    <row r="134" spans="1:10" x14ac:dyDescent="0.2">
      <c r="A134" s="37" t="s">
        <v>733</v>
      </c>
      <c r="B134" s="90">
        <v>45636</v>
      </c>
      <c r="C134" s="37" t="s">
        <v>766</v>
      </c>
      <c r="D134" s="94">
        <v>3</v>
      </c>
      <c r="E134" s="37" t="s">
        <v>700</v>
      </c>
      <c r="F134" s="37">
        <v>30.57</v>
      </c>
      <c r="G134" s="37">
        <v>6</v>
      </c>
      <c r="H134" s="91">
        <v>91.71</v>
      </c>
      <c r="I134" s="91">
        <f>H134*(G134/100)</f>
        <v>5.5025999999999993</v>
      </c>
      <c r="J134" s="91">
        <f>H134+I134</f>
        <v>97.212599999999995</v>
      </c>
    </row>
    <row r="135" spans="1:10" x14ac:dyDescent="0.2">
      <c r="A135" s="37" t="s">
        <v>734</v>
      </c>
      <c r="B135" s="90">
        <v>45636</v>
      </c>
      <c r="C135" s="37" t="s">
        <v>767</v>
      </c>
      <c r="D135" s="94">
        <v>3</v>
      </c>
      <c r="E135" s="37" t="s">
        <v>700</v>
      </c>
      <c r="F135" s="37">
        <v>29.13</v>
      </c>
      <c r="G135" s="37">
        <v>6</v>
      </c>
      <c r="H135" s="91">
        <v>87.38</v>
      </c>
      <c r="I135" s="91">
        <f>H135*(G135/100)</f>
        <v>5.2427999999999999</v>
      </c>
      <c r="J135" s="91">
        <f>H135+I135</f>
        <v>92.622799999999998</v>
      </c>
    </row>
    <row r="136" spans="1:10" x14ac:dyDescent="0.2">
      <c r="A136" s="37" t="s">
        <v>735</v>
      </c>
      <c r="B136" s="90">
        <v>45636</v>
      </c>
      <c r="C136" s="37" t="s">
        <v>768</v>
      </c>
      <c r="D136" s="94">
        <v>1</v>
      </c>
      <c r="E136" s="37" t="s">
        <v>700</v>
      </c>
      <c r="F136" s="37">
        <v>30.79</v>
      </c>
      <c r="G136" s="37">
        <v>6</v>
      </c>
      <c r="H136" s="91">
        <v>30.79</v>
      </c>
      <c r="I136" s="91">
        <f>H136*(G136/100)</f>
        <v>1.8473999999999999</v>
      </c>
      <c r="J136" s="91">
        <f>H136+I136</f>
        <v>32.6374</v>
      </c>
    </row>
    <row r="137" spans="1:10" x14ac:dyDescent="0.2">
      <c r="A137" s="37" t="s">
        <v>736</v>
      </c>
      <c r="B137" s="90">
        <v>45636</v>
      </c>
      <c r="C137" s="37" t="s">
        <v>841</v>
      </c>
      <c r="D137" s="94">
        <v>1</v>
      </c>
      <c r="E137" s="37" t="s">
        <v>700</v>
      </c>
      <c r="F137" s="37">
        <v>30.57</v>
      </c>
      <c r="G137" s="37">
        <v>6</v>
      </c>
      <c r="H137" s="91">
        <v>30.57</v>
      </c>
      <c r="I137" s="91">
        <f>H137*(G137/100)</f>
        <v>1.8342000000000001</v>
      </c>
      <c r="J137" s="91">
        <f>H137+I137</f>
        <v>32.404200000000003</v>
      </c>
    </row>
    <row r="138" spans="1:10" x14ac:dyDescent="0.2">
      <c r="A138" s="37" t="s">
        <v>739</v>
      </c>
      <c r="B138" s="90">
        <v>45636</v>
      </c>
      <c r="C138" s="37" t="s">
        <v>772</v>
      </c>
      <c r="D138" s="94">
        <v>1</v>
      </c>
      <c r="E138" s="37" t="s">
        <v>700</v>
      </c>
      <c r="F138" s="37">
        <v>29.67</v>
      </c>
      <c r="G138" s="37">
        <v>21</v>
      </c>
      <c r="H138" s="91">
        <v>29.67</v>
      </c>
      <c r="I138" s="91">
        <f>H138*(G138/100)</f>
        <v>6.2307000000000006</v>
      </c>
      <c r="J138" s="91">
        <f>H138+I138</f>
        <v>35.900700000000001</v>
      </c>
    </row>
    <row r="139" spans="1:10" x14ac:dyDescent="0.2">
      <c r="A139" s="37" t="s">
        <v>782</v>
      </c>
      <c r="B139" s="90">
        <v>45636</v>
      </c>
      <c r="C139" s="37" t="s">
        <v>801</v>
      </c>
      <c r="D139" s="94">
        <v>2</v>
      </c>
      <c r="E139" s="37" t="s">
        <v>816</v>
      </c>
      <c r="F139" s="37">
        <v>5</v>
      </c>
      <c r="G139" s="37">
        <v>21</v>
      </c>
      <c r="H139" s="91">
        <v>9.99</v>
      </c>
      <c r="I139" s="91">
        <f>H139*(G139/100)</f>
        <v>2.0979000000000001</v>
      </c>
      <c r="J139" s="91">
        <f>H139+I139</f>
        <v>12.087900000000001</v>
      </c>
    </row>
    <row r="140" spans="1:10" x14ac:dyDescent="0.2">
      <c r="A140" s="37" t="s">
        <v>839</v>
      </c>
      <c r="B140" s="90">
        <v>45636</v>
      </c>
      <c r="C140" s="37" t="s">
        <v>842</v>
      </c>
      <c r="D140" s="94">
        <v>1</v>
      </c>
      <c r="E140" s="37" t="s">
        <v>816</v>
      </c>
      <c r="F140" s="37">
        <v>9.8800000000000008</v>
      </c>
      <c r="G140" s="37">
        <v>21</v>
      </c>
      <c r="H140" s="91">
        <v>9.8800000000000008</v>
      </c>
      <c r="I140" s="91">
        <f>H140*(G140/100)</f>
        <v>2.0748000000000002</v>
      </c>
      <c r="J140" s="91">
        <f>H140+I140</f>
        <v>11.954800000000001</v>
      </c>
    </row>
    <row r="141" spans="1:10" x14ac:dyDescent="0.2">
      <c r="A141" s="37" t="s">
        <v>722</v>
      </c>
      <c r="B141" s="90">
        <v>45636</v>
      </c>
      <c r="C141" s="37" t="s">
        <v>755</v>
      </c>
      <c r="D141" s="94">
        <v>1</v>
      </c>
      <c r="E141" s="37" t="s">
        <v>700</v>
      </c>
      <c r="F141" s="37">
        <v>22.88251</v>
      </c>
      <c r="G141" s="37">
        <v>6</v>
      </c>
      <c r="H141" s="91"/>
      <c r="I141" s="91">
        <f>H141*(G141/100)</f>
        <v>0</v>
      </c>
      <c r="J141" s="91">
        <f>H141+I141</f>
        <v>0</v>
      </c>
    </row>
    <row r="142" spans="1:10" x14ac:dyDescent="0.2">
      <c r="A142" s="37" t="s">
        <v>840</v>
      </c>
      <c r="B142" s="90">
        <v>45637</v>
      </c>
      <c r="C142" s="37" t="s">
        <v>843</v>
      </c>
      <c r="D142" s="94">
        <v>1</v>
      </c>
      <c r="E142" s="37" t="s">
        <v>699</v>
      </c>
      <c r="F142" s="37">
        <v>21.274999999999999</v>
      </c>
      <c r="G142" s="37">
        <v>6</v>
      </c>
      <c r="H142" s="91"/>
      <c r="I142" s="91">
        <f>H142*(G142/100)</f>
        <v>0</v>
      </c>
      <c r="J142" s="91">
        <f>H142+I142</f>
        <v>0</v>
      </c>
    </row>
    <row r="143" spans="1:10" x14ac:dyDescent="0.2">
      <c r="A143" s="37" t="s">
        <v>651</v>
      </c>
      <c r="B143" s="90">
        <v>45638</v>
      </c>
      <c r="C143" s="37" t="s">
        <v>680</v>
      </c>
      <c r="D143" s="94">
        <v>2</v>
      </c>
      <c r="E143" s="37" t="s">
        <v>704</v>
      </c>
      <c r="F143" s="37">
        <v>14.41</v>
      </c>
      <c r="G143" s="37">
        <v>6</v>
      </c>
      <c r="H143" s="91">
        <v>28.81</v>
      </c>
      <c r="I143" s="91">
        <f>H143*(G143/100)</f>
        <v>1.7285999999999999</v>
      </c>
      <c r="J143" s="91">
        <f>H143+I143</f>
        <v>30.538599999999999</v>
      </c>
    </row>
    <row r="144" spans="1:10" x14ac:dyDescent="0.2">
      <c r="A144" s="37" t="s">
        <v>652</v>
      </c>
      <c r="B144" s="90">
        <v>45638</v>
      </c>
      <c r="C144" s="37" t="s">
        <v>681</v>
      </c>
      <c r="D144" s="94">
        <v>3</v>
      </c>
      <c r="E144" s="37" t="s">
        <v>705</v>
      </c>
      <c r="F144" s="37">
        <v>4.9400000000000004</v>
      </c>
      <c r="G144" s="37">
        <v>6</v>
      </c>
      <c r="H144" s="91">
        <v>14.82</v>
      </c>
      <c r="I144" s="91">
        <f>H144*(G144/100)</f>
        <v>0.88919999999999999</v>
      </c>
      <c r="J144" s="91">
        <f>H144+I144</f>
        <v>15.709200000000001</v>
      </c>
    </row>
    <row r="145" spans="1:10" x14ac:dyDescent="0.2">
      <c r="A145" s="37" t="s">
        <v>653</v>
      </c>
      <c r="B145" s="90">
        <v>45638</v>
      </c>
      <c r="C145" s="37" t="s">
        <v>682</v>
      </c>
      <c r="D145" s="94">
        <v>3</v>
      </c>
      <c r="E145" s="37" t="s">
        <v>705</v>
      </c>
      <c r="F145" s="37">
        <v>4.3099999999999996</v>
      </c>
      <c r="G145" s="37">
        <v>6</v>
      </c>
      <c r="H145" s="91">
        <v>12.93</v>
      </c>
      <c r="I145" s="91">
        <f>H145*(G145/100)</f>
        <v>0.77579999999999993</v>
      </c>
      <c r="J145" s="91">
        <f>H145+I145</f>
        <v>13.7058</v>
      </c>
    </row>
    <row r="146" spans="1:10" x14ac:dyDescent="0.2">
      <c r="A146" s="37" t="s">
        <v>654</v>
      </c>
      <c r="B146" s="90">
        <v>45638</v>
      </c>
      <c r="C146" s="37" t="s">
        <v>683</v>
      </c>
      <c r="D146" s="94">
        <v>1</v>
      </c>
      <c r="E146" s="37" t="s">
        <v>705</v>
      </c>
      <c r="F146" s="37">
        <v>4.8099999999999996</v>
      </c>
      <c r="G146" s="37">
        <v>6</v>
      </c>
      <c r="H146" s="91">
        <v>4.21</v>
      </c>
      <c r="I146" s="91">
        <f>H146*(G146/100)</f>
        <v>0.25259999999999999</v>
      </c>
      <c r="J146" s="91">
        <f>H146+I146</f>
        <v>4.4626000000000001</v>
      </c>
    </row>
    <row r="147" spans="1:10" x14ac:dyDescent="0.2">
      <c r="A147" s="37" t="s">
        <v>655</v>
      </c>
      <c r="B147" s="90">
        <v>45638</v>
      </c>
      <c r="C147" s="37" t="s">
        <v>684</v>
      </c>
      <c r="D147" s="94">
        <v>1</v>
      </c>
      <c r="E147" s="37" t="s">
        <v>705</v>
      </c>
      <c r="F147" s="37">
        <v>3.78</v>
      </c>
      <c r="G147" s="37">
        <v>6</v>
      </c>
      <c r="H147" s="91">
        <v>3.78</v>
      </c>
      <c r="I147" s="91">
        <f>H147*(G147/100)</f>
        <v>0.22679999999999997</v>
      </c>
      <c r="J147" s="91">
        <f>H147+I147</f>
        <v>4.0068000000000001</v>
      </c>
    </row>
    <row r="148" spans="1:10" x14ac:dyDescent="0.2">
      <c r="A148" s="37" t="s">
        <v>658</v>
      </c>
      <c r="B148" s="90">
        <v>45638</v>
      </c>
      <c r="C148" s="37" t="s">
        <v>687</v>
      </c>
      <c r="D148" s="94">
        <v>1</v>
      </c>
      <c r="E148" s="37" t="s">
        <v>705</v>
      </c>
      <c r="F148" s="37">
        <v>6.88</v>
      </c>
      <c r="G148" s="37">
        <v>6</v>
      </c>
      <c r="H148" s="91">
        <v>6.88</v>
      </c>
      <c r="I148" s="91">
        <f>H148*(G148/100)</f>
        <v>0.4128</v>
      </c>
      <c r="J148" s="91">
        <f>H148+I148</f>
        <v>7.2927999999999997</v>
      </c>
    </row>
    <row r="149" spans="1:10" x14ac:dyDescent="0.2">
      <c r="A149" s="37" t="s">
        <v>661</v>
      </c>
      <c r="B149" s="90">
        <v>45638</v>
      </c>
      <c r="C149" s="37" t="s">
        <v>690</v>
      </c>
      <c r="D149" s="94">
        <v>2</v>
      </c>
      <c r="E149" s="37" t="s">
        <v>702</v>
      </c>
      <c r="F149" s="37">
        <v>27.48</v>
      </c>
      <c r="G149" s="37">
        <v>6</v>
      </c>
      <c r="H149" s="91">
        <v>54.95</v>
      </c>
      <c r="I149" s="91">
        <f>H149*(G149/100)</f>
        <v>3.2970000000000002</v>
      </c>
      <c r="J149" s="91">
        <f>H149+I149</f>
        <v>58.247</v>
      </c>
    </row>
    <row r="150" spans="1:10" x14ac:dyDescent="0.2">
      <c r="A150" s="37" t="s">
        <v>662</v>
      </c>
      <c r="B150" s="90">
        <v>45638</v>
      </c>
      <c r="C150" s="37" t="s">
        <v>691</v>
      </c>
      <c r="D150" s="94">
        <v>4</v>
      </c>
      <c r="E150" s="37" t="s">
        <v>702</v>
      </c>
      <c r="F150" s="37">
        <v>28.55</v>
      </c>
      <c r="G150" s="37">
        <v>6</v>
      </c>
      <c r="H150" s="91">
        <v>114.18</v>
      </c>
      <c r="I150" s="91">
        <f>H150*(G150/100)</f>
        <v>6.8508000000000004</v>
      </c>
      <c r="J150" s="91">
        <f>H150+I150</f>
        <v>121.03080000000001</v>
      </c>
    </row>
    <row r="151" spans="1:10" x14ac:dyDescent="0.2">
      <c r="A151" s="37" t="s">
        <v>663</v>
      </c>
      <c r="B151" s="90">
        <v>45638</v>
      </c>
      <c r="C151" s="37" t="s">
        <v>692</v>
      </c>
      <c r="D151" s="94">
        <v>3</v>
      </c>
      <c r="E151" s="37" t="s">
        <v>702</v>
      </c>
      <c r="F151" s="37">
        <v>12.78</v>
      </c>
      <c r="G151" s="37">
        <v>6</v>
      </c>
      <c r="H151" s="91">
        <v>38.35</v>
      </c>
      <c r="I151" s="91">
        <f>H151*(G151/100)</f>
        <v>2.3010000000000002</v>
      </c>
      <c r="J151" s="91">
        <f>H151+I151</f>
        <v>40.651000000000003</v>
      </c>
    </row>
    <row r="152" spans="1:10" x14ac:dyDescent="0.2">
      <c r="A152" s="37" t="s">
        <v>666</v>
      </c>
      <c r="B152" s="90">
        <v>45638</v>
      </c>
      <c r="C152" s="37" t="s">
        <v>695</v>
      </c>
      <c r="D152" s="94">
        <v>4</v>
      </c>
      <c r="E152" s="37" t="s">
        <v>709</v>
      </c>
      <c r="F152" s="37">
        <v>9.2100000000000009</v>
      </c>
      <c r="G152" s="37">
        <v>6</v>
      </c>
      <c r="H152" s="91">
        <v>36.85</v>
      </c>
      <c r="I152" s="91">
        <f>H152*(G152/100)</f>
        <v>2.2109999999999999</v>
      </c>
      <c r="J152" s="91">
        <f>H152+I152</f>
        <v>39.061</v>
      </c>
    </row>
    <row r="153" spans="1:10" x14ac:dyDescent="0.2">
      <c r="A153" s="37" t="s">
        <v>667</v>
      </c>
      <c r="B153" s="90">
        <v>45638</v>
      </c>
      <c r="C153" s="37" t="s">
        <v>696</v>
      </c>
      <c r="D153" s="94">
        <v>7</v>
      </c>
      <c r="E153" s="37" t="s">
        <v>699</v>
      </c>
      <c r="F153" s="37">
        <v>11.95</v>
      </c>
      <c r="G153" s="37">
        <v>6</v>
      </c>
      <c r="H153" s="91">
        <v>83.68</v>
      </c>
      <c r="I153" s="91">
        <f>H153*(G153/100)</f>
        <v>5.0208000000000004</v>
      </c>
      <c r="J153" s="91">
        <f>H153+I153</f>
        <v>88.700800000000001</v>
      </c>
    </row>
    <row r="154" spans="1:10" x14ac:dyDescent="0.2">
      <c r="A154" s="37" t="s">
        <v>668</v>
      </c>
      <c r="B154" s="90">
        <v>45638</v>
      </c>
      <c r="C154" s="37" t="s">
        <v>697</v>
      </c>
      <c r="D154" s="94">
        <v>1</v>
      </c>
      <c r="E154" s="37" t="s">
        <v>710</v>
      </c>
      <c r="F154" s="37">
        <v>6.76</v>
      </c>
      <c r="G154" s="37">
        <v>6</v>
      </c>
      <c r="H154" s="91">
        <v>6.76</v>
      </c>
      <c r="I154" s="91">
        <f>H154*(G154/100)</f>
        <v>0.40559999999999996</v>
      </c>
      <c r="J154" s="91">
        <f>H154+I154</f>
        <v>7.1655999999999995</v>
      </c>
    </row>
    <row r="155" spans="1:10" x14ac:dyDescent="0.2">
      <c r="A155" s="37" t="s">
        <v>669</v>
      </c>
      <c r="B155" s="90">
        <v>45638</v>
      </c>
      <c r="C155" s="37" t="s">
        <v>698</v>
      </c>
      <c r="D155" s="94">
        <v>1</v>
      </c>
      <c r="E155" s="37" t="s">
        <v>699</v>
      </c>
      <c r="F155" s="37">
        <v>14.2</v>
      </c>
      <c r="G155" s="37">
        <v>6</v>
      </c>
      <c r="H155" s="91">
        <v>14.2</v>
      </c>
      <c r="I155" s="91">
        <f>H155*(G155/100)</f>
        <v>0.85199999999999998</v>
      </c>
      <c r="J155" s="91">
        <f>H155+I155</f>
        <v>15.052</v>
      </c>
    </row>
    <row r="156" spans="1:10" x14ac:dyDescent="0.2">
      <c r="A156" s="37" t="s">
        <v>711</v>
      </c>
      <c r="B156" s="90">
        <v>45638</v>
      </c>
      <c r="C156" s="37" t="s">
        <v>744</v>
      </c>
      <c r="D156" s="94">
        <v>2</v>
      </c>
      <c r="E156" s="37" t="s">
        <v>699</v>
      </c>
      <c r="F156" s="37">
        <v>12.66</v>
      </c>
      <c r="G156" s="37">
        <v>6</v>
      </c>
      <c r="H156" s="91">
        <v>25.31</v>
      </c>
      <c r="I156" s="91">
        <f>H156*(G156/100)</f>
        <v>1.5185999999999999</v>
      </c>
      <c r="J156" s="91">
        <f>H156+I156</f>
        <v>26.828599999999998</v>
      </c>
    </row>
    <row r="157" spans="1:10" x14ac:dyDescent="0.2">
      <c r="A157" s="37" t="s">
        <v>712</v>
      </c>
      <c r="B157" s="90">
        <v>45638</v>
      </c>
      <c r="C157" s="37" t="s">
        <v>745</v>
      </c>
      <c r="D157" s="94">
        <v>3</v>
      </c>
      <c r="E157" s="37" t="s">
        <v>699</v>
      </c>
      <c r="F157" s="37">
        <v>26.53</v>
      </c>
      <c r="G157" s="37">
        <v>6</v>
      </c>
      <c r="H157" s="91">
        <v>79.599999999999994</v>
      </c>
      <c r="I157" s="91">
        <f>H157*(G157/100)</f>
        <v>4.7759999999999998</v>
      </c>
      <c r="J157" s="91">
        <f>H157+I157</f>
        <v>84.375999999999991</v>
      </c>
    </row>
    <row r="158" spans="1:10" x14ac:dyDescent="0.2">
      <c r="A158" s="37" t="s">
        <v>713</v>
      </c>
      <c r="B158" s="90">
        <v>45638</v>
      </c>
      <c r="C158" s="37" t="s">
        <v>746</v>
      </c>
      <c r="D158" s="94">
        <v>3</v>
      </c>
      <c r="E158" s="37" t="s">
        <v>699</v>
      </c>
      <c r="F158" s="37">
        <v>28.04</v>
      </c>
      <c r="G158" s="37">
        <v>6</v>
      </c>
      <c r="H158" s="91">
        <v>84.12</v>
      </c>
      <c r="I158" s="91">
        <f>H158*(G158/100)</f>
        <v>5.0472000000000001</v>
      </c>
      <c r="J158" s="91">
        <f>H158+I158</f>
        <v>89.167200000000008</v>
      </c>
    </row>
    <row r="159" spans="1:10" x14ac:dyDescent="0.2">
      <c r="A159" s="37" t="s">
        <v>789</v>
      </c>
      <c r="B159" s="90">
        <v>45638</v>
      </c>
      <c r="C159" s="37" t="s">
        <v>808</v>
      </c>
      <c r="D159" s="94">
        <v>1</v>
      </c>
      <c r="E159" s="37" t="s">
        <v>699</v>
      </c>
      <c r="F159" s="37">
        <v>27.56</v>
      </c>
      <c r="G159" s="37">
        <v>6</v>
      </c>
      <c r="H159" s="91">
        <v>27.56</v>
      </c>
      <c r="I159" s="91">
        <f>H159*(G159/100)</f>
        <v>1.6536</v>
      </c>
      <c r="J159" s="91">
        <f>H159+I159</f>
        <v>29.2136</v>
      </c>
    </row>
    <row r="160" spans="1:10" x14ac:dyDescent="0.2">
      <c r="A160" s="37" t="s">
        <v>790</v>
      </c>
      <c r="B160" s="90">
        <v>45638</v>
      </c>
      <c r="C160" s="37" t="s">
        <v>809</v>
      </c>
      <c r="D160" s="94">
        <v>2</v>
      </c>
      <c r="E160" s="37" t="s">
        <v>699</v>
      </c>
      <c r="F160" s="37">
        <v>26.14</v>
      </c>
      <c r="G160" s="37">
        <v>6</v>
      </c>
      <c r="H160" s="91">
        <v>52.27</v>
      </c>
      <c r="I160" s="91">
        <f>H160*(G160/100)</f>
        <v>3.1362000000000001</v>
      </c>
      <c r="J160" s="91">
        <f>H160+I160</f>
        <v>55.406200000000005</v>
      </c>
    </row>
    <row r="161" spans="1:10" x14ac:dyDescent="0.2">
      <c r="A161" s="37" t="s">
        <v>844</v>
      </c>
      <c r="B161" s="90">
        <v>45638</v>
      </c>
      <c r="C161" s="37" t="s">
        <v>848</v>
      </c>
      <c r="D161" s="94">
        <v>2</v>
      </c>
      <c r="E161" s="37" t="s">
        <v>710</v>
      </c>
      <c r="F161" s="37">
        <v>18.84</v>
      </c>
      <c r="G161" s="37">
        <v>6</v>
      </c>
      <c r="H161" s="91">
        <v>37.68</v>
      </c>
      <c r="I161" s="91">
        <f>H161*(G161/100)</f>
        <v>2.2607999999999997</v>
      </c>
      <c r="J161" s="91">
        <f>H161+I161</f>
        <v>39.940799999999996</v>
      </c>
    </row>
    <row r="162" spans="1:10" x14ac:dyDescent="0.2">
      <c r="A162" s="37" t="s">
        <v>715</v>
      </c>
      <c r="B162" s="90">
        <v>45638</v>
      </c>
      <c r="C162" s="37" t="s">
        <v>748</v>
      </c>
      <c r="D162" s="94">
        <v>1</v>
      </c>
      <c r="E162" s="37" t="s">
        <v>699</v>
      </c>
      <c r="F162" s="37">
        <v>23.44</v>
      </c>
      <c r="G162" s="37">
        <v>6</v>
      </c>
      <c r="H162" s="91">
        <v>23.44</v>
      </c>
      <c r="I162" s="91">
        <f>H162*(G162/100)</f>
        <v>1.4064000000000001</v>
      </c>
      <c r="J162" s="91">
        <f>H162+I162</f>
        <v>24.846400000000003</v>
      </c>
    </row>
    <row r="163" spans="1:10" x14ac:dyDescent="0.2">
      <c r="A163" s="37" t="s">
        <v>794</v>
      </c>
      <c r="B163" s="90">
        <v>45638</v>
      </c>
      <c r="C163" s="37" t="s">
        <v>813</v>
      </c>
      <c r="D163" s="94">
        <v>3</v>
      </c>
      <c r="E163" s="37" t="s">
        <v>699</v>
      </c>
      <c r="F163" s="37">
        <v>15.02</v>
      </c>
      <c r="G163" s="37">
        <v>6</v>
      </c>
      <c r="H163" s="91">
        <v>45.07</v>
      </c>
      <c r="I163" s="91">
        <f>H163*(G163/100)</f>
        <v>2.7041999999999997</v>
      </c>
      <c r="J163" s="91">
        <f>H163+I163</f>
        <v>47.7742</v>
      </c>
    </row>
    <row r="164" spans="1:10" x14ac:dyDescent="0.2">
      <c r="A164" s="37" t="s">
        <v>845</v>
      </c>
      <c r="B164" s="90">
        <v>45638</v>
      </c>
      <c r="C164" s="37" t="s">
        <v>849</v>
      </c>
      <c r="D164" s="94">
        <v>1</v>
      </c>
      <c r="E164" s="37" t="s">
        <v>699</v>
      </c>
      <c r="F164" s="37">
        <v>41.96</v>
      </c>
      <c r="G164" s="37">
        <v>6</v>
      </c>
      <c r="H164" s="91">
        <v>41.96</v>
      </c>
      <c r="I164" s="91">
        <f>H164*(G164/100)</f>
        <v>2.5175999999999998</v>
      </c>
      <c r="J164" s="91">
        <f>H164+I164</f>
        <v>44.477600000000002</v>
      </c>
    </row>
    <row r="165" spans="1:10" x14ac:dyDescent="0.2">
      <c r="A165" s="37" t="s">
        <v>717</v>
      </c>
      <c r="B165" s="90">
        <v>45638</v>
      </c>
      <c r="C165" s="37" t="s">
        <v>750</v>
      </c>
      <c r="D165" s="94">
        <v>1</v>
      </c>
      <c r="E165" s="37" t="s">
        <v>699</v>
      </c>
      <c r="F165" s="37">
        <v>12.25</v>
      </c>
      <c r="G165" s="37">
        <v>6</v>
      </c>
      <c r="H165" s="91">
        <v>12.25</v>
      </c>
      <c r="I165" s="91">
        <f>H165*(G165/100)</f>
        <v>0.73499999999999999</v>
      </c>
      <c r="J165" s="91">
        <f>H165+I165</f>
        <v>12.984999999999999</v>
      </c>
    </row>
    <row r="166" spans="1:10" x14ac:dyDescent="0.2">
      <c r="A166" s="37" t="s">
        <v>819</v>
      </c>
      <c r="B166" s="90">
        <v>45638</v>
      </c>
      <c r="C166" s="37" t="s">
        <v>829</v>
      </c>
      <c r="D166" s="94">
        <v>1</v>
      </c>
      <c r="E166" s="37" t="s">
        <v>710</v>
      </c>
      <c r="F166" s="37">
        <v>48.53</v>
      </c>
      <c r="G166" s="37">
        <v>6</v>
      </c>
      <c r="H166" s="91">
        <v>48.53</v>
      </c>
      <c r="I166" s="91">
        <f>H166*(G166/100)</f>
        <v>2.9117999999999999</v>
      </c>
      <c r="J166" s="91">
        <f>H166+I166</f>
        <v>51.441800000000001</v>
      </c>
    </row>
    <row r="167" spans="1:10" x14ac:dyDescent="0.2">
      <c r="A167" s="37" t="s">
        <v>718</v>
      </c>
      <c r="B167" s="90">
        <v>45638</v>
      </c>
      <c r="C167" s="37" t="s">
        <v>751</v>
      </c>
      <c r="D167" s="94">
        <v>1</v>
      </c>
      <c r="E167" s="37" t="s">
        <v>710</v>
      </c>
      <c r="F167" s="37">
        <v>12.04</v>
      </c>
      <c r="G167" s="37">
        <v>6</v>
      </c>
      <c r="H167" s="91">
        <v>12.04</v>
      </c>
      <c r="I167" s="91">
        <f>H167*(G167/100)</f>
        <v>0.72239999999999993</v>
      </c>
      <c r="J167" s="91">
        <f>H167+I167</f>
        <v>12.7624</v>
      </c>
    </row>
    <row r="168" spans="1:10" x14ac:dyDescent="0.2">
      <c r="A168" s="37" t="s">
        <v>719</v>
      </c>
      <c r="B168" s="90">
        <v>45638</v>
      </c>
      <c r="C168" s="37" t="s">
        <v>752</v>
      </c>
      <c r="D168" s="94">
        <v>5</v>
      </c>
      <c r="E168" s="37" t="s">
        <v>710</v>
      </c>
      <c r="F168" s="37">
        <v>8.23</v>
      </c>
      <c r="G168" s="37">
        <v>6</v>
      </c>
      <c r="H168" s="91">
        <v>41.14</v>
      </c>
      <c r="I168" s="91">
        <f>H168*(G168/100)</f>
        <v>2.4683999999999999</v>
      </c>
      <c r="J168" s="91">
        <f>H168+I168</f>
        <v>43.608400000000003</v>
      </c>
    </row>
    <row r="169" spans="1:10" x14ac:dyDescent="0.2">
      <c r="A169" s="37" t="s">
        <v>821</v>
      </c>
      <c r="B169" s="90">
        <v>45638</v>
      </c>
      <c r="C169" s="37" t="s">
        <v>831</v>
      </c>
      <c r="D169" s="94">
        <v>2</v>
      </c>
      <c r="E169" s="37" t="s">
        <v>699</v>
      </c>
      <c r="F169" s="37">
        <v>18.03</v>
      </c>
      <c r="G169" s="37">
        <v>6</v>
      </c>
      <c r="H169" s="91">
        <v>36.049999999999997</v>
      </c>
      <c r="I169" s="91">
        <f>H169*(G169/100)</f>
        <v>2.1629999999999998</v>
      </c>
      <c r="J169" s="91">
        <f>H169+I169</f>
        <v>38.212999999999994</v>
      </c>
    </row>
    <row r="170" spans="1:10" x14ac:dyDescent="0.2">
      <c r="A170" s="37" t="s">
        <v>846</v>
      </c>
      <c r="B170" s="90">
        <v>45638</v>
      </c>
      <c r="C170" s="37" t="s">
        <v>850</v>
      </c>
      <c r="D170" s="94">
        <v>1</v>
      </c>
      <c r="E170" s="37" t="s">
        <v>710</v>
      </c>
      <c r="F170" s="37">
        <v>2.78</v>
      </c>
      <c r="G170" s="37">
        <v>6</v>
      </c>
      <c r="H170" s="91">
        <v>2.78</v>
      </c>
      <c r="I170" s="91">
        <f>H170*(G170/100)</f>
        <v>0.16679999999999998</v>
      </c>
      <c r="J170" s="91">
        <f>H170+I170</f>
        <v>2.9467999999999996</v>
      </c>
    </row>
    <row r="171" spans="1:10" x14ac:dyDescent="0.2">
      <c r="A171" s="37" t="s">
        <v>822</v>
      </c>
      <c r="B171" s="90">
        <v>45638</v>
      </c>
      <c r="C171" s="37" t="s">
        <v>832</v>
      </c>
      <c r="D171" s="94">
        <v>1</v>
      </c>
      <c r="E171" s="37" t="s">
        <v>710</v>
      </c>
      <c r="F171" s="37">
        <v>3.11</v>
      </c>
      <c r="G171" s="37">
        <v>6</v>
      </c>
      <c r="H171" s="91">
        <v>3.11</v>
      </c>
      <c r="I171" s="91">
        <f>H171*(G171/100)</f>
        <v>0.18659999999999999</v>
      </c>
      <c r="J171" s="91">
        <f>H171+I171</f>
        <v>3.2965999999999998</v>
      </c>
    </row>
    <row r="172" spans="1:10" x14ac:dyDescent="0.2">
      <c r="A172" s="37" t="s">
        <v>847</v>
      </c>
      <c r="B172" s="90">
        <v>45638</v>
      </c>
      <c r="C172" s="37" t="s">
        <v>851</v>
      </c>
      <c r="D172" s="94">
        <v>1</v>
      </c>
      <c r="E172" s="37" t="s">
        <v>710</v>
      </c>
      <c r="F172" s="37">
        <v>1.65</v>
      </c>
      <c r="G172" s="37">
        <v>6</v>
      </c>
      <c r="H172" s="91">
        <v>1.65</v>
      </c>
      <c r="I172" s="91">
        <f>H172*(G172/100)</f>
        <v>9.8999999999999991E-2</v>
      </c>
      <c r="J172" s="91">
        <f>H172+I172</f>
        <v>1.7489999999999999</v>
      </c>
    </row>
    <row r="173" spans="1:10" x14ac:dyDescent="0.2">
      <c r="A173" s="37" t="s">
        <v>720</v>
      </c>
      <c r="B173" s="90">
        <v>45638</v>
      </c>
      <c r="C173" s="37" t="s">
        <v>753</v>
      </c>
      <c r="D173" s="94">
        <v>4</v>
      </c>
      <c r="E173" s="37" t="s">
        <v>700</v>
      </c>
      <c r="F173" s="37">
        <v>21.93</v>
      </c>
      <c r="G173" s="37">
        <v>21</v>
      </c>
      <c r="H173" s="91">
        <v>87.73</v>
      </c>
      <c r="I173" s="91">
        <f>H173*(G173/100)</f>
        <v>18.423300000000001</v>
      </c>
      <c r="J173" s="91">
        <f>H173+I173</f>
        <v>106.1533</v>
      </c>
    </row>
    <row r="174" spans="1:10" x14ac:dyDescent="0.2">
      <c r="A174" s="37" t="s">
        <v>725</v>
      </c>
      <c r="B174" s="90">
        <v>45638</v>
      </c>
      <c r="C174" s="37" t="s">
        <v>758</v>
      </c>
      <c r="D174" s="94">
        <v>1</v>
      </c>
      <c r="E174" s="37" t="s">
        <v>700</v>
      </c>
      <c r="F174" s="37">
        <v>18.3</v>
      </c>
      <c r="G174" s="37">
        <v>6</v>
      </c>
      <c r="H174" s="91">
        <v>18.3</v>
      </c>
      <c r="I174" s="91">
        <f>H174*(G174/100)</f>
        <v>1.0980000000000001</v>
      </c>
      <c r="J174" s="91">
        <f>H174+I174</f>
        <v>19.398</v>
      </c>
    </row>
    <row r="175" spans="1:10" x14ac:dyDescent="0.2">
      <c r="A175" s="37" t="s">
        <v>730</v>
      </c>
      <c r="B175" s="90">
        <v>45638</v>
      </c>
      <c r="C175" s="37" t="s">
        <v>763</v>
      </c>
      <c r="D175" s="94">
        <v>1</v>
      </c>
      <c r="E175" s="37" t="s">
        <v>700</v>
      </c>
      <c r="F175" s="37">
        <v>18.96</v>
      </c>
      <c r="G175" s="37">
        <v>6</v>
      </c>
      <c r="H175" s="91">
        <v>18.96</v>
      </c>
      <c r="I175" s="91">
        <f>H175*(G175/100)</f>
        <v>1.1375999999999999</v>
      </c>
      <c r="J175" s="91">
        <f>H175+I175</f>
        <v>20.0976</v>
      </c>
    </row>
    <row r="176" spans="1:10" x14ac:dyDescent="0.2">
      <c r="A176" s="37" t="s">
        <v>731</v>
      </c>
      <c r="B176" s="90">
        <v>45638</v>
      </c>
      <c r="C176" s="37" t="s">
        <v>764</v>
      </c>
      <c r="D176" s="94">
        <v>1</v>
      </c>
      <c r="E176" s="37" t="s">
        <v>700</v>
      </c>
      <c r="F176" s="37">
        <v>19.440000000000001</v>
      </c>
      <c r="G176" s="37">
        <v>6</v>
      </c>
      <c r="H176" s="91">
        <v>19.440000000000001</v>
      </c>
      <c r="I176" s="91">
        <f>H176*(G176/100)</f>
        <v>1.1664000000000001</v>
      </c>
      <c r="J176" s="91">
        <f>H176+I176</f>
        <v>20.606400000000001</v>
      </c>
    </row>
    <row r="177" spans="1:10" x14ac:dyDescent="0.2">
      <c r="A177" s="37" t="s">
        <v>732</v>
      </c>
      <c r="B177" s="90">
        <v>45638</v>
      </c>
      <c r="C177" s="37" t="s">
        <v>765</v>
      </c>
      <c r="D177" s="94">
        <v>1</v>
      </c>
      <c r="E177" s="37" t="s">
        <v>700</v>
      </c>
      <c r="F177" s="37">
        <v>19.440000000000001</v>
      </c>
      <c r="G177" s="37">
        <v>6</v>
      </c>
      <c r="H177" s="91">
        <v>19.440000000000001</v>
      </c>
      <c r="I177" s="91">
        <f>H177*(G177/100)</f>
        <v>1.1664000000000001</v>
      </c>
      <c r="J177" s="91">
        <f>H177+I177</f>
        <v>20.606400000000001</v>
      </c>
    </row>
    <row r="178" spans="1:10" x14ac:dyDescent="0.2">
      <c r="A178" s="37" t="s">
        <v>734</v>
      </c>
      <c r="B178" s="90">
        <v>45638</v>
      </c>
      <c r="C178" s="37" t="s">
        <v>767</v>
      </c>
      <c r="D178" s="94">
        <v>2</v>
      </c>
      <c r="E178" s="37" t="s">
        <v>700</v>
      </c>
      <c r="F178" s="37">
        <v>29.13</v>
      </c>
      <c r="G178" s="37">
        <v>6</v>
      </c>
      <c r="H178" s="91">
        <v>58.26</v>
      </c>
      <c r="I178" s="91">
        <f>H178*(G178/100)</f>
        <v>3.4955999999999996</v>
      </c>
      <c r="J178" s="91">
        <f>H178+I178</f>
        <v>61.755600000000001</v>
      </c>
    </row>
    <row r="179" spans="1:10" x14ac:dyDescent="0.2">
      <c r="A179" s="37" t="s">
        <v>737</v>
      </c>
      <c r="B179" s="90">
        <v>45638</v>
      </c>
      <c r="C179" s="37" t="s">
        <v>770</v>
      </c>
      <c r="D179" s="94">
        <v>2</v>
      </c>
      <c r="E179" s="37" t="s">
        <v>700</v>
      </c>
      <c r="F179" s="37">
        <v>14.22</v>
      </c>
      <c r="G179" s="37">
        <v>6</v>
      </c>
      <c r="H179" s="91">
        <v>28.43</v>
      </c>
      <c r="I179" s="91">
        <f>H179*(G179/100)</f>
        <v>1.7058</v>
      </c>
      <c r="J179" s="91">
        <f>H179+I179</f>
        <v>30.1358</v>
      </c>
    </row>
    <row r="180" spans="1:10" x14ac:dyDescent="0.2">
      <c r="A180" s="37" t="s">
        <v>738</v>
      </c>
      <c r="B180" s="90">
        <v>45638</v>
      </c>
      <c r="C180" s="37" t="s">
        <v>771</v>
      </c>
      <c r="D180" s="94">
        <v>6</v>
      </c>
      <c r="E180" s="37" t="s">
        <v>700</v>
      </c>
      <c r="F180" s="37">
        <v>12.23</v>
      </c>
      <c r="G180" s="37">
        <v>6</v>
      </c>
      <c r="H180" s="91">
        <v>73.36</v>
      </c>
      <c r="I180" s="91">
        <f>H180*(G180/100)</f>
        <v>4.4016000000000002</v>
      </c>
      <c r="J180" s="91">
        <f>H180+I180</f>
        <v>77.761600000000001</v>
      </c>
    </row>
    <row r="181" spans="1:10" x14ac:dyDescent="0.2">
      <c r="A181" s="37" t="s">
        <v>740</v>
      </c>
      <c r="B181" s="90">
        <v>45638</v>
      </c>
      <c r="C181" s="37" t="s">
        <v>773</v>
      </c>
      <c r="D181" s="94">
        <v>1</v>
      </c>
      <c r="E181" s="37" t="s">
        <v>700</v>
      </c>
      <c r="F181" s="37">
        <v>27.68</v>
      </c>
      <c r="G181" s="37">
        <v>21</v>
      </c>
      <c r="H181" s="91">
        <v>27.68</v>
      </c>
      <c r="I181" s="91">
        <f>H181*(G181/100)</f>
        <v>5.8127999999999993</v>
      </c>
      <c r="J181" s="91">
        <f>H181+I181</f>
        <v>33.492800000000003</v>
      </c>
    </row>
    <row r="182" spans="1:10" x14ac:dyDescent="0.2">
      <c r="A182" s="37" t="s">
        <v>741</v>
      </c>
      <c r="B182" s="90">
        <v>45638</v>
      </c>
      <c r="C182" s="37" t="s">
        <v>774</v>
      </c>
      <c r="D182" s="94">
        <v>1</v>
      </c>
      <c r="E182" s="37" t="s">
        <v>700</v>
      </c>
      <c r="F182" s="37">
        <v>28.25</v>
      </c>
      <c r="G182" s="37">
        <v>21</v>
      </c>
      <c r="H182" s="91">
        <v>28.25</v>
      </c>
      <c r="I182" s="91">
        <f>H182*(G182/100)</f>
        <v>5.9325000000000001</v>
      </c>
      <c r="J182" s="91">
        <f>H182+I182</f>
        <v>34.182499999999997</v>
      </c>
    </row>
    <row r="183" spans="1:10" x14ac:dyDescent="0.2">
      <c r="A183" s="37" t="s">
        <v>852</v>
      </c>
      <c r="B183" s="90">
        <v>45639</v>
      </c>
      <c r="C183" s="37" t="s">
        <v>861</v>
      </c>
      <c r="D183" s="94">
        <v>1</v>
      </c>
      <c r="E183" s="37" t="s">
        <v>699</v>
      </c>
      <c r="F183" s="37">
        <v>23.91</v>
      </c>
      <c r="G183" s="37">
        <v>21</v>
      </c>
      <c r="H183" s="91">
        <v>23.91</v>
      </c>
      <c r="I183" s="91">
        <f>H183*(G183/100)</f>
        <v>5.0210999999999997</v>
      </c>
      <c r="J183" s="91">
        <f>H183+I183</f>
        <v>28.931100000000001</v>
      </c>
    </row>
    <row r="184" spans="1:10" x14ac:dyDescent="0.2">
      <c r="A184" s="37" t="s">
        <v>853</v>
      </c>
      <c r="B184" s="90">
        <v>45640</v>
      </c>
      <c r="C184" s="37" t="s">
        <v>862</v>
      </c>
      <c r="D184" s="94">
        <v>1</v>
      </c>
      <c r="E184" s="37" t="s">
        <v>699</v>
      </c>
      <c r="F184" s="37">
        <v>12.16</v>
      </c>
      <c r="G184" s="37">
        <v>6</v>
      </c>
      <c r="H184" s="91">
        <v>12.16</v>
      </c>
      <c r="I184" s="91">
        <f>H184*(G184/100)</f>
        <v>0.72960000000000003</v>
      </c>
      <c r="J184" s="91">
        <f>H184+I184</f>
        <v>12.8896</v>
      </c>
    </row>
    <row r="185" spans="1:10" x14ac:dyDescent="0.2">
      <c r="A185" s="37" t="s">
        <v>854</v>
      </c>
      <c r="B185" s="90">
        <v>45641</v>
      </c>
      <c r="C185" s="37" t="s">
        <v>863</v>
      </c>
      <c r="D185" s="94">
        <v>1</v>
      </c>
      <c r="E185" s="37" t="s">
        <v>816</v>
      </c>
      <c r="F185" s="37">
        <v>7.47</v>
      </c>
      <c r="G185" s="37">
        <v>21</v>
      </c>
      <c r="H185" s="91">
        <v>7.47</v>
      </c>
      <c r="I185" s="91">
        <f>H185*(G185/100)</f>
        <v>1.5687</v>
      </c>
      <c r="J185" s="91">
        <f>H185+I185</f>
        <v>9.0387000000000004</v>
      </c>
    </row>
    <row r="186" spans="1:10" x14ac:dyDescent="0.2">
      <c r="A186" s="37" t="s">
        <v>778</v>
      </c>
      <c r="B186" s="90">
        <v>45642</v>
      </c>
      <c r="C186" s="37" t="s">
        <v>797</v>
      </c>
      <c r="D186" s="94">
        <v>1</v>
      </c>
      <c r="E186" s="37" t="s">
        <v>699</v>
      </c>
      <c r="F186" s="37">
        <v>12.51</v>
      </c>
      <c r="G186" s="37">
        <v>21</v>
      </c>
      <c r="H186" s="91">
        <v>12.51</v>
      </c>
      <c r="I186" s="91">
        <f>H186*(G186/100)</f>
        <v>2.6271</v>
      </c>
      <c r="J186" s="91">
        <f>H186+I186</f>
        <v>15.1371</v>
      </c>
    </row>
    <row r="187" spans="1:10" x14ac:dyDescent="0.2">
      <c r="A187" s="37" t="s">
        <v>779</v>
      </c>
      <c r="B187" s="90">
        <v>45643</v>
      </c>
      <c r="C187" s="37" t="s">
        <v>798</v>
      </c>
      <c r="D187" s="94">
        <v>4</v>
      </c>
      <c r="E187" s="37" t="s">
        <v>816</v>
      </c>
      <c r="F187" s="37">
        <v>3.31</v>
      </c>
      <c r="G187" s="37">
        <v>21</v>
      </c>
      <c r="H187" s="91">
        <v>13.25</v>
      </c>
      <c r="I187" s="91">
        <f>H187*(G187/100)</f>
        <v>2.7824999999999998</v>
      </c>
      <c r="J187" s="91">
        <f>H187+I187</f>
        <v>16.032499999999999</v>
      </c>
    </row>
    <row r="188" spans="1:10" x14ac:dyDescent="0.2">
      <c r="A188" s="37" t="s">
        <v>781</v>
      </c>
      <c r="B188" s="90">
        <v>45644</v>
      </c>
      <c r="C188" s="37" t="s">
        <v>800</v>
      </c>
      <c r="D188" s="94">
        <v>2</v>
      </c>
      <c r="E188" s="37" t="s">
        <v>816</v>
      </c>
      <c r="F188" s="37">
        <v>3.46</v>
      </c>
      <c r="G188" s="37">
        <v>21</v>
      </c>
      <c r="H188" s="91">
        <v>6.92</v>
      </c>
      <c r="I188" s="91">
        <f>H188*(G188/100)</f>
        <v>1.4531999999999998</v>
      </c>
      <c r="J188" s="91">
        <f>H188+I188</f>
        <v>8.3732000000000006</v>
      </c>
    </row>
    <row r="189" spans="1:10" x14ac:dyDescent="0.2">
      <c r="A189" s="37" t="s">
        <v>855</v>
      </c>
      <c r="B189" s="90">
        <v>45645</v>
      </c>
      <c r="C189" s="37" t="s">
        <v>864</v>
      </c>
      <c r="D189" s="94">
        <v>1</v>
      </c>
      <c r="E189" s="37" t="s">
        <v>870</v>
      </c>
      <c r="F189" s="37">
        <v>10.81</v>
      </c>
      <c r="G189" s="37">
        <v>21</v>
      </c>
      <c r="H189" s="91">
        <v>10.81</v>
      </c>
      <c r="I189" s="91">
        <f>H189*(G189/100)</f>
        <v>2.2701000000000002</v>
      </c>
      <c r="J189" s="91">
        <f>H189+I189</f>
        <v>13.080100000000002</v>
      </c>
    </row>
    <row r="190" spans="1:10" x14ac:dyDescent="0.2">
      <c r="A190" s="37" t="s">
        <v>823</v>
      </c>
      <c r="B190" s="90">
        <v>45646</v>
      </c>
      <c r="C190" s="37" t="s">
        <v>833</v>
      </c>
      <c r="D190" s="94">
        <v>1</v>
      </c>
      <c r="E190" s="37" t="s">
        <v>699</v>
      </c>
      <c r="F190" s="37">
        <v>23.55</v>
      </c>
      <c r="G190" s="37">
        <v>6</v>
      </c>
      <c r="H190" s="91">
        <v>23.55</v>
      </c>
      <c r="I190" s="91">
        <f>H190*(G190/100)</f>
        <v>1.413</v>
      </c>
      <c r="J190" s="91">
        <f>H190+I190</f>
        <v>24.963000000000001</v>
      </c>
    </row>
    <row r="191" spans="1:10" x14ac:dyDescent="0.2">
      <c r="A191" s="37" t="s">
        <v>784</v>
      </c>
      <c r="B191" s="90">
        <v>45647</v>
      </c>
      <c r="C191" s="37" t="s">
        <v>803</v>
      </c>
      <c r="D191" s="94">
        <v>4</v>
      </c>
      <c r="E191" s="37" t="s">
        <v>710</v>
      </c>
      <c r="F191" s="37">
        <v>17.3</v>
      </c>
      <c r="G191" s="37">
        <v>6</v>
      </c>
      <c r="H191" s="91">
        <v>69.19</v>
      </c>
      <c r="I191" s="91">
        <f>H191*(G191/100)</f>
        <v>4.1513999999999998</v>
      </c>
      <c r="J191" s="91">
        <f>H191+I191</f>
        <v>73.341399999999993</v>
      </c>
    </row>
    <row r="192" spans="1:10" x14ac:dyDescent="0.2">
      <c r="A192" s="37" t="s">
        <v>856</v>
      </c>
      <c r="B192" s="90">
        <v>45648</v>
      </c>
      <c r="C192" s="37" t="s">
        <v>865</v>
      </c>
      <c r="D192" s="94">
        <v>1</v>
      </c>
      <c r="E192" s="37" t="s">
        <v>817</v>
      </c>
      <c r="F192" s="37">
        <v>40.21</v>
      </c>
      <c r="G192" s="37">
        <v>6</v>
      </c>
      <c r="H192" s="91">
        <v>40.21</v>
      </c>
      <c r="I192" s="91">
        <f>H192*(G192/100)</f>
        <v>2.4125999999999999</v>
      </c>
      <c r="J192" s="91">
        <f>H192+I192</f>
        <v>42.622599999999998</v>
      </c>
    </row>
    <row r="193" spans="1:10" x14ac:dyDescent="0.2">
      <c r="A193" s="37" t="s">
        <v>791</v>
      </c>
      <c r="B193" s="90">
        <v>45649</v>
      </c>
      <c r="C193" s="37" t="s">
        <v>810</v>
      </c>
      <c r="D193" s="94">
        <v>2</v>
      </c>
      <c r="E193" s="37" t="s">
        <v>705</v>
      </c>
      <c r="F193" s="37">
        <v>4.6399999999999997</v>
      </c>
      <c r="G193" s="37">
        <v>6</v>
      </c>
      <c r="H193" s="91">
        <v>9.2799999999999994</v>
      </c>
      <c r="I193" s="91">
        <f>H193*(G193/100)</f>
        <v>0.55679999999999996</v>
      </c>
      <c r="J193" s="91">
        <f>H193+I193</f>
        <v>9.8368000000000002</v>
      </c>
    </row>
    <row r="194" spans="1:10" x14ac:dyDescent="0.2">
      <c r="A194" s="37" t="s">
        <v>726</v>
      </c>
      <c r="B194" s="90">
        <v>45650</v>
      </c>
      <c r="C194" s="37" t="s">
        <v>759</v>
      </c>
      <c r="D194" s="94">
        <v>4</v>
      </c>
      <c r="E194" s="37" t="s">
        <v>709</v>
      </c>
      <c r="F194" s="37">
        <v>14.92</v>
      </c>
      <c r="G194" s="37">
        <v>6</v>
      </c>
      <c r="H194" s="91">
        <v>59.68</v>
      </c>
      <c r="I194" s="91">
        <f>H194*(G194/100)</f>
        <v>3.5808</v>
      </c>
      <c r="J194" s="91">
        <f>H194+I194</f>
        <v>63.260800000000003</v>
      </c>
    </row>
    <row r="195" spans="1:10" x14ac:dyDescent="0.2">
      <c r="A195" s="37" t="s">
        <v>824</v>
      </c>
      <c r="B195" s="90">
        <v>45651</v>
      </c>
      <c r="C195" s="37" t="s">
        <v>834</v>
      </c>
      <c r="D195" s="94">
        <v>1</v>
      </c>
      <c r="E195" s="37" t="s">
        <v>699</v>
      </c>
      <c r="F195" s="37">
        <v>30</v>
      </c>
      <c r="G195" s="37">
        <v>6</v>
      </c>
      <c r="H195" s="91">
        <v>30</v>
      </c>
      <c r="I195" s="91">
        <f>H195*(G195/100)</f>
        <v>1.7999999999999998</v>
      </c>
      <c r="J195" s="91">
        <f>H195+I195</f>
        <v>31.8</v>
      </c>
    </row>
    <row r="196" spans="1:10" x14ac:dyDescent="0.2">
      <c r="A196" s="37" t="s">
        <v>857</v>
      </c>
      <c r="B196" s="90">
        <v>45652</v>
      </c>
      <c r="C196" s="37" t="s">
        <v>866</v>
      </c>
      <c r="D196" s="94">
        <v>1</v>
      </c>
      <c r="E196" s="37" t="s">
        <v>705</v>
      </c>
      <c r="F196" s="37">
        <v>5.03</v>
      </c>
      <c r="G196" s="37">
        <v>6</v>
      </c>
      <c r="H196" s="91">
        <v>5.03</v>
      </c>
      <c r="I196" s="91">
        <f>H196*(G196/100)</f>
        <v>0.30180000000000001</v>
      </c>
      <c r="J196" s="91">
        <f>H196+I196</f>
        <v>5.3318000000000003</v>
      </c>
    </row>
    <row r="197" spans="1:10" x14ac:dyDescent="0.2">
      <c r="A197" s="37" t="s">
        <v>785</v>
      </c>
      <c r="B197" s="90">
        <v>45653</v>
      </c>
      <c r="C197" s="37" t="s">
        <v>804</v>
      </c>
      <c r="D197" s="94">
        <v>4</v>
      </c>
      <c r="E197" s="37" t="s">
        <v>699</v>
      </c>
      <c r="F197" s="37">
        <v>46.31</v>
      </c>
      <c r="G197" s="37">
        <v>6</v>
      </c>
      <c r="H197" s="91">
        <v>185.23</v>
      </c>
      <c r="I197" s="91">
        <f>H197*(G197/100)</f>
        <v>11.113799999999999</v>
      </c>
      <c r="J197" s="91">
        <f>H197+I197</f>
        <v>196.34379999999999</v>
      </c>
    </row>
    <row r="198" spans="1:10" x14ac:dyDescent="0.2">
      <c r="A198" s="37" t="s">
        <v>825</v>
      </c>
      <c r="B198" s="90">
        <v>45654</v>
      </c>
      <c r="C198" s="37" t="s">
        <v>835</v>
      </c>
      <c r="D198" s="94">
        <v>3</v>
      </c>
      <c r="E198" s="37" t="s">
        <v>816</v>
      </c>
      <c r="F198" s="37">
        <v>4.05</v>
      </c>
      <c r="G198" s="37">
        <v>21</v>
      </c>
      <c r="H198" s="91">
        <v>12.14</v>
      </c>
      <c r="I198" s="91">
        <f>H198*(G198/100)</f>
        <v>2.5493999999999999</v>
      </c>
      <c r="J198" s="91">
        <f>H198+I198</f>
        <v>14.689400000000001</v>
      </c>
    </row>
    <row r="199" spans="1:10" x14ac:dyDescent="0.2">
      <c r="A199" s="37" t="s">
        <v>858</v>
      </c>
      <c r="B199" s="90">
        <v>45655</v>
      </c>
      <c r="C199" s="37" t="s">
        <v>867</v>
      </c>
      <c r="D199" s="94">
        <v>3</v>
      </c>
      <c r="E199" s="37" t="s">
        <v>699</v>
      </c>
      <c r="F199" s="37">
        <v>37.479999999999997</v>
      </c>
      <c r="G199" s="37">
        <v>6</v>
      </c>
      <c r="H199" s="91">
        <v>112.45</v>
      </c>
      <c r="I199" s="91">
        <f>H199*(G199/100)</f>
        <v>6.7469999999999999</v>
      </c>
      <c r="J199" s="91">
        <f>H199+I199</f>
        <v>119.197</v>
      </c>
    </row>
    <row r="200" spans="1:10" x14ac:dyDescent="0.2">
      <c r="A200" s="37" t="s">
        <v>738</v>
      </c>
      <c r="B200" s="90">
        <v>45656</v>
      </c>
      <c r="C200" s="37" t="s">
        <v>771</v>
      </c>
      <c r="D200" s="94">
        <v>2</v>
      </c>
      <c r="E200" s="37" t="s">
        <v>700</v>
      </c>
      <c r="F200" s="37">
        <v>15.282999999999999</v>
      </c>
      <c r="G200" s="37">
        <v>6</v>
      </c>
      <c r="H200" s="91"/>
      <c r="I200" s="91">
        <f>H200*(G200/100)</f>
        <v>0</v>
      </c>
      <c r="J200" s="91">
        <f>H200+I200</f>
        <v>0</v>
      </c>
    </row>
    <row r="201" spans="1:10" x14ac:dyDescent="0.2">
      <c r="A201" s="37" t="s">
        <v>644</v>
      </c>
      <c r="B201" s="90">
        <v>45643</v>
      </c>
      <c r="C201" s="37" t="s">
        <v>673</v>
      </c>
      <c r="D201" s="94">
        <v>5</v>
      </c>
      <c r="E201" s="37" t="s">
        <v>702</v>
      </c>
      <c r="F201" s="37">
        <v>25.36</v>
      </c>
      <c r="G201" s="37">
        <v>6</v>
      </c>
      <c r="H201" s="91">
        <v>126.8</v>
      </c>
      <c r="I201" s="91">
        <f>H201*(G201/100)</f>
        <v>7.6079999999999997</v>
      </c>
      <c r="J201" s="91">
        <f>H201+I201</f>
        <v>134.40799999999999</v>
      </c>
    </row>
    <row r="202" spans="1:10" x14ac:dyDescent="0.2">
      <c r="A202" s="37" t="s">
        <v>645</v>
      </c>
      <c r="B202" s="90">
        <v>45643</v>
      </c>
      <c r="C202" s="37" t="s">
        <v>674</v>
      </c>
      <c r="D202" s="94">
        <v>1</v>
      </c>
      <c r="E202" s="37" t="s">
        <v>702</v>
      </c>
      <c r="F202" s="37">
        <v>41.89</v>
      </c>
      <c r="G202" s="37">
        <v>6</v>
      </c>
      <c r="H202" s="91">
        <v>41.89</v>
      </c>
      <c r="I202" s="91">
        <f>H202*(G202/100)</f>
        <v>2.5133999999999999</v>
      </c>
      <c r="J202" s="91">
        <f>H202+I202</f>
        <v>44.403399999999998</v>
      </c>
    </row>
    <row r="203" spans="1:10" x14ac:dyDescent="0.2">
      <c r="A203" s="37" t="s">
        <v>646</v>
      </c>
      <c r="B203" s="90">
        <v>45643</v>
      </c>
      <c r="C203" s="37" t="s">
        <v>675</v>
      </c>
      <c r="D203" s="94">
        <v>1</v>
      </c>
      <c r="E203" s="37" t="s">
        <v>702</v>
      </c>
      <c r="F203" s="37">
        <v>16.28</v>
      </c>
      <c r="G203" s="37">
        <v>6</v>
      </c>
      <c r="H203" s="91">
        <v>16.28</v>
      </c>
      <c r="I203" s="91">
        <f>H203*(G203/100)</f>
        <v>0.9768</v>
      </c>
      <c r="J203" s="91">
        <f>H203+I203</f>
        <v>17.256800000000002</v>
      </c>
    </row>
    <row r="204" spans="1:10" x14ac:dyDescent="0.2">
      <c r="A204" s="37" t="s">
        <v>647</v>
      </c>
      <c r="B204" s="90">
        <v>45643</v>
      </c>
      <c r="C204" s="37" t="s">
        <v>676</v>
      </c>
      <c r="D204" s="94">
        <v>1</v>
      </c>
      <c r="E204" s="37" t="s">
        <v>703</v>
      </c>
      <c r="F204" s="37">
        <v>20.37</v>
      </c>
      <c r="G204" s="37">
        <v>6</v>
      </c>
      <c r="H204" s="91">
        <v>20.37</v>
      </c>
      <c r="I204" s="91">
        <f>H204*(G204/100)</f>
        <v>1.2222</v>
      </c>
      <c r="J204" s="91">
        <f>H204+I204</f>
        <v>21.592200000000002</v>
      </c>
    </row>
    <row r="205" spans="1:10" x14ac:dyDescent="0.2">
      <c r="A205" s="37" t="s">
        <v>648</v>
      </c>
      <c r="B205" s="90">
        <v>45643</v>
      </c>
      <c r="C205" s="37" t="s">
        <v>677</v>
      </c>
      <c r="D205" s="94">
        <v>4</v>
      </c>
      <c r="E205" s="37" t="s">
        <v>702</v>
      </c>
      <c r="F205" s="37">
        <v>9.9600000000000009</v>
      </c>
      <c r="G205" s="37">
        <v>6</v>
      </c>
      <c r="H205" s="91">
        <v>39.85</v>
      </c>
      <c r="I205" s="91">
        <f>H205*(G205/100)</f>
        <v>2.391</v>
      </c>
      <c r="J205" s="91">
        <f>H205+I205</f>
        <v>42.241</v>
      </c>
    </row>
    <row r="206" spans="1:10" x14ac:dyDescent="0.2">
      <c r="A206" s="37" t="s">
        <v>651</v>
      </c>
      <c r="B206" s="90">
        <v>45643</v>
      </c>
      <c r="C206" s="37" t="s">
        <v>680</v>
      </c>
      <c r="D206" s="94">
        <v>2</v>
      </c>
      <c r="E206" s="37" t="s">
        <v>704</v>
      </c>
      <c r="F206" s="37">
        <v>14.41</v>
      </c>
      <c r="G206" s="37">
        <v>6</v>
      </c>
      <c r="H206" s="91">
        <v>28.81</v>
      </c>
      <c r="I206" s="91">
        <f>H206*(G206/100)</f>
        <v>1.7285999999999999</v>
      </c>
      <c r="J206" s="91">
        <f>H206+I206</f>
        <v>30.538599999999999</v>
      </c>
    </row>
    <row r="207" spans="1:10" x14ac:dyDescent="0.2">
      <c r="A207" s="37" t="s">
        <v>859</v>
      </c>
      <c r="B207" s="90">
        <v>45643</v>
      </c>
      <c r="C207" s="37" t="s">
        <v>868</v>
      </c>
      <c r="D207" s="94">
        <v>1</v>
      </c>
      <c r="E207" s="37" t="s">
        <v>705</v>
      </c>
      <c r="F207" s="37">
        <v>4.8600000000000003</v>
      </c>
      <c r="G207" s="37">
        <v>6</v>
      </c>
      <c r="H207" s="91">
        <v>4.8600000000000003</v>
      </c>
      <c r="I207" s="91">
        <f>H207*(G207/100)</f>
        <v>0.29160000000000003</v>
      </c>
      <c r="J207" s="91">
        <f>H207+I207</f>
        <v>5.1516000000000002</v>
      </c>
    </row>
    <row r="208" spans="1:10" x14ac:dyDescent="0.2">
      <c r="A208" s="37" t="s">
        <v>860</v>
      </c>
      <c r="B208" s="90">
        <v>45643</v>
      </c>
      <c r="C208" s="37" t="s">
        <v>869</v>
      </c>
      <c r="D208" s="94">
        <v>1</v>
      </c>
      <c r="E208" s="37" t="s">
        <v>705</v>
      </c>
      <c r="F208" s="37">
        <v>4.07</v>
      </c>
      <c r="G208" s="37">
        <v>6</v>
      </c>
      <c r="H208" s="91">
        <v>3.56</v>
      </c>
      <c r="I208" s="91">
        <f>H208*(G208/100)</f>
        <v>0.21359999999999998</v>
      </c>
      <c r="J208" s="91">
        <f>H208+I208</f>
        <v>3.7736000000000001</v>
      </c>
    </row>
    <row r="209" spans="1:10" x14ac:dyDescent="0.2">
      <c r="A209" s="37" t="s">
        <v>652</v>
      </c>
      <c r="B209" s="90">
        <v>45643</v>
      </c>
      <c r="C209" s="37" t="s">
        <v>681</v>
      </c>
      <c r="D209" s="94">
        <v>2</v>
      </c>
      <c r="E209" s="37" t="s">
        <v>705</v>
      </c>
      <c r="F209" s="37">
        <v>4.9400000000000004</v>
      </c>
      <c r="G209" s="37">
        <v>6</v>
      </c>
      <c r="H209" s="91">
        <v>9.8800000000000008</v>
      </c>
      <c r="I209" s="91">
        <f>H209*(G209/100)</f>
        <v>0.59279999999999999</v>
      </c>
      <c r="J209" s="91">
        <f>H209+I209</f>
        <v>10.472800000000001</v>
      </c>
    </row>
    <row r="210" spans="1:10" x14ac:dyDescent="0.2">
      <c r="A210" s="37" t="s">
        <v>653</v>
      </c>
      <c r="B210" s="90">
        <v>45643</v>
      </c>
      <c r="C210" s="37" t="s">
        <v>682</v>
      </c>
      <c r="D210" s="94">
        <v>2</v>
      </c>
      <c r="E210" s="37" t="s">
        <v>705</v>
      </c>
      <c r="F210" s="37">
        <v>4.3099999999999996</v>
      </c>
      <c r="G210" s="37">
        <v>6</v>
      </c>
      <c r="H210" s="91">
        <v>8.6199999999999992</v>
      </c>
      <c r="I210" s="91">
        <f>H210*(G210/100)</f>
        <v>0.51719999999999988</v>
      </c>
      <c r="J210" s="91">
        <f>H210+I210</f>
        <v>9.1372</v>
      </c>
    </row>
    <row r="211" spans="1:10" x14ac:dyDescent="0.2">
      <c r="A211" s="37" t="s">
        <v>654</v>
      </c>
      <c r="B211" s="90">
        <v>45643</v>
      </c>
      <c r="C211" s="37" t="s">
        <v>683</v>
      </c>
      <c r="D211" s="94">
        <v>1</v>
      </c>
      <c r="E211" s="37" t="s">
        <v>705</v>
      </c>
      <c r="F211" s="37">
        <v>4.8099999999999996</v>
      </c>
      <c r="G211" s="37">
        <v>6</v>
      </c>
      <c r="H211" s="91">
        <v>4.21</v>
      </c>
      <c r="I211" s="91">
        <f>H211*(G211/100)</f>
        <v>0.25259999999999999</v>
      </c>
      <c r="J211" s="91">
        <f>H211+I211</f>
        <v>4.4626000000000001</v>
      </c>
    </row>
    <row r="212" spans="1:10" x14ac:dyDescent="0.2">
      <c r="A212" s="37" t="s">
        <v>655</v>
      </c>
      <c r="B212" s="90">
        <v>45643</v>
      </c>
      <c r="C212" s="37" t="s">
        <v>684</v>
      </c>
      <c r="D212" s="94">
        <v>1</v>
      </c>
      <c r="E212" s="37" t="s">
        <v>705</v>
      </c>
      <c r="F212" s="37">
        <v>3.78</v>
      </c>
      <c r="G212" s="37">
        <v>6</v>
      </c>
      <c r="H212" s="91">
        <v>3.78</v>
      </c>
      <c r="I212" s="91">
        <f>H212*(G212/100)</f>
        <v>0.22679999999999997</v>
      </c>
      <c r="J212" s="91">
        <f>H212+I212</f>
        <v>4.0068000000000001</v>
      </c>
    </row>
    <row r="213" spans="1:10" x14ac:dyDescent="0.2">
      <c r="A213" s="37" t="s">
        <v>871</v>
      </c>
      <c r="B213" s="90">
        <v>45643</v>
      </c>
      <c r="C213" s="37" t="s">
        <v>875</v>
      </c>
      <c r="D213" s="94">
        <v>1</v>
      </c>
      <c r="E213" s="37" t="s">
        <v>702</v>
      </c>
      <c r="F213" s="37">
        <v>44.48</v>
      </c>
      <c r="G213" s="37">
        <v>6</v>
      </c>
      <c r="H213" s="91">
        <v>44.48</v>
      </c>
      <c r="I213" s="91">
        <f>H213*(G213/100)</f>
        <v>2.6687999999999996</v>
      </c>
      <c r="J213" s="91">
        <f>H213+I213</f>
        <v>47.148799999999994</v>
      </c>
    </row>
    <row r="214" spans="1:10" x14ac:dyDescent="0.2">
      <c r="A214" s="37" t="s">
        <v>656</v>
      </c>
      <c r="B214" s="90">
        <v>45643</v>
      </c>
      <c r="C214" s="37" t="s">
        <v>685</v>
      </c>
      <c r="D214" s="94">
        <v>6</v>
      </c>
      <c r="E214" s="37" t="s">
        <v>705</v>
      </c>
      <c r="F214" s="37">
        <v>3.8</v>
      </c>
      <c r="G214" s="37">
        <v>6</v>
      </c>
      <c r="H214" s="91">
        <v>22.82</v>
      </c>
      <c r="I214" s="91">
        <f>H214*(G214/100)</f>
        <v>1.3692</v>
      </c>
      <c r="J214" s="91">
        <f>H214+I214</f>
        <v>24.1892</v>
      </c>
    </row>
    <row r="215" spans="1:10" x14ac:dyDescent="0.2">
      <c r="A215" s="37" t="s">
        <v>657</v>
      </c>
      <c r="B215" s="90">
        <v>45643</v>
      </c>
      <c r="C215" s="37" t="s">
        <v>686</v>
      </c>
      <c r="D215" s="94">
        <v>4</v>
      </c>
      <c r="E215" s="37" t="s">
        <v>705</v>
      </c>
      <c r="F215" s="37">
        <v>5.57</v>
      </c>
      <c r="G215" s="37">
        <v>6</v>
      </c>
      <c r="H215" s="91">
        <v>22.28</v>
      </c>
      <c r="I215" s="91">
        <f>H215*(G215/100)</f>
        <v>1.3368</v>
      </c>
      <c r="J215" s="91">
        <f>H215+I215</f>
        <v>23.616800000000001</v>
      </c>
    </row>
    <row r="216" spans="1:10" x14ac:dyDescent="0.2">
      <c r="A216" s="37" t="s">
        <v>658</v>
      </c>
      <c r="B216" s="90">
        <v>45643</v>
      </c>
      <c r="C216" s="37" t="s">
        <v>687</v>
      </c>
      <c r="D216" s="94">
        <v>1</v>
      </c>
      <c r="E216" s="37" t="s">
        <v>705</v>
      </c>
      <c r="F216" s="37">
        <v>6.88</v>
      </c>
      <c r="G216" s="37">
        <v>6</v>
      </c>
      <c r="H216" s="91">
        <v>6.88</v>
      </c>
      <c r="I216" s="91">
        <f>H216*(G216/100)</f>
        <v>0.4128</v>
      </c>
      <c r="J216" s="91">
        <f>H216+I216</f>
        <v>7.2927999999999997</v>
      </c>
    </row>
    <row r="217" spans="1:10" x14ac:dyDescent="0.2">
      <c r="A217" s="37" t="s">
        <v>659</v>
      </c>
      <c r="B217" s="90">
        <v>45643</v>
      </c>
      <c r="C217" s="37" t="s">
        <v>688</v>
      </c>
      <c r="D217" s="94">
        <v>1</v>
      </c>
      <c r="E217" s="37" t="s">
        <v>702</v>
      </c>
      <c r="F217" s="37">
        <v>12.11</v>
      </c>
      <c r="G217" s="37">
        <v>6</v>
      </c>
      <c r="H217" s="91">
        <v>12.11</v>
      </c>
      <c r="I217" s="91">
        <f>H217*(G217/100)</f>
        <v>0.72659999999999991</v>
      </c>
      <c r="J217" s="91">
        <f>H217+I217</f>
        <v>12.836599999999999</v>
      </c>
    </row>
    <row r="218" spans="1:10" x14ac:dyDescent="0.2">
      <c r="A218" s="37" t="s">
        <v>662</v>
      </c>
      <c r="B218" s="90">
        <v>45643</v>
      </c>
      <c r="C218" s="37" t="s">
        <v>691</v>
      </c>
      <c r="D218" s="94">
        <v>3</v>
      </c>
      <c r="E218" s="37" t="s">
        <v>702</v>
      </c>
      <c r="F218" s="37">
        <v>28.55</v>
      </c>
      <c r="G218" s="37">
        <v>6</v>
      </c>
      <c r="H218" s="91">
        <v>85.64</v>
      </c>
      <c r="I218" s="91">
        <f>H218*(G218/100)</f>
        <v>5.1383999999999999</v>
      </c>
      <c r="J218" s="91">
        <f>H218+I218</f>
        <v>90.778400000000005</v>
      </c>
    </row>
    <row r="219" spans="1:10" x14ac:dyDescent="0.2">
      <c r="A219" s="37" t="s">
        <v>663</v>
      </c>
      <c r="B219" s="90">
        <v>45643</v>
      </c>
      <c r="C219" s="37" t="s">
        <v>692</v>
      </c>
      <c r="D219" s="94">
        <v>3</v>
      </c>
      <c r="E219" s="37" t="s">
        <v>702</v>
      </c>
      <c r="F219" s="37">
        <v>12.78</v>
      </c>
      <c r="G219" s="37">
        <v>6</v>
      </c>
      <c r="H219" s="91">
        <v>38.35</v>
      </c>
      <c r="I219" s="91">
        <f>H219*(G219/100)</f>
        <v>2.3010000000000002</v>
      </c>
      <c r="J219" s="91">
        <f>H219+I219</f>
        <v>40.651000000000003</v>
      </c>
    </row>
    <row r="220" spans="1:10" x14ac:dyDescent="0.2">
      <c r="A220" s="37" t="s">
        <v>872</v>
      </c>
      <c r="B220" s="90">
        <v>45643</v>
      </c>
      <c r="C220" s="37" t="s">
        <v>876</v>
      </c>
      <c r="D220" s="94">
        <v>1</v>
      </c>
      <c r="E220" s="37" t="s">
        <v>708</v>
      </c>
      <c r="F220" s="37">
        <v>11.45</v>
      </c>
      <c r="G220" s="37">
        <v>6</v>
      </c>
      <c r="H220" s="91">
        <v>11.45</v>
      </c>
      <c r="I220" s="91">
        <f>H220*(G220/100)</f>
        <v>0.68699999999999994</v>
      </c>
      <c r="J220" s="91">
        <f>H220+I220</f>
        <v>12.136999999999999</v>
      </c>
    </row>
    <row r="221" spans="1:10" x14ac:dyDescent="0.2">
      <c r="A221" s="37" t="s">
        <v>664</v>
      </c>
      <c r="B221" s="90">
        <v>45643</v>
      </c>
      <c r="C221" s="37" t="s">
        <v>693</v>
      </c>
      <c r="D221" s="94">
        <v>10</v>
      </c>
      <c r="E221" s="37" t="s">
        <v>710</v>
      </c>
      <c r="F221" s="37">
        <v>3.13</v>
      </c>
      <c r="G221" s="37">
        <v>6</v>
      </c>
      <c r="H221" s="91">
        <v>31.29</v>
      </c>
      <c r="I221" s="91">
        <f>H221*(G221/100)</f>
        <v>1.8774</v>
      </c>
      <c r="J221" s="91">
        <f>H221+I221</f>
        <v>33.167400000000001</v>
      </c>
    </row>
    <row r="222" spans="1:10" x14ac:dyDescent="0.2">
      <c r="A222" s="37" t="s">
        <v>665</v>
      </c>
      <c r="B222" s="90">
        <v>45643</v>
      </c>
      <c r="C222" s="37" t="s">
        <v>694</v>
      </c>
      <c r="D222" s="94">
        <v>4</v>
      </c>
      <c r="E222" s="37" t="s">
        <v>708</v>
      </c>
      <c r="F222" s="37">
        <v>5.0599999999999996</v>
      </c>
      <c r="G222" s="37">
        <v>6</v>
      </c>
      <c r="H222" s="91">
        <v>20.239999999999998</v>
      </c>
      <c r="I222" s="91">
        <f>H222*(G222/100)</f>
        <v>1.2143999999999999</v>
      </c>
      <c r="J222" s="91">
        <f>H222+I222</f>
        <v>21.4544</v>
      </c>
    </row>
    <row r="223" spans="1:10" x14ac:dyDescent="0.2">
      <c r="A223" s="37" t="s">
        <v>666</v>
      </c>
      <c r="B223" s="90">
        <v>45643</v>
      </c>
      <c r="C223" s="37" t="s">
        <v>695</v>
      </c>
      <c r="D223" s="94">
        <v>4</v>
      </c>
      <c r="E223" s="37" t="s">
        <v>709</v>
      </c>
      <c r="F223" s="37">
        <v>9.2100000000000009</v>
      </c>
      <c r="G223" s="37">
        <v>6</v>
      </c>
      <c r="H223" s="91">
        <v>36.85</v>
      </c>
      <c r="I223" s="91">
        <f>H223*(G223/100)</f>
        <v>2.2109999999999999</v>
      </c>
      <c r="J223" s="91">
        <f>H223+I223</f>
        <v>39.061</v>
      </c>
    </row>
    <row r="224" spans="1:10" x14ac:dyDescent="0.2">
      <c r="A224" s="37" t="s">
        <v>667</v>
      </c>
      <c r="B224" s="90">
        <v>45643</v>
      </c>
      <c r="C224" s="37" t="s">
        <v>696</v>
      </c>
      <c r="D224" s="94">
        <v>4</v>
      </c>
      <c r="E224" s="37" t="s">
        <v>699</v>
      </c>
      <c r="F224" s="37">
        <v>11.96</v>
      </c>
      <c r="G224" s="37">
        <v>6</v>
      </c>
      <c r="H224" s="91">
        <v>47.82</v>
      </c>
      <c r="I224" s="91">
        <f>H224*(G224/100)</f>
        <v>2.8691999999999998</v>
      </c>
      <c r="J224" s="91">
        <f>H224+I224</f>
        <v>50.6892</v>
      </c>
    </row>
    <row r="225" spans="1:10" x14ac:dyDescent="0.2">
      <c r="A225" s="37" t="s">
        <v>668</v>
      </c>
      <c r="B225" s="90">
        <v>45643</v>
      </c>
      <c r="C225" s="37" t="s">
        <v>697</v>
      </c>
      <c r="D225" s="94">
        <v>1</v>
      </c>
      <c r="E225" s="37" t="s">
        <v>710</v>
      </c>
      <c r="F225" s="37">
        <v>6.76</v>
      </c>
      <c r="G225" s="37">
        <v>6</v>
      </c>
      <c r="H225" s="91">
        <v>6.76</v>
      </c>
      <c r="I225" s="91">
        <f>H225*(G225/100)</f>
        <v>0.40559999999999996</v>
      </c>
      <c r="J225" s="91">
        <f>H225+I225</f>
        <v>7.1655999999999995</v>
      </c>
    </row>
    <row r="226" spans="1:10" x14ac:dyDescent="0.2">
      <c r="A226" s="37" t="s">
        <v>669</v>
      </c>
      <c r="B226" s="90">
        <v>45643</v>
      </c>
      <c r="C226" s="37" t="s">
        <v>698</v>
      </c>
      <c r="D226" s="94">
        <v>5</v>
      </c>
      <c r="E226" s="37" t="s">
        <v>699</v>
      </c>
      <c r="F226" s="37">
        <v>14.2</v>
      </c>
      <c r="G226" s="37">
        <v>6</v>
      </c>
      <c r="H226" s="91">
        <v>71.02</v>
      </c>
      <c r="I226" s="91">
        <f>H226*(G226/100)</f>
        <v>4.2611999999999997</v>
      </c>
      <c r="J226" s="91">
        <f>H226+I226</f>
        <v>75.281199999999998</v>
      </c>
    </row>
    <row r="227" spans="1:10" x14ac:dyDescent="0.2">
      <c r="A227" s="37" t="s">
        <v>711</v>
      </c>
      <c r="B227" s="90">
        <v>45643</v>
      </c>
      <c r="C227" s="37" t="s">
        <v>744</v>
      </c>
      <c r="D227" s="94">
        <v>1</v>
      </c>
      <c r="E227" s="37" t="s">
        <v>699</v>
      </c>
      <c r="F227" s="37">
        <v>12.65</v>
      </c>
      <c r="G227" s="37">
        <v>6</v>
      </c>
      <c r="H227" s="91">
        <v>12.65</v>
      </c>
      <c r="I227" s="91">
        <f>H227*(G227/100)</f>
        <v>0.75900000000000001</v>
      </c>
      <c r="J227" s="91">
        <f>H227+I227</f>
        <v>13.409000000000001</v>
      </c>
    </row>
    <row r="228" spans="1:10" x14ac:dyDescent="0.2">
      <c r="A228" s="37" t="s">
        <v>712</v>
      </c>
      <c r="B228" s="90">
        <v>45643</v>
      </c>
      <c r="C228" s="37" t="s">
        <v>745</v>
      </c>
      <c r="D228" s="94">
        <v>2</v>
      </c>
      <c r="E228" s="37" t="s">
        <v>699</v>
      </c>
      <c r="F228" s="37">
        <v>26.54</v>
      </c>
      <c r="G228" s="37">
        <v>6</v>
      </c>
      <c r="H228" s="91">
        <v>53.07</v>
      </c>
      <c r="I228" s="91">
        <f>H228*(G228/100)</f>
        <v>3.1841999999999997</v>
      </c>
      <c r="J228" s="91">
        <f>H228+I228</f>
        <v>56.254199999999997</v>
      </c>
    </row>
    <row r="229" spans="1:10" x14ac:dyDescent="0.2">
      <c r="A229" s="37" t="s">
        <v>713</v>
      </c>
      <c r="B229" s="90">
        <v>45643</v>
      </c>
      <c r="C229" s="37" t="s">
        <v>746</v>
      </c>
      <c r="D229" s="94">
        <v>2</v>
      </c>
      <c r="E229" s="37" t="s">
        <v>699</v>
      </c>
      <c r="F229" s="37">
        <v>28.04</v>
      </c>
      <c r="G229" s="37">
        <v>6</v>
      </c>
      <c r="H229" s="91">
        <v>56.08</v>
      </c>
      <c r="I229" s="91">
        <f>H229*(G229/100)</f>
        <v>3.3647999999999998</v>
      </c>
      <c r="J229" s="91">
        <f>H229+I229</f>
        <v>59.444800000000001</v>
      </c>
    </row>
    <row r="230" spans="1:10" x14ac:dyDescent="0.2">
      <c r="A230" s="37" t="s">
        <v>789</v>
      </c>
      <c r="B230" s="90">
        <v>45643</v>
      </c>
      <c r="C230" s="37" t="s">
        <v>808</v>
      </c>
      <c r="D230" s="94">
        <v>1</v>
      </c>
      <c r="E230" s="37" t="s">
        <v>699</v>
      </c>
      <c r="F230" s="37">
        <v>27.56</v>
      </c>
      <c r="G230" s="37">
        <v>6</v>
      </c>
      <c r="H230" s="91">
        <v>27.56</v>
      </c>
      <c r="I230" s="91">
        <f>H230*(G230/100)</f>
        <v>1.6536</v>
      </c>
      <c r="J230" s="91">
        <f>H230+I230</f>
        <v>29.2136</v>
      </c>
    </row>
    <row r="231" spans="1:10" x14ac:dyDescent="0.2">
      <c r="A231" s="37" t="s">
        <v>790</v>
      </c>
      <c r="B231" s="90">
        <v>45643</v>
      </c>
      <c r="C231" s="37" t="s">
        <v>809</v>
      </c>
      <c r="D231" s="94">
        <v>1</v>
      </c>
      <c r="E231" s="37" t="s">
        <v>699</v>
      </c>
      <c r="F231" s="37">
        <v>26.13</v>
      </c>
      <c r="G231" s="37">
        <v>6</v>
      </c>
      <c r="H231" s="91">
        <v>26.13</v>
      </c>
      <c r="I231" s="91">
        <f>H231*(G231/100)</f>
        <v>1.5677999999999999</v>
      </c>
      <c r="J231" s="91">
        <f>H231+I231</f>
        <v>27.697799999999997</v>
      </c>
    </row>
    <row r="232" spans="1:10" x14ac:dyDescent="0.2">
      <c r="A232" s="37" t="s">
        <v>792</v>
      </c>
      <c r="B232" s="90">
        <v>45643</v>
      </c>
      <c r="C232" s="37" t="s">
        <v>811</v>
      </c>
      <c r="D232" s="94">
        <v>1</v>
      </c>
      <c r="E232" s="37" t="s">
        <v>699</v>
      </c>
      <c r="F232" s="37">
        <v>29.35</v>
      </c>
      <c r="G232" s="37">
        <v>6</v>
      </c>
      <c r="H232" s="91">
        <v>29.35</v>
      </c>
      <c r="I232" s="91">
        <f>H232*(G232/100)</f>
        <v>1.7610000000000001</v>
      </c>
      <c r="J232" s="91">
        <f>H232+I232</f>
        <v>31.111000000000001</v>
      </c>
    </row>
    <row r="233" spans="1:10" x14ac:dyDescent="0.2">
      <c r="A233" s="37" t="s">
        <v>793</v>
      </c>
      <c r="B233" s="90">
        <v>45643</v>
      </c>
      <c r="C233" s="37" t="s">
        <v>812</v>
      </c>
      <c r="D233" s="94">
        <v>1</v>
      </c>
      <c r="E233" s="37" t="s">
        <v>699</v>
      </c>
      <c r="F233" s="37">
        <v>18.18</v>
      </c>
      <c r="G233" s="37">
        <v>6</v>
      </c>
      <c r="H233" s="91">
        <v>18.18</v>
      </c>
      <c r="I233" s="91">
        <f>H233*(G233/100)</f>
        <v>1.0908</v>
      </c>
      <c r="J233" s="91">
        <f>H233+I233</f>
        <v>19.270800000000001</v>
      </c>
    </row>
    <row r="234" spans="1:10" x14ac:dyDescent="0.2">
      <c r="A234" s="37" t="s">
        <v>873</v>
      </c>
      <c r="B234" s="90">
        <v>45643</v>
      </c>
      <c r="C234" s="37" t="s">
        <v>877</v>
      </c>
      <c r="D234" s="94">
        <v>1</v>
      </c>
      <c r="E234" s="37" t="s">
        <v>699</v>
      </c>
      <c r="F234" s="37">
        <v>28.29</v>
      </c>
      <c r="G234" s="37">
        <v>6</v>
      </c>
      <c r="H234" s="91">
        <v>28.29</v>
      </c>
      <c r="I234" s="91">
        <f>H234*(G234/100)</f>
        <v>1.6973999999999998</v>
      </c>
      <c r="J234" s="91">
        <f>H234+I234</f>
        <v>29.987399999999997</v>
      </c>
    </row>
    <row r="235" spans="1:10" x14ac:dyDescent="0.2">
      <c r="A235" s="37" t="s">
        <v>794</v>
      </c>
      <c r="B235" s="90">
        <v>45643</v>
      </c>
      <c r="C235" s="37" t="s">
        <v>813</v>
      </c>
      <c r="D235" s="94">
        <v>3</v>
      </c>
      <c r="E235" s="37" t="s">
        <v>699</v>
      </c>
      <c r="F235" s="37">
        <v>15.02</v>
      </c>
      <c r="G235" s="37">
        <v>6</v>
      </c>
      <c r="H235" s="91">
        <v>45.07</v>
      </c>
      <c r="I235" s="91">
        <f>H235*(G235/100)</f>
        <v>2.7041999999999997</v>
      </c>
      <c r="J235" s="91">
        <f>H235+I235</f>
        <v>47.7742</v>
      </c>
    </row>
    <row r="236" spans="1:10" x14ac:dyDescent="0.2">
      <c r="A236" s="37" t="s">
        <v>874</v>
      </c>
      <c r="B236" s="90">
        <v>45643</v>
      </c>
      <c r="C236" s="37" t="s">
        <v>878</v>
      </c>
      <c r="D236" s="94">
        <v>1</v>
      </c>
      <c r="E236" s="37" t="s">
        <v>699</v>
      </c>
      <c r="F236" s="37">
        <v>31.42</v>
      </c>
      <c r="G236" s="37">
        <v>6</v>
      </c>
      <c r="H236" s="91">
        <v>31.42</v>
      </c>
      <c r="I236" s="91">
        <f>H236*(G236/100)</f>
        <v>1.8852</v>
      </c>
      <c r="J236" s="91">
        <f>H236+I236</f>
        <v>33.305199999999999</v>
      </c>
    </row>
    <row r="237" spans="1:10" x14ac:dyDescent="0.2">
      <c r="A237" s="37" t="s">
        <v>795</v>
      </c>
      <c r="B237" s="90">
        <v>45643</v>
      </c>
      <c r="C237" s="37" t="s">
        <v>814</v>
      </c>
      <c r="D237" s="94">
        <v>1</v>
      </c>
      <c r="E237" s="37" t="s">
        <v>699</v>
      </c>
      <c r="F237" s="37">
        <v>36.840000000000003</v>
      </c>
      <c r="G237" s="37">
        <v>6</v>
      </c>
      <c r="H237" s="91">
        <v>36.840000000000003</v>
      </c>
      <c r="I237" s="91">
        <f>H237*(G237/100)</f>
        <v>2.2103999999999999</v>
      </c>
      <c r="J237" s="91">
        <f>H237+I237</f>
        <v>39.050400000000003</v>
      </c>
    </row>
    <row r="238" spans="1:10" x14ac:dyDescent="0.2">
      <c r="A238" s="37" t="s">
        <v>717</v>
      </c>
      <c r="B238" s="90">
        <v>45643</v>
      </c>
      <c r="C238" s="37" t="s">
        <v>750</v>
      </c>
      <c r="D238" s="94">
        <v>2</v>
      </c>
      <c r="E238" s="37" t="s">
        <v>699</v>
      </c>
      <c r="F238" s="37">
        <v>12.25</v>
      </c>
      <c r="G238" s="37">
        <v>6</v>
      </c>
      <c r="H238" s="91">
        <v>24.5</v>
      </c>
      <c r="I238" s="91">
        <f>H238*(G238/100)</f>
        <v>1.47</v>
      </c>
      <c r="J238" s="91">
        <f>H238+I238</f>
        <v>25.97</v>
      </c>
    </row>
    <row r="239" spans="1:10" x14ac:dyDescent="0.2">
      <c r="A239" s="37" t="s">
        <v>819</v>
      </c>
      <c r="B239" s="90">
        <v>45643</v>
      </c>
      <c r="C239" s="37" t="s">
        <v>829</v>
      </c>
      <c r="D239" s="94">
        <v>1</v>
      </c>
      <c r="E239" s="37" t="s">
        <v>710</v>
      </c>
      <c r="F239" s="37">
        <v>48.53</v>
      </c>
      <c r="G239" s="37">
        <v>6</v>
      </c>
      <c r="H239" s="91">
        <v>48.53</v>
      </c>
      <c r="I239" s="91">
        <f>H239*(G239/100)</f>
        <v>2.9117999999999999</v>
      </c>
      <c r="J239" s="91">
        <f>H239+I239</f>
        <v>51.441800000000001</v>
      </c>
    </row>
    <row r="240" spans="1:10" x14ac:dyDescent="0.2">
      <c r="A240" s="37" t="s">
        <v>718</v>
      </c>
      <c r="B240" s="90">
        <v>45643</v>
      </c>
      <c r="C240" s="37" t="s">
        <v>751</v>
      </c>
      <c r="D240" s="94">
        <v>1</v>
      </c>
      <c r="E240" s="37" t="s">
        <v>710</v>
      </c>
      <c r="F240" s="37">
        <v>12.04</v>
      </c>
      <c r="G240" s="37">
        <v>6</v>
      </c>
      <c r="H240" s="91">
        <v>12.04</v>
      </c>
      <c r="I240" s="91">
        <f>H240*(G240/100)</f>
        <v>0.72239999999999993</v>
      </c>
      <c r="J240" s="91">
        <f>H240+I240</f>
        <v>12.7624</v>
      </c>
    </row>
    <row r="241" spans="1:10" x14ac:dyDescent="0.2">
      <c r="A241" s="37" t="s">
        <v>719</v>
      </c>
      <c r="B241" s="90">
        <v>45643</v>
      </c>
      <c r="C241" s="37" t="s">
        <v>752</v>
      </c>
      <c r="D241" s="94">
        <v>5</v>
      </c>
      <c r="E241" s="37" t="s">
        <v>710</v>
      </c>
      <c r="F241" s="37">
        <v>8.23</v>
      </c>
      <c r="G241" s="37">
        <v>6</v>
      </c>
      <c r="H241" s="91">
        <v>41.14</v>
      </c>
      <c r="I241" s="91">
        <f>H241*(G241/100)</f>
        <v>2.4683999999999999</v>
      </c>
      <c r="J241" s="91">
        <f>H241+I241</f>
        <v>43.608400000000003</v>
      </c>
    </row>
    <row r="242" spans="1:10" x14ac:dyDescent="0.2">
      <c r="A242" s="37" t="s">
        <v>821</v>
      </c>
      <c r="B242" s="90">
        <v>45643</v>
      </c>
      <c r="C242" s="37" t="s">
        <v>831</v>
      </c>
      <c r="D242" s="94">
        <v>3</v>
      </c>
      <c r="E242" s="37" t="s">
        <v>699</v>
      </c>
      <c r="F242" s="37">
        <v>18.02</v>
      </c>
      <c r="G242" s="37">
        <v>6</v>
      </c>
      <c r="H242" s="91">
        <v>54.07</v>
      </c>
      <c r="I242" s="91">
        <f>H242*(G242/100)</f>
        <v>3.2441999999999998</v>
      </c>
      <c r="J242" s="91">
        <f>H242+I242</f>
        <v>57.3142</v>
      </c>
    </row>
    <row r="243" spans="1:10" x14ac:dyDescent="0.2">
      <c r="A243" s="37" t="s">
        <v>846</v>
      </c>
      <c r="B243" s="90">
        <v>45643</v>
      </c>
      <c r="C243" s="37" t="s">
        <v>850</v>
      </c>
      <c r="D243" s="94">
        <v>1</v>
      </c>
      <c r="E243" s="37" t="s">
        <v>710</v>
      </c>
      <c r="F243" s="37">
        <v>2.78</v>
      </c>
      <c r="G243" s="37">
        <v>6</v>
      </c>
      <c r="H243" s="91">
        <v>2.78</v>
      </c>
      <c r="I243" s="91">
        <f>H243*(G243/100)</f>
        <v>0.16679999999999998</v>
      </c>
      <c r="J243" s="91">
        <f>H243+I243</f>
        <v>2.9467999999999996</v>
      </c>
    </row>
    <row r="244" spans="1:10" x14ac:dyDescent="0.2">
      <c r="A244" s="37" t="s">
        <v>822</v>
      </c>
      <c r="B244" s="90">
        <v>45643</v>
      </c>
      <c r="C244" s="37" t="s">
        <v>832</v>
      </c>
      <c r="D244" s="94">
        <v>1</v>
      </c>
      <c r="E244" s="37" t="s">
        <v>710</v>
      </c>
      <c r="F244" s="37">
        <v>3.11</v>
      </c>
      <c r="G244" s="37">
        <v>6</v>
      </c>
      <c r="H244" s="91">
        <v>3.11</v>
      </c>
      <c r="I244" s="91">
        <f>H244*(G244/100)</f>
        <v>0.18659999999999999</v>
      </c>
      <c r="J244" s="91">
        <f>H244+I244</f>
        <v>3.2965999999999998</v>
      </c>
    </row>
    <row r="245" spans="1:10" x14ac:dyDescent="0.2">
      <c r="A245" s="37" t="s">
        <v>847</v>
      </c>
      <c r="B245" s="90">
        <v>45643</v>
      </c>
      <c r="C245" s="37" t="s">
        <v>851</v>
      </c>
      <c r="D245" s="94">
        <v>1</v>
      </c>
      <c r="E245" s="37" t="s">
        <v>710</v>
      </c>
      <c r="F245" s="37">
        <v>1.65</v>
      </c>
      <c r="G245" s="37">
        <v>6</v>
      </c>
      <c r="H245" s="91">
        <v>1.65</v>
      </c>
      <c r="I245" s="91">
        <f>H245*(G245/100)</f>
        <v>9.8999999999999991E-2</v>
      </c>
      <c r="J245" s="91">
        <f>H245+I245</f>
        <v>1.7489999999999999</v>
      </c>
    </row>
    <row r="246" spans="1:10" x14ac:dyDescent="0.2">
      <c r="A246" s="37" t="s">
        <v>720</v>
      </c>
      <c r="B246" s="90">
        <v>45643</v>
      </c>
      <c r="C246" s="37" t="s">
        <v>753</v>
      </c>
      <c r="D246" s="94">
        <v>2</v>
      </c>
      <c r="E246" s="37" t="s">
        <v>700</v>
      </c>
      <c r="F246" s="37">
        <v>21.93</v>
      </c>
      <c r="G246" s="37">
        <v>21</v>
      </c>
      <c r="H246" s="91">
        <v>43.86</v>
      </c>
      <c r="I246" s="91">
        <f>H246*(G246/100)</f>
        <v>9.2105999999999995</v>
      </c>
      <c r="J246" s="91">
        <f>H246+I246</f>
        <v>53.070599999999999</v>
      </c>
    </row>
    <row r="247" spans="1:10" x14ac:dyDescent="0.2">
      <c r="A247" s="37" t="s">
        <v>721</v>
      </c>
      <c r="B247" s="90">
        <v>45643</v>
      </c>
      <c r="C247" s="37" t="s">
        <v>754</v>
      </c>
      <c r="D247" s="94">
        <v>2</v>
      </c>
      <c r="E247" s="37" t="s">
        <v>700</v>
      </c>
      <c r="F247" s="37">
        <v>22.67</v>
      </c>
      <c r="G247" s="37">
        <v>6</v>
      </c>
      <c r="H247" s="91">
        <v>45.33</v>
      </c>
      <c r="I247" s="91">
        <f>H247*(G247/100)</f>
        <v>2.7197999999999998</v>
      </c>
      <c r="J247" s="91">
        <f>H247+I247</f>
        <v>48.049799999999998</v>
      </c>
    </row>
    <row r="248" spans="1:10" x14ac:dyDescent="0.2">
      <c r="A248" s="37" t="s">
        <v>722</v>
      </c>
      <c r="B248" s="90">
        <v>45643</v>
      </c>
      <c r="C248" s="37" t="s">
        <v>755</v>
      </c>
      <c r="D248" s="94">
        <v>2</v>
      </c>
      <c r="E248" s="37" t="s">
        <v>700</v>
      </c>
      <c r="F248" s="37">
        <v>21.47</v>
      </c>
      <c r="G248" s="37">
        <v>6</v>
      </c>
      <c r="H248" s="91">
        <v>42.94</v>
      </c>
      <c r="I248" s="91">
        <f>H248*(G248/100)</f>
        <v>2.5763999999999996</v>
      </c>
      <c r="J248" s="91">
        <f>H248+I248</f>
        <v>45.516399999999997</v>
      </c>
    </row>
    <row r="249" spans="1:10" x14ac:dyDescent="0.2">
      <c r="A249" s="37" t="s">
        <v>723</v>
      </c>
      <c r="B249" s="90">
        <v>45643</v>
      </c>
      <c r="C249" s="37" t="s">
        <v>756</v>
      </c>
      <c r="D249" s="94">
        <v>1</v>
      </c>
      <c r="E249" s="37" t="s">
        <v>700</v>
      </c>
      <c r="F249" s="37">
        <v>18.25</v>
      </c>
      <c r="G249" s="37">
        <v>6</v>
      </c>
      <c r="H249" s="91">
        <v>18.25</v>
      </c>
      <c r="I249" s="91">
        <f>H249*(G249/100)</f>
        <v>1.095</v>
      </c>
      <c r="J249" s="91">
        <f>H249+I249</f>
        <v>19.344999999999999</v>
      </c>
    </row>
    <row r="250" spans="1:10" x14ac:dyDescent="0.2">
      <c r="A250" s="37" t="s">
        <v>724</v>
      </c>
      <c r="B250" s="90">
        <v>45643</v>
      </c>
      <c r="C250" s="37" t="s">
        <v>757</v>
      </c>
      <c r="D250" s="94">
        <v>1</v>
      </c>
      <c r="E250" s="37" t="s">
        <v>700</v>
      </c>
      <c r="F250" s="37">
        <v>18.13</v>
      </c>
      <c r="G250" s="37">
        <v>6</v>
      </c>
      <c r="H250" s="91">
        <v>18.13</v>
      </c>
      <c r="I250" s="91">
        <f>H250*(G250/100)</f>
        <v>1.0877999999999999</v>
      </c>
      <c r="J250" s="91">
        <f>H250+I250</f>
        <v>19.2178</v>
      </c>
    </row>
    <row r="251" spans="1:10" x14ac:dyDescent="0.2">
      <c r="A251" s="37" t="s">
        <v>725</v>
      </c>
      <c r="B251" s="90">
        <v>45643</v>
      </c>
      <c r="C251" s="37" t="s">
        <v>758</v>
      </c>
      <c r="D251" s="94">
        <v>1</v>
      </c>
      <c r="E251" s="37" t="s">
        <v>700</v>
      </c>
      <c r="F251" s="37">
        <v>18.3</v>
      </c>
      <c r="G251" s="37">
        <v>6</v>
      </c>
      <c r="H251" s="91">
        <v>18.3</v>
      </c>
      <c r="I251" s="91">
        <f>H251*(G251/100)</f>
        <v>1.0980000000000001</v>
      </c>
      <c r="J251" s="91">
        <f>H251+I251</f>
        <v>19.398</v>
      </c>
    </row>
    <row r="252" spans="1:10" x14ac:dyDescent="0.2">
      <c r="A252" s="37" t="s">
        <v>726</v>
      </c>
      <c r="B252" s="90">
        <v>45643</v>
      </c>
      <c r="C252" s="37" t="s">
        <v>759</v>
      </c>
      <c r="D252" s="94">
        <v>1</v>
      </c>
      <c r="E252" s="37" t="s">
        <v>709</v>
      </c>
      <c r="F252" s="37">
        <v>14.92</v>
      </c>
      <c r="G252" s="37">
        <v>6</v>
      </c>
      <c r="H252" s="91">
        <v>14.92</v>
      </c>
      <c r="I252" s="91">
        <f>H252*(G252/100)</f>
        <v>0.8952</v>
      </c>
      <c r="J252" s="91">
        <f>H252+I252</f>
        <v>15.815200000000001</v>
      </c>
    </row>
    <row r="253" spans="1:10" x14ac:dyDescent="0.2">
      <c r="A253" s="37" t="s">
        <v>727</v>
      </c>
      <c r="B253" s="90">
        <v>45643</v>
      </c>
      <c r="C253" s="37" t="s">
        <v>760</v>
      </c>
      <c r="D253" s="94">
        <v>1</v>
      </c>
      <c r="E253" s="37" t="s">
        <v>700</v>
      </c>
      <c r="F253" s="37">
        <v>21.61</v>
      </c>
      <c r="G253" s="37">
        <v>6</v>
      </c>
      <c r="H253" s="91">
        <v>21.61</v>
      </c>
      <c r="I253" s="91">
        <f>H253*(G253/100)</f>
        <v>1.2966</v>
      </c>
      <c r="J253" s="91">
        <f>H253+I253</f>
        <v>22.906600000000001</v>
      </c>
    </row>
    <row r="254" spans="1:10" x14ac:dyDescent="0.2">
      <c r="A254" s="37" t="s">
        <v>728</v>
      </c>
      <c r="B254" s="90">
        <v>45643</v>
      </c>
      <c r="C254" s="37" t="s">
        <v>761</v>
      </c>
      <c r="D254" s="94">
        <v>1</v>
      </c>
      <c r="E254" s="37" t="s">
        <v>700</v>
      </c>
      <c r="F254" s="37">
        <v>27.4</v>
      </c>
      <c r="G254" s="37">
        <v>6</v>
      </c>
      <c r="H254" s="91">
        <v>27.4</v>
      </c>
      <c r="I254" s="91">
        <f>H254*(G254/100)</f>
        <v>1.6439999999999999</v>
      </c>
      <c r="J254" s="91">
        <f>H254+I254</f>
        <v>29.043999999999997</v>
      </c>
    </row>
    <row r="255" spans="1:10" x14ac:dyDescent="0.2">
      <c r="A255" s="37" t="s">
        <v>729</v>
      </c>
      <c r="B255" s="90">
        <v>45643</v>
      </c>
      <c r="C255" s="37" t="s">
        <v>762</v>
      </c>
      <c r="D255" s="94">
        <v>1</v>
      </c>
      <c r="E255" s="37" t="s">
        <v>700</v>
      </c>
      <c r="F255" s="37">
        <v>27.4</v>
      </c>
      <c r="G255" s="37">
        <v>6</v>
      </c>
      <c r="H255" s="91">
        <v>27.4</v>
      </c>
      <c r="I255" s="91">
        <f>H255*(G255/100)</f>
        <v>1.6439999999999999</v>
      </c>
      <c r="J255" s="91">
        <f>H255+I255</f>
        <v>29.043999999999997</v>
      </c>
    </row>
    <row r="256" spans="1:10" x14ac:dyDescent="0.2">
      <c r="A256" s="37" t="s">
        <v>730</v>
      </c>
      <c r="B256" s="90">
        <v>45643</v>
      </c>
      <c r="C256" s="37" t="s">
        <v>763</v>
      </c>
      <c r="D256" s="94">
        <v>1</v>
      </c>
      <c r="E256" s="37" t="s">
        <v>700</v>
      </c>
      <c r="F256" s="37">
        <v>18.96</v>
      </c>
      <c r="G256" s="37">
        <v>6</v>
      </c>
      <c r="H256" s="91">
        <v>18.96</v>
      </c>
      <c r="I256" s="91">
        <f>H256*(G256/100)</f>
        <v>1.1375999999999999</v>
      </c>
      <c r="J256" s="91">
        <f>H256+I256</f>
        <v>20.0976</v>
      </c>
    </row>
    <row r="257" spans="1:10" x14ac:dyDescent="0.2">
      <c r="A257" s="37" t="s">
        <v>731</v>
      </c>
      <c r="B257" s="90">
        <v>45643</v>
      </c>
      <c r="C257" s="37" t="s">
        <v>764</v>
      </c>
      <c r="D257" s="94">
        <v>1</v>
      </c>
      <c r="E257" s="37" t="s">
        <v>700</v>
      </c>
      <c r="F257" s="37">
        <v>19.440000000000001</v>
      </c>
      <c r="G257" s="37">
        <v>6</v>
      </c>
      <c r="H257" s="91">
        <v>19.440000000000001</v>
      </c>
      <c r="I257" s="91">
        <f>H257*(G257/100)</f>
        <v>1.1664000000000001</v>
      </c>
      <c r="J257" s="91">
        <f>H257+I257</f>
        <v>20.606400000000001</v>
      </c>
    </row>
    <row r="258" spans="1:10" x14ac:dyDescent="0.2">
      <c r="A258" s="37" t="s">
        <v>732</v>
      </c>
      <c r="B258" s="90">
        <v>45643</v>
      </c>
      <c r="C258" s="37" t="s">
        <v>765</v>
      </c>
      <c r="D258" s="94">
        <v>1</v>
      </c>
      <c r="E258" s="37" t="s">
        <v>700</v>
      </c>
      <c r="F258" s="37">
        <v>19.440000000000001</v>
      </c>
      <c r="G258" s="37">
        <v>6</v>
      </c>
      <c r="H258" s="91">
        <v>19.440000000000001</v>
      </c>
      <c r="I258" s="91">
        <f>H258*(G258/100)</f>
        <v>1.1664000000000001</v>
      </c>
      <c r="J258" s="91">
        <f>H258+I258</f>
        <v>20.606400000000001</v>
      </c>
    </row>
    <row r="259" spans="1:10" x14ac:dyDescent="0.2">
      <c r="A259" s="37" t="s">
        <v>733</v>
      </c>
      <c r="B259" s="90">
        <v>45643</v>
      </c>
      <c r="C259" s="37" t="s">
        <v>766</v>
      </c>
      <c r="D259" s="94">
        <v>2</v>
      </c>
      <c r="E259" s="37" t="s">
        <v>700</v>
      </c>
      <c r="F259" s="37">
        <v>30.57</v>
      </c>
      <c r="G259" s="37">
        <v>6</v>
      </c>
      <c r="H259" s="91">
        <v>61.14</v>
      </c>
      <c r="I259" s="91">
        <f>H259*(G259/100)</f>
        <v>3.6684000000000001</v>
      </c>
      <c r="J259" s="91">
        <f>H259+I259</f>
        <v>64.808400000000006</v>
      </c>
    </row>
    <row r="260" spans="1:10" x14ac:dyDescent="0.2">
      <c r="A260" s="37" t="s">
        <v>734</v>
      </c>
      <c r="B260" s="90">
        <v>45643</v>
      </c>
      <c r="C260" s="37" t="s">
        <v>767</v>
      </c>
      <c r="D260" s="94">
        <v>2</v>
      </c>
      <c r="E260" s="37" t="s">
        <v>700</v>
      </c>
      <c r="F260" s="37">
        <v>29.13</v>
      </c>
      <c r="G260" s="37">
        <v>6</v>
      </c>
      <c r="H260" s="91">
        <v>58.26</v>
      </c>
      <c r="I260" s="91">
        <f>H260*(G260/100)</f>
        <v>3.4955999999999996</v>
      </c>
      <c r="J260" s="91">
        <f>H260+I260</f>
        <v>61.755600000000001</v>
      </c>
    </row>
    <row r="261" spans="1:10" x14ac:dyDescent="0.2">
      <c r="A261" s="37" t="s">
        <v>735</v>
      </c>
      <c r="B261" s="90">
        <v>45643</v>
      </c>
      <c r="C261" s="37" t="s">
        <v>768</v>
      </c>
      <c r="D261" s="94">
        <v>1</v>
      </c>
      <c r="E261" s="37" t="s">
        <v>700</v>
      </c>
      <c r="F261" s="37">
        <v>30.79</v>
      </c>
      <c r="G261" s="37">
        <v>6</v>
      </c>
      <c r="H261" s="91">
        <v>30.79</v>
      </c>
      <c r="I261" s="91">
        <f>H261*(G261/100)</f>
        <v>1.8473999999999999</v>
      </c>
      <c r="J261" s="91">
        <f>H261+I261</f>
        <v>32.6374</v>
      </c>
    </row>
    <row r="262" spans="1:10" x14ac:dyDescent="0.2">
      <c r="A262" s="37" t="s">
        <v>736</v>
      </c>
      <c r="B262" s="90">
        <v>45643</v>
      </c>
      <c r="C262" s="37" t="s">
        <v>841</v>
      </c>
      <c r="D262" s="94">
        <v>1</v>
      </c>
      <c r="E262" s="37" t="s">
        <v>700</v>
      </c>
      <c r="F262" s="37">
        <v>30.57</v>
      </c>
      <c r="G262" s="37">
        <v>6</v>
      </c>
      <c r="H262" s="91">
        <v>30.57</v>
      </c>
      <c r="I262" s="91">
        <f>H262*(G262/100)</f>
        <v>1.8342000000000001</v>
      </c>
      <c r="J262" s="91">
        <f>H262+I262</f>
        <v>32.404200000000003</v>
      </c>
    </row>
    <row r="263" spans="1:10" x14ac:dyDescent="0.2">
      <c r="A263" s="37" t="s">
        <v>737</v>
      </c>
      <c r="B263" s="90">
        <v>45643</v>
      </c>
      <c r="C263" s="37" t="s">
        <v>770</v>
      </c>
      <c r="D263" s="94">
        <v>1</v>
      </c>
      <c r="E263" s="37" t="s">
        <v>700</v>
      </c>
      <c r="F263" s="37">
        <v>14.22</v>
      </c>
      <c r="G263" s="37">
        <v>6</v>
      </c>
      <c r="H263" s="91">
        <v>14.22</v>
      </c>
      <c r="I263" s="91">
        <f>H263*(G263/100)</f>
        <v>0.85319999999999996</v>
      </c>
      <c r="J263" s="91">
        <f>H263+I263</f>
        <v>15.0732</v>
      </c>
    </row>
    <row r="264" spans="1:10" x14ac:dyDescent="0.2">
      <c r="A264" s="37" t="s">
        <v>738</v>
      </c>
      <c r="B264" s="90">
        <v>45643</v>
      </c>
      <c r="C264" s="37" t="s">
        <v>771</v>
      </c>
      <c r="D264" s="94">
        <v>6</v>
      </c>
      <c r="E264" s="37" t="s">
        <v>700</v>
      </c>
      <c r="F264" s="37">
        <v>12.23</v>
      </c>
      <c r="G264" s="37">
        <v>6</v>
      </c>
      <c r="H264" s="91">
        <v>73.36</v>
      </c>
      <c r="I264" s="91">
        <f>H264*(G264/100)</f>
        <v>4.4016000000000002</v>
      </c>
      <c r="J264" s="91">
        <f>H264+I264</f>
        <v>77.761600000000001</v>
      </c>
    </row>
    <row r="265" spans="1:10" x14ac:dyDescent="0.2">
      <c r="A265" s="37" t="s">
        <v>741</v>
      </c>
      <c r="B265" s="90">
        <v>45643</v>
      </c>
      <c r="C265" s="37" t="s">
        <v>774</v>
      </c>
      <c r="D265" s="94">
        <v>1</v>
      </c>
      <c r="E265" s="37" t="s">
        <v>700</v>
      </c>
      <c r="F265" s="37">
        <v>28.25</v>
      </c>
      <c r="G265" s="37">
        <v>21</v>
      </c>
      <c r="H265" s="91">
        <v>28.25</v>
      </c>
      <c r="I265" s="91">
        <f>H265*(G265/100)</f>
        <v>5.9325000000000001</v>
      </c>
      <c r="J265" s="91">
        <f>H265+I265</f>
        <v>34.182499999999997</v>
      </c>
    </row>
    <row r="266" spans="1:10" x14ac:dyDescent="0.2">
      <c r="A266" s="37" t="s">
        <v>852</v>
      </c>
      <c r="B266" s="90">
        <v>45643</v>
      </c>
      <c r="C266" s="37" t="s">
        <v>861</v>
      </c>
      <c r="D266" s="94">
        <v>1</v>
      </c>
      <c r="E266" s="37" t="s">
        <v>699</v>
      </c>
      <c r="F266" s="37">
        <v>23.91</v>
      </c>
      <c r="G266" s="37">
        <v>21</v>
      </c>
      <c r="H266" s="91">
        <v>23.91</v>
      </c>
      <c r="I266" s="91">
        <f>H266*(G266/100)</f>
        <v>5.0210999999999997</v>
      </c>
      <c r="J266" s="91">
        <f>H266+I266</f>
        <v>28.931100000000001</v>
      </c>
    </row>
    <row r="267" spans="1:10" x14ac:dyDescent="0.2">
      <c r="A267" s="37" t="s">
        <v>879</v>
      </c>
      <c r="B267" s="90">
        <v>45643</v>
      </c>
      <c r="C267" s="37" t="s">
        <v>885</v>
      </c>
      <c r="D267" s="94">
        <v>1</v>
      </c>
      <c r="E267" s="37" t="s">
        <v>699</v>
      </c>
      <c r="F267" s="37">
        <v>23.91</v>
      </c>
      <c r="G267" s="37">
        <v>21</v>
      </c>
      <c r="H267" s="91">
        <v>23.91</v>
      </c>
      <c r="I267" s="91">
        <f>H267*(G267/100)</f>
        <v>5.0210999999999997</v>
      </c>
      <c r="J267" s="91">
        <f>H267+I267</f>
        <v>28.931100000000001</v>
      </c>
    </row>
    <row r="268" spans="1:10" x14ac:dyDescent="0.2">
      <c r="A268" s="37" t="s">
        <v>854</v>
      </c>
      <c r="B268" s="90">
        <v>45643</v>
      </c>
      <c r="C268" s="37" t="s">
        <v>863</v>
      </c>
      <c r="D268" s="94">
        <v>1</v>
      </c>
      <c r="E268" s="37" t="s">
        <v>816</v>
      </c>
      <c r="F268" s="37">
        <v>7.47</v>
      </c>
      <c r="G268" s="37">
        <v>21</v>
      </c>
      <c r="H268" s="91">
        <v>7.47</v>
      </c>
      <c r="I268" s="91">
        <f>H268*(G268/100)</f>
        <v>1.5687</v>
      </c>
      <c r="J268" s="91">
        <f>H268+I268</f>
        <v>9.0387000000000004</v>
      </c>
    </row>
    <row r="269" spans="1:10" x14ac:dyDescent="0.2">
      <c r="A269" s="37" t="s">
        <v>778</v>
      </c>
      <c r="B269" s="90">
        <v>45643</v>
      </c>
      <c r="C269" s="37" t="s">
        <v>797</v>
      </c>
      <c r="D269" s="94">
        <v>1</v>
      </c>
      <c r="E269" s="37" t="s">
        <v>699</v>
      </c>
      <c r="F269" s="37">
        <v>12.51</v>
      </c>
      <c r="G269" s="37">
        <v>21</v>
      </c>
      <c r="H269" s="91">
        <v>12.51</v>
      </c>
      <c r="I269" s="91">
        <f>H269*(G269/100)</f>
        <v>2.6271</v>
      </c>
      <c r="J269" s="91">
        <f>H269+I269</f>
        <v>15.1371</v>
      </c>
    </row>
    <row r="270" spans="1:10" x14ac:dyDescent="0.2">
      <c r="A270" s="37" t="s">
        <v>880</v>
      </c>
      <c r="B270" s="90">
        <v>45643</v>
      </c>
      <c r="C270" s="37" t="s">
        <v>886</v>
      </c>
      <c r="D270" s="94">
        <v>1</v>
      </c>
      <c r="E270" s="37" t="s">
        <v>699</v>
      </c>
      <c r="F270" s="37">
        <v>25.67</v>
      </c>
      <c r="G270" s="37">
        <v>21</v>
      </c>
      <c r="H270" s="91">
        <v>25.67</v>
      </c>
      <c r="I270" s="91">
        <f>H270*(G270/100)</f>
        <v>5.3906999999999998</v>
      </c>
      <c r="J270" s="91">
        <f>H270+I270</f>
        <v>31.060700000000001</v>
      </c>
    </row>
    <row r="271" spans="1:10" x14ac:dyDescent="0.2">
      <c r="A271" s="37" t="s">
        <v>881</v>
      </c>
      <c r="B271" s="90">
        <v>45643</v>
      </c>
      <c r="C271" s="37" t="s">
        <v>887</v>
      </c>
      <c r="D271" s="94">
        <v>6</v>
      </c>
      <c r="E271" s="37" t="s">
        <v>816</v>
      </c>
      <c r="F271" s="37">
        <v>8.02</v>
      </c>
      <c r="G271" s="37">
        <v>21</v>
      </c>
      <c r="H271" s="91">
        <v>48.11</v>
      </c>
      <c r="I271" s="91">
        <f>H271*(G271/100)</f>
        <v>10.1031</v>
      </c>
      <c r="J271" s="91">
        <f>H271+I271</f>
        <v>58.213099999999997</v>
      </c>
    </row>
    <row r="272" spans="1:10" x14ac:dyDescent="0.2">
      <c r="A272" s="37" t="s">
        <v>782</v>
      </c>
      <c r="B272" s="90">
        <v>45643</v>
      </c>
      <c r="C272" s="37" t="s">
        <v>801</v>
      </c>
      <c r="D272" s="94">
        <v>2</v>
      </c>
      <c r="E272" s="37" t="s">
        <v>816</v>
      </c>
      <c r="F272" s="37">
        <v>5</v>
      </c>
      <c r="G272" s="37">
        <v>21</v>
      </c>
      <c r="H272" s="91">
        <v>9.99</v>
      </c>
      <c r="I272" s="91">
        <f>H272*(G272/100)</f>
        <v>2.0979000000000001</v>
      </c>
      <c r="J272" s="91">
        <f>H272+I272</f>
        <v>12.087900000000001</v>
      </c>
    </row>
    <row r="273" spans="1:10" x14ac:dyDescent="0.2">
      <c r="A273" s="37" t="s">
        <v>882</v>
      </c>
      <c r="B273" s="90">
        <v>45643</v>
      </c>
      <c r="C273" s="37" t="s">
        <v>888</v>
      </c>
      <c r="D273" s="94">
        <v>1</v>
      </c>
      <c r="E273" s="37" t="s">
        <v>816</v>
      </c>
      <c r="F273" s="37">
        <v>5.38</v>
      </c>
      <c r="G273" s="37">
        <v>21</v>
      </c>
      <c r="H273" s="91">
        <v>5.38</v>
      </c>
      <c r="I273" s="91">
        <f>H273*(G273/100)</f>
        <v>1.1297999999999999</v>
      </c>
      <c r="J273" s="91">
        <f>H273+I273</f>
        <v>6.5098000000000003</v>
      </c>
    </row>
    <row r="274" spans="1:10" x14ac:dyDescent="0.2">
      <c r="A274" s="37" t="s">
        <v>883</v>
      </c>
      <c r="B274" s="90">
        <v>45643</v>
      </c>
      <c r="C274" s="37" t="s">
        <v>889</v>
      </c>
      <c r="D274" s="94">
        <v>1</v>
      </c>
      <c r="E274" s="37" t="s">
        <v>699</v>
      </c>
      <c r="F274" s="37">
        <v>21.91</v>
      </c>
      <c r="G274" s="37">
        <v>21</v>
      </c>
      <c r="H274" s="91">
        <v>21.91</v>
      </c>
      <c r="I274" s="91">
        <f>H274*(G274/100)</f>
        <v>4.6010999999999997</v>
      </c>
      <c r="J274" s="91">
        <f>H274+I274</f>
        <v>26.511099999999999</v>
      </c>
    </row>
    <row r="275" spans="1:10" x14ac:dyDescent="0.2">
      <c r="A275" s="37" t="s">
        <v>884</v>
      </c>
      <c r="B275" s="90">
        <v>45643</v>
      </c>
      <c r="C275" s="37" t="s">
        <v>890</v>
      </c>
      <c r="D275" s="94">
        <v>1</v>
      </c>
      <c r="E275" s="37" t="s">
        <v>816</v>
      </c>
      <c r="F275" s="37">
        <v>3.08</v>
      </c>
      <c r="G275" s="37">
        <v>21</v>
      </c>
      <c r="H275" s="91">
        <v>3.08</v>
      </c>
      <c r="I275" s="91">
        <f>H275*(G275/100)</f>
        <v>0.64680000000000004</v>
      </c>
      <c r="J275" s="91">
        <f>H275+I275</f>
        <v>3.7267999999999999</v>
      </c>
    </row>
    <row r="276" spans="1:10" x14ac:dyDescent="0.2">
      <c r="A276" s="37" t="s">
        <v>783</v>
      </c>
      <c r="B276" s="90">
        <v>45643</v>
      </c>
      <c r="C276" s="37" t="s">
        <v>802</v>
      </c>
      <c r="D276" s="94">
        <v>1</v>
      </c>
      <c r="E276" s="37" t="s">
        <v>709</v>
      </c>
      <c r="F276" s="37">
        <v>27.99</v>
      </c>
      <c r="G276" s="37">
        <v>21</v>
      </c>
      <c r="H276" s="91">
        <v>27.99</v>
      </c>
      <c r="I276" s="91">
        <f>H276*(G276/100)</f>
        <v>5.8778999999999995</v>
      </c>
      <c r="J276" s="91">
        <f>H276+I276</f>
        <v>33.867899999999999</v>
      </c>
    </row>
    <row r="277" spans="1:10" x14ac:dyDescent="0.2">
      <c r="A277" s="37" t="s">
        <v>857</v>
      </c>
      <c r="B277" s="90">
        <v>45643</v>
      </c>
      <c r="C277" s="37" t="s">
        <v>866</v>
      </c>
      <c r="D277" s="94">
        <v>2</v>
      </c>
      <c r="E277" s="37" t="s">
        <v>705</v>
      </c>
      <c r="F277" s="37">
        <v>5.03</v>
      </c>
      <c r="G277" s="37">
        <v>6</v>
      </c>
      <c r="H277" s="91">
        <v>10.06</v>
      </c>
      <c r="I277" s="91">
        <f>H277*(G277/100)</f>
        <v>0.60360000000000003</v>
      </c>
      <c r="J277" s="91">
        <f>H277+I277</f>
        <v>10.663600000000001</v>
      </c>
    </row>
    <row r="278" spans="1:10" x14ac:dyDescent="0.2">
      <c r="A278" s="37" t="s">
        <v>784</v>
      </c>
      <c r="B278" s="90">
        <v>45643</v>
      </c>
      <c r="C278" s="37" t="s">
        <v>803</v>
      </c>
      <c r="D278" s="94">
        <v>2</v>
      </c>
      <c r="E278" s="37" t="s">
        <v>710</v>
      </c>
      <c r="F278" s="37">
        <v>17.3</v>
      </c>
      <c r="G278" s="37">
        <v>6</v>
      </c>
      <c r="H278" s="91">
        <v>34.590000000000003</v>
      </c>
      <c r="I278" s="91">
        <f>H278*(G278/100)</f>
        <v>2.0754000000000001</v>
      </c>
      <c r="J278" s="91">
        <f>H278+I278</f>
        <v>36.665400000000005</v>
      </c>
    </row>
    <row r="279" spans="1:10" x14ac:dyDescent="0.2">
      <c r="A279" s="37" t="s">
        <v>785</v>
      </c>
      <c r="B279" s="90">
        <v>45643</v>
      </c>
      <c r="C279" s="37" t="s">
        <v>804</v>
      </c>
      <c r="D279" s="94">
        <v>2</v>
      </c>
      <c r="E279" s="37" t="s">
        <v>699</v>
      </c>
      <c r="F279" s="37">
        <v>46.31</v>
      </c>
      <c r="G279" s="37">
        <v>6</v>
      </c>
      <c r="H279" s="91">
        <v>92.62</v>
      </c>
      <c r="I279" s="91">
        <f>H279*(G279/100)</f>
        <v>5.5571999999999999</v>
      </c>
      <c r="J279" s="91">
        <f>H279+I279</f>
        <v>98.177199999999999</v>
      </c>
    </row>
    <row r="280" spans="1:10" x14ac:dyDescent="0.2">
      <c r="A280" s="37" t="s">
        <v>891</v>
      </c>
      <c r="B280" s="90">
        <v>45643</v>
      </c>
      <c r="C280" s="37" t="s">
        <v>896</v>
      </c>
      <c r="D280" s="94">
        <v>1</v>
      </c>
      <c r="E280" s="37" t="s">
        <v>699</v>
      </c>
      <c r="F280" s="37">
        <v>29.12</v>
      </c>
      <c r="G280" s="37">
        <v>6</v>
      </c>
      <c r="H280" s="91">
        <v>29.12</v>
      </c>
      <c r="I280" s="91">
        <f>H280*(G280/100)</f>
        <v>1.7472000000000001</v>
      </c>
      <c r="J280" s="91">
        <f>H280+I280</f>
        <v>30.8672</v>
      </c>
    </row>
    <row r="281" spans="1:10" x14ac:dyDescent="0.2">
      <c r="A281" s="37" t="s">
        <v>722</v>
      </c>
      <c r="B281" s="90">
        <v>45643</v>
      </c>
      <c r="C281" s="37" t="s">
        <v>755</v>
      </c>
      <c r="D281" s="94">
        <v>1</v>
      </c>
      <c r="E281" s="37" t="s">
        <v>700</v>
      </c>
      <c r="F281" s="37">
        <v>22.88251</v>
      </c>
      <c r="G281" s="37">
        <v>6</v>
      </c>
      <c r="H281" s="91"/>
      <c r="I281" s="91">
        <f>H281*(G281/100)</f>
        <v>0</v>
      </c>
      <c r="J281" s="91">
        <f>H281+I281</f>
        <v>0</v>
      </c>
    </row>
    <row r="282" spans="1:10" x14ac:dyDescent="0.2">
      <c r="A282" s="37" t="s">
        <v>892</v>
      </c>
      <c r="B282" s="90">
        <v>45645</v>
      </c>
      <c r="C282" s="37" t="s">
        <v>897</v>
      </c>
      <c r="D282" s="94">
        <v>1</v>
      </c>
      <c r="E282" s="37" t="s">
        <v>705</v>
      </c>
      <c r="F282" s="37">
        <v>5.58</v>
      </c>
      <c r="G282" s="37">
        <v>6</v>
      </c>
      <c r="H282" s="91">
        <v>4.88</v>
      </c>
      <c r="I282" s="91">
        <f>H282*(G282/100)</f>
        <v>0.2928</v>
      </c>
      <c r="J282" s="91">
        <f>H282+I282</f>
        <v>5.1727999999999996</v>
      </c>
    </row>
    <row r="283" spans="1:10" x14ac:dyDescent="0.2">
      <c r="A283" s="37" t="s">
        <v>661</v>
      </c>
      <c r="B283" s="90">
        <v>45645</v>
      </c>
      <c r="C283" s="37" t="s">
        <v>690</v>
      </c>
      <c r="D283" s="94">
        <v>2</v>
      </c>
      <c r="E283" s="37" t="s">
        <v>702</v>
      </c>
      <c r="F283" s="37">
        <v>27.48</v>
      </c>
      <c r="G283" s="37">
        <v>6</v>
      </c>
      <c r="H283" s="91">
        <v>54.95</v>
      </c>
      <c r="I283" s="91">
        <f>H283*(G283/100)</f>
        <v>3.2970000000000002</v>
      </c>
      <c r="J283" s="91">
        <f>H283+I283</f>
        <v>58.247</v>
      </c>
    </row>
    <row r="284" spans="1:10" x14ac:dyDescent="0.2">
      <c r="A284" s="37" t="s">
        <v>662</v>
      </c>
      <c r="B284" s="90">
        <v>45645</v>
      </c>
      <c r="C284" s="37" t="s">
        <v>691</v>
      </c>
      <c r="D284" s="94">
        <v>5</v>
      </c>
      <c r="E284" s="37" t="s">
        <v>702</v>
      </c>
      <c r="F284" s="37">
        <v>28.55</v>
      </c>
      <c r="G284" s="37">
        <v>6</v>
      </c>
      <c r="H284" s="91">
        <v>142.72999999999999</v>
      </c>
      <c r="I284" s="91">
        <f>H284*(G284/100)</f>
        <v>8.5637999999999987</v>
      </c>
      <c r="J284" s="91">
        <f>H284+I284</f>
        <v>151.29379999999998</v>
      </c>
    </row>
    <row r="285" spans="1:10" x14ac:dyDescent="0.2">
      <c r="A285" s="37" t="s">
        <v>663</v>
      </c>
      <c r="B285" s="90">
        <v>45645</v>
      </c>
      <c r="C285" s="37" t="s">
        <v>692</v>
      </c>
      <c r="D285" s="94">
        <v>7</v>
      </c>
      <c r="E285" s="37" t="s">
        <v>702</v>
      </c>
      <c r="F285" s="37">
        <v>12.78</v>
      </c>
      <c r="G285" s="37">
        <v>6</v>
      </c>
      <c r="H285" s="91">
        <v>89.49</v>
      </c>
      <c r="I285" s="91">
        <f>H285*(G285/100)</f>
        <v>5.3693999999999997</v>
      </c>
      <c r="J285" s="91">
        <f>H285+I285</f>
        <v>94.859399999999994</v>
      </c>
    </row>
    <row r="286" spans="1:10" x14ac:dyDescent="0.2">
      <c r="A286" s="37" t="s">
        <v>893</v>
      </c>
      <c r="B286" s="90">
        <v>45645</v>
      </c>
      <c r="C286" s="37" t="s">
        <v>898</v>
      </c>
      <c r="D286" s="94">
        <v>2</v>
      </c>
      <c r="E286" s="37" t="s">
        <v>699</v>
      </c>
      <c r="F286" s="37">
        <v>24.52</v>
      </c>
      <c r="G286" s="37">
        <v>6</v>
      </c>
      <c r="H286" s="91">
        <v>49.03</v>
      </c>
      <c r="I286" s="91">
        <f>H286*(G286/100)</f>
        <v>2.9417999999999997</v>
      </c>
      <c r="J286" s="91">
        <f>H286+I286</f>
        <v>51.971800000000002</v>
      </c>
    </row>
    <row r="287" spans="1:10" x14ac:dyDescent="0.2">
      <c r="A287" s="37" t="s">
        <v>665</v>
      </c>
      <c r="B287" s="90">
        <v>45645</v>
      </c>
      <c r="C287" s="37" t="s">
        <v>694</v>
      </c>
      <c r="D287" s="94">
        <v>4</v>
      </c>
      <c r="E287" s="37" t="s">
        <v>708</v>
      </c>
      <c r="F287" s="37">
        <v>5.0599999999999996</v>
      </c>
      <c r="G287" s="37">
        <v>6</v>
      </c>
      <c r="H287" s="91">
        <v>20.239999999999998</v>
      </c>
      <c r="I287" s="91">
        <f>H287*(G287/100)</f>
        <v>1.2143999999999999</v>
      </c>
      <c r="J287" s="91">
        <f>H287+I287</f>
        <v>21.4544</v>
      </c>
    </row>
    <row r="288" spans="1:10" x14ac:dyDescent="0.2">
      <c r="A288" s="37" t="s">
        <v>667</v>
      </c>
      <c r="B288" s="90">
        <v>45645</v>
      </c>
      <c r="C288" s="37" t="s">
        <v>696</v>
      </c>
      <c r="D288" s="94">
        <v>3</v>
      </c>
      <c r="E288" s="37" t="s">
        <v>699</v>
      </c>
      <c r="F288" s="37">
        <v>11.96</v>
      </c>
      <c r="G288" s="37">
        <v>6</v>
      </c>
      <c r="H288" s="91">
        <v>35.869999999999997</v>
      </c>
      <c r="I288" s="91">
        <f>H288*(G288/100)</f>
        <v>2.1521999999999997</v>
      </c>
      <c r="J288" s="91">
        <f>H288+I288</f>
        <v>38.022199999999998</v>
      </c>
    </row>
    <row r="289" spans="1:10" x14ac:dyDescent="0.2">
      <c r="A289" s="37" t="s">
        <v>669</v>
      </c>
      <c r="B289" s="90">
        <v>45645</v>
      </c>
      <c r="C289" s="37" t="s">
        <v>698</v>
      </c>
      <c r="D289" s="94">
        <v>2</v>
      </c>
      <c r="E289" s="37" t="s">
        <v>699</v>
      </c>
      <c r="F289" s="37">
        <v>14.21</v>
      </c>
      <c r="G289" s="37">
        <v>6</v>
      </c>
      <c r="H289" s="91">
        <v>28.41</v>
      </c>
      <c r="I289" s="91">
        <f>H289*(G289/100)</f>
        <v>1.7045999999999999</v>
      </c>
      <c r="J289" s="91">
        <f>H289+I289</f>
        <v>30.114599999999999</v>
      </c>
    </row>
    <row r="290" spans="1:10" x14ac:dyDescent="0.2">
      <c r="A290" s="37" t="s">
        <v>712</v>
      </c>
      <c r="B290" s="90">
        <v>45645</v>
      </c>
      <c r="C290" s="37" t="s">
        <v>745</v>
      </c>
      <c r="D290" s="94">
        <v>1</v>
      </c>
      <c r="E290" s="37" t="s">
        <v>699</v>
      </c>
      <c r="F290" s="37">
        <v>26.54</v>
      </c>
      <c r="G290" s="37">
        <v>6</v>
      </c>
      <c r="H290" s="91">
        <v>26.54</v>
      </c>
      <c r="I290" s="91">
        <f>H290*(G290/100)</f>
        <v>1.5923999999999998</v>
      </c>
      <c r="J290" s="91">
        <f>H290+I290</f>
        <v>28.132400000000001</v>
      </c>
    </row>
    <row r="291" spans="1:10" x14ac:dyDescent="0.2">
      <c r="A291" s="37" t="s">
        <v>713</v>
      </c>
      <c r="B291" s="90">
        <v>45645</v>
      </c>
      <c r="C291" s="37" t="s">
        <v>746</v>
      </c>
      <c r="D291" s="94">
        <v>2</v>
      </c>
      <c r="E291" s="37" t="s">
        <v>699</v>
      </c>
      <c r="F291" s="37">
        <v>28.04</v>
      </c>
      <c r="G291" s="37">
        <v>6</v>
      </c>
      <c r="H291" s="91">
        <v>56.08</v>
      </c>
      <c r="I291" s="91">
        <f>H291*(G291/100)</f>
        <v>3.3647999999999998</v>
      </c>
      <c r="J291" s="91">
        <f>H291+I291</f>
        <v>59.444800000000001</v>
      </c>
    </row>
    <row r="292" spans="1:10" x14ac:dyDescent="0.2">
      <c r="A292" s="37" t="s">
        <v>789</v>
      </c>
      <c r="B292" s="90">
        <v>45645</v>
      </c>
      <c r="C292" s="37" t="s">
        <v>808</v>
      </c>
      <c r="D292" s="94">
        <v>2</v>
      </c>
      <c r="E292" s="37" t="s">
        <v>699</v>
      </c>
      <c r="F292" s="37">
        <v>27.57</v>
      </c>
      <c r="G292" s="37">
        <v>6</v>
      </c>
      <c r="H292" s="91">
        <v>55.13</v>
      </c>
      <c r="I292" s="91">
        <f>H292*(G292/100)</f>
        <v>3.3077999999999999</v>
      </c>
      <c r="J292" s="91">
        <f>H292+I292</f>
        <v>58.437800000000003</v>
      </c>
    </row>
    <row r="293" spans="1:10" x14ac:dyDescent="0.2">
      <c r="A293" s="37" t="s">
        <v>790</v>
      </c>
      <c r="B293" s="90">
        <v>45645</v>
      </c>
      <c r="C293" s="37" t="s">
        <v>809</v>
      </c>
      <c r="D293" s="94">
        <v>1</v>
      </c>
      <c r="E293" s="37" t="s">
        <v>699</v>
      </c>
      <c r="F293" s="37">
        <v>26.13</v>
      </c>
      <c r="G293" s="37">
        <v>6</v>
      </c>
      <c r="H293" s="91">
        <v>26.13</v>
      </c>
      <c r="I293" s="91">
        <f>H293*(G293/100)</f>
        <v>1.5677999999999999</v>
      </c>
      <c r="J293" s="91">
        <f>H293+I293</f>
        <v>27.697799999999997</v>
      </c>
    </row>
    <row r="294" spans="1:10" x14ac:dyDescent="0.2">
      <c r="A294" s="37" t="s">
        <v>714</v>
      </c>
      <c r="B294" s="90">
        <v>45645</v>
      </c>
      <c r="C294" s="37" t="s">
        <v>747</v>
      </c>
      <c r="D294" s="94">
        <v>2</v>
      </c>
      <c r="E294" s="37" t="s">
        <v>699</v>
      </c>
      <c r="F294" s="37">
        <v>27.3</v>
      </c>
      <c r="G294" s="37">
        <v>6</v>
      </c>
      <c r="H294" s="91">
        <v>54.59</v>
      </c>
      <c r="I294" s="91">
        <f>H294*(G294/100)</f>
        <v>3.2753999999999999</v>
      </c>
      <c r="J294" s="91">
        <f>H294+I294</f>
        <v>57.865400000000001</v>
      </c>
    </row>
    <row r="295" spans="1:10" x14ac:dyDescent="0.2">
      <c r="A295" s="37" t="s">
        <v>791</v>
      </c>
      <c r="B295" s="90">
        <v>45645</v>
      </c>
      <c r="C295" s="37" t="s">
        <v>810</v>
      </c>
      <c r="D295" s="94">
        <v>2</v>
      </c>
      <c r="E295" s="37" t="s">
        <v>705</v>
      </c>
      <c r="F295" s="37">
        <v>4.6399999999999997</v>
      </c>
      <c r="G295" s="37">
        <v>6</v>
      </c>
      <c r="H295" s="91">
        <v>9.2799999999999994</v>
      </c>
      <c r="I295" s="91">
        <f>H295*(G295/100)</f>
        <v>0.55679999999999996</v>
      </c>
      <c r="J295" s="91">
        <f>H295+I295</f>
        <v>9.8368000000000002</v>
      </c>
    </row>
    <row r="296" spans="1:10" x14ac:dyDescent="0.2">
      <c r="A296" s="37" t="s">
        <v>844</v>
      </c>
      <c r="B296" s="90">
        <v>45645</v>
      </c>
      <c r="C296" s="37" t="s">
        <v>848</v>
      </c>
      <c r="D296" s="94">
        <v>2</v>
      </c>
      <c r="E296" s="37" t="s">
        <v>710</v>
      </c>
      <c r="F296" s="37">
        <v>18.84</v>
      </c>
      <c r="G296" s="37">
        <v>6</v>
      </c>
      <c r="H296" s="91">
        <v>37.68</v>
      </c>
      <c r="I296" s="91">
        <f>H296*(G296/100)</f>
        <v>2.2607999999999997</v>
      </c>
      <c r="J296" s="91">
        <f>H296+I296</f>
        <v>39.940799999999996</v>
      </c>
    </row>
    <row r="297" spans="1:10" x14ac:dyDescent="0.2">
      <c r="A297" s="37" t="s">
        <v>894</v>
      </c>
      <c r="B297" s="90">
        <v>45645</v>
      </c>
      <c r="C297" s="37" t="s">
        <v>899</v>
      </c>
      <c r="D297" s="94">
        <v>1</v>
      </c>
      <c r="E297" s="37" t="s">
        <v>699</v>
      </c>
      <c r="F297" s="37">
        <v>42.45</v>
      </c>
      <c r="G297" s="37">
        <v>6</v>
      </c>
      <c r="H297" s="91">
        <v>40.33</v>
      </c>
      <c r="I297" s="91">
        <f>H297*(G297/100)</f>
        <v>2.4198</v>
      </c>
      <c r="J297" s="91">
        <f>H297+I297</f>
        <v>42.7498</v>
      </c>
    </row>
    <row r="298" spans="1:10" x14ac:dyDescent="0.2">
      <c r="A298" s="37" t="s">
        <v>794</v>
      </c>
      <c r="B298" s="90">
        <v>45645</v>
      </c>
      <c r="C298" s="37" t="s">
        <v>813</v>
      </c>
      <c r="D298" s="94">
        <v>1</v>
      </c>
      <c r="E298" s="37" t="s">
        <v>699</v>
      </c>
      <c r="F298" s="37">
        <v>15.02</v>
      </c>
      <c r="G298" s="37">
        <v>6</v>
      </c>
      <c r="H298" s="91">
        <v>15.02</v>
      </c>
      <c r="I298" s="91">
        <f>H298*(G298/100)</f>
        <v>0.90119999999999989</v>
      </c>
      <c r="J298" s="91">
        <f>H298+I298</f>
        <v>15.921199999999999</v>
      </c>
    </row>
    <row r="299" spans="1:10" x14ac:dyDescent="0.2">
      <c r="A299" s="37" t="s">
        <v>795</v>
      </c>
      <c r="B299" s="90">
        <v>45645</v>
      </c>
      <c r="C299" s="37" t="s">
        <v>814</v>
      </c>
      <c r="D299" s="94">
        <v>1</v>
      </c>
      <c r="E299" s="37" t="s">
        <v>699</v>
      </c>
      <c r="F299" s="37">
        <v>36.840000000000003</v>
      </c>
      <c r="G299" s="37">
        <v>6</v>
      </c>
      <c r="H299" s="91">
        <v>36.840000000000003</v>
      </c>
      <c r="I299" s="91">
        <f>H299*(G299/100)</f>
        <v>2.2103999999999999</v>
      </c>
      <c r="J299" s="91">
        <f>H299+I299</f>
        <v>39.050400000000003</v>
      </c>
    </row>
    <row r="300" spans="1:10" x14ac:dyDescent="0.2">
      <c r="A300" s="37" t="s">
        <v>845</v>
      </c>
      <c r="B300" s="90">
        <v>45645</v>
      </c>
      <c r="C300" s="37" t="s">
        <v>849</v>
      </c>
      <c r="D300" s="94">
        <v>1</v>
      </c>
      <c r="E300" s="37" t="s">
        <v>699</v>
      </c>
      <c r="F300" s="37">
        <v>41.96</v>
      </c>
      <c r="G300" s="37">
        <v>6</v>
      </c>
      <c r="H300" s="91">
        <v>41.96</v>
      </c>
      <c r="I300" s="91">
        <f>H300*(G300/100)</f>
        <v>2.5175999999999998</v>
      </c>
      <c r="J300" s="91">
        <f>H300+I300</f>
        <v>44.477600000000002</v>
      </c>
    </row>
    <row r="301" spans="1:10" x14ac:dyDescent="0.2">
      <c r="A301" s="37" t="s">
        <v>718</v>
      </c>
      <c r="B301" s="90">
        <v>45645</v>
      </c>
      <c r="C301" s="37" t="s">
        <v>751</v>
      </c>
      <c r="D301" s="94">
        <v>2</v>
      </c>
      <c r="E301" s="37" t="s">
        <v>710</v>
      </c>
      <c r="F301" s="37">
        <v>12.04</v>
      </c>
      <c r="G301" s="37">
        <v>6</v>
      </c>
      <c r="H301" s="91">
        <v>24.08</v>
      </c>
      <c r="I301" s="91">
        <f>H301*(G301/100)</f>
        <v>1.4447999999999999</v>
      </c>
      <c r="J301" s="91">
        <f>H301+I301</f>
        <v>25.524799999999999</v>
      </c>
    </row>
    <row r="302" spans="1:10" x14ac:dyDescent="0.2">
      <c r="A302" s="37" t="s">
        <v>719</v>
      </c>
      <c r="B302" s="90">
        <v>45645</v>
      </c>
      <c r="C302" s="37" t="s">
        <v>752</v>
      </c>
      <c r="D302" s="94">
        <v>5</v>
      </c>
      <c r="E302" s="37" t="s">
        <v>710</v>
      </c>
      <c r="F302" s="37">
        <v>8.23</v>
      </c>
      <c r="G302" s="37">
        <v>6</v>
      </c>
      <c r="H302" s="91">
        <v>41.14</v>
      </c>
      <c r="I302" s="91">
        <f>H302*(G302/100)</f>
        <v>2.4683999999999999</v>
      </c>
      <c r="J302" s="91">
        <f>H302+I302</f>
        <v>43.608400000000003</v>
      </c>
    </row>
    <row r="303" spans="1:10" x14ac:dyDescent="0.2">
      <c r="A303" s="37" t="s">
        <v>820</v>
      </c>
      <c r="B303" s="90">
        <v>45645</v>
      </c>
      <c r="C303" s="37" t="s">
        <v>830</v>
      </c>
      <c r="D303" s="94">
        <v>1</v>
      </c>
      <c r="E303" s="37" t="s">
        <v>710</v>
      </c>
      <c r="F303" s="37">
        <v>12.43</v>
      </c>
      <c r="G303" s="37">
        <v>6</v>
      </c>
      <c r="H303" s="91">
        <v>12.43</v>
      </c>
      <c r="I303" s="91">
        <f>H303*(G303/100)</f>
        <v>0.74579999999999991</v>
      </c>
      <c r="J303" s="91">
        <f>H303+I303</f>
        <v>13.175799999999999</v>
      </c>
    </row>
    <row r="304" spans="1:10" x14ac:dyDescent="0.2">
      <c r="A304" s="37" t="s">
        <v>895</v>
      </c>
      <c r="B304" s="90">
        <v>45645</v>
      </c>
      <c r="C304" s="37" t="s">
        <v>900</v>
      </c>
      <c r="D304" s="94">
        <v>1</v>
      </c>
      <c r="E304" s="37" t="s">
        <v>699</v>
      </c>
      <c r="F304" s="37">
        <v>21.16</v>
      </c>
      <c r="G304" s="37">
        <v>6</v>
      </c>
      <c r="H304" s="91">
        <v>21.16</v>
      </c>
      <c r="I304" s="91">
        <f>H304*(G304/100)</f>
        <v>1.2696000000000001</v>
      </c>
      <c r="J304" s="91">
        <f>H304+I304</f>
        <v>22.429600000000001</v>
      </c>
    </row>
    <row r="305" spans="1:10" x14ac:dyDescent="0.2">
      <c r="A305" s="37" t="s">
        <v>821</v>
      </c>
      <c r="B305" s="90">
        <v>45645</v>
      </c>
      <c r="C305" s="37" t="s">
        <v>831</v>
      </c>
      <c r="D305" s="94">
        <v>2</v>
      </c>
      <c r="E305" s="37" t="s">
        <v>699</v>
      </c>
      <c r="F305" s="37">
        <v>18.03</v>
      </c>
      <c r="G305" s="37">
        <v>6</v>
      </c>
      <c r="H305" s="91">
        <v>36.049999999999997</v>
      </c>
      <c r="I305" s="91">
        <f>H305*(G305/100)</f>
        <v>2.1629999999999998</v>
      </c>
      <c r="J305" s="91">
        <f>H305+I305</f>
        <v>38.212999999999994</v>
      </c>
    </row>
    <row r="306" spans="1:10" x14ac:dyDescent="0.2">
      <c r="A306" s="37" t="s">
        <v>721</v>
      </c>
      <c r="B306" s="90">
        <v>45645</v>
      </c>
      <c r="C306" s="37" t="s">
        <v>754</v>
      </c>
      <c r="D306" s="94">
        <v>4</v>
      </c>
      <c r="E306" s="37" t="s">
        <v>700</v>
      </c>
      <c r="F306" s="37">
        <v>22.66</v>
      </c>
      <c r="G306" s="37">
        <v>6</v>
      </c>
      <c r="H306" s="91">
        <v>90.65</v>
      </c>
      <c r="I306" s="91">
        <f>H306*(G306/100)</f>
        <v>5.4390000000000001</v>
      </c>
      <c r="J306" s="91">
        <f>H306+I306</f>
        <v>96.088999999999999</v>
      </c>
    </row>
    <row r="307" spans="1:10" x14ac:dyDescent="0.2">
      <c r="A307" s="37" t="s">
        <v>722</v>
      </c>
      <c r="B307" s="90">
        <v>45645</v>
      </c>
      <c r="C307" s="37" t="s">
        <v>755</v>
      </c>
      <c r="D307" s="94">
        <v>1</v>
      </c>
      <c r="E307" s="37" t="s">
        <v>700</v>
      </c>
      <c r="F307" s="37">
        <v>21.47</v>
      </c>
      <c r="G307" s="37">
        <v>6</v>
      </c>
      <c r="H307" s="91">
        <v>21.47</v>
      </c>
      <c r="I307" s="91">
        <f>H307*(G307/100)</f>
        <v>1.2881999999999998</v>
      </c>
      <c r="J307" s="91">
        <f>H307+I307</f>
        <v>22.758199999999999</v>
      </c>
    </row>
    <row r="308" spans="1:10" x14ac:dyDescent="0.2">
      <c r="A308" s="37" t="s">
        <v>723</v>
      </c>
      <c r="B308" s="90">
        <v>45645</v>
      </c>
      <c r="C308" s="37" t="s">
        <v>756</v>
      </c>
      <c r="D308" s="94">
        <v>2</v>
      </c>
      <c r="E308" s="37" t="s">
        <v>700</v>
      </c>
      <c r="F308" s="37">
        <v>18.25</v>
      </c>
      <c r="G308" s="37">
        <v>6</v>
      </c>
      <c r="H308" s="91">
        <v>36.5</v>
      </c>
      <c r="I308" s="91">
        <f>H308*(G308/100)</f>
        <v>2.19</v>
      </c>
      <c r="J308" s="91">
        <f>H308+I308</f>
        <v>38.69</v>
      </c>
    </row>
    <row r="309" spans="1:10" x14ac:dyDescent="0.2">
      <c r="A309" s="37" t="s">
        <v>724</v>
      </c>
      <c r="B309" s="90">
        <v>45645</v>
      </c>
      <c r="C309" s="37" t="s">
        <v>757</v>
      </c>
      <c r="D309" s="94">
        <v>1</v>
      </c>
      <c r="E309" s="37" t="s">
        <v>700</v>
      </c>
      <c r="F309" s="37">
        <v>18.13</v>
      </c>
      <c r="G309" s="37">
        <v>6</v>
      </c>
      <c r="H309" s="91">
        <v>18.13</v>
      </c>
      <c r="I309" s="91">
        <f>H309*(G309/100)</f>
        <v>1.0877999999999999</v>
      </c>
      <c r="J309" s="91">
        <f>H309+I309</f>
        <v>19.2178</v>
      </c>
    </row>
    <row r="310" spans="1:10" x14ac:dyDescent="0.2">
      <c r="A310" s="37" t="s">
        <v>725</v>
      </c>
      <c r="B310" s="90">
        <v>45645</v>
      </c>
      <c r="C310" s="37" t="s">
        <v>758</v>
      </c>
      <c r="D310" s="94">
        <v>1</v>
      </c>
      <c r="E310" s="37" t="s">
        <v>700</v>
      </c>
      <c r="F310" s="37">
        <v>18.3</v>
      </c>
      <c r="G310" s="37">
        <v>6</v>
      </c>
      <c r="H310" s="91">
        <v>18.3</v>
      </c>
      <c r="I310" s="91">
        <f>H310*(G310/100)</f>
        <v>1.0980000000000001</v>
      </c>
      <c r="J310" s="91">
        <f>H310+I310</f>
        <v>19.398</v>
      </c>
    </row>
    <row r="311" spans="1:10" x14ac:dyDescent="0.2">
      <c r="A311" s="37" t="s">
        <v>726</v>
      </c>
      <c r="B311" s="90">
        <v>45645</v>
      </c>
      <c r="C311" s="37" t="s">
        <v>759</v>
      </c>
      <c r="D311" s="94">
        <v>2</v>
      </c>
      <c r="E311" s="37" t="s">
        <v>709</v>
      </c>
      <c r="F311" s="37">
        <v>14.92</v>
      </c>
      <c r="G311" s="37">
        <v>6</v>
      </c>
      <c r="H311" s="91">
        <v>29.83</v>
      </c>
      <c r="I311" s="91">
        <f>H311*(G311/100)</f>
        <v>1.7897999999999998</v>
      </c>
      <c r="J311" s="91">
        <f>H311+I311</f>
        <v>31.619799999999998</v>
      </c>
    </row>
    <row r="312" spans="1:10" x14ac:dyDescent="0.2">
      <c r="A312" s="37" t="s">
        <v>733</v>
      </c>
      <c r="B312" s="90">
        <v>45645</v>
      </c>
      <c r="C312" s="37" t="s">
        <v>766</v>
      </c>
      <c r="D312" s="94">
        <v>4</v>
      </c>
      <c r="E312" s="37" t="s">
        <v>700</v>
      </c>
      <c r="F312" s="37">
        <v>30.57</v>
      </c>
      <c r="G312" s="37">
        <v>6</v>
      </c>
      <c r="H312" s="91">
        <v>122.27</v>
      </c>
      <c r="I312" s="91">
        <f>H312*(G312/100)</f>
        <v>7.3361999999999998</v>
      </c>
      <c r="J312" s="91">
        <f>H312+I312</f>
        <v>129.6062</v>
      </c>
    </row>
    <row r="313" spans="1:10" x14ac:dyDescent="0.2">
      <c r="A313" s="37" t="s">
        <v>734</v>
      </c>
      <c r="B313" s="90">
        <v>45645</v>
      </c>
      <c r="C313" s="37" t="s">
        <v>767</v>
      </c>
      <c r="D313" s="94">
        <v>2</v>
      </c>
      <c r="E313" s="37" t="s">
        <v>700</v>
      </c>
      <c r="F313" s="37">
        <v>29.13</v>
      </c>
      <c r="G313" s="37">
        <v>6</v>
      </c>
      <c r="H313" s="91">
        <v>58.26</v>
      </c>
      <c r="I313" s="91">
        <f>H313*(G313/100)</f>
        <v>3.4955999999999996</v>
      </c>
      <c r="J313" s="91">
        <f>H313+I313</f>
        <v>61.755600000000001</v>
      </c>
    </row>
    <row r="314" spans="1:10" x14ac:dyDescent="0.2">
      <c r="A314" s="37" t="s">
        <v>735</v>
      </c>
      <c r="B314" s="90">
        <v>45645</v>
      </c>
      <c r="C314" s="37" t="s">
        <v>768</v>
      </c>
      <c r="D314" s="94">
        <v>2</v>
      </c>
      <c r="E314" s="37" t="s">
        <v>700</v>
      </c>
      <c r="F314" s="37">
        <v>30.8</v>
      </c>
      <c r="G314" s="37">
        <v>6</v>
      </c>
      <c r="H314" s="91">
        <v>61.59</v>
      </c>
      <c r="I314" s="91">
        <f>H314*(G314/100)</f>
        <v>3.6954000000000002</v>
      </c>
      <c r="J314" s="91">
        <f>H314+I314</f>
        <v>65.28540000000001</v>
      </c>
    </row>
    <row r="315" spans="1:10" x14ac:dyDescent="0.2">
      <c r="A315" s="37" t="s">
        <v>737</v>
      </c>
      <c r="B315" s="90">
        <v>45645</v>
      </c>
      <c r="C315" s="37" t="s">
        <v>770</v>
      </c>
      <c r="D315" s="94">
        <v>1</v>
      </c>
      <c r="E315" s="37" t="s">
        <v>700</v>
      </c>
      <c r="F315" s="37">
        <v>14.22</v>
      </c>
      <c r="G315" s="37">
        <v>6</v>
      </c>
      <c r="H315" s="91">
        <v>14.22</v>
      </c>
      <c r="I315" s="91">
        <f>H315*(G315/100)</f>
        <v>0.85319999999999996</v>
      </c>
      <c r="J315" s="91">
        <f>H315+I315</f>
        <v>15.0732</v>
      </c>
    </row>
    <row r="316" spans="1:10" x14ac:dyDescent="0.2">
      <c r="A316" s="37" t="s">
        <v>738</v>
      </c>
      <c r="B316" s="90">
        <v>45645</v>
      </c>
      <c r="C316" s="37" t="s">
        <v>771</v>
      </c>
      <c r="D316" s="94">
        <v>5</v>
      </c>
      <c r="E316" s="37" t="s">
        <v>700</v>
      </c>
      <c r="F316" s="37">
        <v>12.23</v>
      </c>
      <c r="G316" s="37">
        <v>6</v>
      </c>
      <c r="H316" s="91">
        <v>61.14</v>
      </c>
      <c r="I316" s="91">
        <f>H316*(G316/100)</f>
        <v>3.6684000000000001</v>
      </c>
      <c r="J316" s="91">
        <f>H316+I316</f>
        <v>64.808400000000006</v>
      </c>
    </row>
    <row r="317" spans="1:10" x14ac:dyDescent="0.2">
      <c r="A317" s="37" t="s">
        <v>883</v>
      </c>
      <c r="B317" s="90">
        <v>45645</v>
      </c>
      <c r="C317" s="37" t="s">
        <v>889</v>
      </c>
      <c r="D317" s="94">
        <v>1</v>
      </c>
      <c r="E317" s="37" t="s">
        <v>699</v>
      </c>
      <c r="F317" s="37">
        <v>21.91</v>
      </c>
      <c r="G317" s="37">
        <v>21</v>
      </c>
      <c r="H317" s="91">
        <v>21.91</v>
      </c>
      <c r="I317" s="91">
        <f>H317*(G317/100)</f>
        <v>4.6010999999999997</v>
      </c>
      <c r="J317" s="91">
        <f>H317+I317</f>
        <v>26.511099999999999</v>
      </c>
    </row>
    <row r="318" spans="1:10" x14ac:dyDescent="0.2">
      <c r="A318" s="37" t="s">
        <v>884</v>
      </c>
      <c r="B318" s="90">
        <v>45645</v>
      </c>
      <c r="C318" s="37" t="s">
        <v>890</v>
      </c>
      <c r="D318" s="94">
        <v>1</v>
      </c>
      <c r="E318" s="37" t="s">
        <v>816</v>
      </c>
      <c r="F318" s="37">
        <v>3.08</v>
      </c>
      <c r="G318" s="37">
        <v>21</v>
      </c>
      <c r="H318" s="91">
        <v>3.08</v>
      </c>
      <c r="I318" s="91">
        <f>H318*(G318/100)</f>
        <v>0.64680000000000004</v>
      </c>
      <c r="J318" s="91">
        <f>H318+I318</f>
        <v>3.7267999999999999</v>
      </c>
    </row>
    <row r="319" spans="1:10" x14ac:dyDescent="0.2">
      <c r="A319" s="37" t="s">
        <v>901</v>
      </c>
      <c r="B319" s="90">
        <v>45645</v>
      </c>
      <c r="C319" s="37" t="s">
        <v>903</v>
      </c>
      <c r="D319" s="94">
        <v>1</v>
      </c>
      <c r="E319" s="37" t="s">
        <v>705</v>
      </c>
      <c r="F319" s="37">
        <v>6.18</v>
      </c>
      <c r="G319" s="37">
        <v>6</v>
      </c>
      <c r="H319" s="91">
        <v>6.18</v>
      </c>
      <c r="I319" s="91">
        <f>H319*(G319/100)</f>
        <v>0.37079999999999996</v>
      </c>
      <c r="J319" s="91">
        <f>H319+I319</f>
        <v>6.5507999999999997</v>
      </c>
    </row>
    <row r="320" spans="1:10" x14ac:dyDescent="0.2">
      <c r="A320" s="37" t="s">
        <v>902</v>
      </c>
      <c r="B320" s="90">
        <v>45645</v>
      </c>
      <c r="C320" s="37" t="s">
        <v>904</v>
      </c>
      <c r="D320" s="94">
        <v>1</v>
      </c>
      <c r="E320" s="37" t="s">
        <v>816</v>
      </c>
      <c r="F320" s="37">
        <v>9.0299999999999994</v>
      </c>
      <c r="G320" s="37">
        <v>21</v>
      </c>
      <c r="H320" s="91">
        <v>9.0299999999999994</v>
      </c>
      <c r="I320" s="91">
        <f>H320*(G320/100)</f>
        <v>1.8962999999999999</v>
      </c>
      <c r="J320" s="91">
        <f>H320+I320</f>
        <v>10.926299999999999</v>
      </c>
    </row>
    <row r="321" spans="1:10" x14ac:dyDescent="0.2">
      <c r="A321" s="37" t="s">
        <v>784</v>
      </c>
      <c r="B321" s="90">
        <v>45645</v>
      </c>
      <c r="C321" s="37" t="s">
        <v>803</v>
      </c>
      <c r="D321" s="94">
        <v>2</v>
      </c>
      <c r="E321" s="37" t="s">
        <v>710</v>
      </c>
      <c r="F321" s="37">
        <v>17.3</v>
      </c>
      <c r="G321" s="37">
        <v>6</v>
      </c>
      <c r="H321" s="91">
        <v>34.590000000000003</v>
      </c>
      <c r="I321" s="91">
        <f>H321*(G321/100)</f>
        <v>2.0754000000000001</v>
      </c>
      <c r="J321" s="91">
        <f>H321+I321</f>
        <v>36.665400000000005</v>
      </c>
    </row>
    <row r="322" spans="1:10" x14ac:dyDescent="0.2">
      <c r="A322" s="37" t="s">
        <v>785</v>
      </c>
      <c r="B322" s="90">
        <v>45645</v>
      </c>
      <c r="C322" s="37" t="s">
        <v>804</v>
      </c>
      <c r="D322" s="94">
        <v>3</v>
      </c>
      <c r="E322" s="37" t="s">
        <v>699</v>
      </c>
      <c r="F322" s="37">
        <v>46.31</v>
      </c>
      <c r="G322" s="37">
        <v>6</v>
      </c>
      <c r="H322" s="91">
        <v>138.93</v>
      </c>
      <c r="I322" s="91">
        <f>H322*(G322/100)</f>
        <v>8.3358000000000008</v>
      </c>
      <c r="J322" s="91">
        <f>H322+I322</f>
        <v>147.26580000000001</v>
      </c>
    </row>
    <row r="323" spans="1:10" x14ac:dyDescent="0.2">
      <c r="A323" s="37" t="s">
        <v>825</v>
      </c>
      <c r="B323" s="90">
        <v>45645</v>
      </c>
      <c r="C323" s="37" t="s">
        <v>835</v>
      </c>
      <c r="D323" s="94">
        <v>6</v>
      </c>
      <c r="E323" s="37" t="s">
        <v>816</v>
      </c>
      <c r="F323" s="37">
        <v>4.05</v>
      </c>
      <c r="G323" s="37">
        <v>21</v>
      </c>
      <c r="H323" s="91">
        <v>24.27</v>
      </c>
      <c r="I323" s="91">
        <f>H323*(G323/100)</f>
        <v>5.0966999999999993</v>
      </c>
      <c r="J323" s="91">
        <f>H323+I323</f>
        <v>29.366699999999998</v>
      </c>
    </row>
    <row r="324" spans="1:10" x14ac:dyDescent="0.2">
      <c r="A324" s="37" t="s">
        <v>786</v>
      </c>
      <c r="B324" s="90">
        <v>45645</v>
      </c>
      <c r="C324" s="37" t="s">
        <v>805</v>
      </c>
      <c r="D324" s="94">
        <v>1</v>
      </c>
      <c r="E324" s="37" t="s">
        <v>817</v>
      </c>
      <c r="F324" s="37">
        <v>39.659999999999997</v>
      </c>
      <c r="G324" s="37">
        <v>6</v>
      </c>
      <c r="H324" s="91">
        <v>39.659999999999997</v>
      </c>
      <c r="I324" s="91">
        <f>H324*(G324/100)</f>
        <v>2.3795999999999995</v>
      </c>
      <c r="J324" s="91">
        <f>H324+I324</f>
        <v>42.039599999999993</v>
      </c>
    </row>
    <row r="325" spans="1:10" x14ac:dyDescent="0.2">
      <c r="A325" s="37" t="s">
        <v>858</v>
      </c>
      <c r="B325" s="90">
        <v>45645</v>
      </c>
      <c r="C325" s="37" t="s">
        <v>867</v>
      </c>
      <c r="D325" s="94">
        <v>2</v>
      </c>
      <c r="E325" s="37" t="s">
        <v>699</v>
      </c>
      <c r="F325" s="37">
        <v>37.479999999999997</v>
      </c>
      <c r="G325" s="37">
        <v>6</v>
      </c>
      <c r="H325" s="91">
        <v>74.959999999999994</v>
      </c>
      <c r="I325" s="91">
        <f>H325*(G325/100)</f>
        <v>4.4975999999999994</v>
      </c>
      <c r="J325" s="91">
        <f>H325+I325</f>
        <v>79.457599999999999</v>
      </c>
    </row>
    <row r="326" spans="1:10" x14ac:dyDescent="0.2">
      <c r="A326" s="37" t="s">
        <v>722</v>
      </c>
      <c r="B326" s="90">
        <v>45645</v>
      </c>
      <c r="C326" s="37" t="s">
        <v>755</v>
      </c>
      <c r="D326" s="94">
        <v>1</v>
      </c>
      <c r="E326" s="37" t="s">
        <v>700</v>
      </c>
      <c r="F326" s="37">
        <v>22.88251</v>
      </c>
      <c r="G326" s="37">
        <v>6</v>
      </c>
      <c r="H326" s="91"/>
      <c r="I326" s="91">
        <f>H326*(G326/100)</f>
        <v>0</v>
      </c>
      <c r="J326" s="91">
        <f>H326+I326</f>
        <v>0</v>
      </c>
    </row>
    <row r="327" spans="1:10" x14ac:dyDescent="0.2">
      <c r="A327" s="37" t="s">
        <v>643</v>
      </c>
      <c r="B327" s="90">
        <v>45649</v>
      </c>
      <c r="C327" s="37" t="s">
        <v>672</v>
      </c>
      <c r="D327" s="94">
        <v>3</v>
      </c>
      <c r="E327" s="37" t="s">
        <v>703</v>
      </c>
      <c r="F327" s="37">
        <v>33.049999999999997</v>
      </c>
      <c r="G327" s="37">
        <v>6</v>
      </c>
      <c r="H327" s="91">
        <v>99.15</v>
      </c>
      <c r="I327" s="91">
        <f>H327*(G327/100)</f>
        <v>5.9489999999999998</v>
      </c>
      <c r="J327" s="91">
        <f>H327+I327</f>
        <v>105.099</v>
      </c>
    </row>
    <row r="328" spans="1:10" x14ac:dyDescent="0.2">
      <c r="A328" s="37" t="s">
        <v>644</v>
      </c>
      <c r="B328" s="90">
        <v>45649</v>
      </c>
      <c r="C328" s="37" t="s">
        <v>673</v>
      </c>
      <c r="D328" s="94">
        <v>7</v>
      </c>
      <c r="E328" s="37" t="s">
        <v>702</v>
      </c>
      <c r="F328" s="37">
        <v>25.36</v>
      </c>
      <c r="G328" s="37">
        <v>6</v>
      </c>
      <c r="H328" s="91">
        <v>177.51</v>
      </c>
      <c r="I328" s="91">
        <f>H328*(G328/100)</f>
        <v>10.650599999999999</v>
      </c>
      <c r="J328" s="91">
        <f>H328+I328</f>
        <v>188.16059999999999</v>
      </c>
    </row>
    <row r="329" spans="1:10" x14ac:dyDescent="0.2">
      <c r="A329" s="37" t="s">
        <v>645</v>
      </c>
      <c r="B329" s="90">
        <v>45649</v>
      </c>
      <c r="C329" s="37" t="s">
        <v>674</v>
      </c>
      <c r="D329" s="94">
        <v>2</v>
      </c>
      <c r="E329" s="37" t="s">
        <v>702</v>
      </c>
      <c r="F329" s="37">
        <v>41.89</v>
      </c>
      <c r="G329" s="37">
        <v>6</v>
      </c>
      <c r="H329" s="91">
        <v>83.78</v>
      </c>
      <c r="I329" s="91">
        <f>H329*(G329/100)</f>
        <v>5.0267999999999997</v>
      </c>
      <c r="J329" s="91">
        <f>H329+I329</f>
        <v>88.806799999999996</v>
      </c>
    </row>
    <row r="330" spans="1:10" x14ac:dyDescent="0.2">
      <c r="A330" s="37" t="s">
        <v>646</v>
      </c>
      <c r="B330" s="90">
        <v>45649</v>
      </c>
      <c r="C330" s="37" t="s">
        <v>675</v>
      </c>
      <c r="D330" s="94">
        <v>1</v>
      </c>
      <c r="E330" s="37" t="s">
        <v>702</v>
      </c>
      <c r="F330" s="37">
        <v>16.28</v>
      </c>
      <c r="G330" s="37">
        <v>6</v>
      </c>
      <c r="H330" s="91">
        <v>16.28</v>
      </c>
      <c r="I330" s="91">
        <f>H330*(G330/100)</f>
        <v>0.9768</v>
      </c>
      <c r="J330" s="91">
        <f>H330+I330</f>
        <v>17.256800000000002</v>
      </c>
    </row>
    <row r="331" spans="1:10" x14ac:dyDescent="0.2">
      <c r="A331" s="37" t="s">
        <v>647</v>
      </c>
      <c r="B331" s="90">
        <v>45649</v>
      </c>
      <c r="C331" s="37" t="s">
        <v>676</v>
      </c>
      <c r="D331" s="94">
        <v>1</v>
      </c>
      <c r="E331" s="37" t="s">
        <v>703</v>
      </c>
      <c r="F331" s="37">
        <v>20.37</v>
      </c>
      <c r="G331" s="37">
        <v>6</v>
      </c>
      <c r="H331" s="91">
        <v>20.37</v>
      </c>
      <c r="I331" s="91">
        <f>H331*(G331/100)</f>
        <v>1.2222</v>
      </c>
      <c r="J331" s="91">
        <f>H331+I331</f>
        <v>21.592200000000002</v>
      </c>
    </row>
    <row r="332" spans="1:10" x14ac:dyDescent="0.2">
      <c r="A332" s="37" t="s">
        <v>648</v>
      </c>
      <c r="B332" s="90">
        <v>45649</v>
      </c>
      <c r="C332" s="37" t="s">
        <v>677</v>
      </c>
      <c r="D332" s="94">
        <v>5</v>
      </c>
      <c r="E332" s="37" t="s">
        <v>702</v>
      </c>
      <c r="F332" s="37">
        <v>9.9600000000000009</v>
      </c>
      <c r="G332" s="37">
        <v>6</v>
      </c>
      <c r="H332" s="91">
        <v>49.81</v>
      </c>
      <c r="I332" s="91">
        <f>H332*(G332/100)</f>
        <v>2.9885999999999999</v>
      </c>
      <c r="J332" s="91">
        <f>H332+I332</f>
        <v>52.7986</v>
      </c>
    </row>
    <row r="333" spans="1:10" x14ac:dyDescent="0.2">
      <c r="A333" s="37" t="s">
        <v>859</v>
      </c>
      <c r="B333" s="90">
        <v>45649</v>
      </c>
      <c r="C333" s="37" t="s">
        <v>868</v>
      </c>
      <c r="D333" s="94">
        <v>2</v>
      </c>
      <c r="E333" s="37" t="s">
        <v>705</v>
      </c>
      <c r="F333" s="37">
        <v>4.8600000000000003</v>
      </c>
      <c r="G333" s="37">
        <v>6</v>
      </c>
      <c r="H333" s="91">
        <v>9.7200000000000006</v>
      </c>
      <c r="I333" s="91">
        <f>H333*(G333/100)</f>
        <v>0.58320000000000005</v>
      </c>
      <c r="J333" s="91">
        <f>H333+I333</f>
        <v>10.3032</v>
      </c>
    </row>
    <row r="334" spans="1:10" x14ac:dyDescent="0.2">
      <c r="A334" s="37" t="s">
        <v>652</v>
      </c>
      <c r="B334" s="90">
        <v>45649</v>
      </c>
      <c r="C334" s="37" t="s">
        <v>681</v>
      </c>
      <c r="D334" s="94">
        <v>4</v>
      </c>
      <c r="E334" s="37" t="s">
        <v>705</v>
      </c>
      <c r="F334" s="37">
        <v>4.9400000000000004</v>
      </c>
      <c r="G334" s="37">
        <v>6</v>
      </c>
      <c r="H334" s="91">
        <v>19.760000000000002</v>
      </c>
      <c r="I334" s="91">
        <f>H334*(G334/100)</f>
        <v>1.1856</v>
      </c>
      <c r="J334" s="91">
        <f>H334+I334</f>
        <v>20.945600000000002</v>
      </c>
    </row>
    <row r="335" spans="1:10" x14ac:dyDescent="0.2">
      <c r="A335" s="37" t="s">
        <v>653</v>
      </c>
      <c r="B335" s="90">
        <v>45649</v>
      </c>
      <c r="C335" s="37" t="s">
        <v>682</v>
      </c>
      <c r="D335" s="94">
        <v>2</v>
      </c>
      <c r="E335" s="37" t="s">
        <v>705</v>
      </c>
      <c r="F335" s="37">
        <v>4.3099999999999996</v>
      </c>
      <c r="G335" s="37">
        <v>6</v>
      </c>
      <c r="H335" s="91">
        <v>8.6199999999999992</v>
      </c>
      <c r="I335" s="91">
        <f>H335*(G335/100)</f>
        <v>0.51719999999999988</v>
      </c>
      <c r="J335" s="91">
        <f>H335+I335</f>
        <v>9.1372</v>
      </c>
    </row>
    <row r="336" spans="1:10" x14ac:dyDescent="0.2">
      <c r="A336" s="37" t="s">
        <v>654</v>
      </c>
      <c r="B336" s="90">
        <v>45649</v>
      </c>
      <c r="C336" s="37" t="s">
        <v>683</v>
      </c>
      <c r="D336" s="94">
        <v>2</v>
      </c>
      <c r="E336" s="37" t="s">
        <v>705</v>
      </c>
      <c r="F336" s="37">
        <v>4.8099999999999996</v>
      </c>
      <c r="G336" s="37">
        <v>6</v>
      </c>
      <c r="H336" s="91">
        <v>8.41</v>
      </c>
      <c r="I336" s="91">
        <f>H336*(G336/100)</f>
        <v>0.50459999999999994</v>
      </c>
      <c r="J336" s="91">
        <f>H336+I336</f>
        <v>8.9146000000000001</v>
      </c>
    </row>
    <row r="337" spans="1:10" x14ac:dyDescent="0.2">
      <c r="A337" s="37" t="s">
        <v>655</v>
      </c>
      <c r="B337" s="90">
        <v>45649</v>
      </c>
      <c r="C337" s="37" t="s">
        <v>684</v>
      </c>
      <c r="D337" s="94">
        <v>2</v>
      </c>
      <c r="E337" s="37" t="s">
        <v>705</v>
      </c>
      <c r="F337" s="37">
        <v>3.79</v>
      </c>
      <c r="G337" s="37">
        <v>6</v>
      </c>
      <c r="H337" s="91">
        <v>7.57</v>
      </c>
      <c r="I337" s="91">
        <f>H337*(G337/100)</f>
        <v>0.45419999999999999</v>
      </c>
      <c r="J337" s="91">
        <f>H337+I337</f>
        <v>8.0242000000000004</v>
      </c>
    </row>
    <row r="338" spans="1:10" x14ac:dyDescent="0.2">
      <c r="A338" s="37" t="s">
        <v>892</v>
      </c>
      <c r="B338" s="90">
        <v>45649</v>
      </c>
      <c r="C338" s="37" t="s">
        <v>897</v>
      </c>
      <c r="D338" s="94">
        <v>1</v>
      </c>
      <c r="E338" s="37" t="s">
        <v>705</v>
      </c>
      <c r="F338" s="37">
        <v>5.58</v>
      </c>
      <c r="G338" s="37">
        <v>6</v>
      </c>
      <c r="H338" s="91">
        <v>4.88</v>
      </c>
      <c r="I338" s="91">
        <f>H338*(G338/100)</f>
        <v>0.2928</v>
      </c>
      <c r="J338" s="91">
        <f>H338+I338</f>
        <v>5.1727999999999996</v>
      </c>
    </row>
    <row r="339" spans="1:10" x14ac:dyDescent="0.2">
      <c r="A339" s="37" t="s">
        <v>787</v>
      </c>
      <c r="B339" s="90">
        <v>45649</v>
      </c>
      <c r="C339" s="37" t="s">
        <v>806</v>
      </c>
      <c r="D339" s="94">
        <v>2</v>
      </c>
      <c r="E339" s="37" t="s">
        <v>705</v>
      </c>
      <c r="F339" s="37">
        <v>8.49</v>
      </c>
      <c r="G339" s="37">
        <v>6</v>
      </c>
      <c r="H339" s="91">
        <v>16.97</v>
      </c>
      <c r="I339" s="91">
        <f>H339*(G339/100)</f>
        <v>1.0182</v>
      </c>
      <c r="J339" s="91">
        <f>H339+I339</f>
        <v>17.988199999999999</v>
      </c>
    </row>
    <row r="340" spans="1:10" x14ac:dyDescent="0.2">
      <c r="A340" s="37" t="s">
        <v>656</v>
      </c>
      <c r="B340" s="90">
        <v>45649</v>
      </c>
      <c r="C340" s="37" t="s">
        <v>685</v>
      </c>
      <c r="D340" s="94">
        <v>6</v>
      </c>
      <c r="E340" s="37" t="s">
        <v>705</v>
      </c>
      <c r="F340" s="37">
        <v>3.8</v>
      </c>
      <c r="G340" s="37">
        <v>6</v>
      </c>
      <c r="H340" s="91">
        <v>22.82</v>
      </c>
      <c r="I340" s="91">
        <f>H340*(G340/100)</f>
        <v>1.3692</v>
      </c>
      <c r="J340" s="91">
        <f>H340+I340</f>
        <v>24.1892</v>
      </c>
    </row>
    <row r="341" spans="1:10" x14ac:dyDescent="0.2">
      <c r="A341" s="37" t="s">
        <v>657</v>
      </c>
      <c r="B341" s="90">
        <v>45649</v>
      </c>
      <c r="C341" s="37" t="s">
        <v>686</v>
      </c>
      <c r="D341" s="94">
        <v>6</v>
      </c>
      <c r="E341" s="37" t="s">
        <v>705</v>
      </c>
      <c r="F341" s="37">
        <v>5.57</v>
      </c>
      <c r="G341" s="37">
        <v>6</v>
      </c>
      <c r="H341" s="91">
        <v>33.409999999999997</v>
      </c>
      <c r="I341" s="91">
        <f>H341*(G341/100)</f>
        <v>2.0045999999999999</v>
      </c>
      <c r="J341" s="91">
        <f>H341+I341</f>
        <v>35.414599999999993</v>
      </c>
    </row>
    <row r="342" spans="1:10" x14ac:dyDescent="0.2">
      <c r="A342" s="37" t="s">
        <v>659</v>
      </c>
      <c r="B342" s="90">
        <v>45649</v>
      </c>
      <c r="C342" s="37" t="s">
        <v>688</v>
      </c>
      <c r="D342" s="94">
        <v>2</v>
      </c>
      <c r="E342" s="37" t="s">
        <v>702</v>
      </c>
      <c r="F342" s="37">
        <v>12.12</v>
      </c>
      <c r="G342" s="37">
        <v>6</v>
      </c>
      <c r="H342" s="91">
        <v>24.23</v>
      </c>
      <c r="I342" s="91">
        <f>H342*(G342/100)</f>
        <v>1.4538</v>
      </c>
      <c r="J342" s="91">
        <f>H342+I342</f>
        <v>25.683800000000002</v>
      </c>
    </row>
    <row r="343" spans="1:10" x14ac:dyDescent="0.2">
      <c r="A343" s="37" t="s">
        <v>660</v>
      </c>
      <c r="B343" s="90">
        <v>45649</v>
      </c>
      <c r="C343" s="37" t="s">
        <v>689</v>
      </c>
      <c r="D343" s="94">
        <v>6</v>
      </c>
      <c r="E343" s="37" t="s">
        <v>706</v>
      </c>
      <c r="F343" s="37">
        <v>6.4</v>
      </c>
      <c r="G343" s="37">
        <v>6</v>
      </c>
      <c r="H343" s="91">
        <v>38.39</v>
      </c>
      <c r="I343" s="91">
        <f>H343*(G343/100)</f>
        <v>2.3033999999999999</v>
      </c>
      <c r="J343" s="91">
        <f>H343+I343</f>
        <v>40.693399999999997</v>
      </c>
    </row>
    <row r="344" spans="1:10" x14ac:dyDescent="0.2">
      <c r="A344" s="37" t="s">
        <v>788</v>
      </c>
      <c r="B344" s="90">
        <v>45649</v>
      </c>
      <c r="C344" s="37" t="s">
        <v>807</v>
      </c>
      <c r="D344" s="94">
        <v>1</v>
      </c>
      <c r="E344" s="37" t="s">
        <v>702</v>
      </c>
      <c r="F344" s="37">
        <v>26.58</v>
      </c>
      <c r="G344" s="37">
        <v>6</v>
      </c>
      <c r="H344" s="91">
        <v>26.58</v>
      </c>
      <c r="I344" s="91">
        <f>H344*(G344/100)</f>
        <v>1.5947999999999998</v>
      </c>
      <c r="J344" s="91">
        <f>H344+I344</f>
        <v>28.174799999999998</v>
      </c>
    </row>
    <row r="345" spans="1:10" x14ac:dyDescent="0.2">
      <c r="A345" s="37" t="s">
        <v>661</v>
      </c>
      <c r="B345" s="90">
        <v>45649</v>
      </c>
      <c r="C345" s="37" t="s">
        <v>690</v>
      </c>
      <c r="D345" s="94">
        <v>2</v>
      </c>
      <c r="E345" s="37" t="s">
        <v>702</v>
      </c>
      <c r="F345" s="37">
        <v>27.48</v>
      </c>
      <c r="G345" s="37">
        <v>6</v>
      </c>
      <c r="H345" s="91">
        <v>54.95</v>
      </c>
      <c r="I345" s="91">
        <f>H345*(G345/100)</f>
        <v>3.2970000000000002</v>
      </c>
      <c r="J345" s="91">
        <f>H345+I345</f>
        <v>58.247</v>
      </c>
    </row>
    <row r="346" spans="1:10" x14ac:dyDescent="0.2">
      <c r="A346" s="37" t="s">
        <v>662</v>
      </c>
      <c r="B346" s="90">
        <v>45649</v>
      </c>
      <c r="C346" s="37" t="s">
        <v>691</v>
      </c>
      <c r="D346" s="94">
        <v>6</v>
      </c>
      <c r="E346" s="37" t="s">
        <v>702</v>
      </c>
      <c r="F346" s="37">
        <v>28.55</v>
      </c>
      <c r="G346" s="37">
        <v>6</v>
      </c>
      <c r="H346" s="91">
        <v>171.28</v>
      </c>
      <c r="I346" s="91">
        <f>H346*(G346/100)</f>
        <v>10.2768</v>
      </c>
      <c r="J346" s="91">
        <f>H346+I346</f>
        <v>181.55680000000001</v>
      </c>
    </row>
    <row r="347" spans="1:10" x14ac:dyDescent="0.2">
      <c r="A347" s="37" t="s">
        <v>663</v>
      </c>
      <c r="B347" s="90">
        <v>45649</v>
      </c>
      <c r="C347" s="37" t="s">
        <v>692</v>
      </c>
      <c r="D347" s="94">
        <v>6</v>
      </c>
      <c r="E347" s="37" t="s">
        <v>702</v>
      </c>
      <c r="F347" s="37">
        <v>12.79</v>
      </c>
      <c r="G347" s="37">
        <v>6</v>
      </c>
      <c r="H347" s="91">
        <v>76.709999999999994</v>
      </c>
      <c r="I347" s="91">
        <f>H347*(G347/100)</f>
        <v>4.6025999999999998</v>
      </c>
      <c r="J347" s="91">
        <f>H347+I347</f>
        <v>81.312599999999989</v>
      </c>
    </row>
    <row r="348" spans="1:10" x14ac:dyDescent="0.2">
      <c r="A348" s="37" t="s">
        <v>665</v>
      </c>
      <c r="B348" s="90">
        <v>45649</v>
      </c>
      <c r="C348" s="37" t="s">
        <v>694</v>
      </c>
      <c r="D348" s="94">
        <v>8</v>
      </c>
      <c r="E348" s="37" t="s">
        <v>708</v>
      </c>
      <c r="F348" s="37">
        <v>5.0599999999999996</v>
      </c>
      <c r="G348" s="37">
        <v>6</v>
      </c>
      <c r="H348" s="91">
        <v>40.49</v>
      </c>
      <c r="I348" s="91">
        <f>H348*(G348/100)</f>
        <v>2.4294000000000002</v>
      </c>
      <c r="J348" s="91">
        <f>H348+I348</f>
        <v>42.919400000000003</v>
      </c>
    </row>
    <row r="349" spans="1:10" x14ac:dyDescent="0.2">
      <c r="A349" s="37" t="s">
        <v>666</v>
      </c>
      <c r="B349" s="90">
        <v>45649</v>
      </c>
      <c r="C349" s="37" t="s">
        <v>695</v>
      </c>
      <c r="D349" s="94">
        <v>4</v>
      </c>
      <c r="E349" s="37" t="s">
        <v>709</v>
      </c>
      <c r="F349" s="37">
        <v>9.2100000000000009</v>
      </c>
      <c r="G349" s="37">
        <v>6</v>
      </c>
      <c r="H349" s="91">
        <v>36.85</v>
      </c>
      <c r="I349" s="91">
        <f>H349*(G349/100)</f>
        <v>2.2109999999999999</v>
      </c>
      <c r="J349" s="91">
        <f>H349+I349</f>
        <v>39.061</v>
      </c>
    </row>
    <row r="350" spans="1:10" x14ac:dyDescent="0.2">
      <c r="A350" s="37" t="s">
        <v>667</v>
      </c>
      <c r="B350" s="90">
        <v>45649</v>
      </c>
      <c r="C350" s="37" t="s">
        <v>696</v>
      </c>
      <c r="D350" s="94">
        <v>3</v>
      </c>
      <c r="E350" s="37" t="s">
        <v>699</v>
      </c>
      <c r="F350" s="37">
        <v>11.96</v>
      </c>
      <c r="G350" s="37">
        <v>6</v>
      </c>
      <c r="H350" s="91">
        <v>35.869999999999997</v>
      </c>
      <c r="I350" s="91">
        <f>H350*(G350/100)</f>
        <v>2.1521999999999997</v>
      </c>
      <c r="J350" s="91">
        <f>H350+I350</f>
        <v>38.022199999999998</v>
      </c>
    </row>
    <row r="351" spans="1:10" x14ac:dyDescent="0.2">
      <c r="A351" s="37" t="s">
        <v>668</v>
      </c>
      <c r="B351" s="90">
        <v>45649</v>
      </c>
      <c r="C351" s="37" t="s">
        <v>697</v>
      </c>
      <c r="D351" s="94">
        <v>1</v>
      </c>
      <c r="E351" s="37" t="s">
        <v>710</v>
      </c>
      <c r="F351" s="37">
        <v>6.76</v>
      </c>
      <c r="G351" s="37">
        <v>6</v>
      </c>
      <c r="H351" s="91">
        <v>6.76</v>
      </c>
      <c r="I351" s="91">
        <f>H351*(G351/100)</f>
        <v>0.40559999999999996</v>
      </c>
      <c r="J351" s="91">
        <f>H351+I351</f>
        <v>7.1655999999999995</v>
      </c>
    </row>
    <row r="352" spans="1:10" x14ac:dyDescent="0.2">
      <c r="A352" s="37" t="s">
        <v>669</v>
      </c>
      <c r="B352" s="90">
        <v>45649</v>
      </c>
      <c r="C352" s="37" t="s">
        <v>698</v>
      </c>
      <c r="D352" s="94">
        <v>5</v>
      </c>
      <c r="E352" s="37" t="s">
        <v>699</v>
      </c>
      <c r="F352" s="37">
        <v>14.2</v>
      </c>
      <c r="G352" s="37">
        <v>6</v>
      </c>
      <c r="H352" s="91">
        <v>71.02</v>
      </c>
      <c r="I352" s="91">
        <f>H352*(G352/100)</f>
        <v>4.2611999999999997</v>
      </c>
      <c r="J352" s="91">
        <f>H352+I352</f>
        <v>75.281199999999998</v>
      </c>
    </row>
    <row r="353" spans="1:10" x14ac:dyDescent="0.2">
      <c r="A353" s="37" t="s">
        <v>712</v>
      </c>
      <c r="B353" s="90">
        <v>45649</v>
      </c>
      <c r="C353" s="37" t="s">
        <v>745</v>
      </c>
      <c r="D353" s="94">
        <v>2</v>
      </c>
      <c r="E353" s="37" t="s">
        <v>699</v>
      </c>
      <c r="F353" s="37">
        <v>26.54</v>
      </c>
      <c r="G353" s="37">
        <v>6</v>
      </c>
      <c r="H353" s="91">
        <v>53.07</v>
      </c>
      <c r="I353" s="91">
        <f>H353*(G353/100)</f>
        <v>3.1841999999999997</v>
      </c>
      <c r="J353" s="91">
        <f>H353+I353</f>
        <v>56.254199999999997</v>
      </c>
    </row>
    <row r="354" spans="1:10" x14ac:dyDescent="0.2">
      <c r="A354" s="37" t="s">
        <v>713</v>
      </c>
      <c r="B354" s="90">
        <v>45649</v>
      </c>
      <c r="C354" s="37" t="s">
        <v>746</v>
      </c>
      <c r="D354" s="94">
        <v>5</v>
      </c>
      <c r="E354" s="37" t="s">
        <v>699</v>
      </c>
      <c r="F354" s="37">
        <v>28.04</v>
      </c>
      <c r="G354" s="37">
        <v>6</v>
      </c>
      <c r="H354" s="91">
        <v>140.19999999999999</v>
      </c>
      <c r="I354" s="91">
        <f>H354*(G354/100)</f>
        <v>8.411999999999999</v>
      </c>
      <c r="J354" s="91">
        <f>H354+I354</f>
        <v>148.61199999999999</v>
      </c>
    </row>
    <row r="355" spans="1:10" x14ac:dyDescent="0.2">
      <c r="A355" s="37" t="s">
        <v>789</v>
      </c>
      <c r="B355" s="90">
        <v>45649</v>
      </c>
      <c r="C355" s="37" t="s">
        <v>808</v>
      </c>
      <c r="D355" s="94">
        <v>2</v>
      </c>
      <c r="E355" s="37" t="s">
        <v>699</v>
      </c>
      <c r="F355" s="37">
        <v>27.57</v>
      </c>
      <c r="G355" s="37">
        <v>6</v>
      </c>
      <c r="H355" s="91">
        <v>55.13</v>
      </c>
      <c r="I355" s="91">
        <f>H355*(G355/100)</f>
        <v>3.3077999999999999</v>
      </c>
      <c r="J355" s="91">
        <f>H355+I355</f>
        <v>58.437800000000003</v>
      </c>
    </row>
    <row r="356" spans="1:10" x14ac:dyDescent="0.2">
      <c r="A356" s="37" t="s">
        <v>790</v>
      </c>
      <c r="B356" s="90">
        <v>45649</v>
      </c>
      <c r="C356" s="37" t="s">
        <v>809</v>
      </c>
      <c r="D356" s="94">
        <v>2</v>
      </c>
      <c r="E356" s="37" t="s">
        <v>699</v>
      </c>
      <c r="F356" s="37">
        <v>26.14</v>
      </c>
      <c r="G356" s="37">
        <v>6</v>
      </c>
      <c r="H356" s="91">
        <v>52.27</v>
      </c>
      <c r="I356" s="91">
        <f>H356*(G356/100)</f>
        <v>3.1362000000000001</v>
      </c>
      <c r="J356" s="91">
        <f>H356+I356</f>
        <v>55.406200000000005</v>
      </c>
    </row>
    <row r="357" spans="1:10" x14ac:dyDescent="0.2">
      <c r="A357" s="37" t="s">
        <v>905</v>
      </c>
      <c r="B357" s="90">
        <v>45649</v>
      </c>
      <c r="C357" s="37" t="s">
        <v>908</v>
      </c>
      <c r="D357" s="94">
        <v>1</v>
      </c>
      <c r="E357" s="37" t="s">
        <v>699</v>
      </c>
      <c r="F357" s="37">
        <v>23.38</v>
      </c>
      <c r="G357" s="37">
        <v>6</v>
      </c>
      <c r="H357" s="91">
        <v>23.38</v>
      </c>
      <c r="I357" s="91">
        <f>H357*(G357/100)</f>
        <v>1.4027999999999998</v>
      </c>
      <c r="J357" s="91">
        <f>H357+I357</f>
        <v>24.782799999999998</v>
      </c>
    </row>
    <row r="358" spans="1:10" x14ac:dyDescent="0.2">
      <c r="A358" s="37" t="s">
        <v>714</v>
      </c>
      <c r="B358" s="90">
        <v>45649</v>
      </c>
      <c r="C358" s="37" t="s">
        <v>747</v>
      </c>
      <c r="D358" s="94">
        <v>1</v>
      </c>
      <c r="E358" s="37" t="s">
        <v>699</v>
      </c>
      <c r="F358" s="37">
        <v>27.3</v>
      </c>
      <c r="G358" s="37">
        <v>6</v>
      </c>
      <c r="H358" s="91">
        <v>27.3</v>
      </c>
      <c r="I358" s="91">
        <f>H358*(G358/100)</f>
        <v>1.6379999999999999</v>
      </c>
      <c r="J358" s="91">
        <f>H358+I358</f>
        <v>28.938000000000002</v>
      </c>
    </row>
    <row r="359" spans="1:10" x14ac:dyDescent="0.2">
      <c r="A359" s="37" t="s">
        <v>791</v>
      </c>
      <c r="B359" s="90">
        <v>45649</v>
      </c>
      <c r="C359" s="37" t="s">
        <v>810</v>
      </c>
      <c r="D359" s="94">
        <v>6</v>
      </c>
      <c r="E359" s="37" t="s">
        <v>705</v>
      </c>
      <c r="F359" s="37">
        <v>4.6399999999999997</v>
      </c>
      <c r="G359" s="37">
        <v>6</v>
      </c>
      <c r="H359" s="91">
        <v>27.84</v>
      </c>
      <c r="I359" s="91">
        <f>H359*(G359/100)</f>
        <v>1.6703999999999999</v>
      </c>
      <c r="J359" s="91">
        <f>H359+I359</f>
        <v>29.510400000000001</v>
      </c>
    </row>
    <row r="360" spans="1:10" x14ac:dyDescent="0.2">
      <c r="A360" s="37" t="s">
        <v>792</v>
      </c>
      <c r="B360" s="90">
        <v>45649</v>
      </c>
      <c r="C360" s="37" t="s">
        <v>811</v>
      </c>
      <c r="D360" s="94">
        <v>1</v>
      </c>
      <c r="E360" s="37" t="s">
        <v>699</v>
      </c>
      <c r="F360" s="37">
        <v>29.35</v>
      </c>
      <c r="G360" s="37">
        <v>6</v>
      </c>
      <c r="H360" s="91">
        <v>29.35</v>
      </c>
      <c r="I360" s="91">
        <f>H360*(G360/100)</f>
        <v>1.7610000000000001</v>
      </c>
      <c r="J360" s="91">
        <f>H360+I360</f>
        <v>31.111000000000001</v>
      </c>
    </row>
    <row r="361" spans="1:10" x14ac:dyDescent="0.2">
      <c r="A361" s="37" t="s">
        <v>844</v>
      </c>
      <c r="B361" s="90">
        <v>45649</v>
      </c>
      <c r="C361" s="37" t="s">
        <v>848</v>
      </c>
      <c r="D361" s="94">
        <v>1</v>
      </c>
      <c r="E361" s="37" t="s">
        <v>710</v>
      </c>
      <c r="F361" s="37">
        <v>18.84</v>
      </c>
      <c r="G361" s="37">
        <v>6</v>
      </c>
      <c r="H361" s="91">
        <v>18.84</v>
      </c>
      <c r="I361" s="91">
        <f>H361*(G361/100)</f>
        <v>1.1303999999999998</v>
      </c>
      <c r="J361" s="91">
        <f>H361+I361</f>
        <v>19.970399999999998</v>
      </c>
    </row>
    <row r="362" spans="1:10" x14ac:dyDescent="0.2">
      <c r="A362" s="37" t="s">
        <v>793</v>
      </c>
      <c r="B362" s="90">
        <v>45649</v>
      </c>
      <c r="C362" s="37" t="s">
        <v>812</v>
      </c>
      <c r="D362" s="94">
        <v>1</v>
      </c>
      <c r="E362" s="37" t="s">
        <v>699</v>
      </c>
      <c r="F362" s="37">
        <v>18.18</v>
      </c>
      <c r="G362" s="37">
        <v>6</v>
      </c>
      <c r="H362" s="91">
        <v>18.18</v>
      </c>
      <c r="I362" s="91">
        <f>H362*(G362/100)</f>
        <v>1.0908</v>
      </c>
      <c r="J362" s="91">
        <f>H362+I362</f>
        <v>19.270800000000001</v>
      </c>
    </row>
    <row r="363" spans="1:10" x14ac:dyDescent="0.2">
      <c r="A363" s="37" t="s">
        <v>906</v>
      </c>
      <c r="B363" s="90">
        <v>45649</v>
      </c>
      <c r="C363" s="37" t="s">
        <v>909</v>
      </c>
      <c r="D363" s="94">
        <v>1</v>
      </c>
      <c r="E363" s="37" t="s">
        <v>699</v>
      </c>
      <c r="F363" s="37">
        <v>21.94</v>
      </c>
      <c r="G363" s="37">
        <v>6</v>
      </c>
      <c r="H363" s="91">
        <v>21.94</v>
      </c>
      <c r="I363" s="91">
        <f>H363*(G363/100)</f>
        <v>1.3164</v>
      </c>
      <c r="J363" s="91">
        <f>H363+I363</f>
        <v>23.256400000000003</v>
      </c>
    </row>
    <row r="364" spans="1:10" x14ac:dyDescent="0.2">
      <c r="A364" s="37" t="s">
        <v>873</v>
      </c>
      <c r="B364" s="90">
        <v>45649</v>
      </c>
      <c r="C364" s="37" t="s">
        <v>877</v>
      </c>
      <c r="D364" s="94">
        <v>1</v>
      </c>
      <c r="E364" s="37" t="s">
        <v>699</v>
      </c>
      <c r="F364" s="37">
        <v>28.29</v>
      </c>
      <c r="G364" s="37">
        <v>6</v>
      </c>
      <c r="H364" s="91">
        <v>28.29</v>
      </c>
      <c r="I364" s="91">
        <f>H364*(G364/100)</f>
        <v>1.6973999999999998</v>
      </c>
      <c r="J364" s="91">
        <f>H364+I364</f>
        <v>29.987399999999997</v>
      </c>
    </row>
    <row r="365" spans="1:10" x14ac:dyDescent="0.2">
      <c r="A365" s="37" t="s">
        <v>894</v>
      </c>
      <c r="B365" s="90">
        <v>45649</v>
      </c>
      <c r="C365" s="37" t="s">
        <v>899</v>
      </c>
      <c r="D365" s="94">
        <v>1</v>
      </c>
      <c r="E365" s="37" t="s">
        <v>699</v>
      </c>
      <c r="F365" s="37">
        <v>42.45</v>
      </c>
      <c r="G365" s="37">
        <v>6</v>
      </c>
      <c r="H365" s="91">
        <v>40.33</v>
      </c>
      <c r="I365" s="91">
        <f>H365*(G365/100)</f>
        <v>2.4198</v>
      </c>
      <c r="J365" s="91">
        <f>H365+I365</f>
        <v>42.7498</v>
      </c>
    </row>
    <row r="366" spans="1:10" x14ac:dyDescent="0.2">
      <c r="A366" s="37" t="s">
        <v>795</v>
      </c>
      <c r="B366" s="90">
        <v>45649</v>
      </c>
      <c r="C366" s="37" t="s">
        <v>814</v>
      </c>
      <c r="D366" s="94">
        <v>1</v>
      </c>
      <c r="E366" s="37" t="s">
        <v>699</v>
      </c>
      <c r="F366" s="37">
        <v>36.840000000000003</v>
      </c>
      <c r="G366" s="37">
        <v>6</v>
      </c>
      <c r="H366" s="91">
        <v>36.840000000000003</v>
      </c>
      <c r="I366" s="91">
        <f>H366*(G366/100)</f>
        <v>2.2103999999999999</v>
      </c>
      <c r="J366" s="91">
        <f>H366+I366</f>
        <v>39.050400000000003</v>
      </c>
    </row>
    <row r="367" spans="1:10" x14ac:dyDescent="0.2">
      <c r="A367" s="37" t="s">
        <v>907</v>
      </c>
      <c r="B367" s="90">
        <v>45649</v>
      </c>
      <c r="C367" s="37" t="s">
        <v>910</v>
      </c>
      <c r="D367" s="94">
        <v>1</v>
      </c>
      <c r="E367" s="37" t="s">
        <v>699</v>
      </c>
      <c r="F367" s="37">
        <v>29.95</v>
      </c>
      <c r="G367" s="37">
        <v>6</v>
      </c>
      <c r="H367" s="91">
        <v>29.95</v>
      </c>
      <c r="I367" s="91">
        <f>H367*(G367/100)</f>
        <v>1.7969999999999999</v>
      </c>
      <c r="J367" s="91">
        <f>H367+I367</f>
        <v>31.747</v>
      </c>
    </row>
    <row r="368" spans="1:10" x14ac:dyDescent="0.2">
      <c r="A368" s="37" t="s">
        <v>717</v>
      </c>
      <c r="B368" s="90">
        <v>45649</v>
      </c>
      <c r="C368" s="37" t="s">
        <v>750</v>
      </c>
      <c r="D368" s="94">
        <v>1</v>
      </c>
      <c r="E368" s="37" t="s">
        <v>699</v>
      </c>
      <c r="F368" s="37">
        <v>12.25</v>
      </c>
      <c r="G368" s="37">
        <v>6</v>
      </c>
      <c r="H368" s="91">
        <v>12.25</v>
      </c>
      <c r="I368" s="91">
        <f>H368*(G368/100)</f>
        <v>0.73499999999999999</v>
      </c>
      <c r="J368" s="91">
        <f>H368+I368</f>
        <v>12.984999999999999</v>
      </c>
    </row>
    <row r="369" spans="1:10" x14ac:dyDescent="0.2">
      <c r="A369" s="37" t="s">
        <v>819</v>
      </c>
      <c r="B369" s="90">
        <v>45649</v>
      </c>
      <c r="C369" s="37" t="s">
        <v>829</v>
      </c>
      <c r="D369" s="94">
        <v>1</v>
      </c>
      <c r="E369" s="37" t="s">
        <v>710</v>
      </c>
      <c r="F369" s="37">
        <v>48.53</v>
      </c>
      <c r="G369" s="37">
        <v>6</v>
      </c>
      <c r="H369" s="91">
        <v>48.53</v>
      </c>
      <c r="I369" s="91">
        <f>H369*(G369/100)</f>
        <v>2.9117999999999999</v>
      </c>
      <c r="J369" s="91">
        <f>H369+I369</f>
        <v>51.441800000000001</v>
      </c>
    </row>
    <row r="370" spans="1:10" x14ac:dyDescent="0.2">
      <c r="A370" s="37" t="s">
        <v>718</v>
      </c>
      <c r="B370" s="90">
        <v>45649</v>
      </c>
      <c r="C370" s="37" t="s">
        <v>751</v>
      </c>
      <c r="D370" s="94">
        <v>1</v>
      </c>
      <c r="E370" s="37" t="s">
        <v>710</v>
      </c>
      <c r="F370" s="37">
        <v>12.04</v>
      </c>
      <c r="G370" s="37">
        <v>6</v>
      </c>
      <c r="H370" s="91">
        <v>12.04</v>
      </c>
      <c r="I370" s="91">
        <f>H370*(G370/100)</f>
        <v>0.72239999999999993</v>
      </c>
      <c r="J370" s="91">
        <f>H370+I370</f>
        <v>12.7624</v>
      </c>
    </row>
    <row r="371" spans="1:10" x14ac:dyDescent="0.2">
      <c r="A371" s="37" t="s">
        <v>719</v>
      </c>
      <c r="B371" s="90">
        <v>45649</v>
      </c>
      <c r="C371" s="37" t="s">
        <v>752</v>
      </c>
      <c r="D371" s="94">
        <v>5</v>
      </c>
      <c r="E371" s="37" t="s">
        <v>710</v>
      </c>
      <c r="F371" s="37">
        <v>8.23</v>
      </c>
      <c r="G371" s="37">
        <v>6</v>
      </c>
      <c r="H371" s="91">
        <v>41.14</v>
      </c>
      <c r="I371" s="91">
        <f>H371*(G371/100)</f>
        <v>2.4683999999999999</v>
      </c>
      <c r="J371" s="91">
        <f>H371+I371</f>
        <v>43.608400000000003</v>
      </c>
    </row>
    <row r="372" spans="1:10" x14ac:dyDescent="0.2">
      <c r="A372" s="37" t="s">
        <v>820</v>
      </c>
      <c r="B372" s="90">
        <v>45649</v>
      </c>
      <c r="C372" s="37" t="s">
        <v>830</v>
      </c>
      <c r="D372" s="94">
        <v>1</v>
      </c>
      <c r="E372" s="37" t="s">
        <v>710</v>
      </c>
      <c r="F372" s="37">
        <v>12.43</v>
      </c>
      <c r="G372" s="37">
        <v>6</v>
      </c>
      <c r="H372" s="91">
        <v>12.43</v>
      </c>
      <c r="I372" s="91">
        <f>H372*(G372/100)</f>
        <v>0.74579999999999991</v>
      </c>
      <c r="J372" s="91">
        <f>H372+I372</f>
        <v>13.175799999999999</v>
      </c>
    </row>
    <row r="373" spans="1:10" x14ac:dyDescent="0.2">
      <c r="A373" s="37" t="s">
        <v>821</v>
      </c>
      <c r="B373" s="90">
        <v>45649</v>
      </c>
      <c r="C373" s="37" t="s">
        <v>831</v>
      </c>
      <c r="D373" s="94">
        <v>1</v>
      </c>
      <c r="E373" s="37" t="s">
        <v>699</v>
      </c>
      <c r="F373" s="37">
        <v>18.02</v>
      </c>
      <c r="G373" s="37">
        <v>6</v>
      </c>
      <c r="H373" s="91">
        <v>18.02</v>
      </c>
      <c r="I373" s="91">
        <f>H373*(G373/100)</f>
        <v>1.0811999999999999</v>
      </c>
      <c r="J373" s="91">
        <f>H373+I373</f>
        <v>19.101199999999999</v>
      </c>
    </row>
    <row r="374" spans="1:10" x14ac:dyDescent="0.2">
      <c r="A374" s="37" t="s">
        <v>720</v>
      </c>
      <c r="B374" s="90">
        <v>45649</v>
      </c>
      <c r="C374" s="37" t="s">
        <v>753</v>
      </c>
      <c r="D374" s="94">
        <v>3</v>
      </c>
      <c r="E374" s="37" t="s">
        <v>700</v>
      </c>
      <c r="F374" s="37">
        <v>21.93</v>
      </c>
      <c r="G374" s="37">
        <v>21</v>
      </c>
      <c r="H374" s="91">
        <v>65.8</v>
      </c>
      <c r="I374" s="91">
        <f>H374*(G374/100)</f>
        <v>13.818</v>
      </c>
      <c r="J374" s="91">
        <f>H374+I374</f>
        <v>79.617999999999995</v>
      </c>
    </row>
    <row r="375" spans="1:10" x14ac:dyDescent="0.2">
      <c r="A375" s="37" t="s">
        <v>721</v>
      </c>
      <c r="B375" s="90">
        <v>45649</v>
      </c>
      <c r="C375" s="37" t="s">
        <v>754</v>
      </c>
      <c r="D375" s="94">
        <v>3</v>
      </c>
      <c r="E375" s="37" t="s">
        <v>700</v>
      </c>
      <c r="F375" s="37">
        <v>22.66</v>
      </c>
      <c r="G375" s="37">
        <v>6</v>
      </c>
      <c r="H375" s="91">
        <v>67.989999999999995</v>
      </c>
      <c r="I375" s="91">
        <f>H375*(G375/100)</f>
        <v>4.0793999999999997</v>
      </c>
      <c r="J375" s="91">
        <f>H375+I375</f>
        <v>72.069400000000002</v>
      </c>
    </row>
    <row r="376" spans="1:10" x14ac:dyDescent="0.2">
      <c r="A376" s="37" t="s">
        <v>722</v>
      </c>
      <c r="B376" s="90">
        <v>45649</v>
      </c>
      <c r="C376" s="37" t="s">
        <v>755</v>
      </c>
      <c r="D376" s="94">
        <v>3</v>
      </c>
      <c r="E376" s="37" t="s">
        <v>700</v>
      </c>
      <c r="F376" s="37">
        <v>21.47</v>
      </c>
      <c r="G376" s="37">
        <v>6</v>
      </c>
      <c r="H376" s="91">
        <v>64.41</v>
      </c>
      <c r="I376" s="91">
        <f>H376*(G376/100)</f>
        <v>3.8645999999999998</v>
      </c>
      <c r="J376" s="91">
        <f>H376+I376</f>
        <v>68.274599999999992</v>
      </c>
    </row>
    <row r="377" spans="1:10" x14ac:dyDescent="0.2">
      <c r="A377" s="37" t="s">
        <v>723</v>
      </c>
      <c r="B377" s="90">
        <v>45649</v>
      </c>
      <c r="C377" s="37" t="s">
        <v>756</v>
      </c>
      <c r="D377" s="94">
        <v>1</v>
      </c>
      <c r="E377" s="37" t="s">
        <v>700</v>
      </c>
      <c r="F377" s="37">
        <v>18.25</v>
      </c>
      <c r="G377" s="37">
        <v>6</v>
      </c>
      <c r="H377" s="91">
        <v>18.25</v>
      </c>
      <c r="I377" s="91">
        <f>H377*(G377/100)</f>
        <v>1.095</v>
      </c>
      <c r="J377" s="91">
        <f>H377+I377</f>
        <v>19.344999999999999</v>
      </c>
    </row>
    <row r="378" spans="1:10" x14ac:dyDescent="0.2">
      <c r="A378" s="37" t="s">
        <v>724</v>
      </c>
      <c r="B378" s="90">
        <v>45649</v>
      </c>
      <c r="C378" s="37" t="s">
        <v>757</v>
      </c>
      <c r="D378" s="94">
        <v>2</v>
      </c>
      <c r="E378" s="37" t="s">
        <v>700</v>
      </c>
      <c r="F378" s="37">
        <v>18.14</v>
      </c>
      <c r="G378" s="37">
        <v>6</v>
      </c>
      <c r="H378" s="91">
        <v>36.270000000000003</v>
      </c>
      <c r="I378" s="91">
        <f>H378*(G378/100)</f>
        <v>2.1762000000000001</v>
      </c>
      <c r="J378" s="91">
        <f>H378+I378</f>
        <v>38.446200000000005</v>
      </c>
    </row>
    <row r="379" spans="1:10" x14ac:dyDescent="0.2">
      <c r="A379" s="37" t="s">
        <v>725</v>
      </c>
      <c r="B379" s="90">
        <v>45649</v>
      </c>
      <c r="C379" s="37" t="s">
        <v>758</v>
      </c>
      <c r="D379" s="94">
        <v>1</v>
      </c>
      <c r="E379" s="37" t="s">
        <v>700</v>
      </c>
      <c r="F379" s="37">
        <v>18.3</v>
      </c>
      <c r="G379" s="37">
        <v>6</v>
      </c>
      <c r="H379" s="91">
        <v>18.3</v>
      </c>
      <c r="I379" s="91">
        <f>H379*(G379/100)</f>
        <v>1.0980000000000001</v>
      </c>
      <c r="J379" s="91">
        <f>H379+I379</f>
        <v>19.398</v>
      </c>
    </row>
    <row r="380" spans="1:10" x14ac:dyDescent="0.2">
      <c r="A380" s="37" t="s">
        <v>726</v>
      </c>
      <c r="B380" s="90">
        <v>45649</v>
      </c>
      <c r="C380" s="37" t="s">
        <v>759</v>
      </c>
      <c r="D380" s="94">
        <v>2</v>
      </c>
      <c r="E380" s="37" t="s">
        <v>709</v>
      </c>
      <c r="F380" s="37">
        <v>14.92</v>
      </c>
      <c r="G380" s="37">
        <v>6</v>
      </c>
      <c r="H380" s="91">
        <v>29.83</v>
      </c>
      <c r="I380" s="91">
        <f>H380*(G380/100)</f>
        <v>1.7897999999999998</v>
      </c>
      <c r="J380" s="91">
        <f>H380+I380</f>
        <v>31.619799999999998</v>
      </c>
    </row>
    <row r="381" spans="1:10" x14ac:dyDescent="0.2">
      <c r="A381" s="37" t="s">
        <v>727</v>
      </c>
      <c r="B381" s="90">
        <v>45649</v>
      </c>
      <c r="C381" s="37" t="s">
        <v>760</v>
      </c>
      <c r="D381" s="94">
        <v>1</v>
      </c>
      <c r="E381" s="37" t="s">
        <v>700</v>
      </c>
      <c r="F381" s="37">
        <v>21.61</v>
      </c>
      <c r="G381" s="37">
        <v>6</v>
      </c>
      <c r="H381" s="91">
        <v>21.61</v>
      </c>
      <c r="I381" s="91">
        <f>H381*(G381/100)</f>
        <v>1.2966</v>
      </c>
      <c r="J381" s="91">
        <f>H381+I381</f>
        <v>22.906600000000001</v>
      </c>
    </row>
    <row r="382" spans="1:10" x14ac:dyDescent="0.2">
      <c r="A382" s="37" t="s">
        <v>728</v>
      </c>
      <c r="B382" s="90">
        <v>45649</v>
      </c>
      <c r="C382" s="37" t="s">
        <v>761</v>
      </c>
      <c r="D382" s="94">
        <v>1</v>
      </c>
      <c r="E382" s="37" t="s">
        <v>700</v>
      </c>
      <c r="F382" s="37">
        <v>27.4</v>
      </c>
      <c r="G382" s="37">
        <v>6</v>
      </c>
      <c r="H382" s="91">
        <v>27.4</v>
      </c>
      <c r="I382" s="91">
        <f>H382*(G382/100)</f>
        <v>1.6439999999999999</v>
      </c>
      <c r="J382" s="91">
        <f>H382+I382</f>
        <v>29.043999999999997</v>
      </c>
    </row>
    <row r="383" spans="1:10" x14ac:dyDescent="0.2">
      <c r="A383" s="37" t="s">
        <v>729</v>
      </c>
      <c r="B383" s="90">
        <v>45649</v>
      </c>
      <c r="C383" s="37" t="s">
        <v>762</v>
      </c>
      <c r="D383" s="94">
        <v>1</v>
      </c>
      <c r="E383" s="37" t="s">
        <v>700</v>
      </c>
      <c r="F383" s="37">
        <v>27.4</v>
      </c>
      <c r="G383" s="37">
        <v>6</v>
      </c>
      <c r="H383" s="91">
        <v>27.4</v>
      </c>
      <c r="I383" s="91">
        <f>H383*(G383/100)</f>
        <v>1.6439999999999999</v>
      </c>
      <c r="J383" s="91">
        <f>H383+I383</f>
        <v>29.043999999999997</v>
      </c>
    </row>
    <row r="384" spans="1:10" x14ac:dyDescent="0.2">
      <c r="A384" s="37" t="s">
        <v>730</v>
      </c>
      <c r="B384" s="90">
        <v>45649</v>
      </c>
      <c r="C384" s="37" t="s">
        <v>763</v>
      </c>
      <c r="D384" s="94">
        <v>1</v>
      </c>
      <c r="E384" s="37" t="s">
        <v>700</v>
      </c>
      <c r="F384" s="37">
        <v>18.96</v>
      </c>
      <c r="G384" s="37">
        <v>6</v>
      </c>
      <c r="H384" s="91">
        <v>18.96</v>
      </c>
      <c r="I384" s="91">
        <f>H384*(G384/100)</f>
        <v>1.1375999999999999</v>
      </c>
      <c r="J384" s="91">
        <f>H384+I384</f>
        <v>20.0976</v>
      </c>
    </row>
    <row r="385" spans="1:10" x14ac:dyDescent="0.2">
      <c r="A385" s="37" t="s">
        <v>731</v>
      </c>
      <c r="B385" s="90">
        <v>45649</v>
      </c>
      <c r="C385" s="37" t="s">
        <v>764</v>
      </c>
      <c r="D385" s="94">
        <v>1</v>
      </c>
      <c r="E385" s="37" t="s">
        <v>700</v>
      </c>
      <c r="F385" s="37">
        <v>19.440000000000001</v>
      </c>
      <c r="G385" s="37">
        <v>6</v>
      </c>
      <c r="H385" s="91">
        <v>19.440000000000001</v>
      </c>
      <c r="I385" s="91">
        <f>H385*(G385/100)</f>
        <v>1.1664000000000001</v>
      </c>
      <c r="J385" s="91">
        <f>H385+I385</f>
        <v>20.606400000000001</v>
      </c>
    </row>
    <row r="386" spans="1:10" x14ac:dyDescent="0.2">
      <c r="A386" s="37" t="s">
        <v>732</v>
      </c>
      <c r="B386" s="90">
        <v>45649</v>
      </c>
      <c r="C386" s="37" t="s">
        <v>765</v>
      </c>
      <c r="D386" s="94">
        <v>1</v>
      </c>
      <c r="E386" s="37" t="s">
        <v>700</v>
      </c>
      <c r="F386" s="37">
        <v>19.440000000000001</v>
      </c>
      <c r="G386" s="37">
        <v>6</v>
      </c>
      <c r="H386" s="91">
        <v>19.440000000000001</v>
      </c>
      <c r="I386" s="91">
        <f>H386*(G386/100)</f>
        <v>1.1664000000000001</v>
      </c>
      <c r="J386" s="91">
        <f>H386+I386</f>
        <v>20.606400000000001</v>
      </c>
    </row>
    <row r="387" spans="1:10" x14ac:dyDescent="0.2">
      <c r="A387" s="37" t="s">
        <v>733</v>
      </c>
      <c r="B387" s="90">
        <v>45649</v>
      </c>
      <c r="C387" s="37" t="s">
        <v>766</v>
      </c>
      <c r="D387" s="94">
        <v>3</v>
      </c>
      <c r="E387" s="37" t="s">
        <v>700</v>
      </c>
      <c r="F387" s="37">
        <v>30.57</v>
      </c>
      <c r="G387" s="37">
        <v>6</v>
      </c>
      <c r="H387" s="91">
        <v>91.71</v>
      </c>
      <c r="I387" s="91">
        <f>H387*(G387/100)</f>
        <v>5.5025999999999993</v>
      </c>
      <c r="J387" s="91">
        <f>H387+I387</f>
        <v>97.212599999999995</v>
      </c>
    </row>
    <row r="388" spans="1:10" x14ac:dyDescent="0.2">
      <c r="A388" s="37" t="s">
        <v>734</v>
      </c>
      <c r="B388" s="90">
        <v>45649</v>
      </c>
      <c r="C388" s="37" t="s">
        <v>767</v>
      </c>
      <c r="D388" s="94">
        <v>3</v>
      </c>
      <c r="E388" s="37" t="s">
        <v>700</v>
      </c>
      <c r="F388" s="37">
        <v>29.13</v>
      </c>
      <c r="G388" s="37">
        <v>6</v>
      </c>
      <c r="H388" s="91">
        <v>87.38</v>
      </c>
      <c r="I388" s="91">
        <f>H388*(G388/100)</f>
        <v>5.2427999999999999</v>
      </c>
      <c r="J388" s="91">
        <f>H388+I388</f>
        <v>92.622799999999998</v>
      </c>
    </row>
    <row r="389" spans="1:10" x14ac:dyDescent="0.2">
      <c r="A389" s="37" t="s">
        <v>735</v>
      </c>
      <c r="B389" s="90">
        <v>45649</v>
      </c>
      <c r="C389" s="37" t="s">
        <v>768</v>
      </c>
      <c r="D389" s="94">
        <v>1</v>
      </c>
      <c r="E389" s="37" t="s">
        <v>700</v>
      </c>
      <c r="F389" s="37">
        <v>30.79</v>
      </c>
      <c r="G389" s="37">
        <v>6</v>
      </c>
      <c r="H389" s="91">
        <v>30.79</v>
      </c>
      <c r="I389" s="91">
        <f>H389*(G389/100)</f>
        <v>1.8473999999999999</v>
      </c>
      <c r="J389" s="91">
        <f>H389+I389</f>
        <v>32.6374</v>
      </c>
    </row>
    <row r="390" spans="1:10" x14ac:dyDescent="0.2">
      <c r="A390" s="37" t="s">
        <v>736</v>
      </c>
      <c r="B390" s="90">
        <v>45649</v>
      </c>
      <c r="C390" s="37" t="s">
        <v>841</v>
      </c>
      <c r="D390" s="94">
        <v>1</v>
      </c>
      <c r="E390" s="37" t="s">
        <v>700</v>
      </c>
      <c r="F390" s="37">
        <v>30.57</v>
      </c>
      <c r="G390" s="37">
        <v>6</v>
      </c>
      <c r="H390" s="91">
        <v>30.57</v>
      </c>
      <c r="I390" s="91">
        <f>H390*(G390/100)</f>
        <v>1.8342000000000001</v>
      </c>
      <c r="J390" s="91">
        <f>H390+I390</f>
        <v>32.404200000000003</v>
      </c>
    </row>
    <row r="391" spans="1:10" x14ac:dyDescent="0.2">
      <c r="A391" s="37" t="s">
        <v>737</v>
      </c>
      <c r="B391" s="90">
        <v>45649</v>
      </c>
      <c r="C391" s="37" t="s">
        <v>770</v>
      </c>
      <c r="D391" s="94">
        <v>1</v>
      </c>
      <c r="E391" s="37" t="s">
        <v>700</v>
      </c>
      <c r="F391" s="37">
        <v>14.22</v>
      </c>
      <c r="G391" s="37">
        <v>6</v>
      </c>
      <c r="H391" s="91">
        <v>14.22</v>
      </c>
      <c r="I391" s="91">
        <f>H391*(G391/100)</f>
        <v>0.85319999999999996</v>
      </c>
      <c r="J391" s="91">
        <f>H391+I391</f>
        <v>15.0732</v>
      </c>
    </row>
    <row r="392" spans="1:10" x14ac:dyDescent="0.2">
      <c r="A392" s="37" t="s">
        <v>738</v>
      </c>
      <c r="B392" s="90">
        <v>45649</v>
      </c>
      <c r="C392" s="37" t="s">
        <v>771</v>
      </c>
      <c r="D392" s="94">
        <v>5</v>
      </c>
      <c r="E392" s="37" t="s">
        <v>700</v>
      </c>
      <c r="F392" s="37">
        <v>12.23</v>
      </c>
      <c r="G392" s="37">
        <v>6</v>
      </c>
      <c r="H392" s="91">
        <v>61.14</v>
      </c>
      <c r="I392" s="91">
        <f>H392*(G392/100)</f>
        <v>3.6684000000000001</v>
      </c>
      <c r="J392" s="91">
        <f>H392+I392</f>
        <v>64.808400000000006</v>
      </c>
    </row>
    <row r="393" spans="1:10" x14ac:dyDescent="0.2">
      <c r="A393" s="37" t="s">
        <v>741</v>
      </c>
      <c r="B393" s="90">
        <v>45649</v>
      </c>
      <c r="C393" s="37" t="s">
        <v>774</v>
      </c>
      <c r="D393" s="94">
        <v>1</v>
      </c>
      <c r="E393" s="37" t="s">
        <v>700</v>
      </c>
      <c r="F393" s="37">
        <v>28.25</v>
      </c>
      <c r="G393" s="37">
        <v>21</v>
      </c>
      <c r="H393" s="91">
        <v>28.25</v>
      </c>
      <c r="I393" s="91">
        <f>H393*(G393/100)</f>
        <v>5.9325000000000001</v>
      </c>
      <c r="J393" s="91">
        <f>H393+I393</f>
        <v>34.182499999999997</v>
      </c>
    </row>
    <row r="394" spans="1:10" x14ac:dyDescent="0.2">
      <c r="A394" s="37" t="s">
        <v>853</v>
      </c>
      <c r="B394" s="90">
        <v>45649</v>
      </c>
      <c r="C394" s="37" t="s">
        <v>862</v>
      </c>
      <c r="D394" s="94">
        <v>1</v>
      </c>
      <c r="E394" s="37" t="s">
        <v>699</v>
      </c>
      <c r="F394" s="37">
        <v>12.16</v>
      </c>
      <c r="G394" s="37">
        <v>6</v>
      </c>
      <c r="H394" s="91">
        <v>12.16</v>
      </c>
      <c r="I394" s="91">
        <f>H394*(G394/100)</f>
        <v>0.72960000000000003</v>
      </c>
      <c r="J394" s="91">
        <f>H394+I394</f>
        <v>12.8896</v>
      </c>
    </row>
    <row r="395" spans="1:10" x14ac:dyDescent="0.2">
      <c r="A395" s="37" t="s">
        <v>743</v>
      </c>
      <c r="B395" s="90">
        <v>45649</v>
      </c>
      <c r="C395" s="37" t="s">
        <v>776</v>
      </c>
      <c r="D395" s="94">
        <v>1</v>
      </c>
      <c r="E395" s="37" t="s">
        <v>709</v>
      </c>
      <c r="F395" s="37">
        <v>0.6</v>
      </c>
      <c r="G395" s="37">
        <v>6</v>
      </c>
      <c r="H395" s="91">
        <v>0.6</v>
      </c>
      <c r="I395" s="91">
        <f>H395*(G395/100)</f>
        <v>3.5999999999999997E-2</v>
      </c>
      <c r="J395" s="91">
        <f>H395+I395</f>
        <v>0.63600000000000001</v>
      </c>
    </row>
    <row r="396" spans="1:10" x14ac:dyDescent="0.2">
      <c r="A396" s="37" t="s">
        <v>854</v>
      </c>
      <c r="B396" s="90">
        <v>45649</v>
      </c>
      <c r="C396" s="37" t="s">
        <v>863</v>
      </c>
      <c r="D396" s="94">
        <v>1</v>
      </c>
      <c r="E396" s="37" t="s">
        <v>816</v>
      </c>
      <c r="F396" s="37">
        <v>7.47</v>
      </c>
      <c r="G396" s="37">
        <v>21</v>
      </c>
      <c r="H396" s="91">
        <v>7.47</v>
      </c>
      <c r="I396" s="91">
        <f>H396*(G396/100)</f>
        <v>1.5687</v>
      </c>
      <c r="J396" s="91">
        <f>H396+I396</f>
        <v>9.0387000000000004</v>
      </c>
    </row>
    <row r="397" spans="1:10" x14ac:dyDescent="0.2">
      <c r="A397" s="37" t="s">
        <v>778</v>
      </c>
      <c r="B397" s="90">
        <v>45649</v>
      </c>
      <c r="C397" s="37" t="s">
        <v>797</v>
      </c>
      <c r="D397" s="94">
        <v>1</v>
      </c>
      <c r="E397" s="37" t="s">
        <v>699</v>
      </c>
      <c r="F397" s="37">
        <v>12.51</v>
      </c>
      <c r="G397" s="37">
        <v>21</v>
      </c>
      <c r="H397" s="91">
        <v>12.51</v>
      </c>
      <c r="I397" s="91">
        <f>H397*(G397/100)</f>
        <v>2.6271</v>
      </c>
      <c r="J397" s="91">
        <f>H397+I397</f>
        <v>15.1371</v>
      </c>
    </row>
    <row r="398" spans="1:10" x14ac:dyDescent="0.2">
      <c r="A398" s="37" t="s">
        <v>880</v>
      </c>
      <c r="B398" s="90">
        <v>45649</v>
      </c>
      <c r="C398" s="37" t="s">
        <v>886</v>
      </c>
      <c r="D398" s="94">
        <v>1</v>
      </c>
      <c r="E398" s="37" t="s">
        <v>699</v>
      </c>
      <c r="F398" s="37">
        <v>25.67</v>
      </c>
      <c r="G398" s="37">
        <v>21</v>
      </c>
      <c r="H398" s="91">
        <v>25.67</v>
      </c>
      <c r="I398" s="91">
        <f>H398*(G398/100)</f>
        <v>5.3906999999999998</v>
      </c>
      <c r="J398" s="91">
        <f>H398+I398</f>
        <v>31.060700000000001</v>
      </c>
    </row>
    <row r="399" spans="1:10" x14ac:dyDescent="0.2">
      <c r="A399" s="37" t="s">
        <v>779</v>
      </c>
      <c r="B399" s="90">
        <v>45649</v>
      </c>
      <c r="C399" s="37" t="s">
        <v>798</v>
      </c>
      <c r="D399" s="94">
        <v>8</v>
      </c>
      <c r="E399" s="37" t="s">
        <v>816</v>
      </c>
      <c r="F399" s="37">
        <v>3.31</v>
      </c>
      <c r="G399" s="37">
        <v>21</v>
      </c>
      <c r="H399" s="91">
        <v>26.5</v>
      </c>
      <c r="I399" s="91">
        <f>H399*(G399/100)</f>
        <v>5.5649999999999995</v>
      </c>
      <c r="J399" s="91">
        <f>H399+I399</f>
        <v>32.064999999999998</v>
      </c>
    </row>
    <row r="400" spans="1:10" x14ac:dyDescent="0.2">
      <c r="A400" s="37" t="s">
        <v>780</v>
      </c>
      <c r="B400" s="90">
        <v>45649</v>
      </c>
      <c r="C400" s="37" t="s">
        <v>799</v>
      </c>
      <c r="D400" s="94">
        <v>2</v>
      </c>
      <c r="E400" s="37" t="s">
        <v>816</v>
      </c>
      <c r="F400" s="37">
        <v>3.31</v>
      </c>
      <c r="G400" s="37">
        <v>21</v>
      </c>
      <c r="H400" s="91">
        <v>6.62</v>
      </c>
      <c r="I400" s="91">
        <f>H400*(G400/100)</f>
        <v>1.3901999999999999</v>
      </c>
      <c r="J400" s="91">
        <f>H400+I400</f>
        <v>8.0101999999999993</v>
      </c>
    </row>
    <row r="401" spans="1:10" x14ac:dyDescent="0.2">
      <c r="A401" s="37" t="s">
        <v>782</v>
      </c>
      <c r="B401" s="90">
        <v>45649</v>
      </c>
      <c r="C401" s="37" t="s">
        <v>801</v>
      </c>
      <c r="D401" s="94">
        <v>2</v>
      </c>
      <c r="E401" s="37" t="s">
        <v>816</v>
      </c>
      <c r="F401" s="37">
        <v>5</v>
      </c>
      <c r="G401" s="37">
        <v>21</v>
      </c>
      <c r="H401" s="91">
        <v>9.99</v>
      </c>
      <c r="I401" s="91">
        <f>H401*(G401/100)</f>
        <v>2.0979000000000001</v>
      </c>
      <c r="J401" s="91">
        <f>H401+I401</f>
        <v>12.087900000000001</v>
      </c>
    </row>
    <row r="402" spans="1:10" x14ac:dyDescent="0.2">
      <c r="A402" s="37" t="s">
        <v>882</v>
      </c>
      <c r="B402" s="90">
        <v>45649</v>
      </c>
      <c r="C402" s="37" t="s">
        <v>888</v>
      </c>
      <c r="D402" s="94">
        <v>1</v>
      </c>
      <c r="E402" s="37" t="s">
        <v>816</v>
      </c>
      <c r="F402" s="37">
        <v>5.38</v>
      </c>
      <c r="G402" s="37">
        <v>21</v>
      </c>
      <c r="H402" s="91">
        <v>5.38</v>
      </c>
      <c r="I402" s="91">
        <f>H402*(G402/100)</f>
        <v>1.1297999999999999</v>
      </c>
      <c r="J402" s="91">
        <f>H402+I402</f>
        <v>6.5098000000000003</v>
      </c>
    </row>
    <row r="403" spans="1:10" x14ac:dyDescent="0.2">
      <c r="A403" s="37" t="s">
        <v>911</v>
      </c>
      <c r="B403" s="90">
        <v>45649</v>
      </c>
      <c r="C403" s="37" t="s">
        <v>913</v>
      </c>
      <c r="D403" s="94">
        <v>1</v>
      </c>
      <c r="E403" s="37" t="s">
        <v>816</v>
      </c>
      <c r="F403" s="37">
        <v>29.24</v>
      </c>
      <c r="G403" s="37">
        <v>21</v>
      </c>
      <c r="H403" s="91">
        <v>29.24</v>
      </c>
      <c r="I403" s="91">
        <f>H403*(G403/100)</f>
        <v>6.1403999999999996</v>
      </c>
      <c r="J403" s="91">
        <f>H403+I403</f>
        <v>35.380399999999995</v>
      </c>
    </row>
    <row r="404" spans="1:10" x14ac:dyDescent="0.2">
      <c r="A404" s="37" t="s">
        <v>883</v>
      </c>
      <c r="B404" s="90">
        <v>45649</v>
      </c>
      <c r="C404" s="37" t="s">
        <v>889</v>
      </c>
      <c r="D404" s="94">
        <v>1</v>
      </c>
      <c r="E404" s="37" t="s">
        <v>699</v>
      </c>
      <c r="F404" s="37">
        <v>21.91</v>
      </c>
      <c r="G404" s="37">
        <v>21</v>
      </c>
      <c r="H404" s="91">
        <v>21.91</v>
      </c>
      <c r="I404" s="91">
        <f>H404*(G404/100)</f>
        <v>4.6010999999999997</v>
      </c>
      <c r="J404" s="91">
        <f>H404+I404</f>
        <v>26.511099999999999</v>
      </c>
    </row>
    <row r="405" spans="1:10" x14ac:dyDescent="0.2">
      <c r="A405" s="37" t="s">
        <v>884</v>
      </c>
      <c r="B405" s="90">
        <v>45649</v>
      </c>
      <c r="C405" s="37" t="s">
        <v>890</v>
      </c>
      <c r="D405" s="94">
        <v>1</v>
      </c>
      <c r="E405" s="37" t="s">
        <v>816</v>
      </c>
      <c r="F405" s="37">
        <v>3.08</v>
      </c>
      <c r="G405" s="37">
        <v>21</v>
      </c>
      <c r="H405" s="91">
        <v>3.08</v>
      </c>
      <c r="I405" s="91">
        <f>H405*(G405/100)</f>
        <v>0.64680000000000004</v>
      </c>
      <c r="J405" s="91">
        <f>H405+I405</f>
        <v>3.7267999999999999</v>
      </c>
    </row>
    <row r="406" spans="1:10" x14ac:dyDescent="0.2">
      <c r="A406" s="37" t="s">
        <v>912</v>
      </c>
      <c r="B406" s="90">
        <v>45649</v>
      </c>
      <c r="C406" s="37" t="s">
        <v>914</v>
      </c>
      <c r="D406" s="94">
        <v>1</v>
      </c>
      <c r="E406" s="37" t="s">
        <v>915</v>
      </c>
      <c r="F406" s="37">
        <v>29.65</v>
      </c>
      <c r="G406" s="37">
        <v>6</v>
      </c>
      <c r="H406" s="91">
        <v>29.65</v>
      </c>
      <c r="I406" s="91">
        <f>H406*(G406/100)</f>
        <v>1.7789999999999999</v>
      </c>
      <c r="J406" s="91">
        <f>H406+I406</f>
        <v>31.428999999999998</v>
      </c>
    </row>
    <row r="407" spans="1:10" x14ac:dyDescent="0.2">
      <c r="A407" s="37" t="s">
        <v>901</v>
      </c>
      <c r="B407" s="90">
        <v>45649</v>
      </c>
      <c r="C407" s="37" t="s">
        <v>903</v>
      </c>
      <c r="D407" s="94">
        <v>4</v>
      </c>
      <c r="E407" s="37" t="s">
        <v>705</v>
      </c>
      <c r="F407" s="37">
        <v>6.19</v>
      </c>
      <c r="G407" s="37">
        <v>6</v>
      </c>
      <c r="H407" s="91">
        <v>24.75</v>
      </c>
      <c r="I407" s="91">
        <f>H407*(G407/100)</f>
        <v>1.4849999999999999</v>
      </c>
      <c r="J407" s="91">
        <f>H407+I407</f>
        <v>26.234999999999999</v>
      </c>
    </row>
    <row r="408" spans="1:10" x14ac:dyDescent="0.2">
      <c r="A408" s="37" t="s">
        <v>902</v>
      </c>
      <c r="B408" s="90">
        <v>45649</v>
      </c>
      <c r="C408" s="37" t="s">
        <v>904</v>
      </c>
      <c r="D408" s="94">
        <v>2</v>
      </c>
      <c r="E408" s="37" t="s">
        <v>816</v>
      </c>
      <c r="F408" s="37">
        <v>9.0299999999999994</v>
      </c>
      <c r="G408" s="37">
        <v>21</v>
      </c>
      <c r="H408" s="91">
        <v>18.059999999999999</v>
      </c>
      <c r="I408" s="91">
        <f>H408*(G408/100)</f>
        <v>3.7925999999999997</v>
      </c>
      <c r="J408" s="91">
        <f>H408+I408</f>
        <v>21.852599999999999</v>
      </c>
    </row>
    <row r="409" spans="1:10" x14ac:dyDescent="0.2">
      <c r="A409" s="37" t="s">
        <v>823</v>
      </c>
      <c r="B409" s="90">
        <v>45649</v>
      </c>
      <c r="C409" s="37" t="s">
        <v>833</v>
      </c>
      <c r="D409" s="94">
        <v>1</v>
      </c>
      <c r="E409" s="37" t="s">
        <v>699</v>
      </c>
      <c r="F409" s="37">
        <v>23.55</v>
      </c>
      <c r="G409" s="37">
        <v>6</v>
      </c>
      <c r="H409" s="91">
        <v>23.55</v>
      </c>
      <c r="I409" s="91">
        <f>H409*(G409/100)</f>
        <v>1.413</v>
      </c>
      <c r="J409" s="91">
        <f>H409+I409</f>
        <v>24.963000000000001</v>
      </c>
    </row>
    <row r="410" spans="1:10" x14ac:dyDescent="0.2">
      <c r="A410" s="37" t="s">
        <v>783</v>
      </c>
      <c r="B410" s="90">
        <v>45649</v>
      </c>
      <c r="C410" s="37" t="s">
        <v>802</v>
      </c>
      <c r="D410" s="94">
        <v>1</v>
      </c>
      <c r="E410" s="37" t="s">
        <v>709</v>
      </c>
      <c r="F410" s="37">
        <v>27.99</v>
      </c>
      <c r="G410" s="37">
        <v>21</v>
      </c>
      <c r="H410" s="91">
        <v>27.99</v>
      </c>
      <c r="I410" s="91">
        <f>H410*(G410/100)</f>
        <v>5.8778999999999995</v>
      </c>
      <c r="J410" s="91">
        <f>H410+I410</f>
        <v>33.867899999999999</v>
      </c>
    </row>
    <row r="411" spans="1:10" x14ac:dyDescent="0.2">
      <c r="A411" s="37" t="s">
        <v>916</v>
      </c>
      <c r="B411" s="90">
        <v>45649</v>
      </c>
      <c r="C411" s="37" t="s">
        <v>920</v>
      </c>
      <c r="D411" s="94">
        <v>1</v>
      </c>
      <c r="E411" s="37" t="s">
        <v>699</v>
      </c>
      <c r="F411" s="37">
        <v>87.05</v>
      </c>
      <c r="G411" s="37">
        <v>21</v>
      </c>
      <c r="H411" s="91">
        <v>87.05</v>
      </c>
      <c r="I411" s="91">
        <f>H411*(G411/100)</f>
        <v>18.2805</v>
      </c>
      <c r="J411" s="91">
        <f>H411+I411</f>
        <v>105.3305</v>
      </c>
    </row>
    <row r="412" spans="1:10" x14ac:dyDescent="0.2">
      <c r="A412" s="37" t="s">
        <v>824</v>
      </c>
      <c r="B412" s="90">
        <v>45649</v>
      </c>
      <c r="C412" s="37" t="s">
        <v>834</v>
      </c>
      <c r="D412" s="94">
        <v>1</v>
      </c>
      <c r="E412" s="37" t="s">
        <v>699</v>
      </c>
      <c r="F412" s="37">
        <v>30</v>
      </c>
      <c r="G412" s="37">
        <v>6</v>
      </c>
      <c r="H412" s="91">
        <v>30</v>
      </c>
      <c r="I412" s="91">
        <f>H412*(G412/100)</f>
        <v>1.7999999999999998</v>
      </c>
      <c r="J412" s="91">
        <f>H412+I412</f>
        <v>31.8</v>
      </c>
    </row>
    <row r="413" spans="1:10" x14ac:dyDescent="0.2">
      <c r="A413" s="37" t="s">
        <v>857</v>
      </c>
      <c r="B413" s="90">
        <v>45649</v>
      </c>
      <c r="C413" s="37" t="s">
        <v>866</v>
      </c>
      <c r="D413" s="94">
        <v>3</v>
      </c>
      <c r="E413" s="37" t="s">
        <v>705</v>
      </c>
      <c r="F413" s="37">
        <v>5.03</v>
      </c>
      <c r="G413" s="37">
        <v>6</v>
      </c>
      <c r="H413" s="91">
        <v>15.09</v>
      </c>
      <c r="I413" s="91">
        <f>H413*(G413/100)</f>
        <v>0.90539999999999998</v>
      </c>
      <c r="J413" s="91">
        <f>H413+I413</f>
        <v>15.9954</v>
      </c>
    </row>
    <row r="414" spans="1:10" x14ac:dyDescent="0.2">
      <c r="A414" s="37" t="s">
        <v>784</v>
      </c>
      <c r="B414" s="90">
        <v>45649</v>
      </c>
      <c r="C414" s="37" t="s">
        <v>803</v>
      </c>
      <c r="D414" s="94">
        <v>4</v>
      </c>
      <c r="E414" s="37" t="s">
        <v>710</v>
      </c>
      <c r="F414" s="37">
        <v>17.3</v>
      </c>
      <c r="G414" s="37">
        <v>6</v>
      </c>
      <c r="H414" s="91">
        <v>69.19</v>
      </c>
      <c r="I414" s="91">
        <f>H414*(G414/100)</f>
        <v>4.1513999999999998</v>
      </c>
      <c r="J414" s="91">
        <f>H414+I414</f>
        <v>73.341399999999993</v>
      </c>
    </row>
    <row r="415" spans="1:10" x14ac:dyDescent="0.2">
      <c r="A415" s="37" t="s">
        <v>785</v>
      </c>
      <c r="B415" s="90">
        <v>45649</v>
      </c>
      <c r="C415" s="37" t="s">
        <v>804</v>
      </c>
      <c r="D415" s="94">
        <v>4</v>
      </c>
      <c r="E415" s="37" t="s">
        <v>699</v>
      </c>
      <c r="F415" s="37">
        <v>46.31</v>
      </c>
      <c r="G415" s="37">
        <v>6</v>
      </c>
      <c r="H415" s="91">
        <v>185.23</v>
      </c>
      <c r="I415" s="91">
        <f>H415*(G415/100)</f>
        <v>11.113799999999999</v>
      </c>
      <c r="J415" s="91">
        <f>H415+I415</f>
        <v>196.34379999999999</v>
      </c>
    </row>
    <row r="416" spans="1:10" x14ac:dyDescent="0.2">
      <c r="A416" s="37" t="s">
        <v>825</v>
      </c>
      <c r="B416" s="90">
        <v>45649</v>
      </c>
      <c r="C416" s="37" t="s">
        <v>835</v>
      </c>
      <c r="D416" s="94">
        <v>5</v>
      </c>
      <c r="E416" s="37" t="s">
        <v>816</v>
      </c>
      <c r="F416" s="37">
        <v>4.05</v>
      </c>
      <c r="G416" s="37">
        <v>21</v>
      </c>
      <c r="H416" s="91">
        <v>20.23</v>
      </c>
      <c r="I416" s="91">
        <f>H416*(G416/100)</f>
        <v>4.2482999999999995</v>
      </c>
      <c r="J416" s="91">
        <f>H416+I416</f>
        <v>24.478300000000001</v>
      </c>
    </row>
    <row r="417" spans="1:10" x14ac:dyDescent="0.2">
      <c r="A417" s="37" t="s">
        <v>917</v>
      </c>
      <c r="B417" s="90">
        <v>45649</v>
      </c>
      <c r="C417" s="37" t="s">
        <v>921</v>
      </c>
      <c r="D417" s="94">
        <v>2</v>
      </c>
      <c r="E417" s="37" t="s">
        <v>705</v>
      </c>
      <c r="F417" s="37">
        <v>4.05</v>
      </c>
      <c r="G417" s="37">
        <v>6</v>
      </c>
      <c r="H417" s="91">
        <v>8.09</v>
      </c>
      <c r="I417" s="91">
        <f>H417*(G417/100)</f>
        <v>0.4854</v>
      </c>
      <c r="J417" s="91">
        <f>H417+I417</f>
        <v>8.5754000000000001</v>
      </c>
    </row>
    <row r="418" spans="1:10" x14ac:dyDescent="0.2">
      <c r="A418" s="37" t="s">
        <v>786</v>
      </c>
      <c r="B418" s="90">
        <v>45649</v>
      </c>
      <c r="C418" s="37" t="s">
        <v>805</v>
      </c>
      <c r="D418" s="94">
        <v>1</v>
      </c>
      <c r="E418" s="37" t="s">
        <v>817</v>
      </c>
      <c r="F418" s="37">
        <v>39.659999999999997</v>
      </c>
      <c r="G418" s="37">
        <v>6</v>
      </c>
      <c r="H418" s="91">
        <v>39.659999999999997</v>
      </c>
      <c r="I418" s="91">
        <f>H418*(G418/100)</f>
        <v>2.3795999999999995</v>
      </c>
      <c r="J418" s="91">
        <f>H418+I418</f>
        <v>42.039599999999993</v>
      </c>
    </row>
    <row r="419" spans="1:10" x14ac:dyDescent="0.2">
      <c r="A419" s="37" t="s">
        <v>858</v>
      </c>
      <c r="B419" s="90">
        <v>45649</v>
      </c>
      <c r="C419" s="37" t="s">
        <v>867</v>
      </c>
      <c r="D419" s="94">
        <v>1</v>
      </c>
      <c r="E419" s="37" t="s">
        <v>699</v>
      </c>
      <c r="F419" s="37">
        <v>37.479999999999997</v>
      </c>
      <c r="G419" s="37">
        <v>6</v>
      </c>
      <c r="H419" s="91">
        <v>37.479999999999997</v>
      </c>
      <c r="I419" s="91">
        <f>H419*(G419/100)</f>
        <v>2.2487999999999997</v>
      </c>
      <c r="J419" s="91">
        <f>H419+I419</f>
        <v>39.7288</v>
      </c>
    </row>
    <row r="420" spans="1:10" x14ac:dyDescent="0.2">
      <c r="A420" s="37" t="s">
        <v>918</v>
      </c>
      <c r="B420" s="90">
        <v>45649</v>
      </c>
      <c r="C420" s="37" t="s">
        <v>922</v>
      </c>
      <c r="D420" s="94">
        <v>4</v>
      </c>
      <c r="E420" s="37" t="s">
        <v>816</v>
      </c>
      <c r="F420" s="37">
        <v>4.47</v>
      </c>
      <c r="G420" s="37">
        <v>6</v>
      </c>
      <c r="H420" s="91">
        <v>17.87</v>
      </c>
      <c r="I420" s="91">
        <f>H420*(G420/100)</f>
        <v>1.0722</v>
      </c>
      <c r="J420" s="91">
        <f>H420+I420</f>
        <v>18.9422</v>
      </c>
    </row>
    <row r="421" spans="1:10" x14ac:dyDescent="0.2">
      <c r="A421" s="37" t="s">
        <v>722</v>
      </c>
      <c r="B421" s="90">
        <v>45649</v>
      </c>
      <c r="C421" s="37" t="s">
        <v>755</v>
      </c>
      <c r="D421" s="94">
        <v>1</v>
      </c>
      <c r="E421" s="37" t="s">
        <v>700</v>
      </c>
      <c r="F421" s="37">
        <v>22.88251</v>
      </c>
      <c r="G421" s="37">
        <v>6</v>
      </c>
      <c r="H421" s="91"/>
      <c r="I421" s="91">
        <f>H421*(G421/100)</f>
        <v>0</v>
      </c>
      <c r="J421" s="91">
        <f>H421+I421</f>
        <v>0</v>
      </c>
    </row>
    <row r="422" spans="1:10" x14ac:dyDescent="0.2">
      <c r="A422" s="37" t="s">
        <v>919</v>
      </c>
      <c r="B422" s="90">
        <v>45649</v>
      </c>
      <c r="C422" s="37" t="s">
        <v>923</v>
      </c>
      <c r="D422" s="94">
        <v>1</v>
      </c>
      <c r="E422" s="37" t="s">
        <v>704</v>
      </c>
      <c r="F422" s="37">
        <v>32</v>
      </c>
      <c r="G422" s="37">
        <v>6</v>
      </c>
      <c r="H422" s="91">
        <v>32</v>
      </c>
      <c r="I422" s="91">
        <f>H422*(G422/100)</f>
        <v>1.92</v>
      </c>
      <c r="J422" s="91">
        <f>H422+I422</f>
        <v>33.92</v>
      </c>
    </row>
    <row r="423" spans="1:10" x14ac:dyDescent="0.2">
      <c r="A423" s="37" t="s">
        <v>643</v>
      </c>
      <c r="B423" s="90">
        <v>45653</v>
      </c>
      <c r="C423" s="37" t="s">
        <v>672</v>
      </c>
      <c r="D423" s="94">
        <v>8</v>
      </c>
      <c r="E423" s="37" t="s">
        <v>703</v>
      </c>
      <c r="F423" s="37">
        <v>33.049999999999997</v>
      </c>
      <c r="G423" s="37">
        <v>6</v>
      </c>
      <c r="H423" s="91">
        <v>264.39</v>
      </c>
      <c r="I423" s="91">
        <f>H423*(G423/100)</f>
        <v>15.863399999999999</v>
      </c>
      <c r="J423" s="91">
        <f>H423+I423</f>
        <v>280.2534</v>
      </c>
    </row>
    <row r="424" spans="1:10" x14ac:dyDescent="0.2">
      <c r="A424" s="37" t="s">
        <v>644</v>
      </c>
      <c r="B424" s="90">
        <v>45653</v>
      </c>
      <c r="C424" s="37" t="s">
        <v>673</v>
      </c>
      <c r="D424" s="94">
        <v>8</v>
      </c>
      <c r="E424" s="37" t="s">
        <v>702</v>
      </c>
      <c r="F424" s="37">
        <v>25.36</v>
      </c>
      <c r="G424" s="37">
        <v>6</v>
      </c>
      <c r="H424" s="91">
        <v>202.87</v>
      </c>
      <c r="I424" s="91">
        <f>H424*(G424/100)</f>
        <v>12.1722</v>
      </c>
      <c r="J424" s="91">
        <f>H424+I424</f>
        <v>215.04220000000001</v>
      </c>
    </row>
    <row r="425" spans="1:10" x14ac:dyDescent="0.2">
      <c r="A425" s="37" t="s">
        <v>645</v>
      </c>
      <c r="B425" s="90">
        <v>45653</v>
      </c>
      <c r="C425" s="37" t="s">
        <v>674</v>
      </c>
      <c r="D425" s="94">
        <v>3</v>
      </c>
      <c r="E425" s="37" t="s">
        <v>702</v>
      </c>
      <c r="F425" s="37">
        <v>41.89</v>
      </c>
      <c r="G425" s="37">
        <v>6</v>
      </c>
      <c r="H425" s="91">
        <v>125.67</v>
      </c>
      <c r="I425" s="91">
        <f>H425*(G425/100)</f>
        <v>7.5401999999999996</v>
      </c>
      <c r="J425" s="91">
        <f>H425+I425</f>
        <v>133.21020000000001</v>
      </c>
    </row>
    <row r="426" spans="1:10" x14ac:dyDescent="0.2">
      <c r="A426" s="37" t="s">
        <v>648</v>
      </c>
      <c r="B426" s="90">
        <v>45653</v>
      </c>
      <c r="C426" s="37" t="s">
        <v>677</v>
      </c>
      <c r="D426" s="94">
        <v>5</v>
      </c>
      <c r="E426" s="37" t="s">
        <v>702</v>
      </c>
      <c r="F426" s="37">
        <v>9.9600000000000009</v>
      </c>
      <c r="G426" s="37">
        <v>6</v>
      </c>
      <c r="H426" s="91">
        <v>49.81</v>
      </c>
      <c r="I426" s="91">
        <f>H426*(G426/100)</f>
        <v>2.9885999999999999</v>
      </c>
      <c r="J426" s="91">
        <f>H426+I426</f>
        <v>52.7986</v>
      </c>
    </row>
    <row r="427" spans="1:10" x14ac:dyDescent="0.2">
      <c r="A427" s="37" t="s">
        <v>860</v>
      </c>
      <c r="B427" s="90">
        <v>45653</v>
      </c>
      <c r="C427" s="37" t="s">
        <v>869</v>
      </c>
      <c r="D427" s="94">
        <v>3</v>
      </c>
      <c r="E427" s="37" t="s">
        <v>705</v>
      </c>
      <c r="F427" s="37">
        <v>4.07</v>
      </c>
      <c r="G427" s="37">
        <v>6</v>
      </c>
      <c r="H427" s="91">
        <v>10.68</v>
      </c>
      <c r="I427" s="91">
        <f>H427*(G427/100)</f>
        <v>0.64079999999999993</v>
      </c>
      <c r="J427" s="91">
        <f>H427+I427</f>
        <v>11.3208</v>
      </c>
    </row>
    <row r="428" spans="1:10" x14ac:dyDescent="0.2">
      <c r="A428" s="37" t="s">
        <v>871</v>
      </c>
      <c r="B428" s="90">
        <v>45653</v>
      </c>
      <c r="C428" s="37" t="s">
        <v>875</v>
      </c>
      <c r="D428" s="94">
        <v>1</v>
      </c>
      <c r="E428" s="37" t="s">
        <v>702</v>
      </c>
      <c r="F428" s="37">
        <v>44.48</v>
      </c>
      <c r="G428" s="37">
        <v>6</v>
      </c>
      <c r="H428" s="91">
        <v>44.48</v>
      </c>
      <c r="I428" s="91">
        <f>H428*(G428/100)</f>
        <v>2.6687999999999996</v>
      </c>
      <c r="J428" s="91">
        <f>H428+I428</f>
        <v>47.148799999999994</v>
      </c>
    </row>
    <row r="429" spans="1:10" x14ac:dyDescent="0.2">
      <c r="A429" s="37" t="s">
        <v>657</v>
      </c>
      <c r="B429" s="90">
        <v>45653</v>
      </c>
      <c r="C429" s="37" t="s">
        <v>686</v>
      </c>
      <c r="D429" s="94">
        <v>2</v>
      </c>
      <c r="E429" s="37" t="s">
        <v>705</v>
      </c>
      <c r="F429" s="37">
        <v>5.57</v>
      </c>
      <c r="G429" s="37">
        <v>6</v>
      </c>
      <c r="H429" s="91">
        <v>11.14</v>
      </c>
      <c r="I429" s="91">
        <f>H429*(G429/100)</f>
        <v>0.66839999999999999</v>
      </c>
      <c r="J429" s="91">
        <f>H429+I429</f>
        <v>11.808400000000001</v>
      </c>
    </row>
    <row r="430" spans="1:10" x14ac:dyDescent="0.2">
      <c r="A430" s="37" t="s">
        <v>661</v>
      </c>
      <c r="B430" s="90">
        <v>45653</v>
      </c>
      <c r="C430" s="37" t="s">
        <v>690</v>
      </c>
      <c r="D430" s="94">
        <v>3</v>
      </c>
      <c r="E430" s="37" t="s">
        <v>702</v>
      </c>
      <c r="F430" s="37">
        <v>27.48</v>
      </c>
      <c r="G430" s="37">
        <v>6</v>
      </c>
      <c r="H430" s="91">
        <v>82.43</v>
      </c>
      <c r="I430" s="91">
        <f>H430*(G430/100)</f>
        <v>4.9458000000000002</v>
      </c>
      <c r="J430" s="91">
        <f>H430+I430</f>
        <v>87.375800000000012</v>
      </c>
    </row>
    <row r="431" spans="1:10" x14ac:dyDescent="0.2">
      <c r="A431" s="37" t="s">
        <v>662</v>
      </c>
      <c r="B431" s="90">
        <v>45653</v>
      </c>
      <c r="C431" s="37" t="s">
        <v>691</v>
      </c>
      <c r="D431" s="94">
        <v>4</v>
      </c>
      <c r="E431" s="37" t="s">
        <v>702</v>
      </c>
      <c r="F431" s="37">
        <v>28.55</v>
      </c>
      <c r="G431" s="37">
        <v>6</v>
      </c>
      <c r="H431" s="91">
        <v>114.18</v>
      </c>
      <c r="I431" s="91">
        <f>H431*(G431/100)</f>
        <v>6.8508000000000004</v>
      </c>
      <c r="J431" s="91">
        <f>H431+I431</f>
        <v>121.03080000000001</v>
      </c>
    </row>
    <row r="432" spans="1:10" x14ac:dyDescent="0.2">
      <c r="A432" s="37" t="s">
        <v>663</v>
      </c>
      <c r="B432" s="90">
        <v>45653</v>
      </c>
      <c r="C432" s="37" t="s">
        <v>692</v>
      </c>
      <c r="D432" s="94">
        <v>7</v>
      </c>
      <c r="E432" s="37" t="s">
        <v>702</v>
      </c>
      <c r="F432" s="37">
        <v>12.78</v>
      </c>
      <c r="G432" s="37">
        <v>6</v>
      </c>
      <c r="H432" s="91">
        <v>89.49</v>
      </c>
      <c r="I432" s="91">
        <f>H432*(G432/100)</f>
        <v>5.3693999999999997</v>
      </c>
      <c r="J432" s="91">
        <f>H432+I432</f>
        <v>94.859399999999994</v>
      </c>
    </row>
    <row r="433" spans="1:10" x14ac:dyDescent="0.2">
      <c r="A433" s="37" t="s">
        <v>664</v>
      </c>
      <c r="B433" s="90">
        <v>45653</v>
      </c>
      <c r="C433" s="37" t="s">
        <v>693</v>
      </c>
      <c r="D433" s="94">
        <v>10</v>
      </c>
      <c r="E433" s="37" t="s">
        <v>707</v>
      </c>
      <c r="F433" s="37">
        <v>3.13</v>
      </c>
      <c r="G433" s="37">
        <v>6</v>
      </c>
      <c r="H433" s="91">
        <v>31.29</v>
      </c>
      <c r="I433" s="91">
        <f>H433*(G433/100)</f>
        <v>1.8774</v>
      </c>
      <c r="J433" s="91">
        <f>H433+I433</f>
        <v>33.167400000000001</v>
      </c>
    </row>
    <row r="434" spans="1:10" x14ac:dyDescent="0.2">
      <c r="A434" s="37" t="s">
        <v>666</v>
      </c>
      <c r="B434" s="90">
        <v>45653</v>
      </c>
      <c r="C434" s="37" t="s">
        <v>695</v>
      </c>
      <c r="D434" s="94">
        <v>1</v>
      </c>
      <c r="E434" s="37" t="s">
        <v>709</v>
      </c>
      <c r="F434" s="37">
        <v>9.2200000000000006</v>
      </c>
      <c r="G434" s="37">
        <v>6</v>
      </c>
      <c r="H434" s="91">
        <v>9.2200000000000006</v>
      </c>
      <c r="I434" s="91">
        <f>H434*(G434/100)</f>
        <v>0.55320000000000003</v>
      </c>
      <c r="J434" s="91">
        <f>H434+I434</f>
        <v>9.773200000000001</v>
      </c>
    </row>
    <row r="435" spans="1:10" x14ac:dyDescent="0.2">
      <c r="A435" s="37" t="s">
        <v>667</v>
      </c>
      <c r="B435" s="90">
        <v>45653</v>
      </c>
      <c r="C435" s="37" t="s">
        <v>696</v>
      </c>
      <c r="D435" s="94">
        <v>8</v>
      </c>
      <c r="E435" s="37" t="s">
        <v>699</v>
      </c>
      <c r="F435" s="37">
        <v>11.96</v>
      </c>
      <c r="G435" s="37">
        <v>6</v>
      </c>
      <c r="H435" s="91">
        <v>95.64</v>
      </c>
      <c r="I435" s="91">
        <f>H435*(G435/100)</f>
        <v>5.7383999999999995</v>
      </c>
      <c r="J435" s="91">
        <f>H435+I435</f>
        <v>101.3784</v>
      </c>
    </row>
    <row r="436" spans="1:10" x14ac:dyDescent="0.2">
      <c r="A436" s="37" t="s">
        <v>668</v>
      </c>
      <c r="B436" s="90">
        <v>45653</v>
      </c>
      <c r="C436" s="37" t="s">
        <v>697</v>
      </c>
      <c r="D436" s="94">
        <v>2</v>
      </c>
      <c r="E436" s="37" t="s">
        <v>710</v>
      </c>
      <c r="F436" s="37">
        <v>6.77</v>
      </c>
      <c r="G436" s="37">
        <v>6</v>
      </c>
      <c r="H436" s="91">
        <v>13.53</v>
      </c>
      <c r="I436" s="91">
        <f>H436*(G436/100)</f>
        <v>0.81179999999999997</v>
      </c>
      <c r="J436" s="91">
        <f>H436+I436</f>
        <v>14.341799999999999</v>
      </c>
    </row>
    <row r="437" spans="1:10" x14ac:dyDescent="0.2">
      <c r="A437" s="37" t="s">
        <v>669</v>
      </c>
      <c r="B437" s="90">
        <v>45653</v>
      </c>
      <c r="C437" s="37" t="s">
        <v>698</v>
      </c>
      <c r="D437" s="94">
        <v>5</v>
      </c>
      <c r="E437" s="37" t="s">
        <v>699</v>
      </c>
      <c r="F437" s="37">
        <v>14.2</v>
      </c>
      <c r="G437" s="37">
        <v>6</v>
      </c>
      <c r="H437" s="91">
        <v>71.02</v>
      </c>
      <c r="I437" s="91">
        <f>H437*(G437/100)</f>
        <v>4.2611999999999997</v>
      </c>
      <c r="J437" s="91">
        <f>H437+I437</f>
        <v>75.281199999999998</v>
      </c>
    </row>
    <row r="438" spans="1:10" x14ac:dyDescent="0.2">
      <c r="A438" s="37" t="s">
        <v>711</v>
      </c>
      <c r="B438" s="90">
        <v>45653</v>
      </c>
      <c r="C438" s="37" t="s">
        <v>744</v>
      </c>
      <c r="D438" s="94">
        <v>2</v>
      </c>
      <c r="E438" s="37" t="s">
        <v>699</v>
      </c>
      <c r="F438" s="37">
        <v>12.66</v>
      </c>
      <c r="G438" s="37">
        <v>6</v>
      </c>
      <c r="H438" s="91">
        <v>25.31</v>
      </c>
      <c r="I438" s="91">
        <f>H438*(G438/100)</f>
        <v>1.5185999999999999</v>
      </c>
      <c r="J438" s="91">
        <f>H438+I438</f>
        <v>26.828599999999998</v>
      </c>
    </row>
    <row r="439" spans="1:10" x14ac:dyDescent="0.2">
      <c r="A439" s="37" t="s">
        <v>712</v>
      </c>
      <c r="B439" s="90">
        <v>45653</v>
      </c>
      <c r="C439" s="37" t="s">
        <v>745</v>
      </c>
      <c r="D439" s="94">
        <v>4</v>
      </c>
      <c r="E439" s="37" t="s">
        <v>699</v>
      </c>
      <c r="F439" s="37">
        <v>26.54</v>
      </c>
      <c r="G439" s="37">
        <v>6</v>
      </c>
      <c r="H439" s="91">
        <v>106.14</v>
      </c>
      <c r="I439" s="91">
        <f>H439*(G439/100)</f>
        <v>6.3683999999999994</v>
      </c>
      <c r="J439" s="91">
        <f>H439+I439</f>
        <v>112.50839999999999</v>
      </c>
    </row>
    <row r="440" spans="1:10" x14ac:dyDescent="0.2">
      <c r="A440" s="37" t="s">
        <v>789</v>
      </c>
      <c r="B440" s="90">
        <v>45653</v>
      </c>
      <c r="C440" s="37" t="s">
        <v>808</v>
      </c>
      <c r="D440" s="94">
        <v>1</v>
      </c>
      <c r="E440" s="37" t="s">
        <v>699</v>
      </c>
      <c r="F440" s="37">
        <v>27.56</v>
      </c>
      <c r="G440" s="37">
        <v>6</v>
      </c>
      <c r="H440" s="91">
        <v>27.56</v>
      </c>
      <c r="I440" s="91">
        <f>H440*(G440/100)</f>
        <v>1.6536</v>
      </c>
      <c r="J440" s="91">
        <f>H440+I440</f>
        <v>29.2136</v>
      </c>
    </row>
    <row r="441" spans="1:10" x14ac:dyDescent="0.2">
      <c r="A441" s="37" t="s">
        <v>714</v>
      </c>
      <c r="B441" s="90">
        <v>45653</v>
      </c>
      <c r="C441" s="37" t="s">
        <v>747</v>
      </c>
      <c r="D441" s="94">
        <v>1</v>
      </c>
      <c r="E441" s="37" t="s">
        <v>699</v>
      </c>
      <c r="F441" s="37">
        <v>27.3</v>
      </c>
      <c r="G441" s="37">
        <v>6</v>
      </c>
      <c r="H441" s="91">
        <v>27.3</v>
      </c>
      <c r="I441" s="91">
        <f>H441*(G441/100)</f>
        <v>1.6379999999999999</v>
      </c>
      <c r="J441" s="91">
        <f>H441+I441</f>
        <v>28.938000000000002</v>
      </c>
    </row>
    <row r="442" spans="1:10" x14ac:dyDescent="0.2">
      <c r="A442" s="37" t="s">
        <v>844</v>
      </c>
      <c r="B442" s="90">
        <v>45653</v>
      </c>
      <c r="C442" s="37" t="s">
        <v>848</v>
      </c>
      <c r="D442" s="94">
        <v>2</v>
      </c>
      <c r="E442" s="37" t="s">
        <v>710</v>
      </c>
      <c r="F442" s="37">
        <v>18.84</v>
      </c>
      <c r="G442" s="37">
        <v>6</v>
      </c>
      <c r="H442" s="91">
        <v>37.68</v>
      </c>
      <c r="I442" s="91">
        <f>H442*(G442/100)</f>
        <v>2.2607999999999997</v>
      </c>
      <c r="J442" s="91">
        <f>H442+I442</f>
        <v>39.940799999999996</v>
      </c>
    </row>
    <row r="443" spans="1:10" x14ac:dyDescent="0.2">
      <c r="A443" s="37" t="s">
        <v>793</v>
      </c>
      <c r="B443" s="90">
        <v>45653</v>
      </c>
      <c r="C443" s="37" t="s">
        <v>812</v>
      </c>
      <c r="D443" s="94">
        <v>1</v>
      </c>
      <c r="E443" s="37" t="s">
        <v>699</v>
      </c>
      <c r="F443" s="37">
        <v>18.18</v>
      </c>
      <c r="G443" s="37">
        <v>6</v>
      </c>
      <c r="H443" s="91">
        <v>18.18</v>
      </c>
      <c r="I443" s="91">
        <f>H443*(G443/100)</f>
        <v>1.0908</v>
      </c>
      <c r="J443" s="91">
        <f>H443+I443</f>
        <v>19.270800000000001</v>
      </c>
    </row>
    <row r="444" spans="1:10" x14ac:dyDescent="0.2">
      <c r="A444" s="37" t="s">
        <v>794</v>
      </c>
      <c r="B444" s="90">
        <v>45653</v>
      </c>
      <c r="C444" s="37" t="s">
        <v>813</v>
      </c>
      <c r="D444" s="94">
        <v>2</v>
      </c>
      <c r="E444" s="37" t="s">
        <v>699</v>
      </c>
      <c r="F444" s="37">
        <v>15.03</v>
      </c>
      <c r="G444" s="37">
        <v>6</v>
      </c>
      <c r="H444" s="91">
        <v>30.05</v>
      </c>
      <c r="I444" s="91">
        <f>H444*(G444/100)</f>
        <v>1.8029999999999999</v>
      </c>
      <c r="J444" s="91">
        <f>H444+I444</f>
        <v>31.853000000000002</v>
      </c>
    </row>
    <row r="445" spans="1:10" x14ac:dyDescent="0.2">
      <c r="A445" s="37" t="s">
        <v>874</v>
      </c>
      <c r="B445" s="90">
        <v>45653</v>
      </c>
      <c r="C445" s="37" t="s">
        <v>878</v>
      </c>
      <c r="D445" s="94">
        <v>1</v>
      </c>
      <c r="E445" s="37" t="s">
        <v>699</v>
      </c>
      <c r="F445" s="37">
        <v>31.42</v>
      </c>
      <c r="G445" s="37">
        <v>6</v>
      </c>
      <c r="H445" s="91">
        <v>31.42</v>
      </c>
      <c r="I445" s="91">
        <f>H445*(G445/100)</f>
        <v>1.8852</v>
      </c>
      <c r="J445" s="91">
        <f>H445+I445</f>
        <v>33.305199999999999</v>
      </c>
    </row>
    <row r="446" spans="1:10" x14ac:dyDescent="0.2">
      <c r="A446" s="37" t="s">
        <v>795</v>
      </c>
      <c r="B446" s="90">
        <v>45653</v>
      </c>
      <c r="C446" s="37" t="s">
        <v>814</v>
      </c>
      <c r="D446" s="94">
        <v>1</v>
      </c>
      <c r="E446" s="37" t="s">
        <v>699</v>
      </c>
      <c r="F446" s="37">
        <v>36.840000000000003</v>
      </c>
      <c r="G446" s="37">
        <v>6</v>
      </c>
      <c r="H446" s="91">
        <v>36.840000000000003</v>
      </c>
      <c r="I446" s="91">
        <f>H446*(G446/100)</f>
        <v>2.2103999999999999</v>
      </c>
      <c r="J446" s="91">
        <f>H446+I446</f>
        <v>39.050400000000003</v>
      </c>
    </row>
    <row r="447" spans="1:10" x14ac:dyDescent="0.2">
      <c r="A447" s="37" t="s">
        <v>716</v>
      </c>
      <c r="B447" s="90">
        <v>45653</v>
      </c>
      <c r="C447" s="37" t="s">
        <v>749</v>
      </c>
      <c r="D447" s="94">
        <v>1</v>
      </c>
      <c r="E447" s="37" t="s">
        <v>699</v>
      </c>
      <c r="F447" s="37">
        <v>27.46</v>
      </c>
      <c r="G447" s="37">
        <v>6</v>
      </c>
      <c r="H447" s="91">
        <v>26.09</v>
      </c>
      <c r="I447" s="91">
        <f>H447*(G447/100)</f>
        <v>1.5653999999999999</v>
      </c>
      <c r="J447" s="91">
        <f>H447+I447</f>
        <v>27.6554</v>
      </c>
    </row>
    <row r="448" spans="1:10" x14ac:dyDescent="0.2">
      <c r="A448" s="37" t="s">
        <v>717</v>
      </c>
      <c r="B448" s="90">
        <v>45653</v>
      </c>
      <c r="C448" s="37" t="s">
        <v>750</v>
      </c>
      <c r="D448" s="94">
        <v>1</v>
      </c>
      <c r="E448" s="37" t="s">
        <v>699</v>
      </c>
      <c r="F448" s="37">
        <v>12.25</v>
      </c>
      <c r="G448" s="37">
        <v>6</v>
      </c>
      <c r="H448" s="91">
        <v>12.25</v>
      </c>
      <c r="I448" s="91">
        <f>H448*(G448/100)</f>
        <v>0.73499999999999999</v>
      </c>
      <c r="J448" s="91">
        <f>H448+I448</f>
        <v>12.984999999999999</v>
      </c>
    </row>
    <row r="449" spans="1:10" x14ac:dyDescent="0.2">
      <c r="A449" s="37" t="s">
        <v>718</v>
      </c>
      <c r="B449" s="90">
        <v>45653</v>
      </c>
      <c r="C449" s="37" t="s">
        <v>751</v>
      </c>
      <c r="D449" s="94">
        <v>2</v>
      </c>
      <c r="E449" s="37" t="s">
        <v>710</v>
      </c>
      <c r="F449" s="37">
        <v>12.04</v>
      </c>
      <c r="G449" s="37">
        <v>6</v>
      </c>
      <c r="H449" s="91">
        <v>24.08</v>
      </c>
      <c r="I449" s="91">
        <f>H449*(G449/100)</f>
        <v>1.4447999999999999</v>
      </c>
      <c r="J449" s="91">
        <f>H449+I449</f>
        <v>25.524799999999999</v>
      </c>
    </row>
    <row r="450" spans="1:10" x14ac:dyDescent="0.2">
      <c r="A450" s="37" t="s">
        <v>719</v>
      </c>
      <c r="B450" s="90">
        <v>45653</v>
      </c>
      <c r="C450" s="37" t="s">
        <v>752</v>
      </c>
      <c r="D450" s="94">
        <v>5</v>
      </c>
      <c r="E450" s="37" t="s">
        <v>710</v>
      </c>
      <c r="F450" s="37">
        <v>8.23</v>
      </c>
      <c r="G450" s="37">
        <v>6</v>
      </c>
      <c r="H450" s="91">
        <v>41.14</v>
      </c>
      <c r="I450" s="91">
        <f>H450*(G450/100)</f>
        <v>2.4683999999999999</v>
      </c>
      <c r="J450" s="91">
        <f>H450+I450</f>
        <v>43.608400000000003</v>
      </c>
    </row>
    <row r="451" spans="1:10" x14ac:dyDescent="0.2">
      <c r="A451" s="37" t="s">
        <v>820</v>
      </c>
      <c r="B451" s="90">
        <v>45653</v>
      </c>
      <c r="C451" s="37" t="s">
        <v>830</v>
      </c>
      <c r="D451" s="94">
        <v>1</v>
      </c>
      <c r="E451" s="37" t="s">
        <v>710</v>
      </c>
      <c r="F451" s="37">
        <v>12.43</v>
      </c>
      <c r="G451" s="37">
        <v>6</v>
      </c>
      <c r="H451" s="91">
        <v>12.43</v>
      </c>
      <c r="I451" s="91">
        <f>H451*(G451/100)</f>
        <v>0.74579999999999991</v>
      </c>
      <c r="J451" s="91">
        <f>H451+I451</f>
        <v>13.175799999999999</v>
      </c>
    </row>
    <row r="452" spans="1:10" x14ac:dyDescent="0.2">
      <c r="A452" s="37" t="s">
        <v>821</v>
      </c>
      <c r="B452" s="90">
        <v>45653</v>
      </c>
      <c r="C452" s="37" t="s">
        <v>831</v>
      </c>
      <c r="D452" s="94">
        <v>1</v>
      </c>
      <c r="E452" s="37" t="s">
        <v>699</v>
      </c>
      <c r="F452" s="37">
        <v>18.02</v>
      </c>
      <c r="G452" s="37">
        <v>6</v>
      </c>
      <c r="H452" s="91">
        <v>18.02</v>
      </c>
      <c r="I452" s="91">
        <f>H452*(G452/100)</f>
        <v>1.0811999999999999</v>
      </c>
      <c r="J452" s="91">
        <f>H452+I452</f>
        <v>19.101199999999999</v>
      </c>
    </row>
    <row r="453" spans="1:10" x14ac:dyDescent="0.2">
      <c r="A453" s="37" t="s">
        <v>720</v>
      </c>
      <c r="B453" s="90">
        <v>45653</v>
      </c>
      <c r="C453" s="37" t="s">
        <v>753</v>
      </c>
      <c r="D453" s="94">
        <v>1</v>
      </c>
      <c r="E453" s="37" t="s">
        <v>700</v>
      </c>
      <c r="F453" s="37">
        <v>21.93</v>
      </c>
      <c r="G453" s="37">
        <v>21</v>
      </c>
      <c r="H453" s="91">
        <v>21.93</v>
      </c>
      <c r="I453" s="91">
        <f>H453*(G453/100)</f>
        <v>4.6052999999999997</v>
      </c>
      <c r="J453" s="91">
        <f>H453+I453</f>
        <v>26.535299999999999</v>
      </c>
    </row>
    <row r="454" spans="1:10" x14ac:dyDescent="0.2">
      <c r="A454" s="37" t="s">
        <v>721</v>
      </c>
      <c r="B454" s="90">
        <v>45653</v>
      </c>
      <c r="C454" s="37" t="s">
        <v>754</v>
      </c>
      <c r="D454" s="94">
        <v>5</v>
      </c>
      <c r="E454" s="37" t="s">
        <v>700</v>
      </c>
      <c r="F454" s="37">
        <v>22.66</v>
      </c>
      <c r="G454" s="37">
        <v>6</v>
      </c>
      <c r="H454" s="91">
        <v>113.32</v>
      </c>
      <c r="I454" s="91">
        <f>H454*(G454/100)</f>
        <v>6.799199999999999</v>
      </c>
      <c r="J454" s="91">
        <f>H454+I454</f>
        <v>120.11919999999999</v>
      </c>
    </row>
    <row r="455" spans="1:10" x14ac:dyDescent="0.2">
      <c r="A455" s="37" t="s">
        <v>724</v>
      </c>
      <c r="B455" s="90">
        <v>45653</v>
      </c>
      <c r="C455" s="37" t="s">
        <v>757</v>
      </c>
      <c r="D455" s="94">
        <v>1</v>
      </c>
      <c r="E455" s="37" t="s">
        <v>700</v>
      </c>
      <c r="F455" s="37">
        <v>18.13</v>
      </c>
      <c r="G455" s="37">
        <v>6</v>
      </c>
      <c r="H455" s="91">
        <v>18.13</v>
      </c>
      <c r="I455" s="91">
        <f>H455*(G455/100)</f>
        <v>1.0877999999999999</v>
      </c>
      <c r="J455" s="91">
        <f>H455+I455</f>
        <v>19.2178</v>
      </c>
    </row>
    <row r="456" spans="1:10" x14ac:dyDescent="0.2">
      <c r="A456" s="37" t="s">
        <v>726</v>
      </c>
      <c r="B456" s="90">
        <v>45653</v>
      </c>
      <c r="C456" s="37" t="s">
        <v>759</v>
      </c>
      <c r="D456" s="94">
        <v>2</v>
      </c>
      <c r="E456" s="37" t="s">
        <v>709</v>
      </c>
      <c r="F456" s="37">
        <v>14.92</v>
      </c>
      <c r="G456" s="37">
        <v>6</v>
      </c>
      <c r="H456" s="91">
        <v>29.83</v>
      </c>
      <c r="I456" s="91">
        <f>H456*(G456/100)</f>
        <v>1.7897999999999998</v>
      </c>
      <c r="J456" s="91">
        <f>H456+I456</f>
        <v>31.619799999999998</v>
      </c>
    </row>
    <row r="457" spans="1:10" x14ac:dyDescent="0.2">
      <c r="A457" s="37" t="s">
        <v>734</v>
      </c>
      <c r="B457" s="90">
        <v>45653</v>
      </c>
      <c r="C457" s="37" t="s">
        <v>767</v>
      </c>
      <c r="D457" s="94">
        <v>2</v>
      </c>
      <c r="E457" s="37" t="s">
        <v>700</v>
      </c>
      <c r="F457" s="37">
        <v>29.13</v>
      </c>
      <c r="G457" s="37">
        <v>6</v>
      </c>
      <c r="H457" s="91">
        <v>58.26</v>
      </c>
      <c r="I457" s="91">
        <f>H457*(G457/100)</f>
        <v>3.4955999999999996</v>
      </c>
      <c r="J457" s="91">
        <f>H457+I457</f>
        <v>61.755600000000001</v>
      </c>
    </row>
    <row r="458" spans="1:10" x14ac:dyDescent="0.2">
      <c r="A458" s="37" t="s">
        <v>737</v>
      </c>
      <c r="B458" s="90">
        <v>45653</v>
      </c>
      <c r="C458" s="37" t="s">
        <v>770</v>
      </c>
      <c r="D458" s="94">
        <v>2</v>
      </c>
      <c r="E458" s="37" t="s">
        <v>700</v>
      </c>
      <c r="F458" s="37">
        <v>14.22</v>
      </c>
      <c r="G458" s="37">
        <v>6</v>
      </c>
      <c r="H458" s="91">
        <v>28.43</v>
      </c>
      <c r="I458" s="91">
        <f>H458*(G458/100)</f>
        <v>1.7058</v>
      </c>
      <c r="J458" s="91">
        <f>H458+I458</f>
        <v>30.1358</v>
      </c>
    </row>
    <row r="459" spans="1:10" x14ac:dyDescent="0.2">
      <c r="A459" s="37" t="s">
        <v>738</v>
      </c>
      <c r="B459" s="90">
        <v>45653</v>
      </c>
      <c r="C459" s="37" t="s">
        <v>771</v>
      </c>
      <c r="D459" s="94">
        <v>6</v>
      </c>
      <c r="E459" s="37" t="s">
        <v>700</v>
      </c>
      <c r="F459" s="37">
        <v>12.23</v>
      </c>
      <c r="G459" s="37">
        <v>6</v>
      </c>
      <c r="H459" s="91">
        <v>73.36</v>
      </c>
      <c r="I459" s="91">
        <f>H459*(G459/100)</f>
        <v>4.4016000000000002</v>
      </c>
      <c r="J459" s="91">
        <f>H459+I459</f>
        <v>77.761600000000001</v>
      </c>
    </row>
    <row r="460" spans="1:10" x14ac:dyDescent="0.2">
      <c r="A460" s="37" t="s">
        <v>854</v>
      </c>
      <c r="B460" s="90">
        <v>45653</v>
      </c>
      <c r="C460" s="37" t="s">
        <v>863</v>
      </c>
      <c r="D460" s="94">
        <v>1</v>
      </c>
      <c r="E460" s="37" t="s">
        <v>816</v>
      </c>
      <c r="F460" s="37">
        <v>7.47</v>
      </c>
      <c r="G460" s="37">
        <v>21</v>
      </c>
      <c r="H460" s="91">
        <v>7.47</v>
      </c>
      <c r="I460" s="91">
        <f>H460*(G460/100)</f>
        <v>1.5687</v>
      </c>
      <c r="J460" s="91">
        <f>H460+I460</f>
        <v>9.0387000000000004</v>
      </c>
    </row>
    <row r="461" spans="1:10" x14ac:dyDescent="0.2">
      <c r="A461" s="37" t="s">
        <v>778</v>
      </c>
      <c r="B461" s="90">
        <v>45653</v>
      </c>
      <c r="C461" s="37" t="s">
        <v>797</v>
      </c>
      <c r="D461" s="94">
        <v>1</v>
      </c>
      <c r="E461" s="37" t="s">
        <v>699</v>
      </c>
      <c r="F461" s="37">
        <v>12.51</v>
      </c>
      <c r="G461" s="37">
        <v>21</v>
      </c>
      <c r="H461" s="91">
        <v>12.51</v>
      </c>
      <c r="I461" s="91">
        <f>H461*(G461/100)</f>
        <v>2.6271</v>
      </c>
      <c r="J461" s="91">
        <f>H461+I461</f>
        <v>15.1371</v>
      </c>
    </row>
    <row r="462" spans="1:10" x14ac:dyDescent="0.2">
      <c r="A462" s="37" t="s">
        <v>784</v>
      </c>
      <c r="B462" s="90">
        <v>45653</v>
      </c>
      <c r="C462" s="37" t="s">
        <v>803</v>
      </c>
      <c r="D462" s="94">
        <v>1</v>
      </c>
      <c r="E462" s="37" t="s">
        <v>710</v>
      </c>
      <c r="F462" s="37">
        <v>17.29</v>
      </c>
      <c r="G462" s="37">
        <v>6</v>
      </c>
      <c r="H462" s="91">
        <v>17.29</v>
      </c>
      <c r="I462" s="91">
        <f>H462*(G462/100)</f>
        <v>1.0373999999999999</v>
      </c>
      <c r="J462" s="91">
        <f>H462+I462</f>
        <v>18.327399999999997</v>
      </c>
    </row>
    <row r="463" spans="1:10" x14ac:dyDescent="0.2">
      <c r="A463" s="37" t="s">
        <v>825</v>
      </c>
      <c r="B463" s="90">
        <v>45653</v>
      </c>
      <c r="C463" s="37" t="s">
        <v>835</v>
      </c>
      <c r="D463" s="94">
        <v>2</v>
      </c>
      <c r="E463" s="37" t="s">
        <v>816</v>
      </c>
      <c r="F463" s="37">
        <v>4.05</v>
      </c>
      <c r="G463" s="37">
        <v>21</v>
      </c>
      <c r="H463" s="91">
        <v>8.09</v>
      </c>
      <c r="I463" s="91">
        <f>H463*(G463/100)</f>
        <v>1.6988999999999999</v>
      </c>
      <c r="J463" s="91">
        <f>H463+I463</f>
        <v>9.7888999999999999</v>
      </c>
    </row>
    <row r="464" spans="1:10" x14ac:dyDescent="0.2">
      <c r="A464" s="37" t="s">
        <v>643</v>
      </c>
      <c r="B464" s="90">
        <v>45657</v>
      </c>
      <c r="C464" s="37" t="s">
        <v>672</v>
      </c>
      <c r="D464" s="94">
        <v>12</v>
      </c>
      <c r="E464" s="37" t="s">
        <v>701</v>
      </c>
      <c r="F464" s="37">
        <v>33.049999999999997</v>
      </c>
      <c r="G464" s="37">
        <v>6</v>
      </c>
      <c r="H464" s="91">
        <v>396.6</v>
      </c>
      <c r="I464" s="91">
        <f>H464*(G464/100)</f>
        <v>23.795999999999999</v>
      </c>
      <c r="J464" s="91">
        <f>H464+I464</f>
        <v>420.39600000000002</v>
      </c>
    </row>
    <row r="465" spans="1:10" x14ac:dyDescent="0.2">
      <c r="A465" s="37" t="s">
        <v>645</v>
      </c>
      <c r="B465" s="90">
        <v>45657</v>
      </c>
      <c r="C465" s="37" t="s">
        <v>674</v>
      </c>
      <c r="D465" s="94">
        <v>1</v>
      </c>
      <c r="E465" s="37" t="s">
        <v>702</v>
      </c>
      <c r="F465" s="37">
        <v>41.89</v>
      </c>
      <c r="G465" s="37">
        <v>6</v>
      </c>
      <c r="H465" s="91">
        <v>41.89</v>
      </c>
      <c r="I465" s="91">
        <f>H465*(G465/100)</f>
        <v>2.5133999999999999</v>
      </c>
      <c r="J465" s="91">
        <f>H465+I465</f>
        <v>44.403399999999998</v>
      </c>
    </row>
    <row r="466" spans="1:10" x14ac:dyDescent="0.2">
      <c r="A466" s="37" t="s">
        <v>647</v>
      </c>
      <c r="B466" s="90">
        <v>45657</v>
      </c>
      <c r="C466" s="37" t="s">
        <v>676</v>
      </c>
      <c r="D466" s="94">
        <v>1</v>
      </c>
      <c r="E466" s="37" t="s">
        <v>703</v>
      </c>
      <c r="F466" s="37">
        <v>20.37</v>
      </c>
      <c r="G466" s="37">
        <v>6</v>
      </c>
      <c r="H466" s="91">
        <v>20.37</v>
      </c>
      <c r="I466" s="91">
        <f>H466*(G466/100)</f>
        <v>1.2222</v>
      </c>
      <c r="J466" s="91">
        <f>H466+I466</f>
        <v>21.592200000000002</v>
      </c>
    </row>
    <row r="467" spans="1:10" x14ac:dyDescent="0.2">
      <c r="A467" s="37" t="s">
        <v>663</v>
      </c>
      <c r="B467" s="90">
        <v>45657</v>
      </c>
      <c r="C467" s="37" t="s">
        <v>692</v>
      </c>
      <c r="D467" s="94">
        <v>2</v>
      </c>
      <c r="E467" s="37" t="s">
        <v>702</v>
      </c>
      <c r="F467" s="37">
        <v>12.79</v>
      </c>
      <c r="G467" s="37">
        <v>6</v>
      </c>
      <c r="H467" s="91">
        <v>25.57</v>
      </c>
      <c r="I467" s="91">
        <f>H467*(G467/100)</f>
        <v>1.5342</v>
      </c>
      <c r="J467" s="91">
        <f>H467+I467</f>
        <v>27.104199999999999</v>
      </c>
    </row>
    <row r="468" spans="1:10" x14ac:dyDescent="0.2">
      <c r="A468" s="37" t="s">
        <v>893</v>
      </c>
      <c r="B468" s="90">
        <v>45657</v>
      </c>
      <c r="C468" s="37" t="s">
        <v>898</v>
      </c>
      <c r="D468" s="94">
        <v>4</v>
      </c>
      <c r="E468" s="37" t="s">
        <v>699</v>
      </c>
      <c r="F468" s="37">
        <v>24.52</v>
      </c>
      <c r="G468" s="37">
        <v>6</v>
      </c>
      <c r="H468" s="91">
        <v>98.06</v>
      </c>
      <c r="I468" s="91">
        <f>H468*(G468/100)</f>
        <v>5.8835999999999995</v>
      </c>
      <c r="J468" s="91">
        <f>H468+I468</f>
        <v>103.9436</v>
      </c>
    </row>
    <row r="469" spans="1:10" x14ac:dyDescent="0.2">
      <c r="A469" s="37" t="s">
        <v>667</v>
      </c>
      <c r="B469" s="90">
        <v>45657</v>
      </c>
      <c r="C469" s="37" t="s">
        <v>696</v>
      </c>
      <c r="D469" s="94">
        <v>4</v>
      </c>
      <c r="E469" s="37" t="s">
        <v>699</v>
      </c>
      <c r="F469" s="37">
        <v>11.96</v>
      </c>
      <c r="G469" s="37">
        <v>6</v>
      </c>
      <c r="H469" s="91">
        <v>47.82</v>
      </c>
      <c r="I469" s="91">
        <f>H469*(G469/100)</f>
        <v>2.8691999999999998</v>
      </c>
      <c r="J469" s="91">
        <f>H469+I469</f>
        <v>50.6892</v>
      </c>
    </row>
    <row r="470" spans="1:10" x14ac:dyDescent="0.2">
      <c r="A470" s="37" t="s">
        <v>669</v>
      </c>
      <c r="B470" s="90">
        <v>45657</v>
      </c>
      <c r="C470" s="37" t="s">
        <v>698</v>
      </c>
      <c r="D470" s="94">
        <v>2</v>
      </c>
      <c r="E470" s="37" t="s">
        <v>699</v>
      </c>
      <c r="F470" s="37">
        <v>14.21</v>
      </c>
      <c r="G470" s="37">
        <v>6</v>
      </c>
      <c r="H470" s="91">
        <v>28.41</v>
      </c>
      <c r="I470" s="91">
        <f>H470*(G470/100)</f>
        <v>1.7045999999999999</v>
      </c>
      <c r="J470" s="91">
        <f>H470+I470</f>
        <v>30.114599999999999</v>
      </c>
    </row>
    <row r="471" spans="1:10" x14ac:dyDescent="0.2">
      <c r="A471" s="37" t="s">
        <v>711</v>
      </c>
      <c r="B471" s="90">
        <v>45657</v>
      </c>
      <c r="C471" s="37" t="s">
        <v>744</v>
      </c>
      <c r="D471" s="94">
        <v>1</v>
      </c>
      <c r="E471" s="37" t="s">
        <v>699</v>
      </c>
      <c r="F471" s="37">
        <v>12.65</v>
      </c>
      <c r="G471" s="37">
        <v>6</v>
      </c>
      <c r="H471" s="91">
        <v>12.65</v>
      </c>
      <c r="I471" s="91">
        <f>H471*(G471/100)</f>
        <v>0.75900000000000001</v>
      </c>
      <c r="J471" s="91">
        <f>H471+I471</f>
        <v>13.409000000000001</v>
      </c>
    </row>
    <row r="472" spans="1:10" x14ac:dyDescent="0.2">
      <c r="A472" s="37" t="s">
        <v>712</v>
      </c>
      <c r="B472" s="90">
        <v>45657</v>
      </c>
      <c r="C472" s="37" t="s">
        <v>745</v>
      </c>
      <c r="D472" s="94">
        <v>1</v>
      </c>
      <c r="E472" s="37" t="s">
        <v>699</v>
      </c>
      <c r="F472" s="37">
        <v>26.54</v>
      </c>
      <c r="G472" s="37">
        <v>6</v>
      </c>
      <c r="H472" s="91">
        <v>26.54</v>
      </c>
      <c r="I472" s="91">
        <f>H472*(G472/100)</f>
        <v>1.5923999999999998</v>
      </c>
      <c r="J472" s="91">
        <f>H472+I472</f>
        <v>28.132400000000001</v>
      </c>
    </row>
    <row r="473" spans="1:10" x14ac:dyDescent="0.2">
      <c r="A473" s="37" t="s">
        <v>713</v>
      </c>
      <c r="B473" s="90">
        <v>45657</v>
      </c>
      <c r="C473" s="37" t="s">
        <v>746</v>
      </c>
      <c r="D473" s="94">
        <v>1</v>
      </c>
      <c r="E473" s="37" t="s">
        <v>699</v>
      </c>
      <c r="F473" s="37">
        <v>28.04</v>
      </c>
      <c r="G473" s="37">
        <v>6</v>
      </c>
      <c r="H473" s="91">
        <v>28.04</v>
      </c>
      <c r="I473" s="91">
        <f>H473*(G473/100)</f>
        <v>1.6823999999999999</v>
      </c>
      <c r="J473" s="91">
        <f>H473+I473</f>
        <v>29.7224</v>
      </c>
    </row>
    <row r="474" spans="1:10" x14ac:dyDescent="0.2">
      <c r="A474" s="37" t="s">
        <v>789</v>
      </c>
      <c r="B474" s="90">
        <v>45657</v>
      </c>
      <c r="C474" s="37" t="s">
        <v>808</v>
      </c>
      <c r="D474" s="94">
        <v>1</v>
      </c>
      <c r="E474" s="37" t="s">
        <v>699</v>
      </c>
      <c r="F474" s="37">
        <v>27.56</v>
      </c>
      <c r="G474" s="37">
        <v>6</v>
      </c>
      <c r="H474" s="91">
        <v>27.56</v>
      </c>
      <c r="I474" s="91">
        <f>H474*(G474/100)</f>
        <v>1.6536</v>
      </c>
      <c r="J474" s="91">
        <f>H474+I474</f>
        <v>29.2136</v>
      </c>
    </row>
    <row r="475" spans="1:10" x14ac:dyDescent="0.2">
      <c r="A475" s="37" t="s">
        <v>790</v>
      </c>
      <c r="B475" s="90">
        <v>45657</v>
      </c>
      <c r="C475" s="37" t="s">
        <v>809</v>
      </c>
      <c r="D475" s="94">
        <v>1</v>
      </c>
      <c r="E475" s="37" t="s">
        <v>699</v>
      </c>
      <c r="F475" s="37">
        <v>26.13</v>
      </c>
      <c r="G475" s="37">
        <v>6</v>
      </c>
      <c r="H475" s="91">
        <v>26.13</v>
      </c>
      <c r="I475" s="91">
        <f>H475*(G475/100)</f>
        <v>1.5677999999999999</v>
      </c>
      <c r="J475" s="91">
        <f>H475+I475</f>
        <v>27.697799999999997</v>
      </c>
    </row>
    <row r="476" spans="1:10" x14ac:dyDescent="0.2">
      <c r="A476" s="37" t="s">
        <v>844</v>
      </c>
      <c r="B476" s="90">
        <v>45657</v>
      </c>
      <c r="C476" s="37" t="s">
        <v>848</v>
      </c>
      <c r="D476" s="94">
        <v>2</v>
      </c>
      <c r="E476" s="37" t="s">
        <v>710</v>
      </c>
      <c r="F476" s="37">
        <v>18.84</v>
      </c>
      <c r="G476" s="37">
        <v>6</v>
      </c>
      <c r="H476" s="91">
        <v>37.68</v>
      </c>
      <c r="I476" s="91">
        <f>H476*(G476/100)</f>
        <v>2.2607999999999997</v>
      </c>
      <c r="J476" s="91">
        <f>H476+I476</f>
        <v>39.940799999999996</v>
      </c>
    </row>
    <row r="477" spans="1:10" x14ac:dyDescent="0.2">
      <c r="A477" s="37" t="s">
        <v>819</v>
      </c>
      <c r="B477" s="90">
        <v>45657</v>
      </c>
      <c r="C477" s="37" t="s">
        <v>829</v>
      </c>
      <c r="D477" s="94">
        <v>1</v>
      </c>
      <c r="E477" s="37" t="s">
        <v>710</v>
      </c>
      <c r="F477" s="37">
        <v>48.53</v>
      </c>
      <c r="G477" s="37">
        <v>6</v>
      </c>
      <c r="H477" s="91">
        <v>48.53</v>
      </c>
      <c r="I477" s="91">
        <f>H477*(G477/100)</f>
        <v>2.9117999999999999</v>
      </c>
      <c r="J477" s="91">
        <f>H477+I477</f>
        <v>51.441800000000001</v>
      </c>
    </row>
    <row r="478" spans="1:10" x14ac:dyDescent="0.2">
      <c r="A478" s="37" t="s">
        <v>718</v>
      </c>
      <c r="B478" s="90">
        <v>45657</v>
      </c>
      <c r="C478" s="37" t="s">
        <v>751</v>
      </c>
      <c r="D478" s="94">
        <v>1</v>
      </c>
      <c r="E478" s="37" t="s">
        <v>710</v>
      </c>
      <c r="F478" s="37">
        <v>12.04</v>
      </c>
      <c r="G478" s="37">
        <v>6</v>
      </c>
      <c r="H478" s="91">
        <v>12.04</v>
      </c>
      <c r="I478" s="91">
        <f>H478*(G478/100)</f>
        <v>0.72239999999999993</v>
      </c>
      <c r="J478" s="91">
        <f>H478+I478</f>
        <v>12.7624</v>
      </c>
    </row>
    <row r="479" spans="1:10" x14ac:dyDescent="0.2">
      <c r="A479" s="37" t="s">
        <v>720</v>
      </c>
      <c r="B479" s="90">
        <v>45657</v>
      </c>
      <c r="C479" s="37" t="s">
        <v>753</v>
      </c>
      <c r="D479" s="94">
        <v>2</v>
      </c>
      <c r="E479" s="37" t="s">
        <v>700</v>
      </c>
      <c r="F479" s="37">
        <v>21.93</v>
      </c>
      <c r="G479" s="37">
        <v>21</v>
      </c>
      <c r="H479" s="91">
        <v>43.86</v>
      </c>
      <c r="I479" s="91">
        <f>H479*(G479/100)</f>
        <v>9.2105999999999995</v>
      </c>
      <c r="J479" s="91">
        <f>H479+I479</f>
        <v>53.070599999999999</v>
      </c>
    </row>
    <row r="480" spans="1:10" x14ac:dyDescent="0.2">
      <c r="A480" s="37" t="s">
        <v>721</v>
      </c>
      <c r="B480" s="90">
        <v>45657</v>
      </c>
      <c r="C480" s="37" t="s">
        <v>754</v>
      </c>
      <c r="D480" s="94">
        <v>3</v>
      </c>
      <c r="E480" s="37" t="s">
        <v>700</v>
      </c>
      <c r="F480" s="37">
        <v>22.66</v>
      </c>
      <c r="G480" s="37">
        <v>6</v>
      </c>
      <c r="H480" s="91">
        <v>67.989999999999995</v>
      </c>
      <c r="I480" s="91">
        <f>H480*(G480/100)</f>
        <v>4.0793999999999997</v>
      </c>
      <c r="J480" s="91">
        <f>H480+I480</f>
        <v>72.069400000000002</v>
      </c>
    </row>
    <row r="481" spans="1:10" x14ac:dyDescent="0.2">
      <c r="A481" s="37" t="s">
        <v>722</v>
      </c>
      <c r="B481" s="90">
        <v>45657</v>
      </c>
      <c r="C481" s="37" t="s">
        <v>755</v>
      </c>
      <c r="D481" s="94">
        <v>3</v>
      </c>
      <c r="E481" s="37" t="s">
        <v>700</v>
      </c>
      <c r="F481" s="37">
        <v>21.47</v>
      </c>
      <c r="G481" s="37">
        <v>6</v>
      </c>
      <c r="H481" s="91">
        <v>64.41</v>
      </c>
      <c r="I481" s="91">
        <f>H481*(G481/100)</f>
        <v>3.8645999999999998</v>
      </c>
      <c r="J481" s="91">
        <f>H481+I481</f>
        <v>68.274599999999992</v>
      </c>
    </row>
    <row r="482" spans="1:10" x14ac:dyDescent="0.2">
      <c r="A482" s="37" t="s">
        <v>733</v>
      </c>
      <c r="B482" s="90">
        <v>45657</v>
      </c>
      <c r="C482" s="37" t="s">
        <v>766</v>
      </c>
      <c r="D482" s="94">
        <v>2</v>
      </c>
      <c r="E482" s="37" t="s">
        <v>700</v>
      </c>
      <c r="F482" s="37">
        <v>30.57</v>
      </c>
      <c r="G482" s="37">
        <v>6</v>
      </c>
      <c r="H482" s="91">
        <v>61.14</v>
      </c>
      <c r="I482" s="91">
        <f>H482*(G482/100)</f>
        <v>3.6684000000000001</v>
      </c>
      <c r="J482" s="91">
        <f>H482+I482</f>
        <v>64.808400000000006</v>
      </c>
    </row>
    <row r="483" spans="1:10" x14ac:dyDescent="0.2">
      <c r="A483" s="37" t="s">
        <v>734</v>
      </c>
      <c r="B483" s="90">
        <v>45657</v>
      </c>
      <c r="C483" s="37" t="s">
        <v>767</v>
      </c>
      <c r="D483" s="94">
        <v>2</v>
      </c>
      <c r="E483" s="37" t="s">
        <v>700</v>
      </c>
      <c r="F483" s="37">
        <v>29.13</v>
      </c>
      <c r="G483" s="37">
        <v>6</v>
      </c>
      <c r="H483" s="91">
        <v>58.26</v>
      </c>
      <c r="I483" s="91">
        <f>H483*(G483/100)</f>
        <v>3.4955999999999996</v>
      </c>
      <c r="J483" s="91">
        <f>H483+I483</f>
        <v>61.755600000000001</v>
      </c>
    </row>
    <row r="484" spans="1:10" x14ac:dyDescent="0.2">
      <c r="A484" s="37" t="s">
        <v>735</v>
      </c>
      <c r="B484" s="90">
        <v>45657</v>
      </c>
      <c r="C484" s="37" t="s">
        <v>768</v>
      </c>
      <c r="D484" s="94">
        <v>1</v>
      </c>
      <c r="E484" s="37" t="s">
        <v>700</v>
      </c>
      <c r="F484" s="37">
        <v>30.79</v>
      </c>
      <c r="G484" s="37">
        <v>6</v>
      </c>
      <c r="H484" s="91">
        <v>30.79</v>
      </c>
      <c r="I484" s="91">
        <f>H484*(G484/100)</f>
        <v>1.8473999999999999</v>
      </c>
      <c r="J484" s="91">
        <f>H484+I484</f>
        <v>32.6374</v>
      </c>
    </row>
    <row r="485" spans="1:10" x14ac:dyDescent="0.2">
      <c r="A485" s="37" t="s">
        <v>736</v>
      </c>
      <c r="B485" s="90">
        <v>45657</v>
      </c>
      <c r="C485" s="37" t="s">
        <v>841</v>
      </c>
      <c r="D485" s="94">
        <v>1</v>
      </c>
      <c r="E485" s="37" t="s">
        <v>700</v>
      </c>
      <c r="F485" s="37">
        <v>30.57</v>
      </c>
      <c r="G485" s="37">
        <v>6</v>
      </c>
      <c r="H485" s="91">
        <v>30.57</v>
      </c>
      <c r="I485" s="91">
        <f>H485*(G485/100)</f>
        <v>1.8342000000000001</v>
      </c>
      <c r="J485" s="91">
        <f>H485+I485</f>
        <v>32.404200000000003</v>
      </c>
    </row>
    <row r="486" spans="1:10" x14ac:dyDescent="0.2">
      <c r="A486" s="37" t="s">
        <v>737</v>
      </c>
      <c r="B486" s="90">
        <v>45657</v>
      </c>
      <c r="C486" s="37" t="s">
        <v>770</v>
      </c>
      <c r="D486" s="94">
        <v>2</v>
      </c>
      <c r="E486" s="37" t="s">
        <v>700</v>
      </c>
      <c r="F486" s="37">
        <v>14.22</v>
      </c>
      <c r="G486" s="37">
        <v>6</v>
      </c>
      <c r="H486" s="91">
        <v>28.43</v>
      </c>
      <c r="I486" s="91">
        <f>H486*(G486/100)</f>
        <v>1.7058</v>
      </c>
      <c r="J486" s="91">
        <f>H486+I486</f>
        <v>30.1358</v>
      </c>
    </row>
    <row r="487" spans="1:10" x14ac:dyDescent="0.2">
      <c r="A487" s="37" t="s">
        <v>738</v>
      </c>
      <c r="B487" s="90">
        <v>45657</v>
      </c>
      <c r="C487" s="37" t="s">
        <v>771</v>
      </c>
      <c r="D487" s="94">
        <v>4</v>
      </c>
      <c r="E487" s="37" t="s">
        <v>700</v>
      </c>
      <c r="F487" s="37">
        <v>12.23</v>
      </c>
      <c r="G487" s="37">
        <v>6</v>
      </c>
      <c r="H487" s="91">
        <v>48.9</v>
      </c>
      <c r="I487" s="91">
        <f>H487*(G487/100)</f>
        <v>2.9339999999999997</v>
      </c>
      <c r="J487" s="91">
        <f>H487+I487</f>
        <v>51.833999999999996</v>
      </c>
    </row>
    <row r="488" spans="1:10" x14ac:dyDescent="0.2">
      <c r="A488" s="37" t="s">
        <v>785</v>
      </c>
      <c r="B488" s="90">
        <v>45657</v>
      </c>
      <c r="C488" s="37" t="s">
        <v>804</v>
      </c>
      <c r="D488" s="94">
        <v>3</v>
      </c>
      <c r="E488" s="37" t="s">
        <v>699</v>
      </c>
      <c r="F488" s="37">
        <v>46.31</v>
      </c>
      <c r="G488" s="37">
        <v>6</v>
      </c>
      <c r="H488" s="91">
        <v>138.93</v>
      </c>
      <c r="I488" s="91">
        <f>H488*(G488/100)</f>
        <v>8.3358000000000008</v>
      </c>
      <c r="J488" s="91">
        <f>H488+I488</f>
        <v>147.26580000000001</v>
      </c>
    </row>
    <row r="489" spans="1:10" x14ac:dyDescent="0.2">
      <c r="A489" s="37" t="s">
        <v>786</v>
      </c>
      <c r="B489" s="90">
        <v>45657</v>
      </c>
      <c r="C489" s="37" t="s">
        <v>805</v>
      </c>
      <c r="D489" s="94">
        <v>1</v>
      </c>
      <c r="E489" s="37" t="s">
        <v>817</v>
      </c>
      <c r="F489" s="37">
        <v>39.659999999999997</v>
      </c>
      <c r="G489" s="37">
        <v>6</v>
      </c>
      <c r="H489" s="91">
        <v>39.659999999999997</v>
      </c>
      <c r="I489" s="91">
        <f>H489*(G489/100)</f>
        <v>2.3795999999999995</v>
      </c>
      <c r="J489" s="91">
        <f>H489+I489</f>
        <v>42.039599999999993</v>
      </c>
    </row>
    <row r="490" spans="1:10" x14ac:dyDescent="0.2">
      <c r="A490" s="37" t="s">
        <v>722</v>
      </c>
      <c r="B490" s="90">
        <v>45657</v>
      </c>
      <c r="C490" s="37" t="s">
        <v>755</v>
      </c>
      <c r="D490" s="94">
        <v>1</v>
      </c>
      <c r="E490" s="37" t="s">
        <v>700</v>
      </c>
      <c r="F490" s="37">
        <v>22.88251</v>
      </c>
      <c r="G490" s="37">
        <v>6</v>
      </c>
      <c r="H490" s="91"/>
      <c r="I490" s="91">
        <f>H490*(G490/100)</f>
        <v>0</v>
      </c>
      <c r="J490" s="91">
        <f>H490+I490</f>
        <v>0</v>
      </c>
    </row>
    <row r="491" spans="1:10" x14ac:dyDescent="0.2">
      <c r="A491" s="37" t="s">
        <v>738</v>
      </c>
      <c r="B491" s="90">
        <v>45657</v>
      </c>
      <c r="C491" s="37" t="s">
        <v>771</v>
      </c>
      <c r="D491" s="94">
        <v>2</v>
      </c>
      <c r="E491" s="37" t="s">
        <v>700</v>
      </c>
      <c r="F491" s="37">
        <v>15.282999999999999</v>
      </c>
      <c r="G491" s="37">
        <v>6</v>
      </c>
      <c r="H491" s="91"/>
      <c r="I491" s="91">
        <f>H491*(G491/100)</f>
        <v>0</v>
      </c>
      <c r="J491" s="91">
        <f>H491+I491</f>
        <v>0</v>
      </c>
    </row>
    <row r="492" spans="1:10" x14ac:dyDescent="0.2">
      <c r="A492" s="37" t="s">
        <v>726</v>
      </c>
      <c r="B492" s="90">
        <v>45642</v>
      </c>
      <c r="C492" s="37" t="s">
        <v>759</v>
      </c>
      <c r="D492" s="94">
        <v>-1</v>
      </c>
      <c r="E492" s="37" t="s">
        <v>924</v>
      </c>
      <c r="F492" s="37">
        <v>14.92</v>
      </c>
      <c r="G492" s="37">
        <v>6</v>
      </c>
      <c r="H492" s="91">
        <v>-14.92</v>
      </c>
      <c r="I492" s="91">
        <f>H492*(G492/100)</f>
        <v>-0.8952</v>
      </c>
      <c r="J492" s="91">
        <f>H492+I492</f>
        <v>-15.815200000000001</v>
      </c>
    </row>
    <row r="494" spans="1:10" x14ac:dyDescent="0.2">
      <c r="H494" s="93"/>
      <c r="I494" s="93"/>
      <c r="J494" s="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250B-5964-454A-B2E6-89A3427D7366}">
  <dimension ref="A1:Y39"/>
  <sheetViews>
    <sheetView zoomScale="80" zoomScaleNormal="80" workbookViewId="0">
      <selection activeCell="V2" sqref="V2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  <col min="15" max="15" width="12.6640625" bestFit="1" customWidth="1"/>
  </cols>
  <sheetData>
    <row r="1" spans="1:25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8" t="s">
        <v>3</v>
      </c>
      <c r="K1" s="52" t="s">
        <v>4</v>
      </c>
      <c r="L1" s="53"/>
    </row>
    <row r="2" spans="1:25" ht="14.25" customHeight="1" x14ac:dyDescent="0.2">
      <c r="A2" s="3" t="s">
        <v>164</v>
      </c>
      <c r="B2" s="55" t="s">
        <v>165</v>
      </c>
      <c r="C2" s="55"/>
      <c r="D2" s="55"/>
      <c r="E2" s="55"/>
      <c r="F2" s="55"/>
      <c r="G2" s="73" t="s">
        <v>41</v>
      </c>
      <c r="H2" s="73"/>
      <c r="I2" s="24">
        <v>28.29</v>
      </c>
      <c r="J2" s="74">
        <v>28.29</v>
      </c>
      <c r="K2" s="74"/>
      <c r="L2" s="29">
        <v>0.06</v>
      </c>
      <c r="N2" s="37" t="str">
        <f>TRIM(A2)</f>
        <v>A00372</v>
      </c>
      <c r="O2" s="43">
        <v>45358</v>
      </c>
      <c r="P2" t="str">
        <f>TRIM(B2)</f>
        <v>Mora Zigeunerstick 25x105g</v>
      </c>
      <c r="Q2" t="str">
        <f>PROPER(P2)</f>
        <v>Mora Zigeunerstick 25X105G</v>
      </c>
      <c r="R2" s="37" t="str">
        <f>TRIM(Q2)</f>
        <v>Mora Zigeunerstick 25X105G</v>
      </c>
      <c r="T2" t="str">
        <f>LEFT(G2,2)</f>
        <v xml:space="preserve">1 </v>
      </c>
      <c r="U2" s="37" t="str">
        <f>TRIM(T2)</f>
        <v>1</v>
      </c>
      <c r="V2" s="37" t="str">
        <f>LOWER(RIGHT(G2,LEN(G2)-2))</f>
        <v>doos</v>
      </c>
      <c r="W2" s="37">
        <v>28.29</v>
      </c>
      <c r="X2" s="37">
        <v>6</v>
      </c>
      <c r="Y2" s="37">
        <v>28.29</v>
      </c>
    </row>
    <row r="3" spans="1:25" ht="11.85" customHeight="1" x14ac:dyDescent="0.2">
      <c r="A3" s="6" t="s">
        <v>167</v>
      </c>
      <c r="B3" s="47" t="s">
        <v>168</v>
      </c>
      <c r="C3" s="47"/>
      <c r="D3" s="47"/>
      <c r="E3" s="47"/>
      <c r="F3" s="47"/>
      <c r="G3" s="48" t="s">
        <v>41</v>
      </c>
      <c r="H3" s="48"/>
      <c r="I3" s="7">
        <v>42.44</v>
      </c>
      <c r="J3" s="75">
        <v>42.44</v>
      </c>
      <c r="K3" s="75"/>
      <c r="L3" s="10">
        <v>0.06</v>
      </c>
      <c r="N3" s="37" t="str">
        <f t="shared" ref="N3:N34" si="0">TRIM(A3)</f>
        <v>A02061</v>
      </c>
      <c r="O3" s="43">
        <v>45358</v>
      </c>
      <c r="P3" t="str">
        <f t="shared" ref="P3:P34" si="1">TRIM(B3)</f>
        <v>Vanreusel Ardeense sate 30x105g</v>
      </c>
      <c r="Q3" t="str">
        <f t="shared" ref="Q3:Q34" si="2">PROPER(P3)</f>
        <v>Vanreusel Ardeense Sate 30X105G</v>
      </c>
      <c r="R3" s="37" t="str">
        <f t="shared" ref="R3:R34" si="3">TRIM(Q3)</f>
        <v>Vanreusel Ardeense Sate 30X105G</v>
      </c>
      <c r="T3" t="str">
        <f t="shared" ref="T3:T34" si="4">LEFT(G3,2)</f>
        <v xml:space="preserve">1 </v>
      </c>
      <c r="U3" s="37" t="str">
        <f t="shared" ref="U3:U34" si="5">TRIM(T3)</f>
        <v>1</v>
      </c>
      <c r="V3" s="37" t="str">
        <f t="shared" ref="V3:V34" si="6">LOWER(RIGHT(G3,LEN(G3)-2))</f>
        <v>doos</v>
      </c>
      <c r="W3" s="37">
        <v>42.44</v>
      </c>
      <c r="X3" s="37">
        <v>6</v>
      </c>
      <c r="Y3" s="37">
        <v>42.44</v>
      </c>
    </row>
    <row r="4" spans="1:25" ht="11.85" customHeight="1" x14ac:dyDescent="0.2">
      <c r="A4" s="6" t="s">
        <v>170</v>
      </c>
      <c r="B4" s="47" t="s">
        <v>171</v>
      </c>
      <c r="C4" s="47"/>
      <c r="D4" s="47"/>
      <c r="E4" s="47"/>
      <c r="F4" s="47"/>
      <c r="G4" s="48" t="s">
        <v>16</v>
      </c>
      <c r="H4" s="48"/>
      <c r="I4" s="7">
        <v>15.02</v>
      </c>
      <c r="J4" s="75">
        <v>45.07</v>
      </c>
      <c r="K4" s="75"/>
      <c r="L4" s="10">
        <v>0.06</v>
      </c>
      <c r="N4" s="37" t="str">
        <f t="shared" si="0"/>
        <v>A02071</v>
      </c>
      <c r="O4" s="43">
        <v>45358</v>
      </c>
      <c r="P4" t="str">
        <f t="shared" si="1"/>
        <v>Vanreusel Belcanto 15x140g</v>
      </c>
      <c r="Q4" t="str">
        <f t="shared" si="2"/>
        <v>Vanreusel Belcanto 15X140G</v>
      </c>
      <c r="R4" s="37" t="str">
        <f t="shared" si="3"/>
        <v>Vanreusel Belcanto 15X140G</v>
      </c>
      <c r="T4" t="str">
        <f t="shared" si="4"/>
        <v xml:space="preserve">3 </v>
      </c>
      <c r="U4" s="37" t="str">
        <f t="shared" si="5"/>
        <v>3</v>
      </c>
      <c r="V4" s="37" t="str">
        <f t="shared" si="6"/>
        <v>doos</v>
      </c>
      <c r="W4" s="37">
        <v>15.02</v>
      </c>
      <c r="X4" s="37">
        <v>6</v>
      </c>
      <c r="Y4" s="37">
        <v>45.07</v>
      </c>
    </row>
    <row r="5" spans="1:25" ht="11.85" customHeight="1" x14ac:dyDescent="0.2">
      <c r="A5" s="6" t="s">
        <v>174</v>
      </c>
      <c r="B5" s="47" t="s">
        <v>175</v>
      </c>
      <c r="C5" s="47"/>
      <c r="D5" s="47"/>
      <c r="E5" s="47"/>
      <c r="F5" s="47"/>
      <c r="G5" s="48" t="s">
        <v>41</v>
      </c>
      <c r="H5" s="48"/>
      <c r="I5" s="7">
        <v>31.42</v>
      </c>
      <c r="J5" s="75">
        <v>31.42</v>
      </c>
      <c r="K5" s="75"/>
      <c r="L5" s="10">
        <v>0.06</v>
      </c>
      <c r="N5" s="37" t="str">
        <f t="shared" si="0"/>
        <v>A02059</v>
      </c>
      <c r="O5" s="43">
        <v>45358</v>
      </c>
      <c r="P5" t="str">
        <f t="shared" si="1"/>
        <v>Vanreusel Cervela rood naturin 24x200g</v>
      </c>
      <c r="Q5" t="str">
        <f t="shared" si="2"/>
        <v>Vanreusel Cervela Rood Naturin 24X200G</v>
      </c>
      <c r="R5" s="37" t="str">
        <f t="shared" si="3"/>
        <v>Vanreusel Cervela Rood Naturin 24X200G</v>
      </c>
      <c r="T5" t="str">
        <f t="shared" si="4"/>
        <v xml:space="preserve">1 </v>
      </c>
      <c r="U5" s="37" t="str">
        <f t="shared" si="5"/>
        <v>1</v>
      </c>
      <c r="V5" s="37" t="str">
        <f t="shared" si="6"/>
        <v>doos</v>
      </c>
      <c r="W5" s="37">
        <v>31.42</v>
      </c>
      <c r="X5" s="37">
        <v>6</v>
      </c>
      <c r="Y5" s="37">
        <v>31.42</v>
      </c>
    </row>
    <row r="6" spans="1:25" ht="11.85" customHeight="1" x14ac:dyDescent="0.2">
      <c r="A6" s="6" t="s">
        <v>177</v>
      </c>
      <c r="B6" s="47" t="s">
        <v>178</v>
      </c>
      <c r="C6" s="47"/>
      <c r="D6" s="47"/>
      <c r="E6" s="47"/>
      <c r="F6" s="47"/>
      <c r="G6" s="48" t="s">
        <v>41</v>
      </c>
      <c r="H6" s="48"/>
      <c r="I6" s="7">
        <v>27.47</v>
      </c>
      <c r="J6" s="75">
        <v>27.47</v>
      </c>
      <c r="K6" s="75"/>
      <c r="L6" s="10">
        <v>0.06</v>
      </c>
      <c r="N6" s="37" t="str">
        <f t="shared" si="0"/>
        <v>A02064</v>
      </c>
      <c r="O6" s="43">
        <v>45358</v>
      </c>
      <c r="P6" t="str">
        <f t="shared" si="1"/>
        <v>Vanreusel Krokidel 40x100g</v>
      </c>
      <c r="Q6" t="str">
        <f t="shared" si="2"/>
        <v>Vanreusel Krokidel 40X100G</v>
      </c>
      <c r="R6" s="37" t="str">
        <f t="shared" si="3"/>
        <v>Vanreusel Krokidel 40X100G</v>
      </c>
      <c r="T6" t="str">
        <f t="shared" si="4"/>
        <v xml:space="preserve">1 </v>
      </c>
      <c r="U6" s="37" t="str">
        <f t="shared" si="5"/>
        <v>1</v>
      </c>
      <c r="V6" s="37" t="str">
        <f t="shared" si="6"/>
        <v>doos</v>
      </c>
      <c r="W6" s="37">
        <v>27.47</v>
      </c>
      <c r="X6" s="37">
        <v>6</v>
      </c>
      <c r="Y6" s="37">
        <v>27.47</v>
      </c>
    </row>
    <row r="7" spans="1:25" ht="11.85" customHeight="1" x14ac:dyDescent="0.2">
      <c r="A7" s="6" t="s">
        <v>179</v>
      </c>
      <c r="B7" s="47" t="s">
        <v>180</v>
      </c>
      <c r="C7" s="47"/>
      <c r="D7" s="47"/>
      <c r="E7" s="47"/>
      <c r="F7" s="47"/>
      <c r="G7" s="48" t="s">
        <v>41</v>
      </c>
      <c r="H7" s="48"/>
      <c r="I7" s="7">
        <v>29.95</v>
      </c>
      <c r="J7" s="75">
        <v>29.95</v>
      </c>
      <c r="K7" s="75"/>
      <c r="L7" s="10">
        <v>0.06</v>
      </c>
      <c r="N7" s="37" t="str">
        <f t="shared" si="0"/>
        <v>A02058</v>
      </c>
      <c r="O7" s="43">
        <v>45358</v>
      </c>
      <c r="P7" t="str">
        <f t="shared" si="1"/>
        <v>Vanreusel Visbrochette 22x110g</v>
      </c>
      <c r="Q7" t="str">
        <f t="shared" si="2"/>
        <v>Vanreusel Visbrochette 22X110G</v>
      </c>
      <c r="R7" s="37" t="str">
        <f t="shared" si="3"/>
        <v>Vanreusel Visbrochette 22X110G</v>
      </c>
      <c r="T7" t="str">
        <f t="shared" si="4"/>
        <v xml:space="preserve">1 </v>
      </c>
      <c r="U7" s="37" t="str">
        <f t="shared" si="5"/>
        <v>1</v>
      </c>
      <c r="V7" s="37" t="str">
        <f t="shared" si="6"/>
        <v>doos</v>
      </c>
      <c r="W7" s="37">
        <v>29.95</v>
      </c>
      <c r="X7" s="37">
        <v>6</v>
      </c>
      <c r="Y7" s="37">
        <v>29.95</v>
      </c>
    </row>
    <row r="8" spans="1:25" ht="11.85" customHeight="1" x14ac:dyDescent="0.2">
      <c r="A8" s="6" t="s">
        <v>182</v>
      </c>
      <c r="B8" s="47" t="s">
        <v>183</v>
      </c>
      <c r="C8" s="47"/>
      <c r="D8" s="47"/>
      <c r="E8" s="47"/>
      <c r="F8" s="47"/>
      <c r="G8" s="48" t="s">
        <v>143</v>
      </c>
      <c r="H8" s="48"/>
      <c r="I8" s="7">
        <v>12.25</v>
      </c>
      <c r="J8" s="75">
        <v>24.5</v>
      </c>
      <c r="K8" s="75"/>
      <c r="L8" s="10">
        <v>0.06</v>
      </c>
      <c r="N8" s="37" t="str">
        <f t="shared" si="0"/>
        <v>A02440</v>
      </c>
      <c r="O8" s="43">
        <v>45358</v>
      </c>
      <c r="P8" t="str">
        <f t="shared" si="1"/>
        <v>Jiv Elite Bamischijf 18x130g</v>
      </c>
      <c r="Q8" t="str">
        <f t="shared" si="2"/>
        <v>Jiv Elite Bamischijf 18X130G</v>
      </c>
      <c r="R8" s="37" t="str">
        <f t="shared" si="3"/>
        <v>Jiv Elite Bamischijf 18X130G</v>
      </c>
      <c r="T8" t="str">
        <f t="shared" si="4"/>
        <v xml:space="preserve">2 </v>
      </c>
      <c r="U8" s="37" t="str">
        <f t="shared" si="5"/>
        <v>2</v>
      </c>
      <c r="V8" s="37" t="str">
        <f t="shared" si="6"/>
        <v>doos</v>
      </c>
      <c r="W8" s="37">
        <v>12.25</v>
      </c>
      <c r="X8" s="37">
        <v>6</v>
      </c>
      <c r="Y8" s="37">
        <v>24.5</v>
      </c>
    </row>
    <row r="9" spans="1:25" ht="11.85" customHeight="1" x14ac:dyDescent="0.2">
      <c r="A9" s="6" t="s">
        <v>186</v>
      </c>
      <c r="B9" s="47" t="s">
        <v>187</v>
      </c>
      <c r="C9" s="47"/>
      <c r="D9" s="47"/>
      <c r="E9" s="47"/>
      <c r="F9" s="47"/>
      <c r="G9" s="48" t="s">
        <v>41</v>
      </c>
      <c r="H9" s="48"/>
      <c r="I9" s="7">
        <v>24.85</v>
      </c>
      <c r="J9" s="75">
        <v>24.85</v>
      </c>
      <c r="K9" s="75"/>
      <c r="L9" s="10">
        <v>0.06</v>
      </c>
      <c r="N9" s="37" t="str">
        <f t="shared" si="0"/>
        <v>A02667</v>
      </c>
      <c r="O9" s="43">
        <v>45358</v>
      </c>
      <c r="P9" t="str">
        <f t="shared" si="1"/>
        <v>Buitenhuis Mini megamix (8 soorten) 96x20g</v>
      </c>
      <c r="Q9" t="str">
        <f t="shared" si="2"/>
        <v>Buitenhuis Mini Megamix (8 Soorten) 96X20G</v>
      </c>
      <c r="R9" s="37" t="str">
        <f t="shared" si="3"/>
        <v>Buitenhuis Mini Megamix (8 Soorten) 96X20G</v>
      </c>
      <c r="T9" t="str">
        <f t="shared" si="4"/>
        <v xml:space="preserve">1 </v>
      </c>
      <c r="U9" s="37" t="str">
        <f t="shared" si="5"/>
        <v>1</v>
      </c>
      <c r="V9" s="37" t="str">
        <f t="shared" si="6"/>
        <v>doos</v>
      </c>
      <c r="W9" s="37">
        <v>24.85</v>
      </c>
      <c r="X9" s="37">
        <v>6</v>
      </c>
      <c r="Y9" s="37">
        <v>24.85</v>
      </c>
    </row>
    <row r="10" spans="1:25" ht="11.85" customHeight="1" x14ac:dyDescent="0.2">
      <c r="A10" s="6" t="s">
        <v>189</v>
      </c>
      <c r="B10" s="47" t="s">
        <v>190</v>
      </c>
      <c r="C10" s="47"/>
      <c r="D10" s="47"/>
      <c r="E10" s="47"/>
      <c r="F10" s="47"/>
      <c r="G10" s="48" t="s">
        <v>191</v>
      </c>
      <c r="H10" s="48"/>
      <c r="I10" s="13"/>
      <c r="J10" s="76"/>
      <c r="K10" s="76"/>
      <c r="L10" s="14">
        <v>0.21</v>
      </c>
      <c r="N10" s="37" t="str">
        <f t="shared" si="0"/>
        <v>A03437</v>
      </c>
      <c r="O10" s="43">
        <v>45358</v>
      </c>
      <c r="P10" t="str">
        <f t="shared" si="1"/>
        <v>Buitenhuis Doosjes mini megamix</v>
      </c>
      <c r="Q10" t="str">
        <f t="shared" si="2"/>
        <v>Buitenhuis Doosjes Mini Megamix</v>
      </c>
      <c r="R10" s="37" t="str">
        <f t="shared" si="3"/>
        <v>Buitenhuis Doosjes Mini Megamix</v>
      </c>
      <c r="T10" t="str">
        <f t="shared" si="4"/>
        <v xml:space="preserve">3 </v>
      </c>
      <c r="U10" s="37" t="str">
        <f t="shared" si="5"/>
        <v>3</v>
      </c>
      <c r="V10" s="37" t="str">
        <f t="shared" si="6"/>
        <v>stuks</v>
      </c>
      <c r="W10" s="37"/>
      <c r="X10" s="37">
        <v>21</v>
      </c>
      <c r="Y10" s="37"/>
    </row>
    <row r="11" spans="1:25" ht="11.85" customHeight="1" x14ac:dyDescent="0.2">
      <c r="A11" s="6" t="s">
        <v>192</v>
      </c>
      <c r="B11" s="47" t="s">
        <v>193</v>
      </c>
      <c r="C11" s="47"/>
      <c r="D11" s="47"/>
      <c r="E11" s="47"/>
      <c r="F11" s="47"/>
      <c r="G11" s="48" t="s">
        <v>194</v>
      </c>
      <c r="H11" s="48"/>
      <c r="I11" s="7">
        <v>11.9</v>
      </c>
      <c r="J11" s="75">
        <v>23.79</v>
      </c>
      <c r="K11" s="75"/>
      <c r="L11" s="10">
        <v>0.06</v>
      </c>
      <c r="N11" s="37" t="str">
        <f t="shared" si="0"/>
        <v>A00538</v>
      </c>
      <c r="O11" s="43">
        <v>45358</v>
      </c>
      <c r="P11" t="str">
        <f t="shared" si="1"/>
        <v>Aviko Kaaskroket maison la cuisine belge 28x70g</v>
      </c>
      <c r="Q11" t="str">
        <f t="shared" si="2"/>
        <v>Aviko Kaaskroket Maison La Cuisine Belge 28X70G</v>
      </c>
      <c r="R11" s="37" t="str">
        <f t="shared" si="3"/>
        <v>Aviko Kaaskroket Maison La Cuisine Belge 28X70G</v>
      </c>
      <c r="T11" t="str">
        <f t="shared" si="4"/>
        <v xml:space="preserve">2 </v>
      </c>
      <c r="U11" s="37" t="str">
        <f t="shared" si="5"/>
        <v>2</v>
      </c>
      <c r="V11" s="37" t="str">
        <f t="shared" si="6"/>
        <v>zak</v>
      </c>
      <c r="W11" s="37">
        <v>11.9</v>
      </c>
      <c r="X11" s="37">
        <v>6</v>
      </c>
      <c r="Y11" s="37">
        <v>23.79</v>
      </c>
    </row>
    <row r="12" spans="1:25" ht="11.85" customHeight="1" x14ac:dyDescent="0.2">
      <c r="A12" s="6" t="s">
        <v>196</v>
      </c>
      <c r="B12" s="47" t="s">
        <v>197</v>
      </c>
      <c r="C12" s="47"/>
      <c r="D12" s="47"/>
      <c r="E12" s="47"/>
      <c r="F12" s="47"/>
      <c r="G12" s="48" t="s">
        <v>198</v>
      </c>
      <c r="H12" s="48"/>
      <c r="I12" s="7">
        <v>8.19</v>
      </c>
      <c r="J12" s="75">
        <v>81.92</v>
      </c>
      <c r="K12" s="75"/>
      <c r="L12" s="10">
        <v>0.06</v>
      </c>
      <c r="N12" s="37" t="str">
        <f t="shared" si="0"/>
        <v>A00531</v>
      </c>
      <c r="O12" s="43">
        <v>45358</v>
      </c>
      <c r="P12" t="str">
        <f t="shared" si="1"/>
        <v>Aviko Mozzarella fingers 1kg</v>
      </c>
      <c r="Q12" t="str">
        <f t="shared" si="2"/>
        <v>Aviko Mozzarella Fingers 1Kg</v>
      </c>
      <c r="R12" s="37" t="str">
        <f t="shared" si="3"/>
        <v>Aviko Mozzarella Fingers 1Kg</v>
      </c>
      <c r="T12" t="str">
        <f t="shared" si="4"/>
        <v>10</v>
      </c>
      <c r="U12" s="37" t="str">
        <f t="shared" si="5"/>
        <v>10</v>
      </c>
      <c r="V12" s="37" t="str">
        <f t="shared" si="6"/>
        <v xml:space="preserve"> zak</v>
      </c>
      <c r="W12" s="37">
        <v>8.19</v>
      </c>
      <c r="X12" s="37">
        <v>6</v>
      </c>
      <c r="Y12" s="37">
        <v>81.92</v>
      </c>
    </row>
    <row r="13" spans="1:25" ht="11.85" customHeight="1" x14ac:dyDescent="0.2">
      <c r="A13" s="6" t="s">
        <v>200</v>
      </c>
      <c r="B13" s="47" t="s">
        <v>201</v>
      </c>
      <c r="C13" s="47"/>
      <c r="D13" s="47"/>
      <c r="E13" s="47"/>
      <c r="F13" s="47"/>
      <c r="G13" s="48" t="s">
        <v>194</v>
      </c>
      <c r="H13" s="48"/>
      <c r="I13" s="7">
        <v>12.43</v>
      </c>
      <c r="J13" s="75">
        <v>24.85</v>
      </c>
      <c r="K13" s="75"/>
      <c r="L13" s="10">
        <v>0.06</v>
      </c>
      <c r="N13" s="37" t="str">
        <f t="shared" si="0"/>
        <v>A04565</v>
      </c>
      <c r="O13" s="43">
        <v>45358</v>
      </c>
      <c r="P13" t="str">
        <f t="shared" si="1"/>
        <v>Borimex lekkerbek/crispyfilet xxl 10x150g</v>
      </c>
      <c r="Q13" t="str">
        <f t="shared" si="2"/>
        <v>Borimex Lekkerbek/Crispyfilet Xxl 10X150G</v>
      </c>
      <c r="R13" s="37" t="str">
        <f t="shared" si="3"/>
        <v>Borimex Lekkerbek/Crispyfilet Xxl 10X150G</v>
      </c>
      <c r="T13" t="str">
        <f t="shared" si="4"/>
        <v xml:space="preserve">2 </v>
      </c>
      <c r="U13" s="37" t="str">
        <f t="shared" si="5"/>
        <v>2</v>
      </c>
      <c r="V13" s="37" t="str">
        <f t="shared" si="6"/>
        <v>zak</v>
      </c>
      <c r="W13" s="37">
        <v>12.43</v>
      </c>
      <c r="X13" s="37">
        <v>6</v>
      </c>
      <c r="Y13" s="37">
        <v>24.85</v>
      </c>
    </row>
    <row r="14" spans="1:25" ht="11.85" customHeight="1" x14ac:dyDescent="0.2">
      <c r="A14" s="6" t="s">
        <v>203</v>
      </c>
      <c r="B14" s="47" t="s">
        <v>204</v>
      </c>
      <c r="C14" s="47"/>
      <c r="D14" s="47"/>
      <c r="E14" s="47"/>
      <c r="F14" s="47"/>
      <c r="G14" s="48" t="s">
        <v>41</v>
      </c>
      <c r="H14" s="48"/>
      <c r="I14" s="7">
        <v>21.16</v>
      </c>
      <c r="J14" s="75">
        <v>21.16</v>
      </c>
      <c r="K14" s="75"/>
      <c r="L14" s="10">
        <v>0.06</v>
      </c>
      <c r="N14" s="37" t="str">
        <f t="shared" si="0"/>
        <v>A02002</v>
      </c>
      <c r="O14" s="43">
        <v>45358</v>
      </c>
      <c r="P14" t="str">
        <f t="shared" si="1"/>
        <v>Topking Vlamvreters (Vuurvreters) 20x70g</v>
      </c>
      <c r="Q14" t="str">
        <f t="shared" si="2"/>
        <v>Topking Vlamvreters (Vuurvreters) 20X70G</v>
      </c>
      <c r="R14" s="37" t="str">
        <f t="shared" si="3"/>
        <v>Topking Vlamvreters (Vuurvreters) 20X70G</v>
      </c>
      <c r="T14" t="str">
        <f t="shared" si="4"/>
        <v xml:space="preserve">1 </v>
      </c>
      <c r="U14" s="37" t="str">
        <f t="shared" si="5"/>
        <v>1</v>
      </c>
      <c r="V14" s="37" t="str">
        <f t="shared" si="6"/>
        <v>doos</v>
      </c>
      <c r="W14" s="37">
        <v>21.16</v>
      </c>
      <c r="X14" s="37">
        <v>6</v>
      </c>
      <c r="Y14" s="37">
        <v>21.16</v>
      </c>
    </row>
    <row r="15" spans="1:25" ht="11.85" customHeight="1" x14ac:dyDescent="0.2">
      <c r="A15" s="6" t="s">
        <v>206</v>
      </c>
      <c r="B15" s="47" t="s">
        <v>207</v>
      </c>
      <c r="C15" s="47"/>
      <c r="D15" s="47"/>
      <c r="E15" s="47"/>
      <c r="F15" s="47"/>
      <c r="G15" s="48" t="s">
        <v>41</v>
      </c>
      <c r="H15" s="48"/>
      <c r="I15" s="7">
        <v>18.02</v>
      </c>
      <c r="J15" s="75">
        <v>18.02</v>
      </c>
      <c r="K15" s="75"/>
      <c r="L15" s="10">
        <v>0.06</v>
      </c>
      <c r="N15" s="37" t="str">
        <f t="shared" si="0"/>
        <v>A00402</v>
      </c>
      <c r="O15" s="43">
        <v>45358</v>
      </c>
      <c r="P15" t="str">
        <f t="shared" si="1"/>
        <v>Souflesse Mini assorti swinkels 48x25g</v>
      </c>
      <c r="Q15" t="str">
        <f t="shared" si="2"/>
        <v>Souflesse Mini Assorti Swinkels 48X25G</v>
      </c>
      <c r="R15" s="37" t="str">
        <f t="shared" si="3"/>
        <v>Souflesse Mini Assorti Swinkels 48X25G</v>
      </c>
      <c r="T15" t="str">
        <f t="shared" si="4"/>
        <v xml:space="preserve">1 </v>
      </c>
      <c r="U15" s="37" t="str">
        <f t="shared" si="5"/>
        <v>1</v>
      </c>
      <c r="V15" s="37" t="str">
        <f t="shared" si="6"/>
        <v>doos</v>
      </c>
      <c r="W15" s="37">
        <v>18.02</v>
      </c>
      <c r="X15" s="37">
        <v>6</v>
      </c>
      <c r="Y15" s="37">
        <v>18.02</v>
      </c>
    </row>
    <row r="16" spans="1:25" ht="11.85" customHeight="1" x14ac:dyDescent="0.2">
      <c r="A16" s="6" t="s">
        <v>209</v>
      </c>
      <c r="B16" s="47" t="s">
        <v>210</v>
      </c>
      <c r="C16" s="47"/>
      <c r="D16" s="47"/>
      <c r="E16" s="47"/>
      <c r="F16" s="47"/>
      <c r="G16" s="48" t="s">
        <v>66</v>
      </c>
      <c r="H16" s="48"/>
      <c r="I16" s="7">
        <v>21.93</v>
      </c>
      <c r="J16" s="75">
        <v>21.93</v>
      </c>
      <c r="K16" s="75"/>
      <c r="L16" s="14">
        <v>0.21</v>
      </c>
      <c r="N16" s="37" t="str">
        <f t="shared" si="0"/>
        <v>A02385</v>
      </c>
      <c r="O16" s="43">
        <v>45358</v>
      </c>
      <c r="P16" t="str">
        <f t="shared" si="1"/>
        <v>Jupiler blik 33cl 24st</v>
      </c>
      <c r="Q16" t="str">
        <f t="shared" si="2"/>
        <v>Jupiler Blik 33Cl 24St</v>
      </c>
      <c r="R16" s="37" t="str">
        <f t="shared" si="3"/>
        <v>Jupiler Blik 33Cl 24St</v>
      </c>
      <c r="T16" t="str">
        <f t="shared" si="4"/>
        <v xml:space="preserve">1 </v>
      </c>
      <c r="U16" s="37" t="str">
        <f t="shared" si="5"/>
        <v>1</v>
      </c>
      <c r="V16" s="37" t="str">
        <f t="shared" si="6"/>
        <v>tray</v>
      </c>
      <c r="W16" s="37">
        <v>21.93</v>
      </c>
      <c r="X16" s="37">
        <v>21</v>
      </c>
      <c r="Y16" s="37">
        <v>21.93</v>
      </c>
    </row>
    <row r="17" spans="1:25" ht="11.85" customHeight="1" x14ac:dyDescent="0.2">
      <c r="A17" s="6" t="s">
        <v>211</v>
      </c>
      <c r="B17" s="47" t="s">
        <v>212</v>
      </c>
      <c r="C17" s="47"/>
      <c r="D17" s="47"/>
      <c r="E17" s="47"/>
      <c r="F17" s="47"/>
      <c r="G17" s="48" t="s">
        <v>62</v>
      </c>
      <c r="H17" s="48"/>
      <c r="I17" s="7">
        <v>21.47</v>
      </c>
      <c r="J17" s="75">
        <v>42.94</v>
      </c>
      <c r="K17" s="75"/>
      <c r="L17" s="10">
        <v>0.06</v>
      </c>
      <c r="N17" s="37" t="str">
        <f t="shared" si="0"/>
        <v>A01746</v>
      </c>
      <c r="O17" s="43">
        <v>45358</v>
      </c>
      <c r="P17" t="str">
        <f t="shared" si="1"/>
        <v>Coca Cola zero blik 30x33cl</v>
      </c>
      <c r="Q17" t="str">
        <f t="shared" si="2"/>
        <v>Coca Cola Zero Blik 30X33Cl</v>
      </c>
      <c r="R17" s="37" t="str">
        <f t="shared" si="3"/>
        <v>Coca Cola Zero Blik 30X33Cl</v>
      </c>
      <c r="T17" t="str">
        <f t="shared" si="4"/>
        <v xml:space="preserve">2 </v>
      </c>
      <c r="U17" s="37" t="str">
        <f t="shared" si="5"/>
        <v>2</v>
      </c>
      <c r="V17" s="37" t="str">
        <f t="shared" si="6"/>
        <v>tray</v>
      </c>
      <c r="W17" s="37">
        <v>21.47</v>
      </c>
      <c r="X17" s="37">
        <v>6</v>
      </c>
      <c r="Y17" s="37">
        <v>42.94</v>
      </c>
    </row>
    <row r="18" spans="1:25" ht="11.85" customHeight="1" x14ac:dyDescent="0.2">
      <c r="A18" s="6" t="s">
        <v>215</v>
      </c>
      <c r="B18" s="47" t="s">
        <v>216</v>
      </c>
      <c r="C18" s="47"/>
      <c r="D18" s="47"/>
      <c r="E18" s="47"/>
      <c r="F18" s="47"/>
      <c r="G18" s="48" t="s">
        <v>66</v>
      </c>
      <c r="H18" s="48"/>
      <c r="I18" s="7">
        <v>18.3</v>
      </c>
      <c r="J18" s="75">
        <v>18.3</v>
      </c>
      <c r="K18" s="75"/>
      <c r="L18" s="10">
        <v>0.06</v>
      </c>
      <c r="N18" s="37" t="str">
        <f t="shared" si="0"/>
        <v>A01703</v>
      </c>
      <c r="O18" s="43">
        <v>45358</v>
      </c>
      <c r="P18" t="str">
        <f t="shared" si="1"/>
        <v>Fanta lemon blik 24x33cl</v>
      </c>
      <c r="Q18" t="str">
        <f t="shared" si="2"/>
        <v>Fanta Lemon Blik 24X33Cl</v>
      </c>
      <c r="R18" s="37" t="str">
        <f t="shared" si="3"/>
        <v>Fanta Lemon Blik 24X33Cl</v>
      </c>
      <c r="T18" t="str">
        <f t="shared" si="4"/>
        <v xml:space="preserve">1 </v>
      </c>
      <c r="U18" s="37" t="str">
        <f t="shared" si="5"/>
        <v>1</v>
      </c>
      <c r="V18" s="37" t="str">
        <f t="shared" si="6"/>
        <v>tray</v>
      </c>
      <c r="W18" s="37">
        <v>18.3</v>
      </c>
      <c r="X18" s="37">
        <v>6</v>
      </c>
      <c r="Y18" s="37">
        <v>18.3</v>
      </c>
    </row>
    <row r="19" spans="1:25" ht="11.85" customHeight="1" x14ac:dyDescent="0.2">
      <c r="A19" s="6" t="s">
        <v>218</v>
      </c>
      <c r="B19" s="47" t="s">
        <v>219</v>
      </c>
      <c r="C19" s="47"/>
      <c r="D19" s="47"/>
      <c r="E19" s="47"/>
      <c r="F19" s="47"/>
      <c r="G19" s="48" t="s">
        <v>66</v>
      </c>
      <c r="H19" s="48"/>
      <c r="I19" s="7">
        <v>30.57</v>
      </c>
      <c r="J19" s="75">
        <v>30.57</v>
      </c>
      <c r="K19" s="75"/>
      <c r="L19" s="10">
        <v>0.06</v>
      </c>
      <c r="N19" s="37" t="str">
        <f t="shared" si="0"/>
        <v>A01710</v>
      </c>
      <c r="O19" s="43">
        <v>45358</v>
      </c>
      <c r="P19" t="str">
        <f t="shared" si="1"/>
        <v>Coca Cola pet 24x50cl</v>
      </c>
      <c r="Q19" t="str">
        <f t="shared" si="2"/>
        <v>Coca Cola Pet 24X50Cl</v>
      </c>
      <c r="R19" s="37" t="str">
        <f t="shared" si="3"/>
        <v>Coca Cola Pet 24X50Cl</v>
      </c>
      <c r="T19" t="str">
        <f t="shared" si="4"/>
        <v xml:space="preserve">1 </v>
      </c>
      <c r="U19" s="37" t="str">
        <f t="shared" si="5"/>
        <v>1</v>
      </c>
      <c r="V19" s="37" t="str">
        <f t="shared" si="6"/>
        <v>tray</v>
      </c>
      <c r="W19" s="37">
        <v>30.57</v>
      </c>
      <c r="X19" s="37">
        <v>6</v>
      </c>
      <c r="Y19" s="37">
        <v>30.57</v>
      </c>
    </row>
    <row r="20" spans="1:25" ht="11.85" customHeight="1" x14ac:dyDescent="0.2">
      <c r="A20" s="6" t="s">
        <v>221</v>
      </c>
      <c r="B20" s="47" t="s">
        <v>222</v>
      </c>
      <c r="C20" s="47"/>
      <c r="D20" s="47"/>
      <c r="E20" s="47"/>
      <c r="F20" s="47"/>
      <c r="G20" s="48" t="s">
        <v>66</v>
      </c>
      <c r="H20" s="48"/>
      <c r="I20" s="7">
        <v>29.12</v>
      </c>
      <c r="J20" s="75">
        <v>29.12</v>
      </c>
      <c r="K20" s="75"/>
      <c r="L20" s="10">
        <v>0.06</v>
      </c>
      <c r="N20" s="37" t="str">
        <f t="shared" si="0"/>
        <v>A01768</v>
      </c>
      <c r="O20" s="43">
        <v>45358</v>
      </c>
      <c r="P20" t="str">
        <f t="shared" si="1"/>
        <v>Coca Cola zero pet 24x50cl</v>
      </c>
      <c r="Q20" t="str">
        <f t="shared" si="2"/>
        <v>Coca Cola Zero Pet 24X50Cl</v>
      </c>
      <c r="R20" s="37" t="str">
        <f t="shared" si="3"/>
        <v>Coca Cola Zero Pet 24X50Cl</v>
      </c>
      <c r="T20" t="str">
        <f t="shared" si="4"/>
        <v xml:space="preserve">1 </v>
      </c>
      <c r="U20" s="37" t="str">
        <f t="shared" si="5"/>
        <v>1</v>
      </c>
      <c r="V20" s="37" t="str">
        <f t="shared" si="6"/>
        <v>tray</v>
      </c>
      <c r="W20" s="37">
        <v>29.12</v>
      </c>
      <c r="X20" s="37">
        <v>6</v>
      </c>
      <c r="Y20" s="37">
        <v>29.12</v>
      </c>
    </row>
    <row r="21" spans="1:25" ht="11.85" customHeight="1" x14ac:dyDescent="0.2">
      <c r="A21" s="6" t="s">
        <v>223</v>
      </c>
      <c r="B21" s="47" t="s">
        <v>224</v>
      </c>
      <c r="C21" s="47"/>
      <c r="D21" s="47"/>
      <c r="E21" s="47"/>
      <c r="F21" s="47"/>
      <c r="G21" s="48" t="s">
        <v>66</v>
      </c>
      <c r="H21" s="48"/>
      <c r="I21" s="7">
        <v>30.57</v>
      </c>
      <c r="J21" s="75">
        <v>30.57</v>
      </c>
      <c r="K21" s="75"/>
      <c r="L21" s="10">
        <v>0.06</v>
      </c>
      <c r="N21" s="37" t="str">
        <f t="shared" si="0"/>
        <v>A01714</v>
      </c>
      <c r="O21" s="43">
        <v>45358</v>
      </c>
      <c r="P21" t="str">
        <f t="shared" si="1"/>
        <v>Sprite pet 24x0.5L</v>
      </c>
      <c r="Q21" t="str">
        <f t="shared" si="2"/>
        <v>Sprite Pet 24X0.5L</v>
      </c>
      <c r="R21" s="37" t="str">
        <f t="shared" si="3"/>
        <v>Sprite Pet 24X0.5L</v>
      </c>
      <c r="T21" t="str">
        <f t="shared" si="4"/>
        <v xml:space="preserve">1 </v>
      </c>
      <c r="U21" s="37" t="str">
        <f t="shared" si="5"/>
        <v>1</v>
      </c>
      <c r="V21" s="37" t="str">
        <f t="shared" si="6"/>
        <v>tray</v>
      </c>
      <c r="W21" s="37">
        <v>30.57</v>
      </c>
      <c r="X21" s="37">
        <v>6</v>
      </c>
      <c r="Y21" s="37">
        <v>30.57</v>
      </c>
    </row>
    <row r="22" spans="1:25" ht="11.85" customHeight="1" x14ac:dyDescent="0.2">
      <c r="A22" s="6" t="s">
        <v>225</v>
      </c>
      <c r="B22" s="47" t="s">
        <v>226</v>
      </c>
      <c r="C22" s="47"/>
      <c r="D22" s="47"/>
      <c r="E22" s="47"/>
      <c r="F22" s="47"/>
      <c r="G22" s="48" t="s">
        <v>66</v>
      </c>
      <c r="H22" s="48"/>
      <c r="I22" s="7">
        <v>14.22</v>
      </c>
      <c r="J22" s="75">
        <v>14.22</v>
      </c>
      <c r="K22" s="75"/>
      <c r="L22" s="10">
        <v>0.06</v>
      </c>
      <c r="N22" s="37" t="str">
        <f t="shared" si="0"/>
        <v>A01726</v>
      </c>
      <c r="O22" s="43">
        <v>45358</v>
      </c>
      <c r="P22" t="str">
        <f t="shared" si="1"/>
        <v>Chaudfontaine bruisend pet 24x0.5L</v>
      </c>
      <c r="Q22" t="str">
        <f t="shared" si="2"/>
        <v>Chaudfontaine Bruisend Pet 24X0.5L</v>
      </c>
      <c r="R22" s="37" t="str">
        <f t="shared" si="3"/>
        <v>Chaudfontaine Bruisend Pet 24X0.5L</v>
      </c>
      <c r="T22" t="str">
        <f t="shared" si="4"/>
        <v xml:space="preserve">1 </v>
      </c>
      <c r="U22" s="37" t="str">
        <f t="shared" si="5"/>
        <v>1</v>
      </c>
      <c r="V22" s="37" t="str">
        <f t="shared" si="6"/>
        <v>tray</v>
      </c>
      <c r="W22" s="37">
        <v>14.22</v>
      </c>
      <c r="X22" s="37">
        <v>6</v>
      </c>
      <c r="Y22" s="37">
        <v>14.22</v>
      </c>
    </row>
    <row r="23" spans="1:25" ht="11.85" customHeight="1" x14ac:dyDescent="0.2">
      <c r="A23" s="6" t="s">
        <v>227</v>
      </c>
      <c r="B23" s="47" t="s">
        <v>228</v>
      </c>
      <c r="C23" s="47"/>
      <c r="D23" s="47"/>
      <c r="E23" s="47"/>
      <c r="F23" s="47"/>
      <c r="G23" s="48" t="s">
        <v>41</v>
      </c>
      <c r="H23" s="48"/>
      <c r="I23" s="7">
        <v>10.58</v>
      </c>
      <c r="J23" s="75">
        <v>10.58</v>
      </c>
      <c r="K23" s="75"/>
      <c r="L23" s="10">
        <v>0.06</v>
      </c>
      <c r="N23" s="37" t="str">
        <f t="shared" si="0"/>
        <v>A02819</v>
      </c>
      <c r="O23" s="43">
        <v>45358</v>
      </c>
      <c r="P23" t="str">
        <f t="shared" si="1"/>
        <v>Isfi Zout porties 2000st</v>
      </c>
      <c r="Q23" t="str">
        <f t="shared" si="2"/>
        <v>Isfi Zout Porties 2000St</v>
      </c>
      <c r="R23" s="37" t="str">
        <f t="shared" si="3"/>
        <v>Isfi Zout Porties 2000St</v>
      </c>
      <c r="T23" t="str">
        <f t="shared" si="4"/>
        <v xml:space="preserve">1 </v>
      </c>
      <c r="U23" s="37" t="str">
        <f t="shared" si="5"/>
        <v>1</v>
      </c>
      <c r="V23" s="37" t="str">
        <f t="shared" si="6"/>
        <v>doos</v>
      </c>
      <c r="W23" s="37">
        <v>10.58</v>
      </c>
      <c r="X23" s="37">
        <v>6</v>
      </c>
      <c r="Y23" s="37">
        <v>10.58</v>
      </c>
    </row>
    <row r="24" spans="1:25" ht="11.85" customHeight="1" x14ac:dyDescent="0.2">
      <c r="A24" s="6" t="s">
        <v>230</v>
      </c>
      <c r="B24" s="47" t="s">
        <v>231</v>
      </c>
      <c r="C24" s="47"/>
      <c r="D24" s="47"/>
      <c r="E24" s="47"/>
      <c r="F24" s="47"/>
      <c r="G24" s="48" t="s">
        <v>86</v>
      </c>
      <c r="H24" s="48"/>
      <c r="I24" s="7">
        <v>3.31</v>
      </c>
      <c r="J24" s="75">
        <v>6.62</v>
      </c>
      <c r="K24" s="75"/>
      <c r="L24" s="14">
        <v>0.21</v>
      </c>
      <c r="N24" s="37" t="str">
        <f t="shared" si="0"/>
        <v>A05229</v>
      </c>
      <c r="O24" s="43">
        <v>45358</v>
      </c>
      <c r="P24" t="str">
        <f t="shared" si="1"/>
        <v>Duni (195928) houten vorken 16cm 100st</v>
      </c>
      <c r="Q24" t="str">
        <f t="shared" si="2"/>
        <v>Duni (195928) Houten Vorken 16Cm 100St</v>
      </c>
      <c r="R24" s="37" t="str">
        <f t="shared" si="3"/>
        <v>Duni (195928) Houten Vorken 16Cm 100St</v>
      </c>
      <c r="T24" t="str">
        <f t="shared" si="4"/>
        <v xml:space="preserve">2 </v>
      </c>
      <c r="U24" s="37" t="str">
        <f t="shared" si="5"/>
        <v>2</v>
      </c>
      <c r="V24" s="37" t="str">
        <f t="shared" si="6"/>
        <v>stuks</v>
      </c>
      <c r="W24" s="37">
        <v>3.31</v>
      </c>
      <c r="X24" s="37">
        <v>21</v>
      </c>
      <c r="Y24" s="37">
        <v>6.62</v>
      </c>
    </row>
    <row r="25" spans="1:25" ht="11.85" customHeight="1" x14ac:dyDescent="0.2">
      <c r="A25" s="6" t="s">
        <v>232</v>
      </c>
      <c r="B25" s="47" t="s">
        <v>233</v>
      </c>
      <c r="C25" s="47"/>
      <c r="D25" s="47"/>
      <c r="E25" s="47"/>
      <c r="F25" s="47"/>
      <c r="G25" s="48" t="s">
        <v>90</v>
      </c>
      <c r="H25" s="48"/>
      <c r="I25" s="7">
        <v>10.87</v>
      </c>
      <c r="J25" s="75">
        <v>10.87</v>
      </c>
      <c r="K25" s="75"/>
      <c r="L25" s="14">
        <v>0.21</v>
      </c>
      <c r="N25" s="37" t="str">
        <f t="shared" si="0"/>
        <v>A03380</v>
      </c>
      <c r="O25" s="43">
        <v>45358</v>
      </c>
      <c r="P25" t="str">
        <f t="shared" si="1"/>
        <v>Frietbakjes kraft 75/ 710 sp.gr. 250st (BIO)</v>
      </c>
      <c r="Q25" t="str">
        <f t="shared" si="2"/>
        <v>Frietbakjes Kraft 75/ 710 Sp.Gr. 250St (Bio)</v>
      </c>
      <c r="R25" s="37" t="str">
        <f t="shared" si="3"/>
        <v>Frietbakjes Kraft 75/ 710 Sp.Gr. 250St (Bio)</v>
      </c>
      <c r="T25" t="str">
        <f t="shared" si="4"/>
        <v xml:space="preserve">1 </v>
      </c>
      <c r="U25" s="37" t="str">
        <f t="shared" si="5"/>
        <v>1</v>
      </c>
      <c r="V25" s="37" t="str">
        <f t="shared" si="6"/>
        <v>stuks</v>
      </c>
      <c r="W25" s="37">
        <v>10.87</v>
      </c>
      <c r="X25" s="37">
        <v>21</v>
      </c>
      <c r="Y25" s="37">
        <v>10.87</v>
      </c>
    </row>
    <row r="26" spans="1:25" ht="11.85" customHeight="1" x14ac:dyDescent="0.2">
      <c r="A26" s="6" t="s">
        <v>234</v>
      </c>
      <c r="B26" s="47" t="s">
        <v>235</v>
      </c>
      <c r="C26" s="47"/>
      <c r="D26" s="47"/>
      <c r="E26" s="47"/>
      <c r="F26" s="47"/>
      <c r="G26" s="48" t="s">
        <v>90</v>
      </c>
      <c r="H26" s="48"/>
      <c r="I26" s="7">
        <v>12.89</v>
      </c>
      <c r="J26" s="75">
        <v>12.89</v>
      </c>
      <c r="K26" s="75"/>
      <c r="L26" s="14">
        <v>0.21</v>
      </c>
      <c r="N26" s="37" t="str">
        <f t="shared" si="0"/>
        <v>A03381</v>
      </c>
      <c r="O26" s="43">
        <v>45358</v>
      </c>
      <c r="P26" t="str">
        <f t="shared" si="1"/>
        <v>Frietbakjes kraft 85/ 712 sp.gr. 250st (BIO)</v>
      </c>
      <c r="Q26" t="str">
        <f t="shared" si="2"/>
        <v>Frietbakjes Kraft 85/ 712 Sp.Gr. 250St (Bio)</v>
      </c>
      <c r="R26" s="37" t="str">
        <f t="shared" si="3"/>
        <v>Frietbakjes Kraft 85/ 712 Sp.Gr. 250St (Bio)</v>
      </c>
      <c r="T26" t="str">
        <f t="shared" si="4"/>
        <v xml:space="preserve">1 </v>
      </c>
      <c r="U26" s="37" t="str">
        <f t="shared" si="5"/>
        <v>1</v>
      </c>
      <c r="V26" s="37" t="str">
        <f t="shared" si="6"/>
        <v>stuks</v>
      </c>
      <c r="W26" s="37">
        <v>12.89</v>
      </c>
      <c r="X26" s="37">
        <v>21</v>
      </c>
      <c r="Y26" s="37">
        <v>12.89</v>
      </c>
    </row>
    <row r="27" spans="1:25" ht="11.85" customHeight="1" x14ac:dyDescent="0.2">
      <c r="A27" s="6" t="s">
        <v>236</v>
      </c>
      <c r="B27" s="47" t="s">
        <v>237</v>
      </c>
      <c r="C27" s="47"/>
      <c r="D27" s="47"/>
      <c r="E27" s="47"/>
      <c r="F27" s="47"/>
      <c r="G27" s="48" t="s">
        <v>90</v>
      </c>
      <c r="H27" s="48"/>
      <c r="I27" s="7">
        <v>15.86</v>
      </c>
      <c r="J27" s="75">
        <v>15.86</v>
      </c>
      <c r="K27" s="75"/>
      <c r="L27" s="14">
        <v>0.21</v>
      </c>
      <c r="N27" s="37" t="str">
        <f t="shared" si="0"/>
        <v>A03378</v>
      </c>
      <c r="O27" s="43">
        <v>45358</v>
      </c>
      <c r="P27" t="str">
        <f t="shared" si="1"/>
        <v>Frietbakjes kraft 93/ 915 sp.gr. 250st (BIO)</v>
      </c>
      <c r="Q27" t="str">
        <f t="shared" si="2"/>
        <v>Frietbakjes Kraft 93/ 915 Sp.Gr. 250St (Bio)</v>
      </c>
      <c r="R27" s="37" t="str">
        <f t="shared" si="3"/>
        <v>Frietbakjes Kraft 93/ 915 Sp.Gr. 250St (Bio)</v>
      </c>
      <c r="T27" t="str">
        <f t="shared" si="4"/>
        <v xml:space="preserve">1 </v>
      </c>
      <c r="U27" s="37" t="str">
        <f t="shared" si="5"/>
        <v>1</v>
      </c>
      <c r="V27" s="37" t="str">
        <f t="shared" si="6"/>
        <v>stuks</v>
      </c>
      <c r="W27" s="37">
        <v>15.86</v>
      </c>
      <c r="X27" s="37">
        <v>21</v>
      </c>
      <c r="Y27" s="37">
        <v>15.86</v>
      </c>
    </row>
    <row r="28" spans="1:25" ht="11.85" customHeight="1" x14ac:dyDescent="0.2">
      <c r="A28" s="6" t="s">
        <v>238</v>
      </c>
      <c r="B28" s="47" t="s">
        <v>239</v>
      </c>
      <c r="C28" s="47"/>
      <c r="D28" s="47"/>
      <c r="E28" s="47"/>
      <c r="F28" s="47"/>
      <c r="G28" s="48" t="s">
        <v>90</v>
      </c>
      <c r="H28" s="48"/>
      <c r="I28" s="7">
        <v>5.9</v>
      </c>
      <c r="J28" s="75">
        <v>5.9</v>
      </c>
      <c r="K28" s="75"/>
      <c r="L28" s="14">
        <v>0.21</v>
      </c>
      <c r="N28" s="37" t="str">
        <f t="shared" si="0"/>
        <v>A04414</v>
      </c>
      <c r="O28" s="43">
        <v>45358</v>
      </c>
      <c r="P28" t="str">
        <f t="shared" si="1"/>
        <v>Frietbakjes kraft A2 bio goldline 100st</v>
      </c>
      <c r="Q28" t="str">
        <f t="shared" si="2"/>
        <v>Frietbakjes Kraft A2 Bio Goldline 100St</v>
      </c>
      <c r="R28" s="37" t="str">
        <f t="shared" si="3"/>
        <v>Frietbakjes Kraft A2 Bio Goldline 100St</v>
      </c>
      <c r="T28" t="str">
        <f t="shared" si="4"/>
        <v xml:space="preserve">1 </v>
      </c>
      <c r="U28" s="37" t="str">
        <f t="shared" si="5"/>
        <v>1</v>
      </c>
      <c r="V28" s="37" t="str">
        <f t="shared" si="6"/>
        <v>stuks</v>
      </c>
      <c r="W28" s="37">
        <v>5.9</v>
      </c>
      <c r="X28" s="37">
        <v>21</v>
      </c>
      <c r="Y28" s="37">
        <v>5.9</v>
      </c>
    </row>
    <row r="29" spans="1:25" ht="11.85" customHeight="1" x14ac:dyDescent="0.2">
      <c r="A29" s="6" t="s">
        <v>241</v>
      </c>
      <c r="B29" s="47" t="s">
        <v>242</v>
      </c>
      <c r="C29" s="47"/>
      <c r="D29" s="47"/>
      <c r="E29" s="47"/>
      <c r="F29" s="47"/>
      <c r="G29" s="48" t="s">
        <v>90</v>
      </c>
      <c r="H29" s="48"/>
      <c r="I29" s="7">
        <v>4.37</v>
      </c>
      <c r="J29" s="75">
        <v>4.37</v>
      </c>
      <c r="K29" s="75"/>
      <c r="L29" s="14">
        <v>0.21</v>
      </c>
      <c r="N29" s="37" t="str">
        <f t="shared" si="0"/>
        <v>A03481</v>
      </c>
      <c r="O29" s="43">
        <v>45358</v>
      </c>
      <c r="P29" t="str">
        <f t="shared" si="1"/>
        <v>Bakjes kraft A16S C bruin Futuro Trays 100st</v>
      </c>
      <c r="Q29" t="str">
        <f t="shared" si="2"/>
        <v>Bakjes Kraft A16S C Bruin Futuro Trays 100St</v>
      </c>
      <c r="R29" s="37" t="str">
        <f t="shared" si="3"/>
        <v>Bakjes Kraft A16S C Bruin Futuro Trays 100St</v>
      </c>
      <c r="T29" t="str">
        <f t="shared" si="4"/>
        <v xml:space="preserve">1 </v>
      </c>
      <c r="U29" s="37" t="str">
        <f t="shared" si="5"/>
        <v>1</v>
      </c>
      <c r="V29" s="37" t="str">
        <f t="shared" si="6"/>
        <v>stuks</v>
      </c>
      <c r="W29" s="37">
        <v>4.37</v>
      </c>
      <c r="X29" s="37">
        <v>21</v>
      </c>
      <c r="Y29" s="37">
        <v>4.37</v>
      </c>
    </row>
    <row r="30" spans="1:25" ht="11.85" customHeight="1" x14ac:dyDescent="0.2">
      <c r="A30" s="6" t="s">
        <v>244</v>
      </c>
      <c r="B30" s="47" t="s">
        <v>245</v>
      </c>
      <c r="C30" s="47"/>
      <c r="D30" s="47"/>
      <c r="E30" s="47"/>
      <c r="F30" s="47"/>
      <c r="G30" s="48" t="s">
        <v>41</v>
      </c>
      <c r="H30" s="48"/>
      <c r="I30" s="7">
        <v>22.8</v>
      </c>
      <c r="J30" s="75">
        <v>22.8</v>
      </c>
      <c r="K30" s="75"/>
      <c r="L30" s="14">
        <v>0.21</v>
      </c>
      <c r="N30" s="37" t="str">
        <f t="shared" si="0"/>
        <v>A03148</v>
      </c>
      <c r="O30" s="43">
        <v>45358</v>
      </c>
      <c r="P30" t="str">
        <f t="shared" si="1"/>
        <v>Draagtassen papier bruin 26x17x25cm 250st</v>
      </c>
      <c r="Q30" t="str">
        <f t="shared" si="2"/>
        <v>Draagtassen Papier Bruin 26X17X25Cm 250St</v>
      </c>
      <c r="R30" s="37" t="str">
        <f t="shared" si="3"/>
        <v>Draagtassen Papier Bruin 26X17X25Cm 250St</v>
      </c>
      <c r="T30" t="str">
        <f t="shared" si="4"/>
        <v xml:space="preserve">1 </v>
      </c>
      <c r="U30" s="37" t="str">
        <f t="shared" si="5"/>
        <v>1</v>
      </c>
      <c r="V30" s="37" t="str">
        <f t="shared" si="6"/>
        <v>doos</v>
      </c>
      <c r="W30" s="37">
        <v>22.8</v>
      </c>
      <c r="X30" s="37">
        <v>21</v>
      </c>
      <c r="Y30" s="37">
        <v>22.8</v>
      </c>
    </row>
    <row r="31" spans="1:25" ht="11.85" customHeight="1" x14ac:dyDescent="0.2">
      <c r="A31" s="6" t="s">
        <v>247</v>
      </c>
      <c r="B31" s="47" t="s">
        <v>248</v>
      </c>
      <c r="C31" s="47"/>
      <c r="D31" s="47"/>
      <c r="E31" s="47"/>
      <c r="F31" s="47"/>
      <c r="G31" s="48" t="s">
        <v>249</v>
      </c>
      <c r="H31" s="48"/>
      <c r="I31" s="7">
        <v>6.19</v>
      </c>
      <c r="J31" s="75">
        <v>12.37</v>
      </c>
      <c r="K31" s="75"/>
      <c r="L31" s="10">
        <v>0.06</v>
      </c>
      <c r="N31" s="37" t="str">
        <f t="shared" si="0"/>
        <v>A02624</v>
      </c>
      <c r="O31" s="43">
        <v>45358</v>
      </c>
      <c r="P31" t="str">
        <f t="shared" si="1"/>
        <v>Manna Ch'easy saus tube 1L</v>
      </c>
      <c r="Q31" t="str">
        <f t="shared" si="2"/>
        <v>Manna Ch'Easy Saus Tube 1L</v>
      </c>
      <c r="R31" s="37" t="str">
        <f t="shared" si="3"/>
        <v>Manna Ch'Easy Saus Tube 1L</v>
      </c>
      <c r="T31" t="str">
        <f t="shared" si="4"/>
        <v xml:space="preserve">2 </v>
      </c>
      <c r="U31" s="37" t="str">
        <f t="shared" si="5"/>
        <v>2</v>
      </c>
      <c r="V31" s="37" t="str">
        <f t="shared" si="6"/>
        <v>tube</v>
      </c>
      <c r="W31" s="37">
        <v>6.19</v>
      </c>
      <c r="X31" s="37">
        <v>6</v>
      </c>
      <c r="Y31" s="37">
        <v>12.37</v>
      </c>
    </row>
    <row r="32" spans="1:25" ht="11.85" customHeight="1" x14ac:dyDescent="0.2">
      <c r="A32" s="6" t="s">
        <v>252</v>
      </c>
      <c r="B32" s="47" t="s">
        <v>253</v>
      </c>
      <c r="C32" s="47"/>
      <c r="D32" s="47"/>
      <c r="E32" s="47"/>
      <c r="F32" s="47"/>
      <c r="G32" s="48" t="s">
        <v>41</v>
      </c>
      <c r="H32" s="48"/>
      <c r="I32" s="7">
        <v>23.55</v>
      </c>
      <c r="J32" s="75">
        <v>23.55</v>
      </c>
      <c r="K32" s="75"/>
      <c r="L32" s="10">
        <v>0.06</v>
      </c>
      <c r="N32" s="37" t="str">
        <f t="shared" si="0"/>
        <v>A05787</v>
      </c>
      <c r="O32" s="43">
        <v>45358</v>
      </c>
      <c r="P32" t="str">
        <f t="shared" si="1"/>
        <v>Bicky Chickless Burger 24x80g</v>
      </c>
      <c r="Q32" t="str">
        <f t="shared" si="2"/>
        <v>Bicky Chickless Burger 24X80G</v>
      </c>
      <c r="R32" s="37" t="str">
        <f t="shared" si="3"/>
        <v>Bicky Chickless Burger 24X80G</v>
      </c>
      <c r="T32" t="str">
        <f t="shared" si="4"/>
        <v xml:space="preserve">1 </v>
      </c>
      <c r="U32" s="37" t="str">
        <f t="shared" si="5"/>
        <v>1</v>
      </c>
      <c r="V32" s="37" t="str">
        <f t="shared" si="6"/>
        <v>doos</v>
      </c>
      <c r="W32" s="37">
        <v>23.55</v>
      </c>
      <c r="X32" s="37">
        <v>6</v>
      </c>
      <c r="Y32" s="37">
        <v>23.55</v>
      </c>
    </row>
    <row r="33" spans="1:25" ht="11.85" customHeight="1" x14ac:dyDescent="0.2">
      <c r="A33" s="6" t="s">
        <v>255</v>
      </c>
      <c r="B33" s="47" t="s">
        <v>256</v>
      </c>
      <c r="C33" s="47"/>
      <c r="D33" s="47"/>
      <c r="E33" s="47"/>
      <c r="F33" s="47"/>
      <c r="G33" s="48" t="s">
        <v>7</v>
      </c>
      <c r="H33" s="48"/>
      <c r="I33" s="7">
        <v>6.3</v>
      </c>
      <c r="J33" s="75">
        <v>6.3</v>
      </c>
      <c r="K33" s="75"/>
      <c r="L33" s="10">
        <v>0.06</v>
      </c>
      <c r="N33" s="37" t="str">
        <f t="shared" si="0"/>
        <v>A04502</v>
      </c>
      <c r="O33" s="43">
        <v>45358</v>
      </c>
      <c r="P33" t="str">
        <f t="shared" si="1"/>
        <v>Manna Truffel mayonaise 1L</v>
      </c>
      <c r="Q33" t="str">
        <f t="shared" si="2"/>
        <v>Manna Truffel Mayonaise 1L</v>
      </c>
      <c r="R33" s="37" t="str">
        <f t="shared" si="3"/>
        <v>Manna Truffel Mayonaise 1L</v>
      </c>
      <c r="T33" t="str">
        <f t="shared" si="4"/>
        <v xml:space="preserve">1 </v>
      </c>
      <c r="U33" s="37" t="str">
        <f t="shared" si="5"/>
        <v>1</v>
      </c>
      <c r="V33" s="37" t="str">
        <f t="shared" si="6"/>
        <v>tube</v>
      </c>
      <c r="W33" s="37">
        <v>6.3</v>
      </c>
      <c r="X33" s="37">
        <v>6</v>
      </c>
      <c r="Y33" s="37">
        <v>6.3</v>
      </c>
    </row>
    <row r="34" spans="1:25" ht="21.75" customHeight="1" x14ac:dyDescent="0.2">
      <c r="A34" s="15" t="s">
        <v>258</v>
      </c>
      <c r="B34" s="64" t="s">
        <v>259</v>
      </c>
      <c r="C34" s="64"/>
      <c r="D34" s="64"/>
      <c r="E34" s="64"/>
      <c r="F34" s="64"/>
      <c r="G34" s="65" t="s">
        <v>41</v>
      </c>
      <c r="H34" s="65"/>
      <c r="I34" s="16">
        <v>20.43</v>
      </c>
      <c r="J34" s="77">
        <v>20.43</v>
      </c>
      <c r="K34" s="77"/>
      <c r="L34" s="27">
        <v>0.06</v>
      </c>
      <c r="N34" s="37" t="str">
        <f t="shared" si="0"/>
        <v>A04907</v>
      </c>
      <c r="O34" s="43">
        <v>45358</v>
      </c>
      <c r="P34" t="str">
        <f t="shared" si="1"/>
        <v>Bicky burger original 25(+5 gratis)x100g</v>
      </c>
      <c r="Q34" t="str">
        <f t="shared" si="2"/>
        <v>Bicky Burger Original 25(+5 Gratis)X100G</v>
      </c>
      <c r="R34" s="37" t="str">
        <f t="shared" si="3"/>
        <v>Bicky Burger Original 25(+5 Gratis)X100G</v>
      </c>
      <c r="T34" t="str">
        <f t="shared" si="4"/>
        <v xml:space="preserve">1 </v>
      </c>
      <c r="U34" s="37" t="str">
        <f t="shared" si="5"/>
        <v>1</v>
      </c>
      <c r="V34" s="37" t="str">
        <f t="shared" si="6"/>
        <v>doos</v>
      </c>
      <c r="W34" s="37">
        <v>20.43</v>
      </c>
      <c r="X34" s="37">
        <v>6</v>
      </c>
      <c r="Y34" s="37">
        <v>20.43</v>
      </c>
    </row>
    <row r="35" spans="1:25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25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25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25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25" ht="80.099999999999994" customHeight="1" x14ac:dyDescent="0.2"/>
  </sheetData>
  <mergeCells count="111">
    <mergeCell ref="A38:G38"/>
    <mergeCell ref="H38:L38"/>
    <mergeCell ref="A35:L35"/>
    <mergeCell ref="A36:B36"/>
    <mergeCell ref="F36:G36"/>
    <mergeCell ref="H36:L36"/>
    <mergeCell ref="A37:B37"/>
    <mergeCell ref="F37:G37"/>
    <mergeCell ref="H37:L37"/>
    <mergeCell ref="B33:F33"/>
    <mergeCell ref="G33:H33"/>
    <mergeCell ref="J33:K33"/>
    <mergeCell ref="B34:F34"/>
    <mergeCell ref="G34:H34"/>
    <mergeCell ref="J34:K34"/>
    <mergeCell ref="B31:F31"/>
    <mergeCell ref="G31:H31"/>
    <mergeCell ref="J31:K31"/>
    <mergeCell ref="B32:F32"/>
    <mergeCell ref="G32:H32"/>
    <mergeCell ref="J32:K32"/>
    <mergeCell ref="B29:F29"/>
    <mergeCell ref="G29:H29"/>
    <mergeCell ref="J29:K29"/>
    <mergeCell ref="B30:F30"/>
    <mergeCell ref="G30:H30"/>
    <mergeCell ref="J30:K30"/>
    <mergeCell ref="B27:F27"/>
    <mergeCell ref="G27:H27"/>
    <mergeCell ref="J27:K27"/>
    <mergeCell ref="B28:F28"/>
    <mergeCell ref="G28:H28"/>
    <mergeCell ref="J28:K28"/>
    <mergeCell ref="B25:F25"/>
    <mergeCell ref="G25:H25"/>
    <mergeCell ref="J25:K25"/>
    <mergeCell ref="B26:F26"/>
    <mergeCell ref="G26:H26"/>
    <mergeCell ref="J26:K26"/>
    <mergeCell ref="B23:F23"/>
    <mergeCell ref="G23:H23"/>
    <mergeCell ref="J23:K23"/>
    <mergeCell ref="B24:F24"/>
    <mergeCell ref="G24:H24"/>
    <mergeCell ref="J24:K24"/>
    <mergeCell ref="B21:F21"/>
    <mergeCell ref="G21:H21"/>
    <mergeCell ref="J21:K21"/>
    <mergeCell ref="B22:F22"/>
    <mergeCell ref="G22:H22"/>
    <mergeCell ref="J22:K22"/>
    <mergeCell ref="B19:F19"/>
    <mergeCell ref="G19:H19"/>
    <mergeCell ref="J19:K19"/>
    <mergeCell ref="B20:F20"/>
    <mergeCell ref="G20:H20"/>
    <mergeCell ref="J20:K20"/>
    <mergeCell ref="B17:F17"/>
    <mergeCell ref="G17:H17"/>
    <mergeCell ref="J17:K17"/>
    <mergeCell ref="B18:F18"/>
    <mergeCell ref="G18:H18"/>
    <mergeCell ref="J18:K18"/>
    <mergeCell ref="B15:F15"/>
    <mergeCell ref="G15:H15"/>
    <mergeCell ref="J15:K15"/>
    <mergeCell ref="B16:F16"/>
    <mergeCell ref="G16:H16"/>
    <mergeCell ref="J16:K16"/>
    <mergeCell ref="B13:F13"/>
    <mergeCell ref="G13:H13"/>
    <mergeCell ref="J13:K13"/>
    <mergeCell ref="B14:F14"/>
    <mergeCell ref="G14:H14"/>
    <mergeCell ref="J14:K14"/>
    <mergeCell ref="B11:F11"/>
    <mergeCell ref="G11:H11"/>
    <mergeCell ref="J11:K11"/>
    <mergeCell ref="B12:F12"/>
    <mergeCell ref="G12:H12"/>
    <mergeCell ref="J12:K12"/>
    <mergeCell ref="B9:F9"/>
    <mergeCell ref="G9:H9"/>
    <mergeCell ref="J9:K9"/>
    <mergeCell ref="B10:F10"/>
    <mergeCell ref="G10:H10"/>
    <mergeCell ref="J10:K10"/>
    <mergeCell ref="B7:F7"/>
    <mergeCell ref="G7:H7"/>
    <mergeCell ref="J7:K7"/>
    <mergeCell ref="B8:F8"/>
    <mergeCell ref="G8:H8"/>
    <mergeCell ref="J8:K8"/>
    <mergeCell ref="B6:F6"/>
    <mergeCell ref="G6:H6"/>
    <mergeCell ref="J6:K6"/>
    <mergeCell ref="B3:F3"/>
    <mergeCell ref="G3:H3"/>
    <mergeCell ref="J3:K3"/>
    <mergeCell ref="B4:F4"/>
    <mergeCell ref="G4:H4"/>
    <mergeCell ref="J4:K4"/>
    <mergeCell ref="B1:F1"/>
    <mergeCell ref="G1:H1"/>
    <mergeCell ref="K1:L1"/>
    <mergeCell ref="B2:F2"/>
    <mergeCell ref="G2:H2"/>
    <mergeCell ref="J2:K2"/>
    <mergeCell ref="B5:F5"/>
    <mergeCell ref="G5:H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50EF-4C2D-43B5-96F0-82BA517EBDA0}">
  <dimension ref="A1:Y37"/>
  <sheetViews>
    <sheetView topLeftCell="F10" zoomScale="80" zoomScaleNormal="80" workbookViewId="0">
      <selection activeCell="U2" activeCellId="2" sqref="N2:O32 R2:R32 U2:Y32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  <col min="14" max="14" width="9.6640625" bestFit="1" customWidth="1"/>
    <col min="15" max="15" width="12.6640625" bestFit="1" customWidth="1"/>
    <col min="18" max="18" width="11.1640625" bestFit="1" customWidth="1"/>
  </cols>
  <sheetData>
    <row r="1" spans="1:25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25" ht="14.25" customHeight="1" x14ac:dyDescent="0.2">
      <c r="A2" s="54" t="s">
        <v>261</v>
      </c>
      <c r="B2" s="55"/>
      <c r="C2" s="55"/>
      <c r="D2" s="55"/>
      <c r="E2" s="55"/>
      <c r="F2" s="73" t="s">
        <v>143</v>
      </c>
      <c r="G2" s="73"/>
      <c r="H2" s="24">
        <v>44.43</v>
      </c>
      <c r="I2" s="4"/>
      <c r="J2" s="25">
        <v>88.85</v>
      </c>
      <c r="K2" s="29">
        <v>0.06</v>
      </c>
      <c r="M2" t="str">
        <f>LEFT(A2,6)</f>
        <v>A04427</v>
      </c>
      <c r="N2" s="37" t="str">
        <f>TRIM(M2)</f>
        <v>A04427</v>
      </c>
      <c r="O2" s="43">
        <v>45358</v>
      </c>
      <c r="P2" t="str">
        <f>TRIM(A2)</f>
        <v>A04427 Ierse steakburger gegrild 48x113.4g</v>
      </c>
      <c r="Q2" t="str">
        <f>PROPER(RIGHT(P2,LEN(P2)-6))</f>
        <v xml:space="preserve"> Ierse Steakburger Gegrild 48X113.4G</v>
      </c>
      <c r="R2" s="37" t="str">
        <f>TRIM(Q2)</f>
        <v>Ierse Steakburger Gegrild 48X113.4G</v>
      </c>
      <c r="T2" t="str">
        <f>LEFT(F2,2)</f>
        <v xml:space="preserve">2 </v>
      </c>
      <c r="U2" s="37" t="str">
        <f>TRIM(T2)</f>
        <v>2</v>
      </c>
      <c r="V2" s="37" t="str">
        <f>LOWER(RIGHT(F2,LEN(F2)-2))</f>
        <v>doos</v>
      </c>
      <c r="W2" s="37">
        <v>44.43</v>
      </c>
      <c r="X2" s="37">
        <v>6</v>
      </c>
      <c r="Y2" s="44">
        <v>88.85</v>
      </c>
    </row>
    <row r="3" spans="1:25" ht="11.85" customHeight="1" x14ac:dyDescent="0.2">
      <c r="A3" s="46" t="s">
        <v>99</v>
      </c>
      <c r="B3" s="47"/>
      <c r="C3" s="47"/>
      <c r="D3" s="47"/>
      <c r="E3" s="47"/>
      <c r="F3" s="48" t="s">
        <v>264</v>
      </c>
      <c r="G3" s="48"/>
      <c r="H3" s="7">
        <v>16.579999999999998</v>
      </c>
      <c r="I3" s="13"/>
      <c r="J3" s="9">
        <v>66.3</v>
      </c>
      <c r="K3" s="10">
        <v>0.06</v>
      </c>
      <c r="M3" t="str">
        <f t="shared" ref="M3:M32" si="0">LEFT(A3,6)</f>
        <v>A04080</v>
      </c>
      <c r="N3" s="37" t="str">
        <f t="shared" ref="N3:N32" si="1">TRIM(M3)</f>
        <v>A04080</v>
      </c>
      <c r="O3" s="43">
        <v>45358</v>
      </c>
      <c r="P3" t="str">
        <f t="shared" ref="P3:P32" si="2">TRIM(A3)</f>
        <v>A04080 Smoky Mountains LA1000.1 Mexicaanse kaasmix cheddar/gouda 2kg</v>
      </c>
      <c r="Q3" t="str">
        <f t="shared" ref="Q3:Q32" si="3">PROPER(RIGHT(P3,LEN(P3)-6))</f>
        <v xml:space="preserve"> Smoky Mountains La1000.1 Mexicaanse Kaasmix Cheddar/Gouda 2Kg</v>
      </c>
      <c r="R3" s="37" t="str">
        <f t="shared" ref="R3:R32" si="4">TRIM(Q3)</f>
        <v>Smoky Mountains La1000.1 Mexicaanse Kaasmix Cheddar/Gouda 2Kg</v>
      </c>
      <c r="T3" t="str">
        <f t="shared" ref="T3:T32" si="5">LEFT(F3,2)</f>
        <v xml:space="preserve">4 </v>
      </c>
      <c r="U3" s="37" t="str">
        <f t="shared" ref="U3:U32" si="6">TRIM(T3)</f>
        <v>4</v>
      </c>
      <c r="V3" s="37" t="str">
        <f t="shared" ref="V3:V32" si="7">LOWER(RIGHT(F3,LEN(F3)-2))</f>
        <v>zak</v>
      </c>
      <c r="W3" s="37">
        <v>16.579999999999998</v>
      </c>
      <c r="X3" s="37">
        <v>6</v>
      </c>
      <c r="Y3" s="41">
        <v>66.3</v>
      </c>
    </row>
    <row r="4" spans="1:25" ht="17.45" customHeight="1" x14ac:dyDescent="0.2">
      <c r="A4" s="46" t="s">
        <v>10</v>
      </c>
      <c r="B4" s="47"/>
      <c r="C4" s="47"/>
      <c r="D4" s="47"/>
      <c r="E4" s="47"/>
      <c r="F4" s="48" t="s">
        <v>129</v>
      </c>
      <c r="G4" s="48"/>
      <c r="H4" s="7">
        <v>13.49</v>
      </c>
      <c r="I4" s="8"/>
      <c r="J4" s="9">
        <v>13.49</v>
      </c>
      <c r="K4" s="10">
        <v>0.06</v>
      </c>
      <c r="M4" t="str">
        <f t="shared" si="0"/>
        <v>A04183</v>
      </c>
      <c r="N4" s="37" t="str">
        <f t="shared" si="1"/>
        <v>A04183</v>
      </c>
      <c r="O4" s="43">
        <v>45358</v>
      </c>
      <c r="P4" t="str">
        <f t="shared" si="2"/>
        <v>A04183 Parmesan schilfers 1kg</v>
      </c>
      <c r="Q4" t="str">
        <f t="shared" si="3"/>
        <v xml:space="preserve"> Parmesan Schilfers 1Kg</v>
      </c>
      <c r="R4" s="37" t="str">
        <f t="shared" si="4"/>
        <v>Parmesan Schilfers 1Kg</v>
      </c>
      <c r="T4" t="str">
        <f t="shared" si="5"/>
        <v xml:space="preserve">1 </v>
      </c>
      <c r="U4" s="37" t="str">
        <f t="shared" si="6"/>
        <v>1</v>
      </c>
      <c r="V4" s="37" t="str">
        <f t="shared" si="7"/>
        <v>pak</v>
      </c>
      <c r="W4" s="37">
        <v>13.49</v>
      </c>
      <c r="X4" s="37">
        <v>6</v>
      </c>
      <c r="Y4" s="41">
        <v>13.49</v>
      </c>
    </row>
    <row r="5" spans="1:25" ht="17.45" customHeight="1" x14ac:dyDescent="0.2">
      <c r="A5" s="46" t="s">
        <v>267</v>
      </c>
      <c r="B5" s="47"/>
      <c r="C5" s="47"/>
      <c r="D5" s="47"/>
      <c r="E5" s="47"/>
      <c r="F5" s="57"/>
      <c r="G5" s="57"/>
      <c r="H5" s="8"/>
      <c r="I5" s="8"/>
      <c r="J5" s="8"/>
      <c r="K5" s="11"/>
      <c r="N5" s="37"/>
      <c r="O5" s="37"/>
      <c r="R5" s="37"/>
      <c r="T5" t="str">
        <f t="shared" si="5"/>
        <v/>
      </c>
      <c r="U5" s="37" t="str">
        <f t="shared" si="6"/>
        <v/>
      </c>
      <c r="V5" s="37"/>
      <c r="W5" s="37"/>
      <c r="X5" s="37"/>
      <c r="Y5" s="39"/>
    </row>
    <row r="6" spans="1:25" ht="17.45" customHeight="1" x14ac:dyDescent="0.2">
      <c r="A6" s="46" t="s">
        <v>6</v>
      </c>
      <c r="B6" s="47"/>
      <c r="C6" s="47"/>
      <c r="D6" s="47"/>
      <c r="E6" s="47"/>
      <c r="F6" s="48" t="s">
        <v>7</v>
      </c>
      <c r="G6" s="48"/>
      <c r="H6" s="7">
        <v>7.69</v>
      </c>
      <c r="I6" s="8"/>
      <c r="J6" s="9">
        <v>7.69</v>
      </c>
      <c r="K6" s="10">
        <v>0.06</v>
      </c>
      <c r="M6" t="str">
        <f t="shared" si="0"/>
        <v>A04696</v>
      </c>
      <c r="N6" s="37" t="str">
        <f t="shared" si="1"/>
        <v>A04696</v>
      </c>
      <c r="O6" s="43">
        <v>45364</v>
      </c>
      <c r="P6" t="str">
        <f t="shared" si="2"/>
        <v>A04696 La William Vegan mayo plantaise 1L</v>
      </c>
      <c r="Q6" t="str">
        <f t="shared" si="3"/>
        <v xml:space="preserve"> La William Vegan Mayo Plantaise 1L</v>
      </c>
      <c r="R6" s="37" t="str">
        <f t="shared" si="4"/>
        <v>La William Vegan Mayo Plantaise 1L</v>
      </c>
      <c r="T6" t="str">
        <f t="shared" si="5"/>
        <v xml:space="preserve">1 </v>
      </c>
      <c r="U6" s="37" t="str">
        <f t="shared" si="6"/>
        <v>1</v>
      </c>
      <c r="V6" s="37" t="str">
        <f t="shared" si="7"/>
        <v>tube</v>
      </c>
      <c r="W6" s="37">
        <v>7.69</v>
      </c>
      <c r="X6" s="37">
        <v>6</v>
      </c>
      <c r="Y6" s="41">
        <v>7.69</v>
      </c>
    </row>
    <row r="7" spans="1:25" ht="17.45" customHeight="1" x14ac:dyDescent="0.2">
      <c r="A7" s="46" t="s">
        <v>268</v>
      </c>
      <c r="B7" s="47"/>
      <c r="C7" s="47"/>
      <c r="D7" s="47"/>
      <c r="E7" s="47"/>
      <c r="F7" s="57"/>
      <c r="G7" s="57"/>
      <c r="H7" s="8"/>
      <c r="I7" s="8"/>
      <c r="J7" s="8"/>
      <c r="K7" s="11"/>
      <c r="N7" s="37"/>
      <c r="O7" s="37"/>
      <c r="R7" s="37"/>
      <c r="T7" t="str">
        <f t="shared" si="5"/>
        <v/>
      </c>
      <c r="U7" s="37" t="str">
        <f t="shared" si="6"/>
        <v/>
      </c>
      <c r="V7" s="37"/>
      <c r="W7" s="37"/>
      <c r="X7" s="37"/>
      <c r="Y7" s="39"/>
    </row>
    <row r="8" spans="1:25" ht="11.85" customHeight="1" x14ac:dyDescent="0.2">
      <c r="A8" s="46" t="s">
        <v>19</v>
      </c>
      <c r="B8" s="47"/>
      <c r="C8" s="47"/>
      <c r="D8" s="47"/>
      <c r="E8" s="47"/>
      <c r="F8" s="48" t="s">
        <v>269</v>
      </c>
      <c r="G8" s="48"/>
      <c r="H8" s="7">
        <v>35.270000000000003</v>
      </c>
      <c r="I8" s="13"/>
      <c r="J8" s="9">
        <v>352.73</v>
      </c>
      <c r="K8" s="10">
        <v>0.06</v>
      </c>
      <c r="M8" t="str">
        <f t="shared" si="0"/>
        <v>A03300</v>
      </c>
      <c r="N8" s="37" t="str">
        <f t="shared" si="1"/>
        <v>A03300</v>
      </c>
      <c r="O8" s="43">
        <v>45364</v>
      </c>
      <c r="P8" t="str">
        <f t="shared" si="2"/>
        <v>A03300 Fribel culinaire olie ringbox 15L</v>
      </c>
      <c r="Q8" t="str">
        <f t="shared" si="3"/>
        <v xml:space="preserve"> Fribel Culinaire Olie Ringbox 15L</v>
      </c>
      <c r="R8" s="37" t="str">
        <f t="shared" si="4"/>
        <v>Fribel Culinaire Olie Ringbox 15L</v>
      </c>
      <c r="T8" t="str">
        <f t="shared" si="5"/>
        <v>10</v>
      </c>
      <c r="U8" s="37" t="str">
        <f t="shared" si="6"/>
        <v>10</v>
      </c>
      <c r="V8" s="37" t="str">
        <f t="shared" si="7"/>
        <v xml:space="preserve"> bidon</v>
      </c>
      <c r="W8" s="37">
        <v>35.270000000000003</v>
      </c>
      <c r="X8" s="37">
        <v>6</v>
      </c>
      <c r="Y8" s="41">
        <v>352.73</v>
      </c>
    </row>
    <row r="9" spans="1:25" ht="11.85" customHeight="1" x14ac:dyDescent="0.2">
      <c r="A9" s="46" t="s">
        <v>107</v>
      </c>
      <c r="B9" s="47"/>
      <c r="C9" s="47"/>
      <c r="D9" s="47"/>
      <c r="E9" s="47"/>
      <c r="F9" s="48" t="s">
        <v>271</v>
      </c>
      <c r="G9" s="48"/>
      <c r="H9" s="7">
        <v>25.2</v>
      </c>
      <c r="I9" s="13"/>
      <c r="J9" s="9">
        <v>176.4</v>
      </c>
      <c r="K9" s="10">
        <v>0.06</v>
      </c>
      <c r="M9" t="str">
        <f t="shared" si="0"/>
        <v>A01046</v>
      </c>
      <c r="N9" s="37" t="str">
        <f t="shared" si="1"/>
        <v>A01046</v>
      </c>
      <c r="O9" s="43">
        <v>45364</v>
      </c>
      <c r="P9" t="str">
        <f t="shared" si="2"/>
        <v>A01046 Resto frit Mayonaise 10L</v>
      </c>
      <c r="Q9" t="str">
        <f t="shared" si="3"/>
        <v xml:space="preserve"> Resto Frit Mayonaise 10L</v>
      </c>
      <c r="R9" s="37" t="str">
        <f t="shared" si="4"/>
        <v>Resto Frit Mayonaise 10L</v>
      </c>
      <c r="T9" t="str">
        <f t="shared" si="5"/>
        <v xml:space="preserve">7 </v>
      </c>
      <c r="U9" s="37" t="str">
        <f t="shared" si="6"/>
        <v>7</v>
      </c>
      <c r="V9" s="37" t="str">
        <f t="shared" si="7"/>
        <v>emmer</v>
      </c>
      <c r="W9" s="37">
        <v>25.2</v>
      </c>
      <c r="X9" s="37">
        <v>6</v>
      </c>
      <c r="Y9" s="41">
        <v>176.4</v>
      </c>
    </row>
    <row r="10" spans="1:25" ht="11.85" customHeight="1" x14ac:dyDescent="0.2">
      <c r="A10" s="46" t="s">
        <v>23</v>
      </c>
      <c r="B10" s="47"/>
      <c r="C10" s="47"/>
      <c r="D10" s="47"/>
      <c r="E10" s="47"/>
      <c r="F10" s="48" t="s">
        <v>24</v>
      </c>
      <c r="G10" s="48"/>
      <c r="H10" s="7">
        <v>41.9</v>
      </c>
      <c r="I10" s="13"/>
      <c r="J10" s="9">
        <v>83.79</v>
      </c>
      <c r="K10" s="10">
        <v>0.06</v>
      </c>
      <c r="M10" t="str">
        <f t="shared" si="0"/>
        <v>A02341</v>
      </c>
      <c r="N10" s="37" t="str">
        <f t="shared" si="1"/>
        <v>A02341</v>
      </c>
      <c r="O10" s="43">
        <v>45364</v>
      </c>
      <c r="P10" t="str">
        <f t="shared" si="2"/>
        <v>A02341 Heinz Tomato ketchup emmer 10L 11.5kg</v>
      </c>
      <c r="Q10" t="str">
        <f t="shared" si="3"/>
        <v xml:space="preserve"> Heinz Tomato Ketchup Emmer 10L 11.5Kg</v>
      </c>
      <c r="R10" s="37" t="str">
        <f t="shared" si="4"/>
        <v>Heinz Tomato Ketchup Emmer 10L 11.5Kg</v>
      </c>
      <c r="T10" t="str">
        <f t="shared" si="5"/>
        <v xml:space="preserve">2 </v>
      </c>
      <c r="U10" s="37" t="str">
        <f t="shared" si="6"/>
        <v>2</v>
      </c>
      <c r="V10" s="37" t="str">
        <f t="shared" si="7"/>
        <v>emmer</v>
      </c>
      <c r="W10" s="37">
        <v>41.9</v>
      </c>
      <c r="X10" s="37">
        <v>6</v>
      </c>
      <c r="Y10" s="41">
        <v>83.79</v>
      </c>
    </row>
    <row r="11" spans="1:25" ht="11.85" customHeight="1" x14ac:dyDescent="0.2">
      <c r="A11" s="46" t="s">
        <v>111</v>
      </c>
      <c r="B11" s="47"/>
      <c r="C11" s="47"/>
      <c r="D11" s="47"/>
      <c r="E11" s="47"/>
      <c r="F11" s="48" t="s">
        <v>273</v>
      </c>
      <c r="G11" s="48"/>
      <c r="H11" s="7">
        <v>20.37</v>
      </c>
      <c r="I11" s="13"/>
      <c r="J11" s="9">
        <v>40.729999999999997</v>
      </c>
      <c r="K11" s="10">
        <v>0.06</v>
      </c>
      <c r="M11" t="str">
        <f t="shared" si="0"/>
        <v>A03110</v>
      </c>
      <c r="N11" s="37" t="str">
        <f t="shared" si="1"/>
        <v>A03110</v>
      </c>
      <c r="O11" s="43">
        <v>45364</v>
      </c>
      <c r="P11" t="str">
        <f t="shared" si="2"/>
        <v>A03110 Zeisner Curry ketchup 6kg</v>
      </c>
      <c r="Q11" t="str">
        <f t="shared" si="3"/>
        <v xml:space="preserve"> Zeisner Curry Ketchup 6Kg</v>
      </c>
      <c r="R11" s="37" t="str">
        <f t="shared" si="4"/>
        <v>Zeisner Curry Ketchup 6Kg</v>
      </c>
      <c r="T11" t="str">
        <f t="shared" si="5"/>
        <v xml:space="preserve">2 </v>
      </c>
      <c r="U11" s="37" t="str">
        <f t="shared" si="6"/>
        <v>2</v>
      </c>
      <c r="V11" s="37" t="str">
        <f t="shared" si="7"/>
        <v>bidon</v>
      </c>
      <c r="W11" s="37">
        <v>20.37</v>
      </c>
      <c r="X11" s="37">
        <v>6</v>
      </c>
      <c r="Y11" s="41">
        <v>40.729999999999997</v>
      </c>
    </row>
    <row r="12" spans="1:25" ht="11.85" customHeight="1" x14ac:dyDescent="0.2">
      <c r="A12" s="46" t="s">
        <v>116</v>
      </c>
      <c r="B12" s="47"/>
      <c r="C12" s="47"/>
      <c r="D12" s="47"/>
      <c r="E12" s="47"/>
      <c r="F12" s="48" t="s">
        <v>275</v>
      </c>
      <c r="G12" s="48"/>
      <c r="H12" s="7">
        <v>3.8</v>
      </c>
      <c r="I12" s="13"/>
      <c r="J12" s="9">
        <v>22.82</v>
      </c>
      <c r="K12" s="10">
        <v>0.06</v>
      </c>
      <c r="M12" t="str">
        <f t="shared" si="0"/>
        <v>A05101</v>
      </c>
      <c r="N12" s="37" t="str">
        <f t="shared" si="1"/>
        <v>A05101</v>
      </c>
      <c r="O12" s="43">
        <v>45364</v>
      </c>
      <c r="P12" t="str">
        <f t="shared" si="2"/>
        <v>A05101 Rolling ross creamy bacon remia 800ml</v>
      </c>
      <c r="Q12" t="str">
        <f t="shared" si="3"/>
        <v xml:space="preserve"> Rolling Ross Creamy Bacon Remia 800Ml</v>
      </c>
      <c r="R12" s="37" t="str">
        <f t="shared" si="4"/>
        <v>Rolling Ross Creamy Bacon Remia 800Ml</v>
      </c>
      <c r="T12" t="str">
        <f t="shared" si="5"/>
        <v xml:space="preserve">6 </v>
      </c>
      <c r="U12" s="37" t="str">
        <f t="shared" si="6"/>
        <v>6</v>
      </c>
      <c r="V12" s="37" t="str">
        <f t="shared" si="7"/>
        <v>tube</v>
      </c>
      <c r="W12" s="37">
        <v>3.8</v>
      </c>
      <c r="X12" s="37">
        <v>6</v>
      </c>
      <c r="Y12" s="41">
        <v>22.82</v>
      </c>
    </row>
    <row r="13" spans="1:25" ht="11.85" customHeight="1" x14ac:dyDescent="0.2">
      <c r="A13" s="46" t="s">
        <v>278</v>
      </c>
      <c r="B13" s="47"/>
      <c r="C13" s="47"/>
      <c r="D13" s="47"/>
      <c r="E13" s="47"/>
      <c r="F13" s="48" t="s">
        <v>275</v>
      </c>
      <c r="G13" s="48"/>
      <c r="H13" s="7">
        <v>5.57</v>
      </c>
      <c r="I13" s="13"/>
      <c r="J13" s="9">
        <v>33.409999999999997</v>
      </c>
      <c r="K13" s="10">
        <v>0.06</v>
      </c>
      <c r="M13" t="str">
        <f t="shared" si="0"/>
        <v>A00994</v>
      </c>
      <c r="N13" s="37" t="str">
        <f t="shared" si="1"/>
        <v>A00994</v>
      </c>
      <c r="O13" s="43">
        <v>45364</v>
      </c>
      <c r="P13" t="str">
        <f t="shared" si="2"/>
        <v>A00994 Pauwels Truffelmayonnaise 875ml</v>
      </c>
      <c r="Q13" t="str">
        <f t="shared" si="3"/>
        <v xml:space="preserve"> Pauwels Truffelmayonnaise 875Ml</v>
      </c>
      <c r="R13" s="37" t="str">
        <f t="shared" si="4"/>
        <v>Pauwels Truffelmayonnaise 875Ml</v>
      </c>
      <c r="T13" t="str">
        <f t="shared" si="5"/>
        <v xml:space="preserve">6 </v>
      </c>
      <c r="U13" s="37" t="str">
        <f t="shared" si="6"/>
        <v>6</v>
      </c>
      <c r="V13" s="37" t="str">
        <f t="shared" si="7"/>
        <v>tube</v>
      </c>
      <c r="W13" s="37">
        <v>5.57</v>
      </c>
      <c r="X13" s="37">
        <v>6</v>
      </c>
      <c r="Y13" s="41">
        <v>33.409999999999997</v>
      </c>
    </row>
    <row r="14" spans="1:25" ht="11.85" customHeight="1" x14ac:dyDescent="0.2">
      <c r="A14" s="46" t="s">
        <v>137</v>
      </c>
      <c r="B14" s="47"/>
      <c r="C14" s="47"/>
      <c r="D14" s="47"/>
      <c r="E14" s="47"/>
      <c r="F14" s="48" t="s">
        <v>16</v>
      </c>
      <c r="G14" s="48"/>
      <c r="H14" s="7">
        <v>13.8</v>
      </c>
      <c r="I14" s="13"/>
      <c r="J14" s="9">
        <v>41.4</v>
      </c>
      <c r="K14" s="10">
        <v>0.06</v>
      </c>
      <c r="M14" t="str">
        <f t="shared" si="0"/>
        <v>A00365</v>
      </c>
      <c r="N14" s="37" t="str">
        <f t="shared" si="1"/>
        <v>A00365</v>
      </c>
      <c r="O14" s="43">
        <v>45364</v>
      </c>
      <c r="P14" t="str">
        <f t="shared" si="2"/>
        <v>A00365 FREE FOODS Frikandel 40x85g</v>
      </c>
      <c r="Q14" t="str">
        <f t="shared" si="3"/>
        <v xml:space="preserve"> Free Foods Frikandel 40X85G</v>
      </c>
      <c r="R14" s="37" t="str">
        <f t="shared" si="4"/>
        <v>Free Foods Frikandel 40X85G</v>
      </c>
      <c r="T14" t="str">
        <f t="shared" si="5"/>
        <v xml:space="preserve">3 </v>
      </c>
      <c r="U14" s="37" t="str">
        <f t="shared" si="6"/>
        <v>3</v>
      </c>
      <c r="V14" s="37" t="str">
        <f t="shared" si="7"/>
        <v>doos</v>
      </c>
      <c r="W14" s="37">
        <v>13.8</v>
      </c>
      <c r="X14" s="37">
        <v>6</v>
      </c>
      <c r="Y14" s="41">
        <v>41.4</v>
      </c>
    </row>
    <row r="15" spans="1:25" ht="11.85" customHeight="1" x14ac:dyDescent="0.2">
      <c r="A15" s="46" t="s">
        <v>140</v>
      </c>
      <c r="B15" s="47"/>
      <c r="C15" s="47"/>
      <c r="D15" s="47"/>
      <c r="E15" s="47"/>
      <c r="F15" s="48" t="s">
        <v>41</v>
      </c>
      <c r="G15" s="48"/>
      <c r="H15" s="7">
        <v>17.71</v>
      </c>
      <c r="I15" s="13"/>
      <c r="J15" s="9">
        <v>17.71</v>
      </c>
      <c r="K15" s="10">
        <v>0.06</v>
      </c>
      <c r="M15" t="str">
        <f t="shared" si="0"/>
        <v>A00419</v>
      </c>
      <c r="N15" s="37" t="str">
        <f t="shared" si="1"/>
        <v>A00419</v>
      </c>
      <c r="O15" s="43">
        <v>45364</v>
      </c>
      <c r="P15" t="str">
        <f t="shared" si="2"/>
        <v>A00419 FREE FOODS / Spuntini Boulet 24x140g</v>
      </c>
      <c r="Q15" t="str">
        <f t="shared" si="3"/>
        <v xml:space="preserve"> Free Foods / Spuntini Boulet 24X140G</v>
      </c>
      <c r="R15" s="37" t="str">
        <f t="shared" si="4"/>
        <v>Free Foods / Spuntini Boulet 24X140G</v>
      </c>
      <c r="T15" t="str">
        <f t="shared" si="5"/>
        <v xml:space="preserve">1 </v>
      </c>
      <c r="U15" s="37" t="str">
        <f t="shared" si="6"/>
        <v>1</v>
      </c>
      <c r="V15" s="37" t="str">
        <f t="shared" si="7"/>
        <v>doos</v>
      </c>
      <c r="W15" s="37">
        <v>17.71</v>
      </c>
      <c r="X15" s="37">
        <v>6</v>
      </c>
      <c r="Y15" s="41">
        <v>17.71</v>
      </c>
    </row>
    <row r="16" spans="1:25" ht="11.85" customHeight="1" x14ac:dyDescent="0.2">
      <c r="A16" s="46" t="s">
        <v>142</v>
      </c>
      <c r="B16" s="47"/>
      <c r="C16" s="47"/>
      <c r="D16" s="47"/>
      <c r="E16" s="47"/>
      <c r="F16" s="48" t="s">
        <v>143</v>
      </c>
      <c r="G16" s="48"/>
      <c r="H16" s="7">
        <v>26.54</v>
      </c>
      <c r="I16" s="13"/>
      <c r="J16" s="9">
        <v>53.07</v>
      </c>
      <c r="K16" s="10">
        <v>0.06</v>
      </c>
      <c r="M16" t="str">
        <f t="shared" si="0"/>
        <v>A02379</v>
      </c>
      <c r="N16" s="37" t="str">
        <f t="shared" si="1"/>
        <v>A02379</v>
      </c>
      <c r="O16" s="43">
        <v>45364</v>
      </c>
      <c r="P16" t="str">
        <f t="shared" si="2"/>
        <v>A02379 Henny's Apirio stick 15x160g</v>
      </c>
      <c r="Q16" t="str">
        <f t="shared" si="3"/>
        <v xml:space="preserve"> Henny'S Apirio Stick 15X160G</v>
      </c>
      <c r="R16" s="37" t="str">
        <f t="shared" si="4"/>
        <v>Henny'S Apirio Stick 15X160G</v>
      </c>
      <c r="T16" t="str">
        <f t="shared" si="5"/>
        <v xml:space="preserve">2 </v>
      </c>
      <c r="U16" s="37" t="str">
        <f t="shared" si="6"/>
        <v>2</v>
      </c>
      <c r="V16" s="37" t="str">
        <f t="shared" si="7"/>
        <v>doos</v>
      </c>
      <c r="W16" s="37">
        <v>26.54</v>
      </c>
      <c r="X16" s="37">
        <v>6</v>
      </c>
      <c r="Y16" s="41">
        <v>53.07</v>
      </c>
    </row>
    <row r="17" spans="1:25" ht="11.85" customHeight="1" x14ac:dyDescent="0.2">
      <c r="A17" s="46" t="s">
        <v>40</v>
      </c>
      <c r="B17" s="47"/>
      <c r="C17" s="47"/>
      <c r="D17" s="47"/>
      <c r="E17" s="47"/>
      <c r="F17" s="48" t="s">
        <v>41</v>
      </c>
      <c r="G17" s="48"/>
      <c r="H17" s="7">
        <v>26.85</v>
      </c>
      <c r="I17" s="12">
        <v>7.0000000000000007E-2</v>
      </c>
      <c r="J17" s="9">
        <v>24.97</v>
      </c>
      <c r="K17" s="10">
        <v>0.06</v>
      </c>
      <c r="M17" t="str">
        <f t="shared" si="0"/>
        <v>A04988</v>
      </c>
      <c r="N17" s="37" t="str">
        <f t="shared" si="1"/>
        <v>A04988</v>
      </c>
      <c r="O17" s="43">
        <v>45364</v>
      </c>
      <c r="P17" t="str">
        <f t="shared" si="2"/>
        <v>A04988 Henny's Chick'n fries (fingers) 24x6st</v>
      </c>
      <c r="Q17" t="str">
        <f t="shared" si="3"/>
        <v xml:space="preserve"> Henny'S Chick'N Fries (Fingers) 24X6St</v>
      </c>
      <c r="R17" s="37" t="str">
        <f t="shared" si="4"/>
        <v>Henny'S Chick'N Fries (Fingers) 24X6St</v>
      </c>
      <c r="T17" t="str">
        <f t="shared" si="5"/>
        <v xml:space="preserve">1 </v>
      </c>
      <c r="U17" s="37" t="str">
        <f t="shared" si="6"/>
        <v>1</v>
      </c>
      <c r="V17" s="37" t="str">
        <f t="shared" si="7"/>
        <v>doos</v>
      </c>
      <c r="W17" s="37">
        <v>26.85</v>
      </c>
      <c r="X17" s="37">
        <v>6</v>
      </c>
      <c r="Y17" s="41">
        <v>24.97</v>
      </c>
    </row>
    <row r="18" spans="1:25" ht="11.85" customHeight="1" x14ac:dyDescent="0.2">
      <c r="A18" s="46" t="s">
        <v>147</v>
      </c>
      <c r="B18" s="47"/>
      <c r="C18" s="47"/>
      <c r="D18" s="47"/>
      <c r="E18" s="47"/>
      <c r="F18" s="48" t="s">
        <v>41</v>
      </c>
      <c r="G18" s="48"/>
      <c r="H18" s="7">
        <v>27.56</v>
      </c>
      <c r="I18" s="13"/>
      <c r="J18" s="9">
        <v>27.56</v>
      </c>
      <c r="K18" s="10">
        <v>0.06</v>
      </c>
      <c r="M18" t="str">
        <f t="shared" si="0"/>
        <v>A02372</v>
      </c>
      <c r="N18" s="37" t="str">
        <f t="shared" si="1"/>
        <v>A02372</v>
      </c>
      <c r="O18" s="43">
        <v>45364</v>
      </c>
      <c r="P18" t="str">
        <f t="shared" si="2"/>
        <v>A02372 Henny's Chick'n nuggets 20x6st 2.8kg</v>
      </c>
      <c r="Q18" t="str">
        <f t="shared" si="3"/>
        <v xml:space="preserve"> Henny'S Chick'N Nuggets 20X6St 2.8Kg</v>
      </c>
      <c r="R18" s="37" t="str">
        <f t="shared" si="4"/>
        <v>Henny'S Chick'N Nuggets 20X6St 2.8Kg</v>
      </c>
      <c r="T18" t="str">
        <f t="shared" si="5"/>
        <v xml:space="preserve">1 </v>
      </c>
      <c r="U18" s="37" t="str">
        <f t="shared" si="6"/>
        <v>1</v>
      </c>
      <c r="V18" s="37" t="str">
        <f t="shared" si="7"/>
        <v>doos</v>
      </c>
      <c r="W18" s="37">
        <v>27.56</v>
      </c>
      <c r="X18" s="37">
        <v>6</v>
      </c>
      <c r="Y18" s="41">
        <v>27.56</v>
      </c>
    </row>
    <row r="19" spans="1:25" ht="11.85" customHeight="1" x14ac:dyDescent="0.2">
      <c r="A19" s="46" t="s">
        <v>149</v>
      </c>
      <c r="B19" s="47"/>
      <c r="C19" s="47"/>
      <c r="D19" s="47"/>
      <c r="E19" s="47"/>
      <c r="F19" s="48" t="s">
        <v>41</v>
      </c>
      <c r="G19" s="48"/>
      <c r="H19" s="7">
        <v>26.13</v>
      </c>
      <c r="I19" s="13"/>
      <c r="J19" s="9">
        <v>26.13</v>
      </c>
      <c r="K19" s="10">
        <v>0.06</v>
      </c>
      <c r="M19" t="str">
        <f t="shared" si="0"/>
        <v>A02380</v>
      </c>
      <c r="N19" s="37" t="str">
        <f t="shared" si="1"/>
        <v>A02380</v>
      </c>
      <c r="O19" s="43">
        <v>45364</v>
      </c>
      <c r="P19" t="str">
        <f t="shared" si="2"/>
        <v>A02380 Henny's Chick'n tenders 20x3st 2.4kg</v>
      </c>
      <c r="Q19" t="str">
        <f t="shared" si="3"/>
        <v xml:space="preserve"> Henny'S Chick'N Tenders 20X3St 2.4Kg</v>
      </c>
      <c r="R19" s="37" t="str">
        <f t="shared" si="4"/>
        <v>Henny'S Chick'N Tenders 20X3St 2.4Kg</v>
      </c>
      <c r="T19" t="str">
        <f t="shared" si="5"/>
        <v xml:space="preserve">1 </v>
      </c>
      <c r="U19" s="37" t="str">
        <f t="shared" si="6"/>
        <v>1</v>
      </c>
      <c r="V19" s="37" t="str">
        <f t="shared" si="7"/>
        <v>doos</v>
      </c>
      <c r="W19" s="37">
        <v>26.13</v>
      </c>
      <c r="X19" s="37">
        <v>6</v>
      </c>
      <c r="Y19" s="41">
        <v>26.13</v>
      </c>
    </row>
    <row r="20" spans="1:25" ht="11.85" customHeight="1" x14ac:dyDescent="0.2">
      <c r="A20" s="46" t="s">
        <v>283</v>
      </c>
      <c r="B20" s="47"/>
      <c r="C20" s="47"/>
      <c r="D20" s="47"/>
      <c r="E20" s="47"/>
      <c r="F20" s="48" t="s">
        <v>143</v>
      </c>
      <c r="G20" s="48"/>
      <c r="H20" s="7">
        <v>15.03</v>
      </c>
      <c r="I20" s="13"/>
      <c r="J20" s="9">
        <v>30.05</v>
      </c>
      <c r="K20" s="10">
        <v>0.06</v>
      </c>
      <c r="M20" t="str">
        <f t="shared" si="0"/>
        <v>A02071</v>
      </c>
      <c r="N20" s="37" t="str">
        <f t="shared" si="1"/>
        <v>A02071</v>
      </c>
      <c r="O20" s="43">
        <v>45364</v>
      </c>
      <c r="P20" t="str">
        <f t="shared" si="2"/>
        <v>A02071 Vanreusel Belcanto 15x140g</v>
      </c>
      <c r="Q20" t="str">
        <f t="shared" si="3"/>
        <v xml:space="preserve"> Vanreusel Belcanto 15X140G</v>
      </c>
      <c r="R20" s="37" t="str">
        <f t="shared" si="4"/>
        <v>Vanreusel Belcanto 15X140G</v>
      </c>
      <c r="T20" t="str">
        <f t="shared" si="5"/>
        <v xml:space="preserve">2 </v>
      </c>
      <c r="U20" s="37" t="str">
        <f t="shared" si="6"/>
        <v>2</v>
      </c>
      <c r="V20" s="37" t="str">
        <f t="shared" si="7"/>
        <v>doos</v>
      </c>
      <c r="W20" s="37">
        <v>15.03</v>
      </c>
      <c r="X20" s="37">
        <v>6</v>
      </c>
      <c r="Y20" s="41">
        <v>30.05</v>
      </c>
    </row>
    <row r="21" spans="1:25" ht="11.85" customHeight="1" x14ac:dyDescent="0.2">
      <c r="A21" s="46" t="s">
        <v>286</v>
      </c>
      <c r="B21" s="47"/>
      <c r="C21" s="47"/>
      <c r="D21" s="47"/>
      <c r="E21" s="47"/>
      <c r="F21" s="48" t="s">
        <v>41</v>
      </c>
      <c r="G21" s="48"/>
      <c r="H21" s="7">
        <v>31.41</v>
      </c>
      <c r="I21" s="12">
        <v>0.05</v>
      </c>
      <c r="J21" s="9">
        <v>29.84</v>
      </c>
      <c r="K21" s="10">
        <v>0.06</v>
      </c>
      <c r="M21" t="str">
        <f t="shared" si="0"/>
        <v>A02059</v>
      </c>
      <c r="N21" s="37" t="str">
        <f t="shared" si="1"/>
        <v>A02059</v>
      </c>
      <c r="O21" s="43">
        <v>45364</v>
      </c>
      <c r="P21" t="str">
        <f t="shared" si="2"/>
        <v>A02059 Vanreusel Cervela rood naturin 24x200g</v>
      </c>
      <c r="Q21" t="str">
        <f t="shared" si="3"/>
        <v xml:space="preserve"> Vanreusel Cervela Rood Naturin 24X200G</v>
      </c>
      <c r="R21" s="37" t="str">
        <f t="shared" si="4"/>
        <v>Vanreusel Cervela Rood Naturin 24X200G</v>
      </c>
      <c r="T21" t="str">
        <f t="shared" si="5"/>
        <v xml:space="preserve">1 </v>
      </c>
      <c r="U21" s="37" t="str">
        <f t="shared" si="6"/>
        <v>1</v>
      </c>
      <c r="V21" s="37" t="str">
        <f t="shared" si="7"/>
        <v>doos</v>
      </c>
      <c r="W21" s="37">
        <v>31.41</v>
      </c>
      <c r="X21" s="37">
        <v>6</v>
      </c>
      <c r="Y21" s="41">
        <v>29.84</v>
      </c>
    </row>
    <row r="22" spans="1:25" ht="11.85" customHeight="1" x14ac:dyDescent="0.2">
      <c r="A22" s="46" t="s">
        <v>45</v>
      </c>
      <c r="B22" s="47"/>
      <c r="C22" s="47"/>
      <c r="D22" s="47"/>
      <c r="E22" s="47"/>
      <c r="F22" s="48" t="s">
        <v>143</v>
      </c>
      <c r="G22" s="48"/>
      <c r="H22" s="7">
        <v>27.47</v>
      </c>
      <c r="I22" s="12">
        <v>0.05</v>
      </c>
      <c r="J22" s="9">
        <v>52.19</v>
      </c>
      <c r="K22" s="10">
        <v>0.06</v>
      </c>
      <c r="M22" t="str">
        <f t="shared" si="0"/>
        <v>A02064</v>
      </c>
      <c r="N22" s="37" t="str">
        <f t="shared" si="1"/>
        <v>A02064</v>
      </c>
      <c r="O22" s="43">
        <v>45364</v>
      </c>
      <c r="P22" t="str">
        <f t="shared" si="2"/>
        <v>A02064 Vanreusel Krokidel 40x100g</v>
      </c>
      <c r="Q22" t="str">
        <f t="shared" si="3"/>
        <v xml:space="preserve"> Vanreusel Krokidel 40X100G</v>
      </c>
      <c r="R22" s="37" t="str">
        <f t="shared" si="4"/>
        <v>Vanreusel Krokidel 40X100G</v>
      </c>
      <c r="T22" t="str">
        <f t="shared" si="5"/>
        <v xml:space="preserve">2 </v>
      </c>
      <c r="U22" s="37" t="str">
        <f t="shared" si="6"/>
        <v>2</v>
      </c>
      <c r="V22" s="37" t="str">
        <f t="shared" si="7"/>
        <v>doos</v>
      </c>
      <c r="W22" s="37">
        <v>27.47</v>
      </c>
      <c r="X22" s="37">
        <v>6</v>
      </c>
      <c r="Y22" s="41">
        <v>52.19</v>
      </c>
    </row>
    <row r="23" spans="1:25" ht="11.85" customHeight="1" x14ac:dyDescent="0.2">
      <c r="A23" s="46" t="s">
        <v>54</v>
      </c>
      <c r="B23" s="47"/>
      <c r="C23" s="47"/>
      <c r="D23" s="47"/>
      <c r="E23" s="47"/>
      <c r="F23" s="48" t="s">
        <v>290</v>
      </c>
      <c r="G23" s="48"/>
      <c r="H23" s="7">
        <v>21.93</v>
      </c>
      <c r="I23" s="13"/>
      <c r="J23" s="9">
        <v>65.8</v>
      </c>
      <c r="K23" s="14">
        <v>0.21</v>
      </c>
      <c r="M23" t="str">
        <f t="shared" si="0"/>
        <v>A02385</v>
      </c>
      <c r="N23" s="37" t="str">
        <f t="shared" si="1"/>
        <v>A02385</v>
      </c>
      <c r="O23" s="43">
        <v>45364</v>
      </c>
      <c r="P23" t="str">
        <f t="shared" si="2"/>
        <v>A02385 Jupiler blik 33cl 24st</v>
      </c>
      <c r="Q23" t="str">
        <f t="shared" si="3"/>
        <v xml:space="preserve"> Jupiler Blik 33Cl 24St</v>
      </c>
      <c r="R23" s="37" t="str">
        <f t="shared" si="4"/>
        <v>Jupiler Blik 33Cl 24St</v>
      </c>
      <c r="T23" t="str">
        <f t="shared" si="5"/>
        <v xml:space="preserve">3 </v>
      </c>
      <c r="U23" s="37" t="str">
        <f t="shared" si="6"/>
        <v>3</v>
      </c>
      <c r="V23" s="37" t="str">
        <f t="shared" si="7"/>
        <v>tray</v>
      </c>
      <c r="W23" s="37">
        <v>21.93</v>
      </c>
      <c r="X23" s="37">
        <v>21</v>
      </c>
      <c r="Y23" s="41">
        <v>65.8</v>
      </c>
    </row>
    <row r="24" spans="1:25" ht="11.85" customHeight="1" x14ac:dyDescent="0.2">
      <c r="A24" s="46" t="s">
        <v>58</v>
      </c>
      <c r="B24" s="47"/>
      <c r="C24" s="47"/>
      <c r="D24" s="47"/>
      <c r="E24" s="47"/>
      <c r="F24" s="48" t="s">
        <v>290</v>
      </c>
      <c r="G24" s="48"/>
      <c r="H24" s="7">
        <v>22.66</v>
      </c>
      <c r="I24" s="13"/>
      <c r="J24" s="9">
        <v>67.989999999999995</v>
      </c>
      <c r="K24" s="10">
        <v>0.06</v>
      </c>
      <c r="M24" t="str">
        <f t="shared" si="0"/>
        <v>A01697</v>
      </c>
      <c r="N24" s="37" t="str">
        <f t="shared" si="1"/>
        <v>A01697</v>
      </c>
      <c r="O24" s="43">
        <v>45364</v>
      </c>
      <c r="P24" t="str">
        <f t="shared" si="2"/>
        <v>A01697 Coca Cola blik 30x33cl</v>
      </c>
      <c r="Q24" t="str">
        <f t="shared" si="3"/>
        <v xml:space="preserve"> Coca Cola Blik 30X33Cl</v>
      </c>
      <c r="R24" s="37" t="str">
        <f t="shared" si="4"/>
        <v>Coca Cola Blik 30X33Cl</v>
      </c>
      <c r="T24" t="str">
        <f t="shared" si="5"/>
        <v xml:space="preserve">3 </v>
      </c>
      <c r="U24" s="37" t="str">
        <f t="shared" si="6"/>
        <v>3</v>
      </c>
      <c r="V24" s="37" t="str">
        <f t="shared" si="7"/>
        <v>tray</v>
      </c>
      <c r="W24" s="37">
        <v>22.66</v>
      </c>
      <c r="X24" s="37">
        <v>6</v>
      </c>
      <c r="Y24" s="41">
        <v>67.989999999999995</v>
      </c>
    </row>
    <row r="25" spans="1:25" ht="11.85" customHeight="1" x14ac:dyDescent="0.2">
      <c r="A25" s="46" t="s">
        <v>293</v>
      </c>
      <c r="B25" s="47"/>
      <c r="C25" s="47"/>
      <c r="D25" s="47"/>
      <c r="E25" s="47"/>
      <c r="F25" s="48" t="s">
        <v>290</v>
      </c>
      <c r="G25" s="48"/>
      <c r="H25" s="7">
        <v>21.47</v>
      </c>
      <c r="I25" s="13"/>
      <c r="J25" s="9">
        <v>64.41</v>
      </c>
      <c r="K25" s="10">
        <v>0.06</v>
      </c>
      <c r="M25" t="str">
        <f t="shared" si="0"/>
        <v>A01746</v>
      </c>
      <c r="N25" s="37" t="str">
        <f t="shared" si="1"/>
        <v>A01746</v>
      </c>
      <c r="O25" s="43">
        <v>45364</v>
      </c>
      <c r="P25" t="str">
        <f t="shared" si="2"/>
        <v>A01746 Coca Cola zero blik 30x33cl</v>
      </c>
      <c r="Q25" t="str">
        <f t="shared" si="3"/>
        <v xml:space="preserve"> Coca Cola Zero Blik 30X33Cl</v>
      </c>
      <c r="R25" s="37" t="str">
        <f t="shared" si="4"/>
        <v>Coca Cola Zero Blik 30X33Cl</v>
      </c>
      <c r="T25" t="str">
        <f t="shared" si="5"/>
        <v xml:space="preserve">3 </v>
      </c>
      <c r="U25" s="37" t="str">
        <f t="shared" si="6"/>
        <v>3</v>
      </c>
      <c r="V25" s="37" t="str">
        <f t="shared" si="7"/>
        <v>tray</v>
      </c>
      <c r="W25" s="37">
        <v>21.47</v>
      </c>
      <c r="X25" s="37">
        <v>6</v>
      </c>
      <c r="Y25" s="41">
        <v>64.41</v>
      </c>
    </row>
    <row r="26" spans="1:25" ht="11.85" customHeight="1" x14ac:dyDescent="0.2">
      <c r="A26" s="46" t="s">
        <v>10</v>
      </c>
      <c r="B26" s="47"/>
      <c r="C26" s="47"/>
      <c r="D26" s="47"/>
      <c r="E26" s="47"/>
      <c r="F26" s="48" t="s">
        <v>129</v>
      </c>
      <c r="G26" s="48"/>
      <c r="H26" s="7">
        <v>13.49</v>
      </c>
      <c r="I26" s="13"/>
      <c r="J26" s="9">
        <v>13.49</v>
      </c>
      <c r="K26" s="10">
        <v>0.06</v>
      </c>
      <c r="M26" t="str">
        <f t="shared" si="0"/>
        <v>A04183</v>
      </c>
      <c r="N26" s="37" t="str">
        <f t="shared" si="1"/>
        <v>A04183</v>
      </c>
      <c r="O26" s="43">
        <v>45364</v>
      </c>
      <c r="P26" t="str">
        <f t="shared" si="2"/>
        <v>A04183 Parmesan schilfers 1kg</v>
      </c>
      <c r="Q26" t="str">
        <f t="shared" si="3"/>
        <v xml:space="preserve"> Parmesan Schilfers 1Kg</v>
      </c>
      <c r="R26" s="37" t="str">
        <f t="shared" si="4"/>
        <v>Parmesan Schilfers 1Kg</v>
      </c>
      <c r="T26" t="str">
        <f t="shared" si="5"/>
        <v xml:space="preserve">1 </v>
      </c>
      <c r="U26" s="37" t="str">
        <f t="shared" si="6"/>
        <v>1</v>
      </c>
      <c r="V26" s="37" t="str">
        <f t="shared" si="7"/>
        <v>pak</v>
      </c>
      <c r="W26" s="37">
        <v>13.49</v>
      </c>
      <c r="X26" s="37">
        <v>6</v>
      </c>
      <c r="Y26" s="41">
        <v>13.49</v>
      </c>
    </row>
    <row r="27" spans="1:25" ht="11.85" customHeight="1" x14ac:dyDescent="0.2">
      <c r="A27" s="46" t="s">
        <v>295</v>
      </c>
      <c r="B27" s="47"/>
      <c r="C27" s="47"/>
      <c r="D27" s="47"/>
      <c r="E27" s="47"/>
      <c r="F27" s="48" t="s">
        <v>66</v>
      </c>
      <c r="G27" s="48"/>
      <c r="H27" s="7">
        <v>21.61</v>
      </c>
      <c r="I27" s="13"/>
      <c r="J27" s="9">
        <v>21.61</v>
      </c>
      <c r="K27" s="10">
        <v>0.06</v>
      </c>
      <c r="M27" t="str">
        <f t="shared" si="0"/>
        <v>A01766</v>
      </c>
      <c r="N27" s="37" t="str">
        <f t="shared" si="1"/>
        <v>A01766</v>
      </c>
      <c r="O27" s="43">
        <v>45364</v>
      </c>
      <c r="P27" t="str">
        <f t="shared" si="2"/>
        <v>A01766 Fuze black tea sparkling lemon PET 24x40cl</v>
      </c>
      <c r="Q27" t="str">
        <f t="shared" si="3"/>
        <v xml:space="preserve"> Fuze Black Tea Sparkling Lemon Pet 24X40Cl</v>
      </c>
      <c r="R27" s="37" t="str">
        <f t="shared" si="4"/>
        <v>Fuze Black Tea Sparkling Lemon Pet 24X40Cl</v>
      </c>
      <c r="T27" t="str">
        <f t="shared" si="5"/>
        <v xml:space="preserve">1 </v>
      </c>
      <c r="U27" s="37" t="str">
        <f t="shared" si="6"/>
        <v>1</v>
      </c>
      <c r="V27" s="37" t="str">
        <f t="shared" si="7"/>
        <v>tray</v>
      </c>
      <c r="W27" s="37">
        <v>21.61</v>
      </c>
      <c r="X27" s="37">
        <v>6</v>
      </c>
      <c r="Y27" s="41">
        <v>21.61</v>
      </c>
    </row>
    <row r="28" spans="1:25" ht="11.85" customHeight="1" x14ac:dyDescent="0.2">
      <c r="A28" s="46" t="s">
        <v>297</v>
      </c>
      <c r="B28" s="47"/>
      <c r="C28" s="47"/>
      <c r="D28" s="47"/>
      <c r="E28" s="47"/>
      <c r="F28" s="48" t="s">
        <v>66</v>
      </c>
      <c r="G28" s="48"/>
      <c r="H28" s="7">
        <v>27.4</v>
      </c>
      <c r="I28" s="13"/>
      <c r="J28" s="9">
        <v>27.4</v>
      </c>
      <c r="K28" s="10">
        <v>0.06</v>
      </c>
      <c r="M28" t="str">
        <f t="shared" si="0"/>
        <v>A01773</v>
      </c>
      <c r="N28" s="37" t="str">
        <f t="shared" si="1"/>
        <v>A01773</v>
      </c>
      <c r="O28" s="43">
        <v>45364</v>
      </c>
      <c r="P28" t="str">
        <f t="shared" si="2"/>
        <v>A01773 Fuze black tea peach hibiscus PET 24x40cl</v>
      </c>
      <c r="Q28" t="str">
        <f t="shared" si="3"/>
        <v xml:space="preserve"> Fuze Black Tea Peach Hibiscus Pet 24X40Cl</v>
      </c>
      <c r="R28" s="37" t="str">
        <f t="shared" si="4"/>
        <v>Fuze Black Tea Peach Hibiscus Pet 24X40Cl</v>
      </c>
      <c r="T28" t="str">
        <f t="shared" si="5"/>
        <v xml:space="preserve">1 </v>
      </c>
      <c r="U28" s="37" t="str">
        <f t="shared" si="6"/>
        <v>1</v>
      </c>
      <c r="V28" s="37" t="str">
        <f t="shared" si="7"/>
        <v>tray</v>
      </c>
      <c r="W28" s="37">
        <v>27.4</v>
      </c>
      <c r="X28" s="37">
        <v>6</v>
      </c>
      <c r="Y28" s="41">
        <v>27.4</v>
      </c>
    </row>
    <row r="29" spans="1:25" ht="11.85" customHeight="1" x14ac:dyDescent="0.2">
      <c r="A29" s="46" t="s">
        <v>299</v>
      </c>
      <c r="B29" s="47"/>
      <c r="C29" s="47"/>
      <c r="D29" s="47"/>
      <c r="E29" s="47"/>
      <c r="F29" s="48" t="s">
        <v>66</v>
      </c>
      <c r="G29" s="48"/>
      <c r="H29" s="7">
        <v>18.96</v>
      </c>
      <c r="I29" s="13"/>
      <c r="J29" s="9">
        <v>18.96</v>
      </c>
      <c r="K29" s="10">
        <v>0.06</v>
      </c>
      <c r="M29" t="str">
        <f t="shared" si="0"/>
        <v>A01760</v>
      </c>
      <c r="N29" s="37" t="str">
        <f t="shared" si="1"/>
        <v>A01760</v>
      </c>
      <c r="O29" s="43">
        <v>45364</v>
      </c>
      <c r="P29" t="str">
        <f t="shared" si="2"/>
        <v>A01760 Fuze black tea sparkling blik 24x33cl</v>
      </c>
      <c r="Q29" t="str">
        <f t="shared" si="3"/>
        <v xml:space="preserve"> Fuze Black Tea Sparkling Blik 24X33Cl</v>
      </c>
      <c r="R29" s="37" t="str">
        <f t="shared" si="4"/>
        <v>Fuze Black Tea Sparkling Blik 24X33Cl</v>
      </c>
      <c r="T29" t="str">
        <f t="shared" si="5"/>
        <v xml:space="preserve">1 </v>
      </c>
      <c r="U29" s="37" t="str">
        <f t="shared" si="6"/>
        <v>1</v>
      </c>
      <c r="V29" s="37" t="str">
        <f t="shared" si="7"/>
        <v>tray</v>
      </c>
      <c r="W29" s="37">
        <v>18.96</v>
      </c>
      <c r="X29" s="37">
        <v>6</v>
      </c>
      <c r="Y29" s="41">
        <v>18.96</v>
      </c>
    </row>
    <row r="30" spans="1:25" ht="11.85" customHeight="1" x14ac:dyDescent="0.2">
      <c r="A30" s="46" t="s">
        <v>65</v>
      </c>
      <c r="B30" s="47"/>
      <c r="C30" s="47"/>
      <c r="D30" s="47"/>
      <c r="E30" s="47"/>
      <c r="F30" s="48" t="s">
        <v>66</v>
      </c>
      <c r="G30" s="48"/>
      <c r="H30" s="7">
        <v>19.440000000000001</v>
      </c>
      <c r="I30" s="13"/>
      <c r="J30" s="9">
        <v>19.440000000000001</v>
      </c>
      <c r="K30" s="10">
        <v>0.06</v>
      </c>
      <c r="M30" t="str">
        <f t="shared" si="0"/>
        <v>A04923</v>
      </c>
      <c r="N30" s="37" t="str">
        <f t="shared" si="1"/>
        <v>A04923</v>
      </c>
      <c r="O30" s="43">
        <v>45364</v>
      </c>
      <c r="P30" t="str">
        <f t="shared" si="2"/>
        <v>A04923 Fuze black tea peach hibiscus blik 24x33cl</v>
      </c>
      <c r="Q30" t="str">
        <f t="shared" si="3"/>
        <v xml:space="preserve"> Fuze Black Tea Peach Hibiscus Blik 24X33Cl</v>
      </c>
      <c r="R30" s="37" t="str">
        <f t="shared" si="4"/>
        <v>Fuze Black Tea Peach Hibiscus Blik 24X33Cl</v>
      </c>
      <c r="T30" t="str">
        <f t="shared" si="5"/>
        <v xml:space="preserve">1 </v>
      </c>
      <c r="U30" s="37" t="str">
        <f t="shared" si="6"/>
        <v>1</v>
      </c>
      <c r="V30" s="37" t="str">
        <f t="shared" si="7"/>
        <v>tray</v>
      </c>
      <c r="W30" s="37">
        <v>19.440000000000001</v>
      </c>
      <c r="X30" s="37">
        <v>6</v>
      </c>
      <c r="Y30" s="41">
        <v>19.440000000000001</v>
      </c>
    </row>
    <row r="31" spans="1:25" ht="11.85" customHeight="1" x14ac:dyDescent="0.2">
      <c r="A31" s="46" t="s">
        <v>301</v>
      </c>
      <c r="B31" s="47"/>
      <c r="C31" s="47"/>
      <c r="D31" s="47"/>
      <c r="E31" s="47"/>
      <c r="F31" s="48" t="s">
        <v>66</v>
      </c>
      <c r="G31" s="48"/>
      <c r="H31" s="7">
        <v>19.440000000000001</v>
      </c>
      <c r="I31" s="13"/>
      <c r="J31" s="9">
        <v>19.440000000000001</v>
      </c>
      <c r="K31" s="10">
        <v>0.06</v>
      </c>
      <c r="M31" t="str">
        <f t="shared" si="0"/>
        <v>A05220</v>
      </c>
      <c r="N31" s="37" t="str">
        <f t="shared" si="1"/>
        <v>A05220</v>
      </c>
      <c r="O31" s="43">
        <v>45364</v>
      </c>
      <c r="P31" t="str">
        <f t="shared" si="2"/>
        <v>A05220 Fuze green tea mango camille blik 24x33cl</v>
      </c>
      <c r="Q31" t="str">
        <f t="shared" si="3"/>
        <v xml:space="preserve"> Fuze Green Tea Mango Camille Blik 24X33Cl</v>
      </c>
      <c r="R31" s="37" t="str">
        <f t="shared" si="4"/>
        <v>Fuze Green Tea Mango Camille Blik 24X33Cl</v>
      </c>
      <c r="T31" t="str">
        <f t="shared" si="5"/>
        <v xml:space="preserve">1 </v>
      </c>
      <c r="U31" s="37" t="str">
        <f t="shared" si="6"/>
        <v>1</v>
      </c>
      <c r="V31" s="37" t="str">
        <f t="shared" si="7"/>
        <v>tray</v>
      </c>
      <c r="W31" s="37">
        <v>19.440000000000001</v>
      </c>
      <c r="X31" s="37">
        <v>6</v>
      </c>
      <c r="Y31" s="41">
        <v>19.440000000000001</v>
      </c>
    </row>
    <row r="32" spans="1:25" ht="21.75" customHeight="1" x14ac:dyDescent="0.2">
      <c r="A32" s="63" t="s">
        <v>302</v>
      </c>
      <c r="B32" s="64"/>
      <c r="C32" s="64"/>
      <c r="D32" s="64"/>
      <c r="E32" s="64"/>
      <c r="F32" s="65" t="s">
        <v>290</v>
      </c>
      <c r="G32" s="65"/>
      <c r="H32" s="16">
        <v>30.57</v>
      </c>
      <c r="I32" s="17"/>
      <c r="J32" s="18">
        <v>91.71</v>
      </c>
      <c r="K32" s="27">
        <v>0.06</v>
      </c>
      <c r="M32" t="str">
        <f t="shared" si="0"/>
        <v>A01710</v>
      </c>
      <c r="N32" s="37" t="str">
        <f t="shared" si="1"/>
        <v>A01710</v>
      </c>
      <c r="O32" s="43">
        <v>45364</v>
      </c>
      <c r="P32" t="str">
        <f t="shared" si="2"/>
        <v>A01710 Coca Cola pet 24x50cl</v>
      </c>
      <c r="Q32" t="str">
        <f t="shared" si="3"/>
        <v xml:space="preserve"> Coca Cola Pet 24X50Cl</v>
      </c>
      <c r="R32" s="37" t="str">
        <f t="shared" si="4"/>
        <v>Coca Cola Pet 24X50Cl</v>
      </c>
      <c r="T32" t="str">
        <f t="shared" si="5"/>
        <v xml:space="preserve">3 </v>
      </c>
      <c r="U32" s="37" t="str">
        <f t="shared" si="6"/>
        <v>3</v>
      </c>
      <c r="V32" s="37" t="str">
        <f t="shared" si="7"/>
        <v>tray</v>
      </c>
      <c r="W32" s="37">
        <v>30.57</v>
      </c>
      <c r="X32" s="37">
        <v>6</v>
      </c>
      <c r="Y32" s="42">
        <v>91.71</v>
      </c>
    </row>
    <row r="33" spans="1:11" ht="17.100000000000001" customHeight="1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2"/>
    </row>
    <row r="34" spans="1:11" ht="14.25" customHeight="1" x14ac:dyDescent="0.2">
      <c r="A34" s="20"/>
      <c r="B34" s="21"/>
      <c r="C34" s="21"/>
      <c r="D34" s="21"/>
      <c r="E34" s="66"/>
      <c r="F34" s="67"/>
      <c r="G34" s="68"/>
      <c r="H34" s="69"/>
      <c r="I34" s="69"/>
      <c r="J34" s="69"/>
      <c r="K34" s="69"/>
    </row>
    <row r="35" spans="1:11" ht="42.6" customHeight="1" x14ac:dyDescent="0.2">
      <c r="A35" s="23"/>
      <c r="B35" s="23"/>
      <c r="C35" s="23"/>
      <c r="D35" s="23"/>
      <c r="E35" s="70"/>
      <c r="F35" s="71"/>
      <c r="G35" s="70"/>
      <c r="H35" s="72"/>
      <c r="I35" s="72"/>
      <c r="J35" s="72"/>
      <c r="K35" s="71"/>
    </row>
    <row r="36" spans="1:11" ht="22.7" customHeight="1" x14ac:dyDescent="0.2">
      <c r="A36" s="58"/>
      <c r="B36" s="58"/>
      <c r="C36" s="58"/>
      <c r="D36" s="58"/>
      <c r="E36" s="58"/>
      <c r="F36" s="59"/>
      <c r="G36" s="60"/>
      <c r="H36" s="61"/>
      <c r="I36" s="61"/>
      <c r="J36" s="61"/>
      <c r="K36" s="62"/>
    </row>
    <row r="37" spans="1:11" ht="80.099999999999994" customHeight="1" x14ac:dyDescent="0.2"/>
  </sheetData>
  <mergeCells count="72">
    <mergeCell ref="E35:F35"/>
    <mergeCell ref="G35:K35"/>
    <mergeCell ref="A36:F36"/>
    <mergeCell ref="G36:K36"/>
    <mergeCell ref="A31:E31"/>
    <mergeCell ref="F31:G31"/>
    <mergeCell ref="A32:E32"/>
    <mergeCell ref="F32:G32"/>
    <mergeCell ref="A33:K33"/>
    <mergeCell ref="E34:F34"/>
    <mergeCell ref="G34:K34"/>
    <mergeCell ref="A28:E28"/>
    <mergeCell ref="F28:G28"/>
    <mergeCell ref="A29:E29"/>
    <mergeCell ref="F29:G29"/>
    <mergeCell ref="A30:E30"/>
    <mergeCell ref="F30:G30"/>
    <mergeCell ref="A25:E25"/>
    <mergeCell ref="F25:G25"/>
    <mergeCell ref="A26:E26"/>
    <mergeCell ref="F26:G26"/>
    <mergeCell ref="A27:E27"/>
    <mergeCell ref="F27:G27"/>
    <mergeCell ref="A22:E22"/>
    <mergeCell ref="F22:G22"/>
    <mergeCell ref="A23:E23"/>
    <mergeCell ref="F23:G23"/>
    <mergeCell ref="A24:E24"/>
    <mergeCell ref="F24:G24"/>
    <mergeCell ref="A19:E19"/>
    <mergeCell ref="F19:G19"/>
    <mergeCell ref="A20:E20"/>
    <mergeCell ref="F20:G20"/>
    <mergeCell ref="A21:E21"/>
    <mergeCell ref="F21:G21"/>
    <mergeCell ref="A16:E16"/>
    <mergeCell ref="F16:G16"/>
    <mergeCell ref="A17:E17"/>
    <mergeCell ref="F17:G17"/>
    <mergeCell ref="A18:E18"/>
    <mergeCell ref="F18:G18"/>
    <mergeCell ref="A13:E13"/>
    <mergeCell ref="F13:G13"/>
    <mergeCell ref="A14:E14"/>
    <mergeCell ref="F14:G14"/>
    <mergeCell ref="A15:E15"/>
    <mergeCell ref="F15:G15"/>
    <mergeCell ref="A10:E10"/>
    <mergeCell ref="F10:G10"/>
    <mergeCell ref="A11:E11"/>
    <mergeCell ref="F11:G11"/>
    <mergeCell ref="A12:E12"/>
    <mergeCell ref="F12:G12"/>
    <mergeCell ref="A7:E7"/>
    <mergeCell ref="F7:G7"/>
    <mergeCell ref="A8:E8"/>
    <mergeCell ref="F8:G8"/>
    <mergeCell ref="A9:E9"/>
    <mergeCell ref="F9:G9"/>
    <mergeCell ref="A4:E4"/>
    <mergeCell ref="F4:G4"/>
    <mergeCell ref="A5:E5"/>
    <mergeCell ref="F5:G5"/>
    <mergeCell ref="A6:E6"/>
    <mergeCell ref="F6:G6"/>
    <mergeCell ref="A3:E3"/>
    <mergeCell ref="F3:G3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7737-AA99-4906-9746-8D8F69FB8199}">
  <dimension ref="A1:Y38"/>
  <sheetViews>
    <sheetView topLeftCell="F1" zoomScale="80" zoomScaleNormal="80" workbookViewId="0">
      <selection activeCell="U2" activeCellId="2" sqref="N2:O33 R2:R33 U2:Y33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5.3320312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  <col min="15" max="15" width="12.6640625" bestFit="1" customWidth="1"/>
    <col min="22" max="22" width="11.1640625" bestFit="1" customWidth="1"/>
  </cols>
  <sheetData>
    <row r="1" spans="1:25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25" ht="14.25" customHeight="1" x14ac:dyDescent="0.2">
      <c r="A2" s="54" t="s">
        <v>68</v>
      </c>
      <c r="B2" s="55"/>
      <c r="C2" s="55"/>
      <c r="D2" s="55"/>
      <c r="E2" s="55"/>
      <c r="F2" s="73" t="s">
        <v>290</v>
      </c>
      <c r="G2" s="73"/>
      <c r="H2" s="24">
        <v>29.13</v>
      </c>
      <c r="I2" s="4"/>
      <c r="J2" s="25">
        <v>87.38</v>
      </c>
      <c r="K2" s="29">
        <v>0.06</v>
      </c>
      <c r="L2">
        <v>6</v>
      </c>
      <c r="M2" t="str">
        <f>LEFT(A2,6)</f>
        <v>A01768</v>
      </c>
      <c r="N2" s="37" t="str">
        <f>TRIM(M2)</f>
        <v>A01768</v>
      </c>
      <c r="O2" s="43">
        <v>45364</v>
      </c>
      <c r="P2" t="str">
        <f>TRIM(A2)</f>
        <v>A01768 Coca Cola zero pet 24x50cl</v>
      </c>
      <c r="Q2" t="str">
        <f>PROPER(RIGHT(P2,LEN(P2)-6))</f>
        <v xml:space="preserve"> Coca Cola Zero Pet 24X50Cl</v>
      </c>
      <c r="R2" s="37" t="str">
        <f>TRIM(Q2)</f>
        <v>Coca Cola Zero Pet 24X50Cl</v>
      </c>
      <c r="T2" t="str">
        <f>LEFT(F2,2)</f>
        <v xml:space="preserve">3 </v>
      </c>
      <c r="U2" s="37" t="str">
        <f>TRIM(T2)</f>
        <v>3</v>
      </c>
      <c r="V2" s="37" t="str">
        <f>LOWER(RIGHT(F2,LEN(F2)-2))</f>
        <v>tray</v>
      </c>
      <c r="W2" s="37">
        <v>29.13</v>
      </c>
      <c r="X2" s="37">
        <v>6</v>
      </c>
      <c r="Y2" s="37">
        <v>87.38</v>
      </c>
    </row>
    <row r="3" spans="1:25" ht="11.85" customHeight="1" x14ac:dyDescent="0.2">
      <c r="A3" s="46" t="s">
        <v>70</v>
      </c>
      <c r="B3" s="47"/>
      <c r="C3" s="47"/>
      <c r="D3" s="47"/>
      <c r="E3" s="47"/>
      <c r="F3" s="48" t="s">
        <v>62</v>
      </c>
      <c r="G3" s="48"/>
      <c r="H3" s="7">
        <v>14.22</v>
      </c>
      <c r="I3" s="13"/>
      <c r="J3" s="9">
        <v>28.43</v>
      </c>
      <c r="K3" s="10">
        <v>0.06</v>
      </c>
      <c r="L3">
        <v>6</v>
      </c>
      <c r="M3" t="str">
        <f t="shared" ref="M3:M33" si="0">LEFT(A3,6)</f>
        <v>A01726</v>
      </c>
      <c r="N3" s="37" t="str">
        <f t="shared" ref="N3:N33" si="1">TRIM(M3)</f>
        <v>A01726</v>
      </c>
      <c r="O3" s="43">
        <v>45364</v>
      </c>
      <c r="P3" t="str">
        <f t="shared" ref="P3:P33" si="2">TRIM(A3)</f>
        <v>A01726 Chaudfontaine bruisend pet 24x0.5L</v>
      </c>
      <c r="Q3" t="str">
        <f t="shared" ref="Q3:Q33" si="3">PROPER(RIGHT(P3,LEN(P3)-6))</f>
        <v xml:space="preserve"> Chaudfontaine Bruisend Pet 24X0.5L</v>
      </c>
      <c r="R3" s="37" t="str">
        <f t="shared" ref="R3:R33" si="4">TRIM(Q3)</f>
        <v>Chaudfontaine Bruisend Pet 24X0.5L</v>
      </c>
      <c r="T3" t="str">
        <f t="shared" ref="T3:T33" si="5">LEFT(F3,2)</f>
        <v xml:space="preserve">2 </v>
      </c>
      <c r="U3" s="37" t="str">
        <f t="shared" ref="U3:U33" si="6">TRIM(T3)</f>
        <v>2</v>
      </c>
      <c r="V3" s="37" t="str">
        <f t="shared" ref="V3:V33" si="7">LOWER(RIGHT(F3,LEN(F3)-2))</f>
        <v>tray</v>
      </c>
      <c r="W3" s="37">
        <v>14.22</v>
      </c>
      <c r="X3" s="37">
        <v>6</v>
      </c>
      <c r="Y3" s="37">
        <v>28.43</v>
      </c>
    </row>
    <row r="4" spans="1:25" ht="11.85" customHeight="1" x14ac:dyDescent="0.2">
      <c r="A4" s="46" t="s">
        <v>73</v>
      </c>
      <c r="B4" s="47"/>
      <c r="C4" s="47"/>
      <c r="D4" s="47"/>
      <c r="E4" s="47"/>
      <c r="F4" s="48" t="s">
        <v>306</v>
      </c>
      <c r="G4" s="48"/>
      <c r="H4" s="7">
        <v>12.23</v>
      </c>
      <c r="I4" s="13"/>
      <c r="J4" s="9">
        <v>61.14</v>
      </c>
      <c r="K4" s="10">
        <v>0.06</v>
      </c>
      <c r="L4">
        <v>6</v>
      </c>
      <c r="M4" t="str">
        <f t="shared" si="0"/>
        <v>A01727</v>
      </c>
      <c r="N4" s="37" t="str">
        <f t="shared" si="1"/>
        <v>A01727</v>
      </c>
      <c r="O4" s="43">
        <v>45364</v>
      </c>
      <c r="P4" t="str">
        <f t="shared" si="2"/>
        <v>A01727 Chaudfontaine still 24x0.5L</v>
      </c>
      <c r="Q4" t="str">
        <f t="shared" si="3"/>
        <v xml:space="preserve"> Chaudfontaine Still 24X0.5L</v>
      </c>
      <c r="R4" s="37" t="str">
        <f t="shared" si="4"/>
        <v>Chaudfontaine Still 24X0.5L</v>
      </c>
      <c r="T4" t="str">
        <f t="shared" si="5"/>
        <v xml:space="preserve">5 </v>
      </c>
      <c r="U4" s="37" t="str">
        <f t="shared" si="6"/>
        <v>5</v>
      </c>
      <c r="V4" s="37" t="str">
        <f t="shared" si="7"/>
        <v>tray</v>
      </c>
      <c r="W4" s="37">
        <v>12.23</v>
      </c>
      <c r="X4" s="37">
        <v>6</v>
      </c>
      <c r="Y4" s="37">
        <v>61.14</v>
      </c>
    </row>
    <row r="5" spans="1:25" ht="11.85" customHeight="1" x14ac:dyDescent="0.2">
      <c r="A5" s="46" t="s">
        <v>99</v>
      </c>
      <c r="B5" s="47"/>
      <c r="C5" s="47"/>
      <c r="D5" s="47"/>
      <c r="E5" s="47"/>
      <c r="F5" s="48" t="s">
        <v>48</v>
      </c>
      <c r="G5" s="48"/>
      <c r="H5" s="7">
        <v>16.57</v>
      </c>
      <c r="I5" s="13"/>
      <c r="J5" s="9">
        <v>16.57</v>
      </c>
      <c r="K5" s="10">
        <v>0.06</v>
      </c>
      <c r="L5">
        <v>6</v>
      </c>
      <c r="M5" t="str">
        <f t="shared" si="0"/>
        <v>A04080</v>
      </c>
      <c r="N5" s="37" t="str">
        <f t="shared" si="1"/>
        <v>A04080</v>
      </c>
      <c r="O5" s="43">
        <v>45364</v>
      </c>
      <c r="P5" t="str">
        <f t="shared" si="2"/>
        <v>A04080 Smoky Mountains LA1000.1 Mexicaanse kaasmix cheddar/gouda 2kg</v>
      </c>
      <c r="Q5" t="str">
        <f t="shared" si="3"/>
        <v xml:space="preserve"> Smoky Mountains La1000.1 Mexicaanse Kaasmix Cheddar/Gouda 2Kg</v>
      </c>
      <c r="R5" s="37" t="str">
        <f t="shared" si="4"/>
        <v>Smoky Mountains La1000.1 Mexicaanse Kaasmix Cheddar/Gouda 2Kg</v>
      </c>
      <c r="T5" t="str">
        <f t="shared" si="5"/>
        <v xml:space="preserve">1 </v>
      </c>
      <c r="U5" s="37" t="str">
        <f t="shared" si="6"/>
        <v>1</v>
      </c>
      <c r="V5" s="37" t="str">
        <f t="shared" si="7"/>
        <v>zak</v>
      </c>
      <c r="W5" s="37">
        <v>16.57</v>
      </c>
      <c r="X5" s="37">
        <v>6</v>
      </c>
      <c r="Y5" s="37">
        <v>16.57</v>
      </c>
    </row>
    <row r="6" spans="1:25" ht="11.85" customHeight="1" x14ac:dyDescent="0.2">
      <c r="A6" s="46" t="s">
        <v>68</v>
      </c>
      <c r="B6" s="47"/>
      <c r="C6" s="47"/>
      <c r="D6" s="47"/>
      <c r="E6" s="47"/>
      <c r="F6" s="48" t="s">
        <v>66</v>
      </c>
      <c r="G6" s="48"/>
      <c r="H6" s="30">
        <v>30753</v>
      </c>
      <c r="I6" s="12">
        <v>1</v>
      </c>
      <c r="J6" s="13"/>
      <c r="K6" s="10">
        <v>0.06</v>
      </c>
      <c r="L6">
        <v>6</v>
      </c>
      <c r="M6" t="str">
        <f t="shared" si="0"/>
        <v>A01768</v>
      </c>
      <c r="N6" s="37" t="str">
        <f t="shared" si="1"/>
        <v>A01768</v>
      </c>
      <c r="O6" s="43">
        <v>45364</v>
      </c>
      <c r="P6" t="str">
        <f t="shared" si="2"/>
        <v>A01768 Coca Cola zero pet 24x50cl</v>
      </c>
      <c r="Q6" t="str">
        <f t="shared" si="3"/>
        <v xml:space="preserve"> Coca Cola Zero Pet 24X50Cl</v>
      </c>
      <c r="R6" s="37" t="str">
        <f t="shared" si="4"/>
        <v>Coca Cola Zero Pet 24X50Cl</v>
      </c>
      <c r="T6" t="str">
        <f t="shared" si="5"/>
        <v xml:space="preserve">1 </v>
      </c>
      <c r="U6" s="37" t="str">
        <f t="shared" si="6"/>
        <v>1</v>
      </c>
      <c r="V6" s="37" t="str">
        <f t="shared" si="7"/>
        <v>tray</v>
      </c>
      <c r="W6" s="37">
        <v>30.753</v>
      </c>
      <c r="X6" s="37">
        <v>6</v>
      </c>
      <c r="Y6" s="37"/>
    </row>
    <row r="7" spans="1:25" ht="17.45" customHeight="1" x14ac:dyDescent="0.2">
      <c r="A7" s="46" t="s">
        <v>73</v>
      </c>
      <c r="B7" s="47"/>
      <c r="C7" s="47"/>
      <c r="D7" s="47"/>
      <c r="E7" s="47"/>
      <c r="F7" s="48" t="s">
        <v>62</v>
      </c>
      <c r="G7" s="48"/>
      <c r="H7" s="30">
        <v>15283</v>
      </c>
      <c r="I7" s="12">
        <v>1</v>
      </c>
      <c r="J7" s="8"/>
      <c r="K7" s="10">
        <v>0.06</v>
      </c>
      <c r="L7">
        <v>6</v>
      </c>
      <c r="M7" t="str">
        <f t="shared" si="0"/>
        <v>A01727</v>
      </c>
      <c r="N7" s="37" t="str">
        <f t="shared" si="1"/>
        <v>A01727</v>
      </c>
      <c r="O7" s="43">
        <v>45364</v>
      </c>
      <c r="P7" t="str">
        <f t="shared" si="2"/>
        <v>A01727 Chaudfontaine still 24x0.5L</v>
      </c>
      <c r="Q7" t="str">
        <f t="shared" si="3"/>
        <v xml:space="preserve"> Chaudfontaine Still 24X0.5L</v>
      </c>
      <c r="R7" s="37" t="str">
        <f t="shared" si="4"/>
        <v>Chaudfontaine Still 24X0.5L</v>
      </c>
      <c r="T7" t="str">
        <f t="shared" si="5"/>
        <v xml:space="preserve">2 </v>
      </c>
      <c r="U7" s="37" t="str">
        <f t="shared" si="6"/>
        <v>2</v>
      </c>
      <c r="V7" s="37" t="str">
        <f t="shared" si="7"/>
        <v>tray</v>
      </c>
      <c r="W7" s="37">
        <v>15.282999999999999</v>
      </c>
      <c r="X7" s="37">
        <v>6</v>
      </c>
      <c r="Y7" s="37"/>
    </row>
    <row r="8" spans="1:25" ht="17.45" customHeight="1" x14ac:dyDescent="0.2">
      <c r="A8" s="46" t="s">
        <v>308</v>
      </c>
      <c r="B8" s="47"/>
      <c r="C8" s="47"/>
      <c r="D8" s="47"/>
      <c r="E8" s="47"/>
      <c r="F8" s="57"/>
      <c r="G8" s="57"/>
      <c r="H8" s="8"/>
      <c r="I8" s="8"/>
      <c r="J8" s="8"/>
      <c r="K8" s="11"/>
      <c r="N8" s="37"/>
      <c r="O8" s="37"/>
      <c r="R8" s="37" t="str">
        <f t="shared" si="4"/>
        <v/>
      </c>
      <c r="T8" t="str">
        <f t="shared" si="5"/>
        <v/>
      </c>
      <c r="U8" s="37" t="str">
        <f t="shared" si="6"/>
        <v/>
      </c>
      <c r="V8" s="37"/>
      <c r="W8" s="37"/>
      <c r="X8" s="37"/>
      <c r="Y8" s="37"/>
    </row>
    <row r="9" spans="1:25" ht="11.85" customHeight="1" x14ac:dyDescent="0.2">
      <c r="A9" s="46" t="s">
        <v>309</v>
      </c>
      <c r="B9" s="47"/>
      <c r="C9" s="47"/>
      <c r="D9" s="47"/>
      <c r="E9" s="47"/>
      <c r="F9" s="48" t="s">
        <v>34</v>
      </c>
      <c r="G9" s="48"/>
      <c r="H9" s="7">
        <v>16.41</v>
      </c>
      <c r="I9" s="13"/>
      <c r="J9" s="9">
        <v>16.41</v>
      </c>
      <c r="K9" s="10">
        <v>0.06</v>
      </c>
      <c r="L9">
        <v>6</v>
      </c>
      <c r="M9" t="str">
        <f t="shared" si="0"/>
        <v>A02807</v>
      </c>
      <c r="N9" s="37" t="str">
        <f t="shared" si="1"/>
        <v>A02807</v>
      </c>
      <c r="O9" s="43">
        <v>45365</v>
      </c>
      <c r="P9" t="str">
        <f t="shared" si="2"/>
        <v>A02807 Foster Big giant hamburgersaus 3kg</v>
      </c>
      <c r="Q9" t="str">
        <f t="shared" si="3"/>
        <v xml:space="preserve"> Foster Big Giant Hamburgersaus 3Kg</v>
      </c>
      <c r="R9" s="37" t="str">
        <f t="shared" si="4"/>
        <v>Foster Big Giant Hamburgersaus 3Kg</v>
      </c>
      <c r="T9" t="str">
        <f t="shared" si="5"/>
        <v xml:space="preserve">1 </v>
      </c>
      <c r="U9" s="37" t="str">
        <f t="shared" si="6"/>
        <v>1</v>
      </c>
      <c r="V9" s="37" t="str">
        <f t="shared" si="7"/>
        <v>emmer</v>
      </c>
      <c r="W9" s="37">
        <v>16.41</v>
      </c>
      <c r="X9" s="37">
        <v>6</v>
      </c>
      <c r="Y9" s="37">
        <v>16.41</v>
      </c>
    </row>
    <row r="10" spans="1:25" ht="11.85" customHeight="1" x14ac:dyDescent="0.2">
      <c r="A10" s="46" t="s">
        <v>114</v>
      </c>
      <c r="B10" s="47"/>
      <c r="C10" s="47"/>
      <c r="D10" s="47"/>
      <c r="E10" s="47"/>
      <c r="F10" s="48" t="s">
        <v>24</v>
      </c>
      <c r="G10" s="48"/>
      <c r="H10" s="7">
        <v>9.9700000000000006</v>
      </c>
      <c r="I10" s="13"/>
      <c r="J10" s="9">
        <v>19.93</v>
      </c>
      <c r="K10" s="10">
        <v>0.06</v>
      </c>
      <c r="L10">
        <v>6</v>
      </c>
      <c r="M10" t="str">
        <f t="shared" si="0"/>
        <v>A02438</v>
      </c>
      <c r="N10" s="37" t="str">
        <f t="shared" si="1"/>
        <v>A02438</v>
      </c>
      <c r="O10" s="43">
        <v>45365</v>
      </c>
      <c r="P10" t="str">
        <f t="shared" si="2"/>
        <v>A02438 Jiv Elite Joppiesaus 2.5kg</v>
      </c>
      <c r="Q10" t="str">
        <f t="shared" si="3"/>
        <v xml:space="preserve"> Jiv Elite Joppiesaus 2.5Kg</v>
      </c>
      <c r="R10" s="37" t="str">
        <f t="shared" si="4"/>
        <v>Jiv Elite Joppiesaus 2.5Kg</v>
      </c>
      <c r="T10" t="str">
        <f t="shared" si="5"/>
        <v xml:space="preserve">2 </v>
      </c>
      <c r="U10" s="37" t="str">
        <f t="shared" si="6"/>
        <v>2</v>
      </c>
      <c r="V10" s="37" t="str">
        <f t="shared" si="7"/>
        <v>emmer</v>
      </c>
      <c r="W10" s="37">
        <v>9.9700000000000006</v>
      </c>
      <c r="X10" s="37">
        <v>6</v>
      </c>
      <c r="Y10" s="37">
        <v>19.93</v>
      </c>
    </row>
    <row r="11" spans="1:25" ht="11.85" customHeight="1" x14ac:dyDescent="0.2">
      <c r="A11" s="46" t="s">
        <v>313</v>
      </c>
      <c r="B11" s="47"/>
      <c r="C11" s="47"/>
      <c r="D11" s="47"/>
      <c r="E11" s="47"/>
      <c r="F11" s="48" t="s">
        <v>7</v>
      </c>
      <c r="G11" s="48"/>
      <c r="H11" s="7">
        <v>4.74</v>
      </c>
      <c r="I11" s="13"/>
      <c r="J11" s="9">
        <v>4.74</v>
      </c>
      <c r="K11" s="10">
        <v>0.06</v>
      </c>
      <c r="L11">
        <v>6</v>
      </c>
      <c r="M11" t="str">
        <f t="shared" si="0"/>
        <v>A01089</v>
      </c>
      <c r="N11" s="37" t="str">
        <f t="shared" si="1"/>
        <v>A01089</v>
      </c>
      <c r="O11" s="43">
        <v>45365</v>
      </c>
      <c r="P11" t="str">
        <f t="shared" si="2"/>
        <v>A01089 Vandemoortele Loempiasaus 1L</v>
      </c>
      <c r="Q11" t="str">
        <f t="shared" si="3"/>
        <v xml:space="preserve"> Vandemoortele Loempiasaus 1L</v>
      </c>
      <c r="R11" s="37" t="str">
        <f t="shared" si="4"/>
        <v>Vandemoortele Loempiasaus 1L</v>
      </c>
      <c r="T11" t="str">
        <f t="shared" si="5"/>
        <v xml:space="preserve">1 </v>
      </c>
      <c r="U11" s="37" t="str">
        <f t="shared" si="6"/>
        <v>1</v>
      </c>
      <c r="V11" s="37" t="str">
        <f t="shared" si="7"/>
        <v>tube</v>
      </c>
      <c r="W11" s="37">
        <v>4.74</v>
      </c>
      <c r="X11" s="37">
        <v>6</v>
      </c>
      <c r="Y11" s="37">
        <v>4.74</v>
      </c>
    </row>
    <row r="12" spans="1:25" ht="11.85" customHeight="1" x14ac:dyDescent="0.2">
      <c r="A12" s="46" t="s">
        <v>278</v>
      </c>
      <c r="B12" s="47"/>
      <c r="C12" s="47"/>
      <c r="D12" s="47"/>
      <c r="E12" s="47"/>
      <c r="F12" s="48" t="s">
        <v>7</v>
      </c>
      <c r="G12" s="48"/>
      <c r="H12" s="7">
        <v>5.57</v>
      </c>
      <c r="I12" s="13"/>
      <c r="J12" s="9">
        <v>5.57</v>
      </c>
      <c r="K12" s="10">
        <v>0.06</v>
      </c>
      <c r="L12">
        <v>6</v>
      </c>
      <c r="M12" t="str">
        <f t="shared" si="0"/>
        <v>A00994</v>
      </c>
      <c r="N12" s="37" t="str">
        <f t="shared" si="1"/>
        <v>A00994</v>
      </c>
      <c r="O12" s="43">
        <v>45365</v>
      </c>
      <c r="P12" t="str">
        <f t="shared" si="2"/>
        <v>A00994 Pauwels Truffelmayonnaise 875ml</v>
      </c>
      <c r="Q12" t="str">
        <f t="shared" si="3"/>
        <v xml:space="preserve"> Pauwels Truffelmayonnaise 875Ml</v>
      </c>
      <c r="R12" s="37" t="str">
        <f t="shared" si="4"/>
        <v>Pauwels Truffelmayonnaise 875Ml</v>
      </c>
      <c r="T12" t="str">
        <f t="shared" si="5"/>
        <v xml:space="preserve">1 </v>
      </c>
      <c r="U12" s="37" t="str">
        <f t="shared" si="6"/>
        <v>1</v>
      </c>
      <c r="V12" s="37" t="str">
        <f t="shared" si="7"/>
        <v>tube</v>
      </c>
      <c r="W12" s="37">
        <v>5.57</v>
      </c>
      <c r="X12" s="37">
        <v>6</v>
      </c>
      <c r="Y12" s="37">
        <v>5.57</v>
      </c>
    </row>
    <row r="13" spans="1:25" ht="11.85" customHeight="1" x14ac:dyDescent="0.2">
      <c r="A13" s="46" t="s">
        <v>315</v>
      </c>
      <c r="B13" s="47"/>
      <c r="C13" s="47"/>
      <c r="D13" s="47"/>
      <c r="E13" s="47"/>
      <c r="F13" s="48" t="s">
        <v>7</v>
      </c>
      <c r="G13" s="48"/>
      <c r="H13" s="7">
        <v>5.46</v>
      </c>
      <c r="I13" s="13"/>
      <c r="J13" s="9">
        <v>5.46</v>
      </c>
      <c r="K13" s="10">
        <v>0.06</v>
      </c>
      <c r="L13">
        <v>6</v>
      </c>
      <c r="M13" t="str">
        <f t="shared" si="0"/>
        <v>A01987</v>
      </c>
      <c r="N13" s="37" t="str">
        <f t="shared" si="1"/>
        <v>A01987</v>
      </c>
      <c r="O13" s="43">
        <v>45365</v>
      </c>
      <c r="P13" t="str">
        <f t="shared" si="2"/>
        <v>A01987 Topking Vlammensaus 1250g</v>
      </c>
      <c r="Q13" t="str">
        <f t="shared" si="3"/>
        <v xml:space="preserve"> Topking Vlammensaus 1250G</v>
      </c>
      <c r="R13" s="37" t="str">
        <f t="shared" si="4"/>
        <v>Topking Vlammensaus 1250G</v>
      </c>
      <c r="T13" t="str">
        <f t="shared" si="5"/>
        <v xml:space="preserve">1 </v>
      </c>
      <c r="U13" s="37" t="str">
        <f t="shared" si="6"/>
        <v>1</v>
      </c>
      <c r="V13" s="37" t="str">
        <f t="shared" si="7"/>
        <v>tube</v>
      </c>
      <c r="W13" s="37">
        <v>5.46</v>
      </c>
      <c r="X13" s="37">
        <v>6</v>
      </c>
      <c r="Y13" s="37">
        <v>5.46</v>
      </c>
    </row>
    <row r="14" spans="1:25" ht="11.85" customHeight="1" x14ac:dyDescent="0.2">
      <c r="A14" s="46" t="s">
        <v>317</v>
      </c>
      <c r="B14" s="47"/>
      <c r="C14" s="47"/>
      <c r="D14" s="47"/>
      <c r="E14" s="47"/>
      <c r="F14" s="48" t="s">
        <v>318</v>
      </c>
      <c r="G14" s="48"/>
      <c r="H14" s="7">
        <v>6.33</v>
      </c>
      <c r="I14" s="13"/>
      <c r="J14" s="9">
        <v>37.979999999999997</v>
      </c>
      <c r="K14" s="10">
        <v>0.06</v>
      </c>
      <c r="L14">
        <v>6</v>
      </c>
      <c r="M14" t="str">
        <f t="shared" si="0"/>
        <v>A00158</v>
      </c>
      <c r="N14" s="37" t="str">
        <f t="shared" si="1"/>
        <v>A00158</v>
      </c>
      <c r="O14" s="43">
        <v>45365</v>
      </c>
      <c r="P14" t="str">
        <f t="shared" si="2"/>
        <v>A00158 Knorr Garde d'or Champignonsaus met garnituur 1L</v>
      </c>
      <c r="Q14" t="str">
        <f t="shared" si="3"/>
        <v xml:space="preserve"> Knorr Garde D'Or Champignonsaus Met Garnituur 1L</v>
      </c>
      <c r="R14" s="37" t="str">
        <f t="shared" si="4"/>
        <v>Knorr Garde D'Or Champignonsaus Met Garnituur 1L</v>
      </c>
      <c r="T14" t="str">
        <f t="shared" si="5"/>
        <v xml:space="preserve">6 </v>
      </c>
      <c r="U14" s="37" t="str">
        <f t="shared" si="6"/>
        <v>6</v>
      </c>
      <c r="V14" s="37" t="str">
        <f t="shared" si="7"/>
        <v>brik</v>
      </c>
      <c r="W14" s="37">
        <v>6.33</v>
      </c>
      <c r="X14" s="37">
        <v>6</v>
      </c>
      <c r="Y14" s="37">
        <v>37.979999999999997</v>
      </c>
    </row>
    <row r="15" spans="1:25" ht="11.85" customHeight="1" x14ac:dyDescent="0.2">
      <c r="A15" s="46" t="s">
        <v>321</v>
      </c>
      <c r="B15" s="47"/>
      <c r="C15" s="47"/>
      <c r="D15" s="47"/>
      <c r="E15" s="47"/>
      <c r="F15" s="48" t="s">
        <v>318</v>
      </c>
      <c r="G15" s="48"/>
      <c r="H15" s="7">
        <v>6.38</v>
      </c>
      <c r="I15" s="13"/>
      <c r="J15" s="9">
        <v>38.270000000000003</v>
      </c>
      <c r="K15" s="10">
        <v>0.06</v>
      </c>
      <c r="L15">
        <v>6</v>
      </c>
      <c r="M15" t="str">
        <f t="shared" si="0"/>
        <v>A00165</v>
      </c>
      <c r="N15" s="37" t="str">
        <f t="shared" si="1"/>
        <v>A00165</v>
      </c>
      <c r="O15" s="43">
        <v>45365</v>
      </c>
      <c r="P15" t="str">
        <f t="shared" si="2"/>
        <v>A00165 Knorr Garde d'or Pepersaus 1L</v>
      </c>
      <c r="Q15" t="str">
        <f t="shared" si="3"/>
        <v xml:space="preserve"> Knorr Garde D'Or Pepersaus 1L</v>
      </c>
      <c r="R15" s="37" t="str">
        <f t="shared" si="4"/>
        <v>Knorr Garde D'Or Pepersaus 1L</v>
      </c>
      <c r="T15" t="str">
        <f t="shared" si="5"/>
        <v xml:space="preserve">6 </v>
      </c>
      <c r="U15" s="37" t="str">
        <f t="shared" si="6"/>
        <v>6</v>
      </c>
      <c r="V15" s="37" t="str">
        <f t="shared" si="7"/>
        <v>brik</v>
      </c>
      <c r="W15" s="37">
        <v>6.38</v>
      </c>
      <c r="X15" s="37">
        <v>6</v>
      </c>
      <c r="Y15" s="37">
        <v>38.270000000000003</v>
      </c>
    </row>
    <row r="16" spans="1:25" ht="11.85" customHeight="1" x14ac:dyDescent="0.2">
      <c r="A16" s="46" t="s">
        <v>122</v>
      </c>
      <c r="B16" s="47"/>
      <c r="C16" s="47"/>
      <c r="D16" s="47"/>
      <c r="E16" s="47"/>
      <c r="F16" s="48" t="s">
        <v>108</v>
      </c>
      <c r="G16" s="48"/>
      <c r="H16" s="7">
        <v>28.55</v>
      </c>
      <c r="I16" s="13"/>
      <c r="J16" s="9">
        <v>114.18</v>
      </c>
      <c r="K16" s="10">
        <v>0.06</v>
      </c>
      <c r="L16">
        <v>6</v>
      </c>
      <c r="M16" t="str">
        <f t="shared" si="0"/>
        <v>A00440</v>
      </c>
      <c r="N16" s="37" t="str">
        <f t="shared" si="1"/>
        <v>A00440</v>
      </c>
      <c r="O16" s="43">
        <v>45365</v>
      </c>
      <c r="P16" t="str">
        <f t="shared" si="2"/>
        <v>A00440 Alro ff (S003) Rundstoofvlees vers 3kg</v>
      </c>
      <c r="Q16" t="str">
        <f t="shared" si="3"/>
        <v xml:space="preserve"> Alro Ff (S003) Rundstoofvlees Vers 3Kg</v>
      </c>
      <c r="R16" s="37" t="str">
        <f t="shared" si="4"/>
        <v>Alro Ff (S003) Rundstoofvlees Vers 3Kg</v>
      </c>
      <c r="T16" t="str">
        <f t="shared" si="5"/>
        <v xml:space="preserve">4 </v>
      </c>
      <c r="U16" s="37" t="str">
        <f t="shared" si="6"/>
        <v>4</v>
      </c>
      <c r="V16" s="37" t="str">
        <f t="shared" si="7"/>
        <v>emmer</v>
      </c>
      <c r="W16" s="37">
        <v>28.55</v>
      </c>
      <c r="X16" s="37">
        <v>6</v>
      </c>
      <c r="Y16" s="37">
        <v>114.18</v>
      </c>
    </row>
    <row r="17" spans="1:25" ht="11.85" customHeight="1" x14ac:dyDescent="0.2">
      <c r="A17" s="46" t="s">
        <v>33</v>
      </c>
      <c r="B17" s="47"/>
      <c r="C17" s="47"/>
      <c r="D17" s="47"/>
      <c r="E17" s="47"/>
      <c r="F17" s="48" t="s">
        <v>325</v>
      </c>
      <c r="G17" s="48"/>
      <c r="H17" s="7">
        <v>12.79</v>
      </c>
      <c r="I17" s="13"/>
      <c r="J17" s="9">
        <v>76.709999999999994</v>
      </c>
      <c r="K17" s="10">
        <v>0.06</v>
      </c>
      <c r="L17">
        <v>6</v>
      </c>
      <c r="M17" t="str">
        <f t="shared" si="0"/>
        <v>A00441</v>
      </c>
      <c r="N17" s="37" t="str">
        <f t="shared" si="1"/>
        <v>A00441</v>
      </c>
      <c r="O17" s="43">
        <v>45365</v>
      </c>
      <c r="P17" t="str">
        <f t="shared" si="2"/>
        <v>A00441 Alro ff (S004) Stoofvleessaus(runds) vers 3kg</v>
      </c>
      <c r="Q17" t="str">
        <f t="shared" si="3"/>
        <v xml:space="preserve"> Alro Ff (S004) Stoofvleessaus(Runds) Vers 3Kg</v>
      </c>
      <c r="R17" s="37" t="str">
        <f t="shared" si="4"/>
        <v>Alro Ff (S004) Stoofvleessaus(Runds) Vers 3Kg</v>
      </c>
      <c r="T17" t="str">
        <f t="shared" si="5"/>
        <v xml:space="preserve">6 </v>
      </c>
      <c r="U17" s="37" t="str">
        <f t="shared" si="6"/>
        <v>6</v>
      </c>
      <c r="V17" s="37" t="str">
        <f t="shared" si="7"/>
        <v>emmer</v>
      </c>
      <c r="W17" s="37">
        <v>12.79</v>
      </c>
      <c r="X17" s="37">
        <v>6</v>
      </c>
      <c r="Y17" s="37">
        <v>76.709999999999994</v>
      </c>
    </row>
    <row r="18" spans="1:25" ht="11.85" customHeight="1" x14ac:dyDescent="0.2">
      <c r="A18" s="46" t="s">
        <v>36</v>
      </c>
      <c r="B18" s="47"/>
      <c r="C18" s="47"/>
      <c r="D18" s="47"/>
      <c r="E18" s="47"/>
      <c r="F18" s="48" t="s">
        <v>198</v>
      </c>
      <c r="G18" s="48"/>
      <c r="H18" s="7">
        <v>3.13</v>
      </c>
      <c r="I18" s="13"/>
      <c r="J18" s="9">
        <v>31.29</v>
      </c>
      <c r="K18" s="10">
        <v>0.06</v>
      </c>
      <c r="L18">
        <v>6</v>
      </c>
      <c r="M18" t="str">
        <f t="shared" si="0"/>
        <v>A01572</v>
      </c>
      <c r="N18" s="37" t="str">
        <f t="shared" si="1"/>
        <v>A01572</v>
      </c>
      <c r="O18" s="43">
        <v>45365</v>
      </c>
      <c r="P18" t="str">
        <f t="shared" si="2"/>
        <v>A01572 Bicky gedroogde ajuintjes 500g</v>
      </c>
      <c r="Q18" t="str">
        <f t="shared" si="3"/>
        <v xml:space="preserve"> Bicky Gedroogde Ajuintjes 500G</v>
      </c>
      <c r="R18" s="37" t="str">
        <f t="shared" si="4"/>
        <v>Bicky Gedroogde Ajuintjes 500G</v>
      </c>
      <c r="T18" t="str">
        <f t="shared" si="5"/>
        <v>10</v>
      </c>
      <c r="U18" s="37" t="str">
        <f t="shared" si="6"/>
        <v>10</v>
      </c>
      <c r="V18" s="37" t="str">
        <f t="shared" si="7"/>
        <v xml:space="preserve"> zak</v>
      </c>
      <c r="W18" s="37">
        <v>3.13</v>
      </c>
      <c r="X18" s="37">
        <v>6</v>
      </c>
      <c r="Y18" s="37">
        <v>31.29</v>
      </c>
    </row>
    <row r="19" spans="1:25" ht="11.85" customHeight="1" x14ac:dyDescent="0.2">
      <c r="A19" s="46" t="s">
        <v>328</v>
      </c>
      <c r="B19" s="47"/>
      <c r="C19" s="47"/>
      <c r="D19" s="47"/>
      <c r="E19" s="47"/>
      <c r="F19" s="48" t="s">
        <v>329</v>
      </c>
      <c r="G19" s="48"/>
      <c r="H19" s="7">
        <v>5.0599999999999996</v>
      </c>
      <c r="I19" s="13"/>
      <c r="J19" s="9">
        <v>20.239999999999998</v>
      </c>
      <c r="K19" s="10">
        <v>0.06</v>
      </c>
      <c r="L19">
        <v>6</v>
      </c>
      <c r="M19" t="str">
        <f t="shared" si="0"/>
        <v>A02490</v>
      </c>
      <c r="N19" s="37" t="str">
        <f t="shared" si="1"/>
        <v>A02490</v>
      </c>
      <c r="O19" s="43">
        <v>45365</v>
      </c>
      <c r="P19" t="str">
        <f t="shared" si="2"/>
        <v>A02490 Versier/ komkommerschijfjes Senses 2650ml</v>
      </c>
      <c r="Q19" t="str">
        <f t="shared" si="3"/>
        <v xml:space="preserve"> Versier/ Komkommerschijfjes Senses 2650Ml</v>
      </c>
      <c r="R19" s="37" t="str">
        <f t="shared" si="4"/>
        <v>Versier/ Komkommerschijfjes Senses 2650Ml</v>
      </c>
      <c r="T19" t="str">
        <f t="shared" si="5"/>
        <v xml:space="preserve">4 </v>
      </c>
      <c r="U19" s="37" t="str">
        <f t="shared" si="6"/>
        <v>4</v>
      </c>
      <c r="V19" s="37" t="str">
        <f t="shared" si="7"/>
        <v>bokaal</v>
      </c>
      <c r="W19" s="37">
        <v>5.0599999999999996</v>
      </c>
      <c r="X19" s="37">
        <v>6</v>
      </c>
      <c r="Y19" s="37">
        <v>20.239999999999998</v>
      </c>
    </row>
    <row r="20" spans="1:25" ht="11.85" customHeight="1" x14ac:dyDescent="0.2">
      <c r="A20" s="46" t="s">
        <v>128</v>
      </c>
      <c r="B20" s="47"/>
      <c r="C20" s="47"/>
      <c r="D20" s="47"/>
      <c r="E20" s="47"/>
      <c r="F20" s="48" t="s">
        <v>11</v>
      </c>
      <c r="G20" s="48"/>
      <c r="H20" s="7">
        <v>9.5299999999999994</v>
      </c>
      <c r="I20" s="13"/>
      <c r="J20" s="9">
        <v>38.130000000000003</v>
      </c>
      <c r="K20" s="10">
        <v>0.06</v>
      </c>
      <c r="L20">
        <v>6</v>
      </c>
      <c r="M20" t="str">
        <f t="shared" si="0"/>
        <v>A04422</v>
      </c>
      <c r="N20" s="37" t="str">
        <f t="shared" si="1"/>
        <v>A04422</v>
      </c>
      <c r="O20" s="43">
        <v>45365</v>
      </c>
      <c r="P20" t="str">
        <f t="shared" si="2"/>
        <v>A04422 Spuntini Cheddar cheese 88x12.3g</v>
      </c>
      <c r="Q20" t="str">
        <f t="shared" si="3"/>
        <v xml:space="preserve"> Spuntini Cheddar Cheese 88X12.3G</v>
      </c>
      <c r="R20" s="37" t="str">
        <f t="shared" si="4"/>
        <v>Spuntini Cheddar Cheese 88X12.3G</v>
      </c>
      <c r="T20" t="str">
        <f t="shared" si="5"/>
        <v xml:space="preserve">4 </v>
      </c>
      <c r="U20" s="37" t="str">
        <f t="shared" si="6"/>
        <v>4</v>
      </c>
      <c r="V20" s="37" t="str">
        <f t="shared" si="7"/>
        <v>pak</v>
      </c>
      <c r="W20" s="37">
        <v>9.5299999999999994</v>
      </c>
      <c r="X20" s="37">
        <v>6</v>
      </c>
      <c r="Y20" s="37">
        <v>38.130000000000003</v>
      </c>
    </row>
    <row r="21" spans="1:25" ht="11.85" customHeight="1" x14ac:dyDescent="0.2">
      <c r="A21" s="46" t="s">
        <v>333</v>
      </c>
      <c r="B21" s="47"/>
      <c r="C21" s="47"/>
      <c r="D21" s="47"/>
      <c r="E21" s="47"/>
      <c r="F21" s="48" t="s">
        <v>143</v>
      </c>
      <c r="G21" s="48"/>
      <c r="H21" s="7">
        <v>11.95</v>
      </c>
      <c r="I21" s="13"/>
      <c r="J21" s="9">
        <v>23.9</v>
      </c>
      <c r="K21" s="10">
        <v>0.06</v>
      </c>
      <c r="L21">
        <v>6</v>
      </c>
      <c r="M21" t="str">
        <f t="shared" si="0"/>
        <v>A02589</v>
      </c>
      <c r="N21" s="37" t="str">
        <f t="shared" si="1"/>
        <v>A02589</v>
      </c>
      <c r="O21" s="43">
        <v>45365</v>
      </c>
      <c r="P21" t="str">
        <f t="shared" si="2"/>
        <v>A02589 Pastridor (20350009) Hamburger bun 4" sesam 48x53g</v>
      </c>
      <c r="Q21" t="str">
        <f t="shared" si="3"/>
        <v xml:space="preserve"> Pastridor (20350009) Hamburger Bun 4" Sesam 48X53G</v>
      </c>
      <c r="R21" s="37" t="str">
        <f t="shared" si="4"/>
        <v>Pastridor (20350009) Hamburger Bun 4" Sesam 48X53G</v>
      </c>
      <c r="T21" t="str">
        <f t="shared" si="5"/>
        <v xml:space="preserve">2 </v>
      </c>
      <c r="U21" s="37" t="str">
        <f t="shared" si="6"/>
        <v>2</v>
      </c>
      <c r="V21" s="37" t="str">
        <f t="shared" si="7"/>
        <v>doos</v>
      </c>
      <c r="W21" s="37">
        <v>11.95</v>
      </c>
      <c r="X21" s="37">
        <v>6</v>
      </c>
      <c r="Y21" s="37">
        <v>23.9</v>
      </c>
    </row>
    <row r="22" spans="1:25" ht="11.85" customHeight="1" x14ac:dyDescent="0.2">
      <c r="A22" s="46" t="s">
        <v>135</v>
      </c>
      <c r="B22" s="47"/>
      <c r="C22" s="47"/>
      <c r="D22" s="47"/>
      <c r="E22" s="47"/>
      <c r="F22" s="48" t="s">
        <v>48</v>
      </c>
      <c r="G22" s="48"/>
      <c r="H22" s="7">
        <v>6.76</v>
      </c>
      <c r="I22" s="13"/>
      <c r="J22" s="9">
        <v>6.76</v>
      </c>
      <c r="K22" s="10">
        <v>0.06</v>
      </c>
      <c r="L22">
        <v>6</v>
      </c>
      <c r="M22" t="str">
        <f t="shared" si="0"/>
        <v>A01623</v>
      </c>
      <c r="N22" s="37" t="str">
        <f t="shared" si="1"/>
        <v>A01623</v>
      </c>
      <c r="O22" s="43">
        <v>45365</v>
      </c>
      <c r="P22" t="str">
        <f t="shared" si="2"/>
        <v>A01623 Bicky rib chili bun brood 12x60g</v>
      </c>
      <c r="Q22" t="str">
        <f t="shared" si="3"/>
        <v xml:space="preserve"> Bicky Rib Chili Bun Brood 12X60G</v>
      </c>
      <c r="R22" s="37" t="str">
        <f t="shared" si="4"/>
        <v>Bicky Rib Chili Bun Brood 12X60G</v>
      </c>
      <c r="T22" t="str">
        <f t="shared" si="5"/>
        <v xml:space="preserve">1 </v>
      </c>
      <c r="U22" s="37" t="str">
        <f t="shared" si="6"/>
        <v>1</v>
      </c>
      <c r="V22" s="37" t="str">
        <f t="shared" si="7"/>
        <v>zak</v>
      </c>
      <c r="W22" s="37">
        <v>6.76</v>
      </c>
      <c r="X22" s="37">
        <v>6</v>
      </c>
      <c r="Y22" s="37">
        <v>6.76</v>
      </c>
    </row>
    <row r="23" spans="1:25" ht="11.85" customHeight="1" x14ac:dyDescent="0.2">
      <c r="A23" s="46" t="s">
        <v>142</v>
      </c>
      <c r="B23" s="47"/>
      <c r="C23" s="47"/>
      <c r="D23" s="47"/>
      <c r="E23" s="47"/>
      <c r="F23" s="48" t="s">
        <v>41</v>
      </c>
      <c r="G23" s="48"/>
      <c r="H23" s="7">
        <v>26.54</v>
      </c>
      <c r="I23" s="13"/>
      <c r="J23" s="9">
        <v>26.54</v>
      </c>
      <c r="K23" s="10">
        <v>0.06</v>
      </c>
      <c r="L23">
        <v>6</v>
      </c>
      <c r="M23" t="str">
        <f t="shared" si="0"/>
        <v>A02379</v>
      </c>
      <c r="N23" s="37" t="str">
        <f t="shared" si="1"/>
        <v>A02379</v>
      </c>
      <c r="O23" s="43">
        <v>45365</v>
      </c>
      <c r="P23" t="str">
        <f t="shared" si="2"/>
        <v>A02379 Henny's Apirio stick 15x160g</v>
      </c>
      <c r="Q23" t="str">
        <f t="shared" si="3"/>
        <v xml:space="preserve"> Henny'S Apirio Stick 15X160G</v>
      </c>
      <c r="R23" s="37" t="str">
        <f t="shared" si="4"/>
        <v>Henny'S Apirio Stick 15X160G</v>
      </c>
      <c r="T23" t="str">
        <f t="shared" si="5"/>
        <v xml:space="preserve">1 </v>
      </c>
      <c r="U23" s="37" t="str">
        <f t="shared" si="6"/>
        <v>1</v>
      </c>
      <c r="V23" s="37" t="str">
        <f t="shared" si="7"/>
        <v>doos</v>
      </c>
      <c r="W23" s="37">
        <v>26.54</v>
      </c>
      <c r="X23" s="37">
        <v>6</v>
      </c>
      <c r="Y23" s="37">
        <v>26.54</v>
      </c>
    </row>
    <row r="24" spans="1:25" ht="11.85" customHeight="1" x14ac:dyDescent="0.2">
      <c r="A24" s="46" t="s">
        <v>40</v>
      </c>
      <c r="B24" s="47"/>
      <c r="C24" s="47"/>
      <c r="D24" s="47"/>
      <c r="E24" s="47"/>
      <c r="F24" s="48" t="s">
        <v>16</v>
      </c>
      <c r="G24" s="48"/>
      <c r="H24" s="7">
        <v>26.85</v>
      </c>
      <c r="I24" s="12">
        <v>7.0000000000000007E-2</v>
      </c>
      <c r="J24" s="9">
        <v>74.900000000000006</v>
      </c>
      <c r="K24" s="10">
        <v>0.06</v>
      </c>
      <c r="L24">
        <v>6</v>
      </c>
      <c r="M24" t="str">
        <f t="shared" si="0"/>
        <v>A04988</v>
      </c>
      <c r="N24" s="37" t="str">
        <f t="shared" si="1"/>
        <v>A04988</v>
      </c>
      <c r="O24" s="43">
        <v>45365</v>
      </c>
      <c r="P24" t="str">
        <f t="shared" si="2"/>
        <v>A04988 Henny's Chick'n fries (fingers) 24x6st</v>
      </c>
      <c r="Q24" t="str">
        <f t="shared" si="3"/>
        <v xml:space="preserve"> Henny'S Chick'N Fries (Fingers) 24X6St</v>
      </c>
      <c r="R24" s="37" t="str">
        <f t="shared" si="4"/>
        <v>Henny'S Chick'N Fries (Fingers) 24X6St</v>
      </c>
      <c r="T24" t="str">
        <f t="shared" si="5"/>
        <v xml:space="preserve">3 </v>
      </c>
      <c r="U24" s="37" t="str">
        <f t="shared" si="6"/>
        <v>3</v>
      </c>
      <c r="V24" s="37" t="str">
        <f t="shared" si="7"/>
        <v>doos</v>
      </c>
      <c r="W24" s="37">
        <v>26.85</v>
      </c>
      <c r="X24" s="37">
        <v>6</v>
      </c>
      <c r="Y24" s="37">
        <v>74.900000000000006</v>
      </c>
    </row>
    <row r="25" spans="1:25" ht="11.85" customHeight="1" x14ac:dyDescent="0.2">
      <c r="A25" s="46" t="s">
        <v>149</v>
      </c>
      <c r="B25" s="47"/>
      <c r="C25" s="47"/>
      <c r="D25" s="47"/>
      <c r="E25" s="47"/>
      <c r="F25" s="48" t="s">
        <v>143</v>
      </c>
      <c r="G25" s="48"/>
      <c r="H25" s="7">
        <v>26.14</v>
      </c>
      <c r="I25" s="13"/>
      <c r="J25" s="9">
        <v>52.27</v>
      </c>
      <c r="K25" s="10">
        <v>0.06</v>
      </c>
      <c r="L25">
        <v>6</v>
      </c>
      <c r="M25" t="str">
        <f t="shared" si="0"/>
        <v>A02380</v>
      </c>
      <c r="N25" s="37" t="str">
        <f t="shared" si="1"/>
        <v>A02380</v>
      </c>
      <c r="O25" s="43">
        <v>45365</v>
      </c>
      <c r="P25" t="str">
        <f t="shared" si="2"/>
        <v>A02380 Henny's Chick'n tenders 20x3st 2.4kg</v>
      </c>
      <c r="Q25" t="str">
        <f t="shared" si="3"/>
        <v xml:space="preserve"> Henny'S Chick'N Tenders 20X3St 2.4Kg</v>
      </c>
      <c r="R25" s="37" t="str">
        <f t="shared" si="4"/>
        <v>Henny'S Chick'N Tenders 20X3St 2.4Kg</v>
      </c>
      <c r="T25" t="str">
        <f t="shared" si="5"/>
        <v xml:space="preserve">2 </v>
      </c>
      <c r="U25" s="37" t="str">
        <f t="shared" si="6"/>
        <v>2</v>
      </c>
      <c r="V25" s="37" t="str">
        <f t="shared" si="7"/>
        <v>doos</v>
      </c>
      <c r="W25" s="37">
        <v>26.14</v>
      </c>
      <c r="X25" s="37">
        <v>6</v>
      </c>
      <c r="Y25" s="37">
        <v>52.27</v>
      </c>
    </row>
    <row r="26" spans="1:25" ht="11.85" customHeight="1" x14ac:dyDescent="0.2">
      <c r="A26" s="46" t="s">
        <v>153</v>
      </c>
      <c r="B26" s="47"/>
      <c r="C26" s="47"/>
      <c r="D26" s="47"/>
      <c r="E26" s="47"/>
      <c r="F26" s="48" t="s">
        <v>16</v>
      </c>
      <c r="G26" s="48"/>
      <c r="H26" s="7">
        <v>18.12</v>
      </c>
      <c r="I26" s="13"/>
      <c r="J26" s="9">
        <v>54.37</v>
      </c>
      <c r="K26" s="10">
        <v>0.06</v>
      </c>
      <c r="L26">
        <v>6</v>
      </c>
      <c r="M26" t="str">
        <f t="shared" si="0"/>
        <v>A00353</v>
      </c>
      <c r="N26" s="37" t="str">
        <f t="shared" si="1"/>
        <v>A00353</v>
      </c>
      <c r="O26" s="43">
        <v>45365</v>
      </c>
      <c r="P26" t="str">
        <f t="shared" si="2"/>
        <v>A00353 Ad van Geloven Bitterballen 20% 100x20g</v>
      </c>
      <c r="Q26" t="str">
        <f t="shared" si="3"/>
        <v xml:space="preserve"> Ad Van Geloven Bitterballen 20% 100X20G</v>
      </c>
      <c r="R26" s="37" t="str">
        <f t="shared" si="4"/>
        <v>Ad Van Geloven Bitterballen 20% 100X20G</v>
      </c>
      <c r="T26" t="str">
        <f t="shared" si="5"/>
        <v xml:space="preserve">3 </v>
      </c>
      <c r="U26" s="37" t="str">
        <f t="shared" si="6"/>
        <v>3</v>
      </c>
      <c r="V26" s="37" t="str">
        <f t="shared" si="7"/>
        <v>doos</v>
      </c>
      <c r="W26" s="37">
        <v>18.12</v>
      </c>
      <c r="X26" s="37">
        <v>6</v>
      </c>
      <c r="Y26" s="37">
        <v>54.37</v>
      </c>
    </row>
    <row r="27" spans="1:25" ht="11.85" customHeight="1" x14ac:dyDescent="0.2">
      <c r="A27" s="46" t="s">
        <v>156</v>
      </c>
      <c r="B27" s="47"/>
      <c r="C27" s="47"/>
      <c r="D27" s="47"/>
      <c r="E27" s="47"/>
      <c r="F27" s="48" t="s">
        <v>41</v>
      </c>
      <c r="G27" s="48"/>
      <c r="H27" s="7">
        <v>29.35</v>
      </c>
      <c r="I27" s="13"/>
      <c r="J27" s="9">
        <v>29.35</v>
      </c>
      <c r="K27" s="10">
        <v>0.06</v>
      </c>
      <c r="L27">
        <v>6</v>
      </c>
      <c r="M27" t="str">
        <f t="shared" si="0"/>
        <v>A00368</v>
      </c>
      <c r="N27" s="37" t="str">
        <f t="shared" si="1"/>
        <v>A00368</v>
      </c>
      <c r="O27" s="43">
        <v>45365</v>
      </c>
      <c r="P27" t="str">
        <f t="shared" si="2"/>
        <v>A00368 Mora Fishburger 24x85g</v>
      </c>
      <c r="Q27" t="str">
        <f t="shared" si="3"/>
        <v xml:space="preserve"> Mora Fishburger 24X85G</v>
      </c>
      <c r="R27" s="37" t="str">
        <f t="shared" si="4"/>
        <v>Mora Fishburger 24X85G</v>
      </c>
      <c r="T27" t="str">
        <f t="shared" si="5"/>
        <v xml:space="preserve">1 </v>
      </c>
      <c r="U27" s="37" t="str">
        <f t="shared" si="6"/>
        <v>1</v>
      </c>
      <c r="V27" s="37" t="str">
        <f t="shared" si="7"/>
        <v>doos</v>
      </c>
      <c r="W27" s="37">
        <v>29.35</v>
      </c>
      <c r="X27" s="37">
        <v>6</v>
      </c>
      <c r="Y27" s="37">
        <v>29.35</v>
      </c>
    </row>
    <row r="28" spans="1:25" ht="11.85" customHeight="1" x14ac:dyDescent="0.2">
      <c r="A28" s="46" t="s">
        <v>341</v>
      </c>
      <c r="B28" s="47"/>
      <c r="C28" s="47"/>
      <c r="D28" s="47"/>
      <c r="E28" s="47"/>
      <c r="F28" s="48" t="s">
        <v>194</v>
      </c>
      <c r="G28" s="48"/>
      <c r="H28" s="7">
        <v>18.84</v>
      </c>
      <c r="I28" s="13"/>
      <c r="J28" s="9">
        <v>37.68</v>
      </c>
      <c r="K28" s="10">
        <v>0.06</v>
      </c>
      <c r="L28">
        <v>6</v>
      </c>
      <c r="M28" t="str">
        <f t="shared" si="0"/>
        <v>A03796</v>
      </c>
      <c r="N28" s="37" t="str">
        <f t="shared" si="1"/>
        <v>A03796</v>
      </c>
      <c r="O28" s="43">
        <v>45365</v>
      </c>
      <c r="P28" t="str">
        <f t="shared" si="2"/>
        <v>A03796 Euro Poultry (1025251) Chickenburger (100g) 2.5kg</v>
      </c>
      <c r="Q28" t="str">
        <f t="shared" si="3"/>
        <v xml:space="preserve"> Euro Poultry (1025251) Chickenburger (100G) 2.5Kg</v>
      </c>
      <c r="R28" s="37" t="str">
        <f t="shared" si="4"/>
        <v>Euro Poultry (1025251) Chickenburger (100G) 2.5Kg</v>
      </c>
      <c r="T28" t="str">
        <f t="shared" si="5"/>
        <v xml:space="preserve">2 </v>
      </c>
      <c r="U28" s="37" t="str">
        <f t="shared" si="6"/>
        <v>2</v>
      </c>
      <c r="V28" s="37" t="str">
        <f t="shared" si="7"/>
        <v>zak</v>
      </c>
      <c r="W28" s="37">
        <v>18.84</v>
      </c>
      <c r="X28" s="37">
        <v>6</v>
      </c>
      <c r="Y28" s="37">
        <v>37.68</v>
      </c>
    </row>
    <row r="29" spans="1:25" ht="11.85" customHeight="1" x14ac:dyDescent="0.2">
      <c r="A29" s="46" t="s">
        <v>43</v>
      </c>
      <c r="B29" s="47"/>
      <c r="C29" s="47"/>
      <c r="D29" s="47"/>
      <c r="E29" s="47"/>
      <c r="F29" s="48" t="s">
        <v>41</v>
      </c>
      <c r="G29" s="48"/>
      <c r="H29" s="7">
        <v>23.44</v>
      </c>
      <c r="I29" s="13"/>
      <c r="J29" s="9">
        <v>23.44</v>
      </c>
      <c r="K29" s="10">
        <v>0.06</v>
      </c>
      <c r="L29">
        <v>6</v>
      </c>
      <c r="M29" t="str">
        <f t="shared" si="0"/>
        <v>A00410</v>
      </c>
      <c r="N29" s="37" t="str">
        <f t="shared" si="1"/>
        <v>A00410</v>
      </c>
      <c r="O29" s="43">
        <v>45365</v>
      </c>
      <c r="P29" t="str">
        <f t="shared" si="2"/>
        <v>A00410 Mora Spicy viandelle 27x100g</v>
      </c>
      <c r="Q29" t="str">
        <f t="shared" si="3"/>
        <v xml:space="preserve"> Mora Spicy Viandelle 27X100G</v>
      </c>
      <c r="R29" s="37" t="str">
        <f t="shared" si="4"/>
        <v>Mora Spicy Viandelle 27X100G</v>
      </c>
      <c r="T29" t="str">
        <f t="shared" si="5"/>
        <v xml:space="preserve">1 </v>
      </c>
      <c r="U29" s="37" t="str">
        <f t="shared" si="6"/>
        <v>1</v>
      </c>
      <c r="V29" s="37" t="str">
        <f t="shared" si="7"/>
        <v>doos</v>
      </c>
      <c r="W29" s="37">
        <v>23.44</v>
      </c>
      <c r="X29" s="37">
        <v>6</v>
      </c>
      <c r="Y29" s="37">
        <v>23.44</v>
      </c>
    </row>
    <row r="30" spans="1:25" ht="11.85" customHeight="1" x14ac:dyDescent="0.2">
      <c r="A30" s="46" t="s">
        <v>158</v>
      </c>
      <c r="B30" s="47"/>
      <c r="C30" s="47"/>
      <c r="D30" s="47"/>
      <c r="E30" s="47"/>
      <c r="F30" s="48" t="s">
        <v>143</v>
      </c>
      <c r="G30" s="48"/>
      <c r="H30" s="7">
        <v>18.190000000000001</v>
      </c>
      <c r="I30" s="13"/>
      <c r="J30" s="9">
        <v>36.369999999999997</v>
      </c>
      <c r="K30" s="10">
        <v>0.06</v>
      </c>
      <c r="L30">
        <v>6</v>
      </c>
      <c r="M30" t="str">
        <f t="shared" si="0"/>
        <v>A00377</v>
      </c>
      <c r="N30" s="37" t="str">
        <f t="shared" si="1"/>
        <v>A00377</v>
      </c>
      <c r="O30" s="43">
        <v>45365</v>
      </c>
      <c r="P30" t="str">
        <f t="shared" si="2"/>
        <v>A00377 Mora Taco 12x125g</v>
      </c>
      <c r="Q30" t="str">
        <f t="shared" si="3"/>
        <v xml:space="preserve"> Mora Taco 12X125G</v>
      </c>
      <c r="R30" s="37" t="str">
        <f t="shared" si="4"/>
        <v>Mora Taco 12X125G</v>
      </c>
      <c r="T30" t="str">
        <f t="shared" si="5"/>
        <v xml:space="preserve">2 </v>
      </c>
      <c r="U30" s="37" t="str">
        <f t="shared" si="6"/>
        <v>2</v>
      </c>
      <c r="V30" s="37" t="str">
        <f t="shared" si="7"/>
        <v>doos</v>
      </c>
      <c r="W30" s="37">
        <v>18.190000000000001</v>
      </c>
      <c r="X30" s="37">
        <v>6</v>
      </c>
      <c r="Y30" s="37">
        <v>36.369999999999997</v>
      </c>
    </row>
    <row r="31" spans="1:25" ht="11.85" customHeight="1" x14ac:dyDescent="0.2">
      <c r="A31" s="46" t="s">
        <v>160</v>
      </c>
      <c r="B31" s="47"/>
      <c r="C31" s="47"/>
      <c r="D31" s="47"/>
      <c r="E31" s="47"/>
      <c r="F31" s="48" t="s">
        <v>41</v>
      </c>
      <c r="G31" s="48"/>
      <c r="H31" s="7">
        <v>14.18</v>
      </c>
      <c r="I31" s="13"/>
      <c r="J31" s="9">
        <v>14.18</v>
      </c>
      <c r="K31" s="10">
        <v>0.06</v>
      </c>
      <c r="L31">
        <v>6</v>
      </c>
      <c r="M31" t="str">
        <f t="shared" si="0"/>
        <v>A00354</v>
      </c>
      <c r="N31" s="37" t="str">
        <f t="shared" si="1"/>
        <v>A00354</v>
      </c>
      <c r="O31" s="43">
        <v>45365</v>
      </c>
      <c r="P31" t="str">
        <f t="shared" si="2"/>
        <v>A00354 Ad van Geloven Vleeskroketten 10% 28x100g</v>
      </c>
      <c r="Q31" t="str">
        <f t="shared" si="3"/>
        <v xml:space="preserve"> Ad Van Geloven Vleeskroketten 10% 28X100G</v>
      </c>
      <c r="R31" s="37" t="str">
        <f t="shared" si="4"/>
        <v>Ad Van Geloven Vleeskroketten 10% 28X100G</v>
      </c>
      <c r="T31" t="str">
        <f t="shared" si="5"/>
        <v xml:space="preserve">1 </v>
      </c>
      <c r="U31" s="37" t="str">
        <f t="shared" si="6"/>
        <v>1</v>
      </c>
      <c r="V31" s="37" t="str">
        <f t="shared" si="7"/>
        <v>doos</v>
      </c>
      <c r="W31" s="37">
        <v>14.18</v>
      </c>
      <c r="X31" s="37">
        <v>6</v>
      </c>
      <c r="Y31" s="37">
        <v>14.18</v>
      </c>
    </row>
    <row r="32" spans="1:25" ht="11.85" customHeight="1" x14ac:dyDescent="0.2">
      <c r="A32" s="46" t="s">
        <v>283</v>
      </c>
      <c r="B32" s="47"/>
      <c r="C32" s="47"/>
      <c r="D32" s="47"/>
      <c r="E32" s="47"/>
      <c r="F32" s="48" t="s">
        <v>143</v>
      </c>
      <c r="G32" s="48"/>
      <c r="H32" s="7">
        <v>15.03</v>
      </c>
      <c r="I32" s="13"/>
      <c r="J32" s="9">
        <v>30.05</v>
      </c>
      <c r="K32" s="10">
        <v>0.06</v>
      </c>
      <c r="L32">
        <v>6</v>
      </c>
      <c r="M32" t="str">
        <f t="shared" si="0"/>
        <v>A02071</v>
      </c>
      <c r="N32" s="37" t="str">
        <f t="shared" si="1"/>
        <v>A02071</v>
      </c>
      <c r="O32" s="43">
        <v>45365</v>
      </c>
      <c r="P32" t="str">
        <f t="shared" si="2"/>
        <v>A02071 Vanreusel Belcanto 15x140g</v>
      </c>
      <c r="Q32" t="str">
        <f t="shared" si="3"/>
        <v xml:space="preserve"> Vanreusel Belcanto 15X140G</v>
      </c>
      <c r="R32" s="37" t="str">
        <f t="shared" si="4"/>
        <v>Vanreusel Belcanto 15X140G</v>
      </c>
      <c r="T32" t="str">
        <f t="shared" si="5"/>
        <v xml:space="preserve">2 </v>
      </c>
      <c r="U32" s="37" t="str">
        <f t="shared" si="6"/>
        <v>2</v>
      </c>
      <c r="V32" s="37" t="str">
        <f t="shared" si="7"/>
        <v>doos</v>
      </c>
      <c r="W32" s="37">
        <v>15.03</v>
      </c>
      <c r="X32" s="37">
        <v>6</v>
      </c>
      <c r="Y32" s="37">
        <v>30.05</v>
      </c>
    </row>
    <row r="33" spans="1:25" ht="21.75" customHeight="1" x14ac:dyDescent="0.2">
      <c r="A33" s="63" t="s">
        <v>286</v>
      </c>
      <c r="B33" s="64"/>
      <c r="C33" s="64"/>
      <c r="D33" s="64"/>
      <c r="E33" s="64"/>
      <c r="F33" s="65" t="s">
        <v>41</v>
      </c>
      <c r="G33" s="65"/>
      <c r="H33" s="16">
        <v>31.41</v>
      </c>
      <c r="I33" s="31">
        <v>0.05</v>
      </c>
      <c r="J33" s="18">
        <v>29.84</v>
      </c>
      <c r="K33" s="27">
        <v>0.06</v>
      </c>
      <c r="L33">
        <v>6</v>
      </c>
      <c r="M33" t="str">
        <f t="shared" si="0"/>
        <v>A02059</v>
      </c>
      <c r="N33" s="37" t="str">
        <f t="shared" si="1"/>
        <v>A02059</v>
      </c>
      <c r="O33" s="43">
        <v>45365</v>
      </c>
      <c r="P33" t="str">
        <f t="shared" si="2"/>
        <v>A02059 Vanreusel Cervela rood naturin 24x200g</v>
      </c>
      <c r="Q33" t="str">
        <f t="shared" si="3"/>
        <v xml:space="preserve"> Vanreusel Cervela Rood Naturin 24X200G</v>
      </c>
      <c r="R33" s="37" t="str">
        <f t="shared" si="4"/>
        <v>Vanreusel Cervela Rood Naturin 24X200G</v>
      </c>
      <c r="T33" t="str">
        <f t="shared" si="5"/>
        <v xml:space="preserve">1 </v>
      </c>
      <c r="U33" s="37" t="str">
        <f t="shared" si="6"/>
        <v>1</v>
      </c>
      <c r="V33" s="37" t="str">
        <f t="shared" si="7"/>
        <v>doos</v>
      </c>
      <c r="W33" s="37">
        <v>31.41</v>
      </c>
      <c r="X33" s="37">
        <v>6</v>
      </c>
      <c r="Y33" s="37">
        <v>29.84</v>
      </c>
    </row>
    <row r="34" spans="1:25" ht="17.100000000000001" customHeight="1" x14ac:dyDescent="0.2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2"/>
    </row>
    <row r="35" spans="1:25" ht="14.25" customHeight="1" x14ac:dyDescent="0.2">
      <c r="A35" s="20"/>
      <c r="B35" s="21"/>
      <c r="C35" s="21"/>
      <c r="D35" s="21"/>
      <c r="E35" s="66"/>
      <c r="F35" s="67"/>
      <c r="G35" s="68"/>
      <c r="H35" s="69"/>
      <c r="I35" s="69"/>
      <c r="J35" s="69"/>
      <c r="K35" s="69"/>
    </row>
    <row r="36" spans="1:25" ht="42.6" customHeight="1" x14ac:dyDescent="0.2">
      <c r="A36" s="23"/>
      <c r="B36" s="23"/>
      <c r="C36" s="23"/>
      <c r="D36" s="23"/>
      <c r="E36" s="70"/>
      <c r="F36" s="71"/>
      <c r="G36" s="70"/>
      <c r="H36" s="72"/>
      <c r="I36" s="72"/>
      <c r="J36" s="72"/>
      <c r="K36" s="71"/>
    </row>
    <row r="37" spans="1:25" ht="22.7" customHeight="1" x14ac:dyDescent="0.2">
      <c r="A37" s="58"/>
      <c r="B37" s="58"/>
      <c r="C37" s="58"/>
      <c r="D37" s="58"/>
      <c r="E37" s="58"/>
      <c r="F37" s="59"/>
      <c r="G37" s="60"/>
      <c r="H37" s="61"/>
      <c r="I37" s="61"/>
      <c r="J37" s="61"/>
      <c r="K37" s="62"/>
    </row>
    <row r="38" spans="1:25" ht="80.099999999999994" customHeight="1" x14ac:dyDescent="0.2"/>
  </sheetData>
  <mergeCells count="74">
    <mergeCell ref="A37:F37"/>
    <mergeCell ref="G37:K37"/>
    <mergeCell ref="A31:E31"/>
    <mergeCell ref="F31:G31"/>
    <mergeCell ref="A32:E32"/>
    <mergeCell ref="F32:G32"/>
    <mergeCell ref="A33:E33"/>
    <mergeCell ref="F33:G33"/>
    <mergeCell ref="A34:K34"/>
    <mergeCell ref="E35:F35"/>
    <mergeCell ref="G35:K35"/>
    <mergeCell ref="E36:F36"/>
    <mergeCell ref="G36:K36"/>
    <mergeCell ref="A28:E28"/>
    <mergeCell ref="F28:G28"/>
    <mergeCell ref="A29:E29"/>
    <mergeCell ref="F29:G29"/>
    <mergeCell ref="A30:E30"/>
    <mergeCell ref="F30:G30"/>
    <mergeCell ref="A25:E25"/>
    <mergeCell ref="F25:G25"/>
    <mergeCell ref="A26:E26"/>
    <mergeCell ref="F26:G26"/>
    <mergeCell ref="A27:E27"/>
    <mergeCell ref="F27:G27"/>
    <mergeCell ref="A22:E22"/>
    <mergeCell ref="F22:G22"/>
    <mergeCell ref="A23:E23"/>
    <mergeCell ref="F23:G23"/>
    <mergeCell ref="A24:E24"/>
    <mergeCell ref="F24:G24"/>
    <mergeCell ref="A19:E19"/>
    <mergeCell ref="F19:G19"/>
    <mergeCell ref="A20:E20"/>
    <mergeCell ref="F20:G20"/>
    <mergeCell ref="A21:E21"/>
    <mergeCell ref="F21:G21"/>
    <mergeCell ref="A16:E16"/>
    <mergeCell ref="F16:G16"/>
    <mergeCell ref="A17:E17"/>
    <mergeCell ref="F17:G17"/>
    <mergeCell ref="A18:E18"/>
    <mergeCell ref="F18:G18"/>
    <mergeCell ref="A13:E13"/>
    <mergeCell ref="F13:G13"/>
    <mergeCell ref="A14:E14"/>
    <mergeCell ref="F14:G14"/>
    <mergeCell ref="A15:E15"/>
    <mergeCell ref="F15:G15"/>
    <mergeCell ref="A10:E10"/>
    <mergeCell ref="F10:G10"/>
    <mergeCell ref="A11:E11"/>
    <mergeCell ref="F11:G11"/>
    <mergeCell ref="A12:E12"/>
    <mergeCell ref="F12:G12"/>
    <mergeCell ref="A7:E7"/>
    <mergeCell ref="F7:G7"/>
    <mergeCell ref="A8:E8"/>
    <mergeCell ref="F8:G8"/>
    <mergeCell ref="A9:E9"/>
    <mergeCell ref="F9:G9"/>
    <mergeCell ref="A4:E4"/>
    <mergeCell ref="F4:G4"/>
    <mergeCell ref="A5:E5"/>
    <mergeCell ref="F5:G5"/>
    <mergeCell ref="A6:E6"/>
    <mergeCell ref="F6:G6"/>
    <mergeCell ref="A3:E3"/>
    <mergeCell ref="F3:G3"/>
    <mergeCell ref="A1:E1"/>
    <mergeCell ref="F1:G1"/>
    <mergeCell ref="J1:K1"/>
    <mergeCell ref="A2:E2"/>
    <mergeCell ref="F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88D8-675F-4A0D-B21E-CEB858B86B6B}">
  <dimension ref="A1:Y39"/>
  <sheetViews>
    <sheetView topLeftCell="F1" zoomScale="80" zoomScaleNormal="80" workbookViewId="0">
      <selection activeCell="U2" activeCellId="2" sqref="N2:O34 R2:R34 U2:Y34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  <col min="15" max="15" width="12.6640625" bestFit="1" customWidth="1"/>
  </cols>
  <sheetData>
    <row r="1" spans="1:25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" t="s">
        <v>3</v>
      </c>
      <c r="K1" s="52" t="s">
        <v>4</v>
      </c>
      <c r="L1" s="53"/>
    </row>
    <row r="2" spans="1:25" ht="14.25" customHeight="1" x14ac:dyDescent="0.2">
      <c r="A2" s="3" t="s">
        <v>346</v>
      </c>
      <c r="B2" s="55" t="s">
        <v>347</v>
      </c>
      <c r="C2" s="55"/>
      <c r="D2" s="55"/>
      <c r="E2" s="55"/>
      <c r="F2" s="55"/>
      <c r="G2" s="73" t="s">
        <v>41</v>
      </c>
      <c r="H2" s="73"/>
      <c r="I2" s="24">
        <v>35.42</v>
      </c>
      <c r="J2" s="4"/>
      <c r="K2" s="25">
        <v>35.42</v>
      </c>
      <c r="L2" s="29">
        <v>0.06</v>
      </c>
      <c r="N2" s="37" t="str">
        <f>TRIM(A2)</f>
        <v>A07112</v>
      </c>
      <c r="O2" s="43">
        <v>45365</v>
      </c>
      <c r="P2" t="str">
        <f>TRIM(B2)</f>
        <v>Vanreusel Crizly pikant 21x150g</v>
      </c>
      <c r="Q2" t="str">
        <f>PROPER(P2)</f>
        <v>Vanreusel Crizly Pikant 21X150G</v>
      </c>
      <c r="R2" s="37" t="str">
        <f>TRIM(Q2)</f>
        <v>Vanreusel Crizly Pikant 21X150G</v>
      </c>
      <c r="T2" t="str">
        <f>LEFT(G2,2)</f>
        <v xml:space="preserve">1 </v>
      </c>
      <c r="U2" s="37" t="str">
        <f>TRIM(T2)</f>
        <v>1</v>
      </c>
      <c r="V2" s="37" t="str">
        <f>LOWER(RIGHT(G2,LEN(G2)-2))</f>
        <v>doos</v>
      </c>
      <c r="W2" s="37">
        <v>35.42</v>
      </c>
      <c r="X2" s="37">
        <v>6</v>
      </c>
      <c r="Y2" s="37">
        <v>35.42</v>
      </c>
    </row>
    <row r="3" spans="1:25" ht="11.85" customHeight="1" x14ac:dyDescent="0.2">
      <c r="A3" s="6" t="s">
        <v>349</v>
      </c>
      <c r="B3" s="47" t="s">
        <v>350</v>
      </c>
      <c r="C3" s="47"/>
      <c r="D3" s="47"/>
      <c r="E3" s="47"/>
      <c r="F3" s="47"/>
      <c r="G3" s="48" t="s">
        <v>41</v>
      </c>
      <c r="H3" s="48"/>
      <c r="I3" s="7">
        <v>23.17</v>
      </c>
      <c r="J3" s="13"/>
      <c r="K3" s="9">
        <v>23.17</v>
      </c>
      <c r="L3" s="10">
        <v>0.06</v>
      </c>
      <c r="N3" s="37" t="str">
        <f t="shared" ref="N3:N34" si="0">TRIM(A3)</f>
        <v>A07468</v>
      </c>
      <c r="O3" s="43">
        <v>45365</v>
      </c>
      <c r="P3" t="str">
        <f t="shared" ref="P3:P34" si="1">TRIM(B3)</f>
        <v>Vanreusel Frikandel extra XXL 18+(2gratis)x250g</v>
      </c>
      <c r="Q3" t="str">
        <f t="shared" ref="Q3:Q34" si="2">PROPER(P3)</f>
        <v>Vanreusel Frikandel Extra Xxl 18+(2Gratis)X250G</v>
      </c>
      <c r="R3" s="37" t="str">
        <f t="shared" ref="R3:R34" si="3">TRIM(Q3)</f>
        <v>Vanreusel Frikandel Extra Xxl 18+(2Gratis)X250G</v>
      </c>
      <c r="T3" t="str">
        <f t="shared" ref="T3:T34" si="4">LEFT(G3,2)</f>
        <v xml:space="preserve">1 </v>
      </c>
      <c r="U3" s="37" t="str">
        <f t="shared" ref="U3:U34" si="5">TRIM(T3)</f>
        <v>1</v>
      </c>
      <c r="V3" s="37" t="str">
        <f t="shared" ref="V3:V34" si="6">LOWER(RIGHT(G3,LEN(G3)-2))</f>
        <v>doos</v>
      </c>
      <c r="W3" s="37">
        <v>23.17</v>
      </c>
      <c r="X3" s="37">
        <v>6</v>
      </c>
      <c r="Y3" s="37">
        <v>23.17</v>
      </c>
    </row>
    <row r="4" spans="1:25" ht="11.85" customHeight="1" x14ac:dyDescent="0.2">
      <c r="A4" s="6" t="s">
        <v>352</v>
      </c>
      <c r="B4" s="47" t="s">
        <v>353</v>
      </c>
      <c r="C4" s="47"/>
      <c r="D4" s="47"/>
      <c r="E4" s="47"/>
      <c r="F4" s="47"/>
      <c r="G4" s="48" t="s">
        <v>41</v>
      </c>
      <c r="H4" s="48"/>
      <c r="I4" s="7">
        <v>41.95</v>
      </c>
      <c r="J4" s="13"/>
      <c r="K4" s="9">
        <v>41.95</v>
      </c>
      <c r="L4" s="10">
        <v>0.06</v>
      </c>
      <c r="N4" s="37" t="str">
        <f t="shared" si="0"/>
        <v>A02082</v>
      </c>
      <c r="O4" s="43">
        <v>45365</v>
      </c>
      <c r="P4" t="str">
        <f t="shared" si="1"/>
        <v>Vanreusel Kipschnitzel 30x100g</v>
      </c>
      <c r="Q4" t="str">
        <f t="shared" si="2"/>
        <v>Vanreusel Kipschnitzel 30X100G</v>
      </c>
      <c r="R4" s="37" t="str">
        <f t="shared" si="3"/>
        <v>Vanreusel Kipschnitzel 30X100G</v>
      </c>
      <c r="T4" t="str">
        <f t="shared" si="4"/>
        <v xml:space="preserve">1 </v>
      </c>
      <c r="U4" s="37" t="str">
        <f t="shared" si="5"/>
        <v>1</v>
      </c>
      <c r="V4" s="37" t="str">
        <f t="shared" si="6"/>
        <v>doos</v>
      </c>
      <c r="W4" s="37">
        <v>41.95</v>
      </c>
      <c r="X4" s="37">
        <v>6</v>
      </c>
      <c r="Y4" s="37">
        <v>41.95</v>
      </c>
    </row>
    <row r="5" spans="1:25" ht="11.85" customHeight="1" x14ac:dyDescent="0.2">
      <c r="A5" s="6" t="s">
        <v>182</v>
      </c>
      <c r="B5" s="47" t="s">
        <v>183</v>
      </c>
      <c r="C5" s="47"/>
      <c r="D5" s="47"/>
      <c r="E5" s="47"/>
      <c r="F5" s="47"/>
      <c r="G5" s="48" t="s">
        <v>41</v>
      </c>
      <c r="H5" s="48"/>
      <c r="I5" s="7">
        <v>12.25</v>
      </c>
      <c r="J5" s="13"/>
      <c r="K5" s="9">
        <v>12.25</v>
      </c>
      <c r="L5" s="10">
        <v>0.06</v>
      </c>
      <c r="N5" s="37" t="str">
        <f t="shared" si="0"/>
        <v>A02440</v>
      </c>
      <c r="O5" s="43">
        <v>45365</v>
      </c>
      <c r="P5" t="str">
        <f t="shared" si="1"/>
        <v>Jiv Elite Bamischijf 18x130g</v>
      </c>
      <c r="Q5" t="str">
        <f t="shared" si="2"/>
        <v>Jiv Elite Bamischijf 18X130G</v>
      </c>
      <c r="R5" s="37" t="str">
        <f t="shared" si="3"/>
        <v>Jiv Elite Bamischijf 18X130G</v>
      </c>
      <c r="T5" t="str">
        <f t="shared" si="4"/>
        <v xml:space="preserve">1 </v>
      </c>
      <c r="U5" s="37" t="str">
        <f t="shared" si="5"/>
        <v>1</v>
      </c>
      <c r="V5" s="37" t="str">
        <f t="shared" si="6"/>
        <v>doos</v>
      </c>
      <c r="W5" s="37">
        <v>12.25</v>
      </c>
      <c r="X5" s="37">
        <v>6</v>
      </c>
      <c r="Y5" s="37">
        <v>12.25</v>
      </c>
    </row>
    <row r="6" spans="1:25" ht="11.85" customHeight="1" x14ac:dyDescent="0.2">
      <c r="A6" s="6" t="s">
        <v>186</v>
      </c>
      <c r="B6" s="47" t="s">
        <v>187</v>
      </c>
      <c r="C6" s="47"/>
      <c r="D6" s="47"/>
      <c r="E6" s="47"/>
      <c r="F6" s="47"/>
      <c r="G6" s="48" t="s">
        <v>41</v>
      </c>
      <c r="H6" s="48"/>
      <c r="I6" s="7">
        <v>24.86</v>
      </c>
      <c r="J6" s="12">
        <v>0.1</v>
      </c>
      <c r="K6" s="9">
        <v>22.37</v>
      </c>
      <c r="L6" s="10">
        <v>0.06</v>
      </c>
      <c r="N6" s="37" t="str">
        <f t="shared" si="0"/>
        <v>A02667</v>
      </c>
      <c r="O6" s="43">
        <v>45365</v>
      </c>
      <c r="P6" t="str">
        <f t="shared" si="1"/>
        <v>Buitenhuis Mini megamix (8 soorten) 96x20g</v>
      </c>
      <c r="Q6" t="str">
        <f t="shared" si="2"/>
        <v>Buitenhuis Mini Megamix (8 Soorten) 96X20G</v>
      </c>
      <c r="R6" s="37" t="str">
        <f t="shared" si="3"/>
        <v>Buitenhuis Mini Megamix (8 Soorten) 96X20G</v>
      </c>
      <c r="T6" t="str">
        <f t="shared" si="4"/>
        <v xml:space="preserve">1 </v>
      </c>
      <c r="U6" s="37" t="str">
        <f t="shared" si="5"/>
        <v>1</v>
      </c>
      <c r="V6" s="37" t="str">
        <f t="shared" si="6"/>
        <v>doos</v>
      </c>
      <c r="W6" s="37">
        <v>24.86</v>
      </c>
      <c r="X6" s="37">
        <v>6</v>
      </c>
      <c r="Y6" s="37">
        <v>22.37</v>
      </c>
    </row>
    <row r="7" spans="1:25" ht="11.85" customHeight="1" x14ac:dyDescent="0.2">
      <c r="A7" s="6" t="s">
        <v>189</v>
      </c>
      <c r="B7" s="47" t="s">
        <v>190</v>
      </c>
      <c r="C7" s="47"/>
      <c r="D7" s="47"/>
      <c r="E7" s="47"/>
      <c r="F7" s="47"/>
      <c r="G7" s="48" t="s">
        <v>90</v>
      </c>
      <c r="H7" s="48"/>
      <c r="I7" s="13"/>
      <c r="J7" s="13"/>
      <c r="K7" s="13"/>
      <c r="L7" s="14">
        <v>0.21</v>
      </c>
      <c r="N7" s="37" t="str">
        <f t="shared" si="0"/>
        <v>A03437</v>
      </c>
      <c r="O7" s="43">
        <v>45365</v>
      </c>
      <c r="P7" t="str">
        <f t="shared" si="1"/>
        <v>Buitenhuis Doosjes mini megamix</v>
      </c>
      <c r="Q7" t="str">
        <f t="shared" si="2"/>
        <v>Buitenhuis Doosjes Mini Megamix</v>
      </c>
      <c r="R7" s="37" t="str">
        <f t="shared" si="3"/>
        <v>Buitenhuis Doosjes Mini Megamix</v>
      </c>
      <c r="T7" t="str">
        <f t="shared" si="4"/>
        <v xml:space="preserve">1 </v>
      </c>
      <c r="U7" s="37" t="str">
        <f t="shared" si="5"/>
        <v>1</v>
      </c>
      <c r="V7" s="37" t="str">
        <f t="shared" si="6"/>
        <v>stuks</v>
      </c>
      <c r="W7" s="37"/>
      <c r="X7" s="37">
        <v>21</v>
      </c>
      <c r="Y7" s="37"/>
    </row>
    <row r="8" spans="1:25" ht="11.85" customHeight="1" x14ac:dyDescent="0.2">
      <c r="A8" s="6" t="s">
        <v>192</v>
      </c>
      <c r="B8" s="47" t="s">
        <v>193</v>
      </c>
      <c r="C8" s="47"/>
      <c r="D8" s="47"/>
      <c r="E8" s="47"/>
      <c r="F8" s="47"/>
      <c r="G8" s="48" t="s">
        <v>48</v>
      </c>
      <c r="H8" s="48"/>
      <c r="I8" s="7">
        <v>11.9</v>
      </c>
      <c r="J8" s="13"/>
      <c r="K8" s="9">
        <v>11.9</v>
      </c>
      <c r="L8" s="10">
        <v>0.06</v>
      </c>
      <c r="N8" s="37" t="str">
        <f t="shared" si="0"/>
        <v>A00538</v>
      </c>
      <c r="O8" s="43">
        <v>45365</v>
      </c>
      <c r="P8" t="str">
        <f t="shared" si="1"/>
        <v>Aviko Kaaskroket maison la cuisine belge 28x70g</v>
      </c>
      <c r="Q8" t="str">
        <f t="shared" si="2"/>
        <v>Aviko Kaaskroket Maison La Cuisine Belge 28X70G</v>
      </c>
      <c r="R8" s="37" t="str">
        <f t="shared" si="3"/>
        <v>Aviko Kaaskroket Maison La Cuisine Belge 28X70G</v>
      </c>
      <c r="T8" t="str">
        <f t="shared" si="4"/>
        <v xml:space="preserve">1 </v>
      </c>
      <c r="U8" s="37" t="str">
        <f t="shared" si="5"/>
        <v>1</v>
      </c>
      <c r="V8" s="37" t="str">
        <f t="shared" si="6"/>
        <v>zak</v>
      </c>
      <c r="W8" s="37">
        <v>11.9</v>
      </c>
      <c r="X8" s="37">
        <v>6</v>
      </c>
      <c r="Y8" s="37">
        <v>11.9</v>
      </c>
    </row>
    <row r="9" spans="1:25" ht="11.85" customHeight="1" x14ac:dyDescent="0.2">
      <c r="A9" s="6" t="s">
        <v>196</v>
      </c>
      <c r="B9" s="47" t="s">
        <v>197</v>
      </c>
      <c r="C9" s="47"/>
      <c r="D9" s="47"/>
      <c r="E9" s="47"/>
      <c r="F9" s="47"/>
      <c r="G9" s="48" t="s">
        <v>51</v>
      </c>
      <c r="H9" s="48"/>
      <c r="I9" s="7">
        <v>8.19</v>
      </c>
      <c r="J9" s="13"/>
      <c r="K9" s="9">
        <v>40.96</v>
      </c>
      <c r="L9" s="10">
        <v>0.06</v>
      </c>
      <c r="N9" s="37" t="str">
        <f t="shared" si="0"/>
        <v>A00531</v>
      </c>
      <c r="O9" s="43">
        <v>45365</v>
      </c>
      <c r="P9" t="str">
        <f t="shared" si="1"/>
        <v>Aviko Mozzarella fingers 1kg</v>
      </c>
      <c r="Q9" t="str">
        <f t="shared" si="2"/>
        <v>Aviko Mozzarella Fingers 1Kg</v>
      </c>
      <c r="R9" s="37" t="str">
        <f t="shared" si="3"/>
        <v>Aviko Mozzarella Fingers 1Kg</v>
      </c>
      <c r="T9" t="str">
        <f t="shared" si="4"/>
        <v xml:space="preserve">5 </v>
      </c>
      <c r="U9" s="37" t="str">
        <f t="shared" si="5"/>
        <v>5</v>
      </c>
      <c r="V9" s="37" t="str">
        <f t="shared" si="6"/>
        <v>zak</v>
      </c>
      <c r="W9" s="37">
        <v>8.19</v>
      </c>
      <c r="X9" s="37">
        <v>6</v>
      </c>
      <c r="Y9" s="37">
        <v>40.96</v>
      </c>
    </row>
    <row r="10" spans="1:25" ht="11.85" customHeight="1" x14ac:dyDescent="0.2">
      <c r="A10" s="6" t="s">
        <v>203</v>
      </c>
      <c r="B10" s="47" t="s">
        <v>204</v>
      </c>
      <c r="C10" s="47"/>
      <c r="D10" s="47"/>
      <c r="E10" s="47"/>
      <c r="F10" s="47"/>
      <c r="G10" s="48" t="s">
        <v>41</v>
      </c>
      <c r="H10" s="48"/>
      <c r="I10" s="7">
        <v>21.16</v>
      </c>
      <c r="J10" s="13"/>
      <c r="K10" s="9">
        <v>21.16</v>
      </c>
      <c r="L10" s="10">
        <v>0.06</v>
      </c>
      <c r="N10" s="37" t="str">
        <f t="shared" si="0"/>
        <v>A02002</v>
      </c>
      <c r="O10" s="43">
        <v>45365</v>
      </c>
      <c r="P10" t="str">
        <f t="shared" si="1"/>
        <v>Topking Vlamvreters (Vuurvreters) 20x70g</v>
      </c>
      <c r="Q10" t="str">
        <f t="shared" si="2"/>
        <v>Topking Vlamvreters (Vuurvreters) 20X70G</v>
      </c>
      <c r="R10" s="37" t="str">
        <f t="shared" si="3"/>
        <v>Topking Vlamvreters (Vuurvreters) 20X70G</v>
      </c>
      <c r="T10" t="str">
        <f t="shared" si="4"/>
        <v xml:space="preserve">1 </v>
      </c>
      <c r="U10" s="37" t="str">
        <f t="shared" si="5"/>
        <v>1</v>
      </c>
      <c r="V10" s="37" t="str">
        <f t="shared" si="6"/>
        <v>doos</v>
      </c>
      <c r="W10" s="37">
        <v>21.16</v>
      </c>
      <c r="X10" s="37">
        <v>6</v>
      </c>
      <c r="Y10" s="37">
        <v>21.16</v>
      </c>
    </row>
    <row r="11" spans="1:25" ht="11.85" customHeight="1" x14ac:dyDescent="0.2">
      <c r="A11" s="6" t="s">
        <v>206</v>
      </c>
      <c r="B11" s="47" t="s">
        <v>207</v>
      </c>
      <c r="C11" s="47"/>
      <c r="D11" s="47"/>
      <c r="E11" s="47"/>
      <c r="F11" s="47"/>
      <c r="G11" s="48" t="s">
        <v>41</v>
      </c>
      <c r="H11" s="48"/>
      <c r="I11" s="7">
        <v>18.02</v>
      </c>
      <c r="J11" s="13"/>
      <c r="K11" s="9">
        <v>18.02</v>
      </c>
      <c r="L11" s="10">
        <v>0.06</v>
      </c>
      <c r="N11" s="37" t="str">
        <f t="shared" si="0"/>
        <v>A00402</v>
      </c>
      <c r="O11" s="43">
        <v>45365</v>
      </c>
      <c r="P11" t="str">
        <f t="shared" si="1"/>
        <v>Souflesse Mini assorti swinkels 48x25g</v>
      </c>
      <c r="Q11" t="str">
        <f t="shared" si="2"/>
        <v>Souflesse Mini Assorti Swinkels 48X25G</v>
      </c>
      <c r="R11" s="37" t="str">
        <f t="shared" si="3"/>
        <v>Souflesse Mini Assorti Swinkels 48X25G</v>
      </c>
      <c r="T11" t="str">
        <f t="shared" si="4"/>
        <v xml:space="preserve">1 </v>
      </c>
      <c r="U11" s="37" t="str">
        <f t="shared" si="5"/>
        <v>1</v>
      </c>
      <c r="V11" s="37" t="str">
        <f t="shared" si="6"/>
        <v>doos</v>
      </c>
      <c r="W11" s="37">
        <v>18.02</v>
      </c>
      <c r="X11" s="37">
        <v>6</v>
      </c>
      <c r="Y11" s="37">
        <v>18.02</v>
      </c>
    </row>
    <row r="12" spans="1:25" ht="11.85" customHeight="1" x14ac:dyDescent="0.2">
      <c r="A12" s="6" t="s">
        <v>357</v>
      </c>
      <c r="B12" s="47" t="s">
        <v>358</v>
      </c>
      <c r="C12" s="47"/>
      <c r="D12" s="47"/>
      <c r="E12" s="47"/>
      <c r="F12" s="47"/>
      <c r="G12" s="48" t="s">
        <v>48</v>
      </c>
      <c r="H12" s="48"/>
      <c r="I12" s="7">
        <v>2.79</v>
      </c>
      <c r="J12" s="13"/>
      <c r="K12" s="9">
        <v>2.79</v>
      </c>
      <c r="L12" s="10">
        <v>0.06</v>
      </c>
      <c r="N12" s="37" t="str">
        <f t="shared" si="0"/>
        <v>A03724</v>
      </c>
      <c r="O12" s="43">
        <v>45365</v>
      </c>
      <c r="P12" t="str">
        <f t="shared" si="1"/>
        <v>Daregal Kervel 250g</v>
      </c>
      <c r="Q12" t="str">
        <f t="shared" si="2"/>
        <v>Daregal Kervel 250G</v>
      </c>
      <c r="R12" s="37" t="str">
        <f t="shared" si="3"/>
        <v>Daregal Kervel 250G</v>
      </c>
      <c r="T12" t="str">
        <f t="shared" si="4"/>
        <v xml:space="preserve">1 </v>
      </c>
      <c r="U12" s="37" t="str">
        <f t="shared" si="5"/>
        <v>1</v>
      </c>
      <c r="V12" s="37" t="str">
        <f t="shared" si="6"/>
        <v>zak</v>
      </c>
      <c r="W12" s="37">
        <v>2.79</v>
      </c>
      <c r="X12" s="37">
        <v>6</v>
      </c>
      <c r="Y12" s="37">
        <v>2.79</v>
      </c>
    </row>
    <row r="13" spans="1:25" ht="11.85" customHeight="1" x14ac:dyDescent="0.2">
      <c r="A13" s="6" t="s">
        <v>360</v>
      </c>
      <c r="B13" s="47" t="s">
        <v>361</v>
      </c>
      <c r="C13" s="47"/>
      <c r="D13" s="47"/>
      <c r="E13" s="47"/>
      <c r="F13" s="47"/>
      <c r="G13" s="48" t="s">
        <v>66</v>
      </c>
      <c r="H13" s="48"/>
      <c r="I13" s="7">
        <v>18.25</v>
      </c>
      <c r="J13" s="13"/>
      <c r="K13" s="9">
        <v>18.25</v>
      </c>
      <c r="L13" s="10">
        <v>0.06</v>
      </c>
      <c r="N13" s="37" t="str">
        <f t="shared" si="0"/>
        <v>A01698</v>
      </c>
      <c r="O13" s="43">
        <v>45365</v>
      </c>
      <c r="P13" t="str">
        <f t="shared" si="1"/>
        <v>Sprite blik 24x33cl</v>
      </c>
      <c r="Q13" t="str">
        <f t="shared" si="2"/>
        <v>Sprite Blik 24X33Cl</v>
      </c>
      <c r="R13" s="37" t="str">
        <f t="shared" si="3"/>
        <v>Sprite Blik 24X33Cl</v>
      </c>
      <c r="T13" t="str">
        <f t="shared" si="4"/>
        <v xml:space="preserve">1 </v>
      </c>
      <c r="U13" s="37" t="str">
        <f t="shared" si="5"/>
        <v>1</v>
      </c>
      <c r="V13" s="37" t="str">
        <f t="shared" si="6"/>
        <v>tray</v>
      </c>
      <c r="W13" s="37">
        <v>18.25</v>
      </c>
      <c r="X13" s="37">
        <v>6</v>
      </c>
      <c r="Y13" s="37">
        <v>18.25</v>
      </c>
    </row>
    <row r="14" spans="1:25" ht="11.85" customHeight="1" x14ac:dyDescent="0.2">
      <c r="A14" s="6" t="s">
        <v>363</v>
      </c>
      <c r="B14" s="47" t="s">
        <v>364</v>
      </c>
      <c r="C14" s="47"/>
      <c r="D14" s="47"/>
      <c r="E14" s="47"/>
      <c r="F14" s="47"/>
      <c r="G14" s="48" t="s">
        <v>66</v>
      </c>
      <c r="H14" s="48"/>
      <c r="I14" s="7">
        <v>18.13</v>
      </c>
      <c r="J14" s="13"/>
      <c r="K14" s="9">
        <v>18.13</v>
      </c>
      <c r="L14" s="10">
        <v>0.06</v>
      </c>
      <c r="N14" s="37" t="str">
        <f t="shared" si="0"/>
        <v>A01699</v>
      </c>
      <c r="O14" s="43">
        <v>45365</v>
      </c>
      <c r="P14" t="str">
        <f t="shared" si="1"/>
        <v>Fanta orange blik 24x33cl</v>
      </c>
      <c r="Q14" t="str">
        <f t="shared" si="2"/>
        <v>Fanta Orange Blik 24X33Cl</v>
      </c>
      <c r="R14" s="37" t="str">
        <f t="shared" si="3"/>
        <v>Fanta Orange Blik 24X33Cl</v>
      </c>
      <c r="T14" t="str">
        <f t="shared" si="4"/>
        <v xml:space="preserve">1 </v>
      </c>
      <c r="U14" s="37" t="str">
        <f t="shared" si="5"/>
        <v>1</v>
      </c>
      <c r="V14" s="37" t="str">
        <f t="shared" si="6"/>
        <v>tray</v>
      </c>
      <c r="W14" s="37">
        <v>18.13</v>
      </c>
      <c r="X14" s="37">
        <v>6</v>
      </c>
      <c r="Y14" s="37">
        <v>18.13</v>
      </c>
    </row>
    <row r="15" spans="1:25" ht="11.85" customHeight="1" x14ac:dyDescent="0.2">
      <c r="A15" s="6" t="s">
        <v>215</v>
      </c>
      <c r="B15" s="47" t="s">
        <v>216</v>
      </c>
      <c r="C15" s="47"/>
      <c r="D15" s="47"/>
      <c r="E15" s="47"/>
      <c r="F15" s="47"/>
      <c r="G15" s="48" t="s">
        <v>66</v>
      </c>
      <c r="H15" s="48"/>
      <c r="I15" s="7">
        <v>18.3</v>
      </c>
      <c r="J15" s="13"/>
      <c r="K15" s="9">
        <v>18.3</v>
      </c>
      <c r="L15" s="10">
        <v>0.06</v>
      </c>
      <c r="N15" s="37" t="str">
        <f t="shared" si="0"/>
        <v>A01703</v>
      </c>
      <c r="O15" s="43">
        <v>45365</v>
      </c>
      <c r="P15" t="str">
        <f t="shared" si="1"/>
        <v>Fanta lemon blik 24x33cl</v>
      </c>
      <c r="Q15" t="str">
        <f t="shared" si="2"/>
        <v>Fanta Lemon Blik 24X33Cl</v>
      </c>
      <c r="R15" s="37" t="str">
        <f t="shared" si="3"/>
        <v>Fanta Lemon Blik 24X33Cl</v>
      </c>
      <c r="T15" t="str">
        <f t="shared" si="4"/>
        <v xml:space="preserve">1 </v>
      </c>
      <c r="U15" s="37" t="str">
        <f t="shared" si="5"/>
        <v>1</v>
      </c>
      <c r="V15" s="37" t="str">
        <f t="shared" si="6"/>
        <v>tray</v>
      </c>
      <c r="W15" s="37">
        <v>18.3</v>
      </c>
      <c r="X15" s="37">
        <v>6</v>
      </c>
      <c r="Y15" s="37">
        <v>18.3</v>
      </c>
    </row>
    <row r="16" spans="1:25" ht="11.85" customHeight="1" x14ac:dyDescent="0.2">
      <c r="A16" s="6" t="s">
        <v>218</v>
      </c>
      <c r="B16" s="47" t="s">
        <v>219</v>
      </c>
      <c r="C16" s="47"/>
      <c r="D16" s="47"/>
      <c r="E16" s="47"/>
      <c r="F16" s="47"/>
      <c r="G16" s="48" t="s">
        <v>66</v>
      </c>
      <c r="H16" s="48"/>
      <c r="I16" s="7">
        <v>30.57</v>
      </c>
      <c r="J16" s="13"/>
      <c r="K16" s="9">
        <v>30.57</v>
      </c>
      <c r="L16" s="10">
        <v>0.06</v>
      </c>
      <c r="N16" s="37" t="str">
        <f t="shared" si="0"/>
        <v>A01710</v>
      </c>
      <c r="O16" s="43">
        <v>45365</v>
      </c>
      <c r="P16" t="str">
        <f t="shared" si="1"/>
        <v>Coca Cola pet 24x50cl</v>
      </c>
      <c r="Q16" t="str">
        <f t="shared" si="2"/>
        <v>Coca Cola Pet 24X50Cl</v>
      </c>
      <c r="R16" s="37" t="str">
        <f t="shared" si="3"/>
        <v>Coca Cola Pet 24X50Cl</v>
      </c>
      <c r="T16" t="str">
        <f t="shared" si="4"/>
        <v xml:space="preserve">1 </v>
      </c>
      <c r="U16" s="37" t="str">
        <f t="shared" si="5"/>
        <v>1</v>
      </c>
      <c r="V16" s="37" t="str">
        <f t="shared" si="6"/>
        <v>tray</v>
      </c>
      <c r="W16" s="37">
        <v>30.57</v>
      </c>
      <c r="X16" s="37">
        <v>6</v>
      </c>
      <c r="Y16" s="37">
        <v>30.57</v>
      </c>
    </row>
    <row r="17" spans="1:25" ht="11.85" customHeight="1" x14ac:dyDescent="0.2">
      <c r="A17" s="6" t="s">
        <v>365</v>
      </c>
      <c r="B17" s="47" t="s">
        <v>366</v>
      </c>
      <c r="C17" s="47"/>
      <c r="D17" s="47"/>
      <c r="E17" s="47"/>
      <c r="F17" s="47"/>
      <c r="G17" s="48" t="s">
        <v>66</v>
      </c>
      <c r="H17" s="48"/>
      <c r="I17" s="7">
        <v>30.79</v>
      </c>
      <c r="J17" s="13"/>
      <c r="K17" s="9">
        <v>30.79</v>
      </c>
      <c r="L17" s="10">
        <v>0.06</v>
      </c>
      <c r="N17" s="37" t="str">
        <f t="shared" si="0"/>
        <v>A01713</v>
      </c>
      <c r="O17" s="43">
        <v>45365</v>
      </c>
      <c r="P17" t="str">
        <f t="shared" si="1"/>
        <v>Fanta orange pet 24x0.5L</v>
      </c>
      <c r="Q17" t="str">
        <f t="shared" si="2"/>
        <v>Fanta Orange Pet 24X0.5L</v>
      </c>
      <c r="R17" s="37" t="str">
        <f t="shared" si="3"/>
        <v>Fanta Orange Pet 24X0.5L</v>
      </c>
      <c r="T17" t="str">
        <f t="shared" si="4"/>
        <v xml:space="preserve">1 </v>
      </c>
      <c r="U17" s="37" t="str">
        <f t="shared" si="5"/>
        <v>1</v>
      </c>
      <c r="V17" s="37" t="str">
        <f t="shared" si="6"/>
        <v>tray</v>
      </c>
      <c r="W17" s="37">
        <v>30.79</v>
      </c>
      <c r="X17" s="37">
        <v>6</v>
      </c>
      <c r="Y17" s="37">
        <v>30.79</v>
      </c>
    </row>
    <row r="18" spans="1:25" ht="11.85" customHeight="1" x14ac:dyDescent="0.2">
      <c r="A18" s="6" t="s">
        <v>368</v>
      </c>
      <c r="B18" s="47" t="s">
        <v>369</v>
      </c>
      <c r="C18" s="47"/>
      <c r="D18" s="47"/>
      <c r="E18" s="47"/>
      <c r="F18" s="47"/>
      <c r="G18" s="48" t="s">
        <v>66</v>
      </c>
      <c r="H18" s="48"/>
      <c r="I18" s="7">
        <v>29.67</v>
      </c>
      <c r="J18" s="13"/>
      <c r="K18" s="9">
        <v>29.67</v>
      </c>
      <c r="L18" s="14">
        <v>0.21</v>
      </c>
      <c r="N18" s="37" t="str">
        <f t="shared" si="0"/>
        <v>A02387</v>
      </c>
      <c r="O18" s="43">
        <v>45365</v>
      </c>
      <c r="P18" t="str">
        <f t="shared" si="1"/>
        <v>Hoegaarden witbier blik 24x33cl</v>
      </c>
      <c r="Q18" t="str">
        <f t="shared" si="2"/>
        <v>Hoegaarden Witbier Blik 24X33Cl</v>
      </c>
      <c r="R18" s="37" t="str">
        <f t="shared" si="3"/>
        <v>Hoegaarden Witbier Blik 24X33Cl</v>
      </c>
      <c r="T18" t="str">
        <f t="shared" si="4"/>
        <v xml:space="preserve">1 </v>
      </c>
      <c r="U18" s="37" t="str">
        <f t="shared" si="5"/>
        <v>1</v>
      </c>
      <c r="V18" s="37" t="str">
        <f t="shared" si="6"/>
        <v>tray</v>
      </c>
      <c r="W18" s="37">
        <v>29.67</v>
      </c>
      <c r="X18" s="37">
        <v>21</v>
      </c>
      <c r="Y18" s="37">
        <v>29.67</v>
      </c>
    </row>
    <row r="19" spans="1:25" ht="11.85" customHeight="1" x14ac:dyDescent="0.2">
      <c r="A19" s="6" t="s">
        <v>371</v>
      </c>
      <c r="B19" s="47" t="s">
        <v>372</v>
      </c>
      <c r="C19" s="47"/>
      <c r="D19" s="47"/>
      <c r="E19" s="47"/>
      <c r="F19" s="47"/>
      <c r="G19" s="48" t="s">
        <v>66</v>
      </c>
      <c r="H19" s="48"/>
      <c r="I19" s="7">
        <v>28.25</v>
      </c>
      <c r="J19" s="13"/>
      <c r="K19" s="9">
        <v>28.25</v>
      </c>
      <c r="L19" s="14">
        <v>0.21</v>
      </c>
      <c r="N19" s="37" t="str">
        <f t="shared" si="0"/>
        <v>A03021</v>
      </c>
      <c r="O19" s="43">
        <v>45365</v>
      </c>
      <c r="P19" t="str">
        <f t="shared" si="1"/>
        <v>Palm bier cans 24x33cl</v>
      </c>
      <c r="Q19" t="str">
        <f t="shared" si="2"/>
        <v>Palm Bier Cans 24X33Cl</v>
      </c>
      <c r="R19" s="37" t="str">
        <f t="shared" si="3"/>
        <v>Palm Bier Cans 24X33Cl</v>
      </c>
      <c r="T19" t="str">
        <f t="shared" si="4"/>
        <v xml:space="preserve">1 </v>
      </c>
      <c r="U19" s="37" t="str">
        <f t="shared" si="5"/>
        <v>1</v>
      </c>
      <c r="V19" s="37" t="str">
        <f t="shared" si="6"/>
        <v>tray</v>
      </c>
      <c r="W19" s="37">
        <v>28.25</v>
      </c>
      <c r="X19" s="37">
        <v>21</v>
      </c>
      <c r="Y19" s="37">
        <v>28.25</v>
      </c>
    </row>
    <row r="20" spans="1:25" ht="11.85" customHeight="1" x14ac:dyDescent="0.2">
      <c r="A20" s="6" t="s">
        <v>227</v>
      </c>
      <c r="B20" s="47" t="s">
        <v>228</v>
      </c>
      <c r="C20" s="47"/>
      <c r="D20" s="47"/>
      <c r="E20" s="47"/>
      <c r="F20" s="47"/>
      <c r="G20" s="48" t="s">
        <v>41</v>
      </c>
      <c r="H20" s="48"/>
      <c r="I20" s="7">
        <v>10.58</v>
      </c>
      <c r="J20" s="13"/>
      <c r="K20" s="9">
        <v>10.58</v>
      </c>
      <c r="L20" s="10">
        <v>0.06</v>
      </c>
      <c r="N20" s="37" t="str">
        <f t="shared" si="0"/>
        <v>A02819</v>
      </c>
      <c r="O20" s="43">
        <v>45365</v>
      </c>
      <c r="P20" t="str">
        <f t="shared" si="1"/>
        <v>Isfi Zout porties 2000st</v>
      </c>
      <c r="Q20" t="str">
        <f t="shared" si="2"/>
        <v>Isfi Zout Porties 2000St</v>
      </c>
      <c r="R20" s="37" t="str">
        <f t="shared" si="3"/>
        <v>Isfi Zout Porties 2000St</v>
      </c>
      <c r="T20" t="str">
        <f t="shared" si="4"/>
        <v xml:space="preserve">1 </v>
      </c>
      <c r="U20" s="37" t="str">
        <f t="shared" si="5"/>
        <v>1</v>
      </c>
      <c r="V20" s="37" t="str">
        <f t="shared" si="6"/>
        <v>doos</v>
      </c>
      <c r="W20" s="37">
        <v>10.58</v>
      </c>
      <c r="X20" s="37">
        <v>6</v>
      </c>
      <c r="Y20" s="37">
        <v>10.58</v>
      </c>
    </row>
    <row r="21" spans="1:25" ht="11.85" customHeight="1" x14ac:dyDescent="0.2">
      <c r="A21" s="6" t="s">
        <v>373</v>
      </c>
      <c r="B21" s="47" t="s">
        <v>374</v>
      </c>
      <c r="C21" s="47"/>
      <c r="D21" s="47"/>
      <c r="E21" s="47"/>
      <c r="F21" s="47"/>
      <c r="G21" s="48" t="s">
        <v>82</v>
      </c>
      <c r="H21" s="48"/>
      <c r="I21" s="7">
        <v>0.6</v>
      </c>
      <c r="J21" s="13"/>
      <c r="K21" s="9">
        <v>1.19</v>
      </c>
      <c r="L21" s="10">
        <v>0.06</v>
      </c>
      <c r="N21" s="37" t="str">
        <f t="shared" si="0"/>
        <v>A01861</v>
      </c>
      <c r="O21" s="43">
        <v>45365</v>
      </c>
      <c r="P21" t="str">
        <f t="shared" si="1"/>
        <v>Zout Selina 1kg</v>
      </c>
      <c r="Q21" t="str">
        <f t="shared" si="2"/>
        <v>Zout Selina 1Kg</v>
      </c>
      <c r="R21" s="37" t="str">
        <f t="shared" si="3"/>
        <v>Zout Selina 1Kg</v>
      </c>
      <c r="T21" t="str">
        <f t="shared" si="4"/>
        <v xml:space="preserve">2 </v>
      </c>
      <c r="U21" s="37" t="str">
        <f t="shared" si="5"/>
        <v>2</v>
      </c>
      <c r="V21" s="37" t="str">
        <f t="shared" si="6"/>
        <v>pak</v>
      </c>
      <c r="W21" s="37">
        <v>0.6</v>
      </c>
      <c r="X21" s="37">
        <v>6</v>
      </c>
      <c r="Y21" s="37">
        <v>1.19</v>
      </c>
    </row>
    <row r="22" spans="1:25" ht="11.85" customHeight="1" x14ac:dyDescent="0.2">
      <c r="A22" s="6" t="s">
        <v>375</v>
      </c>
      <c r="B22" s="47" t="s">
        <v>376</v>
      </c>
      <c r="C22" s="47"/>
      <c r="D22" s="47"/>
      <c r="E22" s="47"/>
      <c r="F22" s="47"/>
      <c r="G22" s="48" t="s">
        <v>41</v>
      </c>
      <c r="H22" s="48"/>
      <c r="I22" s="7">
        <v>12.51</v>
      </c>
      <c r="J22" s="13"/>
      <c r="K22" s="9">
        <v>12.51</v>
      </c>
      <c r="L22" s="14">
        <v>0.21</v>
      </c>
      <c r="N22" s="37" t="str">
        <f t="shared" si="0"/>
        <v>A03579</v>
      </c>
      <c r="O22" s="43">
        <v>45365</v>
      </c>
      <c r="P22" t="str">
        <f t="shared" si="1"/>
        <v>Bakjes A0 plastic 50cc 1000st</v>
      </c>
      <c r="Q22" t="str">
        <f t="shared" si="2"/>
        <v>Bakjes A0 Plastic 50Cc 1000St</v>
      </c>
      <c r="R22" s="37" t="str">
        <f t="shared" si="3"/>
        <v>Bakjes A0 Plastic 50Cc 1000St</v>
      </c>
      <c r="T22" t="str">
        <f t="shared" si="4"/>
        <v xml:space="preserve">1 </v>
      </c>
      <c r="U22" s="37" t="str">
        <f t="shared" si="5"/>
        <v>1</v>
      </c>
      <c r="V22" s="37" t="str">
        <f t="shared" si="6"/>
        <v>doos</v>
      </c>
      <c r="W22" s="37">
        <v>12.51</v>
      </c>
      <c r="X22" s="37">
        <v>21</v>
      </c>
      <c r="Y22" s="37">
        <v>12.51</v>
      </c>
    </row>
    <row r="23" spans="1:25" ht="11.85" customHeight="1" x14ac:dyDescent="0.2">
      <c r="A23" s="6" t="s">
        <v>230</v>
      </c>
      <c r="B23" s="47" t="s">
        <v>231</v>
      </c>
      <c r="C23" s="47"/>
      <c r="D23" s="47"/>
      <c r="E23" s="47"/>
      <c r="F23" s="47"/>
      <c r="G23" s="48" t="s">
        <v>191</v>
      </c>
      <c r="H23" s="48"/>
      <c r="I23" s="7">
        <v>3.31</v>
      </c>
      <c r="J23" s="13"/>
      <c r="K23" s="9">
        <v>9.94</v>
      </c>
      <c r="L23" s="14">
        <v>0.21</v>
      </c>
      <c r="N23" s="37" t="str">
        <f t="shared" si="0"/>
        <v>A05229</v>
      </c>
      <c r="O23" s="43">
        <v>45365</v>
      </c>
      <c r="P23" t="str">
        <f t="shared" si="1"/>
        <v>Duni (195928) houten vorken 16cm 100st</v>
      </c>
      <c r="Q23" t="str">
        <f t="shared" si="2"/>
        <v>Duni (195928) Houten Vorken 16Cm 100St</v>
      </c>
      <c r="R23" s="37" t="str">
        <f t="shared" si="3"/>
        <v>Duni (195928) Houten Vorken 16Cm 100St</v>
      </c>
      <c r="T23" t="str">
        <f t="shared" si="4"/>
        <v xml:space="preserve">3 </v>
      </c>
      <c r="U23" s="37" t="str">
        <f t="shared" si="5"/>
        <v>3</v>
      </c>
      <c r="V23" s="37" t="str">
        <f t="shared" si="6"/>
        <v>stuks</v>
      </c>
      <c r="W23" s="37">
        <v>3.31</v>
      </c>
      <c r="X23" s="37">
        <v>21</v>
      </c>
      <c r="Y23" s="37">
        <v>9.94</v>
      </c>
    </row>
    <row r="24" spans="1:25" ht="11.85" customHeight="1" x14ac:dyDescent="0.2">
      <c r="A24" s="6" t="s">
        <v>379</v>
      </c>
      <c r="B24" s="47" t="s">
        <v>380</v>
      </c>
      <c r="C24" s="47"/>
      <c r="D24" s="47"/>
      <c r="E24" s="47"/>
      <c r="F24" s="47"/>
      <c r="G24" s="48" t="s">
        <v>90</v>
      </c>
      <c r="H24" s="48"/>
      <c r="I24" s="7">
        <v>3.31</v>
      </c>
      <c r="J24" s="13"/>
      <c r="K24" s="9">
        <v>3.31</v>
      </c>
      <c r="L24" s="14">
        <v>0.21</v>
      </c>
      <c r="N24" s="37" t="str">
        <f t="shared" si="0"/>
        <v>A05230</v>
      </c>
      <c r="O24" s="43">
        <v>45365</v>
      </c>
      <c r="P24" t="str">
        <f t="shared" si="1"/>
        <v>Duni (195929) houten messen 16,5cm 100st</v>
      </c>
      <c r="Q24" t="str">
        <f t="shared" si="2"/>
        <v>Duni (195929) Houten Messen 16,5Cm 100St</v>
      </c>
      <c r="R24" s="37" t="str">
        <f t="shared" si="3"/>
        <v>Duni (195929) Houten Messen 16,5Cm 100St</v>
      </c>
      <c r="T24" t="str">
        <f t="shared" si="4"/>
        <v xml:space="preserve">1 </v>
      </c>
      <c r="U24" s="37" t="str">
        <f t="shared" si="5"/>
        <v>1</v>
      </c>
      <c r="V24" s="37" t="str">
        <f t="shared" si="6"/>
        <v>stuks</v>
      </c>
      <c r="W24" s="37">
        <v>3.31</v>
      </c>
      <c r="X24" s="37">
        <v>21</v>
      </c>
      <c r="Y24" s="37">
        <v>3.31</v>
      </c>
    </row>
    <row r="25" spans="1:25" ht="11.85" customHeight="1" x14ac:dyDescent="0.2">
      <c r="A25" s="6" t="s">
        <v>381</v>
      </c>
      <c r="B25" s="47" t="s">
        <v>382</v>
      </c>
      <c r="C25" s="47"/>
      <c r="D25" s="47"/>
      <c r="E25" s="47"/>
      <c r="F25" s="47"/>
      <c r="G25" s="48" t="s">
        <v>90</v>
      </c>
      <c r="H25" s="48"/>
      <c r="I25" s="7">
        <v>3.47</v>
      </c>
      <c r="J25" s="13"/>
      <c r="K25" s="9">
        <v>3.47</v>
      </c>
      <c r="L25" s="14">
        <v>0.21</v>
      </c>
      <c r="N25" s="37" t="str">
        <f t="shared" si="0"/>
        <v>A05231</v>
      </c>
      <c r="O25" s="43">
        <v>45365</v>
      </c>
      <c r="P25" t="str">
        <f t="shared" si="1"/>
        <v>Duni (192220) houten frietvorkjes 8.5cm 1000st</v>
      </c>
      <c r="Q25" t="str">
        <f t="shared" si="2"/>
        <v>Duni (192220) Houten Frietvorkjes 8.5Cm 1000St</v>
      </c>
      <c r="R25" s="37" t="str">
        <f t="shared" si="3"/>
        <v>Duni (192220) Houten Frietvorkjes 8.5Cm 1000St</v>
      </c>
      <c r="T25" t="str">
        <f t="shared" si="4"/>
        <v xml:space="preserve">1 </v>
      </c>
      <c r="U25" s="37" t="str">
        <f t="shared" si="5"/>
        <v>1</v>
      </c>
      <c r="V25" s="37" t="str">
        <f t="shared" si="6"/>
        <v>stuks</v>
      </c>
      <c r="W25" s="37">
        <v>3.47</v>
      </c>
      <c r="X25" s="37">
        <v>21</v>
      </c>
      <c r="Y25" s="37">
        <v>3.47</v>
      </c>
    </row>
    <row r="26" spans="1:25" ht="11.85" customHeight="1" x14ac:dyDescent="0.2">
      <c r="A26" s="6" t="s">
        <v>232</v>
      </c>
      <c r="B26" s="47" t="s">
        <v>233</v>
      </c>
      <c r="C26" s="47"/>
      <c r="D26" s="47"/>
      <c r="E26" s="47"/>
      <c r="F26" s="47"/>
      <c r="G26" s="48" t="s">
        <v>86</v>
      </c>
      <c r="H26" s="48"/>
      <c r="I26" s="7">
        <v>10.87</v>
      </c>
      <c r="J26" s="13"/>
      <c r="K26" s="9">
        <v>21.74</v>
      </c>
      <c r="L26" s="14">
        <v>0.21</v>
      </c>
      <c r="N26" s="37" t="str">
        <f t="shared" si="0"/>
        <v>A03380</v>
      </c>
      <c r="O26" s="43">
        <v>45365</v>
      </c>
      <c r="P26" t="str">
        <f t="shared" si="1"/>
        <v>Frietbakjes kraft 75/ 710 sp.gr. 250st (BIO)</v>
      </c>
      <c r="Q26" t="str">
        <f t="shared" si="2"/>
        <v>Frietbakjes Kraft 75/ 710 Sp.Gr. 250St (Bio)</v>
      </c>
      <c r="R26" s="37" t="str">
        <f t="shared" si="3"/>
        <v>Frietbakjes Kraft 75/ 710 Sp.Gr. 250St (Bio)</v>
      </c>
      <c r="T26" t="str">
        <f t="shared" si="4"/>
        <v xml:space="preserve">2 </v>
      </c>
      <c r="U26" s="37" t="str">
        <f t="shared" si="5"/>
        <v>2</v>
      </c>
      <c r="V26" s="37" t="str">
        <f t="shared" si="6"/>
        <v>stuks</v>
      </c>
      <c r="W26" s="37">
        <v>10.87</v>
      </c>
      <c r="X26" s="37">
        <v>21</v>
      </c>
      <c r="Y26" s="37">
        <v>21.74</v>
      </c>
    </row>
    <row r="27" spans="1:25" ht="11.85" customHeight="1" x14ac:dyDescent="0.2">
      <c r="A27" s="6" t="s">
        <v>234</v>
      </c>
      <c r="B27" s="47" t="s">
        <v>235</v>
      </c>
      <c r="C27" s="47"/>
      <c r="D27" s="47"/>
      <c r="E27" s="47"/>
      <c r="F27" s="47"/>
      <c r="G27" s="48" t="s">
        <v>90</v>
      </c>
      <c r="H27" s="48"/>
      <c r="I27" s="7">
        <v>12.89</v>
      </c>
      <c r="J27" s="13"/>
      <c r="K27" s="9">
        <v>12.89</v>
      </c>
      <c r="L27" s="14">
        <v>0.21</v>
      </c>
      <c r="N27" s="37" t="str">
        <f t="shared" si="0"/>
        <v>A03381</v>
      </c>
      <c r="O27" s="43">
        <v>45365</v>
      </c>
      <c r="P27" t="str">
        <f t="shared" si="1"/>
        <v>Frietbakjes kraft 85/ 712 sp.gr. 250st (BIO)</v>
      </c>
      <c r="Q27" t="str">
        <f t="shared" si="2"/>
        <v>Frietbakjes Kraft 85/ 712 Sp.Gr. 250St (Bio)</v>
      </c>
      <c r="R27" s="37" t="str">
        <f t="shared" si="3"/>
        <v>Frietbakjes Kraft 85/ 712 Sp.Gr. 250St (Bio)</v>
      </c>
      <c r="T27" t="str">
        <f t="shared" si="4"/>
        <v xml:space="preserve">1 </v>
      </c>
      <c r="U27" s="37" t="str">
        <f t="shared" si="5"/>
        <v>1</v>
      </c>
      <c r="V27" s="37" t="str">
        <f t="shared" si="6"/>
        <v>stuks</v>
      </c>
      <c r="W27" s="37">
        <v>12.89</v>
      </c>
      <c r="X27" s="37">
        <v>21</v>
      </c>
      <c r="Y27" s="37">
        <v>12.89</v>
      </c>
    </row>
    <row r="28" spans="1:25" ht="11.85" customHeight="1" x14ac:dyDescent="0.2">
      <c r="A28" s="6" t="s">
        <v>236</v>
      </c>
      <c r="B28" s="47" t="s">
        <v>237</v>
      </c>
      <c r="C28" s="47"/>
      <c r="D28" s="47"/>
      <c r="E28" s="47"/>
      <c r="F28" s="47"/>
      <c r="G28" s="48" t="s">
        <v>86</v>
      </c>
      <c r="H28" s="48"/>
      <c r="I28" s="7">
        <v>15.86</v>
      </c>
      <c r="J28" s="13"/>
      <c r="K28" s="9">
        <v>31.72</v>
      </c>
      <c r="L28" s="14">
        <v>0.21</v>
      </c>
      <c r="N28" s="37" t="str">
        <f t="shared" si="0"/>
        <v>A03378</v>
      </c>
      <c r="O28" s="43">
        <v>45365</v>
      </c>
      <c r="P28" t="str">
        <f t="shared" si="1"/>
        <v>Frietbakjes kraft 93/ 915 sp.gr. 250st (BIO)</v>
      </c>
      <c r="Q28" t="str">
        <f t="shared" si="2"/>
        <v>Frietbakjes Kraft 93/ 915 Sp.Gr. 250St (Bio)</v>
      </c>
      <c r="R28" s="37" t="str">
        <f t="shared" si="3"/>
        <v>Frietbakjes Kraft 93/ 915 Sp.Gr. 250St (Bio)</v>
      </c>
      <c r="T28" t="str">
        <f t="shared" si="4"/>
        <v xml:space="preserve">2 </v>
      </c>
      <c r="U28" s="37" t="str">
        <f t="shared" si="5"/>
        <v>2</v>
      </c>
      <c r="V28" s="37" t="str">
        <f t="shared" si="6"/>
        <v>stuks</v>
      </c>
      <c r="W28" s="37">
        <v>15.86</v>
      </c>
      <c r="X28" s="37">
        <v>21</v>
      </c>
      <c r="Y28" s="37">
        <v>31.72</v>
      </c>
    </row>
    <row r="29" spans="1:25" ht="11.85" customHeight="1" x14ac:dyDescent="0.2">
      <c r="A29" s="6" t="s">
        <v>238</v>
      </c>
      <c r="B29" s="47" t="s">
        <v>239</v>
      </c>
      <c r="C29" s="47"/>
      <c r="D29" s="47"/>
      <c r="E29" s="47"/>
      <c r="F29" s="47"/>
      <c r="G29" s="48" t="s">
        <v>90</v>
      </c>
      <c r="H29" s="48"/>
      <c r="I29" s="7">
        <v>5.9</v>
      </c>
      <c r="J29" s="13"/>
      <c r="K29" s="9">
        <v>5.9</v>
      </c>
      <c r="L29" s="14">
        <v>0.21</v>
      </c>
      <c r="N29" s="37" t="str">
        <f t="shared" si="0"/>
        <v>A04414</v>
      </c>
      <c r="O29" s="43">
        <v>45365</v>
      </c>
      <c r="P29" t="str">
        <f t="shared" si="1"/>
        <v>Frietbakjes kraft A2 bio goldline 100st</v>
      </c>
      <c r="Q29" t="str">
        <f t="shared" si="2"/>
        <v>Frietbakjes Kraft A2 Bio Goldline 100St</v>
      </c>
      <c r="R29" s="37" t="str">
        <f t="shared" si="3"/>
        <v>Frietbakjes Kraft A2 Bio Goldline 100St</v>
      </c>
      <c r="T29" t="str">
        <f t="shared" si="4"/>
        <v xml:space="preserve">1 </v>
      </c>
      <c r="U29" s="37" t="str">
        <f t="shared" si="5"/>
        <v>1</v>
      </c>
      <c r="V29" s="37" t="str">
        <f t="shared" si="6"/>
        <v>stuks</v>
      </c>
      <c r="W29" s="37">
        <v>5.9</v>
      </c>
      <c r="X29" s="37">
        <v>21</v>
      </c>
      <c r="Y29" s="37">
        <v>5.9</v>
      </c>
    </row>
    <row r="30" spans="1:25" ht="11.85" customHeight="1" x14ac:dyDescent="0.2">
      <c r="A30" s="6" t="s">
        <v>385</v>
      </c>
      <c r="B30" s="47" t="s">
        <v>386</v>
      </c>
      <c r="C30" s="47"/>
      <c r="D30" s="47"/>
      <c r="E30" s="47"/>
      <c r="F30" s="47"/>
      <c r="G30" s="48" t="s">
        <v>90</v>
      </c>
      <c r="H30" s="48"/>
      <c r="I30" s="7">
        <v>3.44</v>
      </c>
      <c r="J30" s="13"/>
      <c r="K30" s="9">
        <v>3.44</v>
      </c>
      <c r="L30" s="14">
        <v>0.21</v>
      </c>
      <c r="N30" s="37" t="str">
        <f t="shared" si="0"/>
        <v>A05233</v>
      </c>
      <c r="O30" s="43">
        <v>45365</v>
      </c>
      <c r="P30" t="str">
        <f t="shared" si="1"/>
        <v>Buigrietjes papier pastelkleur 200st</v>
      </c>
      <c r="Q30" t="str">
        <f t="shared" si="2"/>
        <v>Buigrietjes Papier Pastelkleur 200St</v>
      </c>
      <c r="R30" s="37" t="str">
        <f t="shared" si="3"/>
        <v>Buigrietjes Papier Pastelkleur 200St</v>
      </c>
      <c r="T30" t="str">
        <f t="shared" si="4"/>
        <v xml:space="preserve">1 </v>
      </c>
      <c r="U30" s="37" t="str">
        <f t="shared" si="5"/>
        <v>1</v>
      </c>
      <c r="V30" s="37" t="str">
        <f t="shared" si="6"/>
        <v>stuks</v>
      </c>
      <c r="W30" s="37">
        <v>3.44</v>
      </c>
      <c r="X30" s="37">
        <v>21</v>
      </c>
      <c r="Y30" s="37">
        <v>3.44</v>
      </c>
    </row>
    <row r="31" spans="1:25" ht="11.85" customHeight="1" x14ac:dyDescent="0.2">
      <c r="A31" s="6" t="s">
        <v>252</v>
      </c>
      <c r="B31" s="47" t="s">
        <v>253</v>
      </c>
      <c r="C31" s="47"/>
      <c r="D31" s="47"/>
      <c r="E31" s="47"/>
      <c r="F31" s="47"/>
      <c r="G31" s="48" t="s">
        <v>41</v>
      </c>
      <c r="H31" s="48"/>
      <c r="I31" s="7">
        <v>23.55</v>
      </c>
      <c r="J31" s="13"/>
      <c r="K31" s="9">
        <v>23.55</v>
      </c>
      <c r="L31" s="10">
        <v>0.06</v>
      </c>
      <c r="N31" s="37" t="str">
        <f t="shared" si="0"/>
        <v>A05787</v>
      </c>
      <c r="O31" s="43">
        <v>45365</v>
      </c>
      <c r="P31" t="str">
        <f t="shared" si="1"/>
        <v>Bicky Chickless Burger 24x80g</v>
      </c>
      <c r="Q31" t="str">
        <f t="shared" si="2"/>
        <v>Bicky Chickless Burger 24X80G</v>
      </c>
      <c r="R31" s="37" t="str">
        <f t="shared" si="3"/>
        <v>Bicky Chickless Burger 24X80G</v>
      </c>
      <c r="T31" t="str">
        <f t="shared" si="4"/>
        <v xml:space="preserve">1 </v>
      </c>
      <c r="U31" s="37" t="str">
        <f t="shared" si="5"/>
        <v>1</v>
      </c>
      <c r="V31" s="37" t="str">
        <f t="shared" si="6"/>
        <v>doos</v>
      </c>
      <c r="W31" s="37">
        <v>23.55</v>
      </c>
      <c r="X31" s="37">
        <v>6</v>
      </c>
      <c r="Y31" s="37">
        <v>23.55</v>
      </c>
    </row>
    <row r="32" spans="1:25" ht="11.85" customHeight="1" x14ac:dyDescent="0.2">
      <c r="A32" s="6" t="s">
        <v>388</v>
      </c>
      <c r="B32" s="47" t="s">
        <v>389</v>
      </c>
      <c r="C32" s="47"/>
      <c r="D32" s="47"/>
      <c r="E32" s="47"/>
      <c r="F32" s="47"/>
      <c r="G32" s="48" t="s">
        <v>41</v>
      </c>
      <c r="H32" s="48"/>
      <c r="I32" s="7">
        <v>30</v>
      </c>
      <c r="J32" s="13"/>
      <c r="K32" s="9">
        <v>30</v>
      </c>
      <c r="L32" s="10">
        <v>0.06</v>
      </c>
      <c r="N32" s="37" t="str">
        <f t="shared" si="0"/>
        <v>A07033</v>
      </c>
      <c r="O32" s="43">
        <v>45365</v>
      </c>
      <c r="P32" t="str">
        <f t="shared" si="1"/>
        <v>Henny's Chick'n corn 36x80g</v>
      </c>
      <c r="Q32" t="str">
        <f t="shared" si="2"/>
        <v>Henny'S Chick'N Corn 36X80G</v>
      </c>
      <c r="R32" s="37" t="str">
        <f t="shared" si="3"/>
        <v>Henny'S Chick'N Corn 36X80G</v>
      </c>
      <c r="T32" t="str">
        <f t="shared" si="4"/>
        <v xml:space="preserve">1 </v>
      </c>
      <c r="U32" s="37" t="str">
        <f t="shared" si="5"/>
        <v>1</v>
      </c>
      <c r="V32" s="37" t="str">
        <f t="shared" si="6"/>
        <v>doos</v>
      </c>
      <c r="W32" s="37">
        <v>30</v>
      </c>
      <c r="X32" s="37">
        <v>6</v>
      </c>
      <c r="Y32" s="37">
        <v>30</v>
      </c>
    </row>
    <row r="33" spans="1:25" ht="11.85" customHeight="1" x14ac:dyDescent="0.2">
      <c r="A33" s="6" t="s">
        <v>391</v>
      </c>
      <c r="B33" s="47" t="s">
        <v>392</v>
      </c>
      <c r="C33" s="47"/>
      <c r="D33" s="47"/>
      <c r="E33" s="47"/>
      <c r="F33" s="47"/>
      <c r="G33" s="48" t="s">
        <v>82</v>
      </c>
      <c r="H33" s="48"/>
      <c r="I33" s="7">
        <v>11.83</v>
      </c>
      <c r="J33" s="13"/>
      <c r="K33" s="9">
        <v>23.66</v>
      </c>
      <c r="L33" s="14">
        <v>0.21</v>
      </c>
      <c r="N33" s="37" t="str">
        <f t="shared" si="0"/>
        <v>A06726</v>
      </c>
      <c r="O33" s="43">
        <v>45365</v>
      </c>
      <c r="P33" t="str">
        <f t="shared" si="1"/>
        <v>Bakjes kraft A16c Futuro Trays 250st</v>
      </c>
      <c r="Q33" t="str">
        <f t="shared" si="2"/>
        <v>Bakjes Kraft A16C Futuro Trays 250St</v>
      </c>
      <c r="R33" s="37" t="str">
        <f t="shared" si="3"/>
        <v>Bakjes Kraft A16C Futuro Trays 250St</v>
      </c>
      <c r="T33" t="str">
        <f t="shared" si="4"/>
        <v xml:space="preserve">2 </v>
      </c>
      <c r="U33" s="37" t="str">
        <f t="shared" si="5"/>
        <v>2</v>
      </c>
      <c r="V33" s="37" t="str">
        <f t="shared" si="6"/>
        <v>pak</v>
      </c>
      <c r="W33" s="37">
        <v>11.83</v>
      </c>
      <c r="X33" s="37">
        <v>21</v>
      </c>
      <c r="Y33" s="37">
        <v>23.66</v>
      </c>
    </row>
    <row r="34" spans="1:25" ht="21.75" customHeight="1" x14ac:dyDescent="0.2">
      <c r="A34" s="15" t="s">
        <v>258</v>
      </c>
      <c r="B34" s="64" t="s">
        <v>259</v>
      </c>
      <c r="C34" s="64"/>
      <c r="D34" s="64"/>
      <c r="E34" s="64"/>
      <c r="F34" s="64"/>
      <c r="G34" s="65" t="s">
        <v>41</v>
      </c>
      <c r="H34" s="65"/>
      <c r="I34" s="16">
        <v>20.43</v>
      </c>
      <c r="J34" s="17"/>
      <c r="K34" s="18">
        <v>20.43</v>
      </c>
      <c r="L34" s="27">
        <v>0.06</v>
      </c>
      <c r="N34" s="37" t="str">
        <f t="shared" si="0"/>
        <v>A04907</v>
      </c>
      <c r="O34" s="43">
        <v>45365</v>
      </c>
      <c r="P34" t="str">
        <f t="shared" si="1"/>
        <v>Bicky burger original 25(+5 gratis)x100g</v>
      </c>
      <c r="Q34" t="str">
        <f t="shared" si="2"/>
        <v>Bicky Burger Original 25(+5 Gratis)X100G</v>
      </c>
      <c r="R34" s="37" t="str">
        <f t="shared" si="3"/>
        <v>Bicky Burger Original 25(+5 Gratis)X100G</v>
      </c>
      <c r="T34" t="str">
        <f t="shared" si="4"/>
        <v xml:space="preserve">1 </v>
      </c>
      <c r="U34" s="37" t="str">
        <f t="shared" si="5"/>
        <v>1</v>
      </c>
      <c r="V34" s="37" t="str">
        <f t="shared" si="6"/>
        <v>doos</v>
      </c>
      <c r="W34" s="37">
        <v>20.43</v>
      </c>
      <c r="X34" s="37">
        <v>6</v>
      </c>
      <c r="Y34" s="37">
        <v>20.43</v>
      </c>
    </row>
    <row r="35" spans="1:25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25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25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25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25" ht="80.099999999999994" customHeight="1" x14ac:dyDescent="0.2"/>
  </sheetData>
  <mergeCells count="78">
    <mergeCell ref="A37:B37"/>
    <mergeCell ref="F37:G37"/>
    <mergeCell ref="H37:L37"/>
    <mergeCell ref="A38:G38"/>
    <mergeCell ref="H38:L38"/>
    <mergeCell ref="B34:F34"/>
    <mergeCell ref="G34:H34"/>
    <mergeCell ref="A35:L35"/>
    <mergeCell ref="A36:B36"/>
    <mergeCell ref="F36:G36"/>
    <mergeCell ref="H36:L36"/>
    <mergeCell ref="B31:F31"/>
    <mergeCell ref="G31:H31"/>
    <mergeCell ref="B32:F32"/>
    <mergeCell ref="G32:H32"/>
    <mergeCell ref="B33:F33"/>
    <mergeCell ref="G33:H33"/>
    <mergeCell ref="B28:F28"/>
    <mergeCell ref="G28:H28"/>
    <mergeCell ref="B29:F29"/>
    <mergeCell ref="G29:H29"/>
    <mergeCell ref="B30:F30"/>
    <mergeCell ref="G30:H30"/>
    <mergeCell ref="B25:F25"/>
    <mergeCell ref="G25:H25"/>
    <mergeCell ref="B26:F26"/>
    <mergeCell ref="G26:H26"/>
    <mergeCell ref="B27:F27"/>
    <mergeCell ref="G27:H27"/>
    <mergeCell ref="B22:F22"/>
    <mergeCell ref="G22:H22"/>
    <mergeCell ref="B23:F23"/>
    <mergeCell ref="G23:H23"/>
    <mergeCell ref="B24:F24"/>
    <mergeCell ref="G24:H24"/>
    <mergeCell ref="B19:F19"/>
    <mergeCell ref="G19:H19"/>
    <mergeCell ref="B20:F20"/>
    <mergeCell ref="G20:H20"/>
    <mergeCell ref="B21:F21"/>
    <mergeCell ref="G21:H21"/>
    <mergeCell ref="B16:F16"/>
    <mergeCell ref="G16:H16"/>
    <mergeCell ref="B17:F17"/>
    <mergeCell ref="G17:H17"/>
    <mergeCell ref="B18:F18"/>
    <mergeCell ref="G18:H18"/>
    <mergeCell ref="B13:F13"/>
    <mergeCell ref="G13:H13"/>
    <mergeCell ref="B14:F14"/>
    <mergeCell ref="G14:H14"/>
    <mergeCell ref="B15:F15"/>
    <mergeCell ref="G15:H15"/>
    <mergeCell ref="B10:F10"/>
    <mergeCell ref="G10:H10"/>
    <mergeCell ref="B11:F11"/>
    <mergeCell ref="G11:H11"/>
    <mergeCell ref="B12:F12"/>
    <mergeCell ref="G12:H12"/>
    <mergeCell ref="B7:F7"/>
    <mergeCell ref="G7:H7"/>
    <mergeCell ref="B8:F8"/>
    <mergeCell ref="G8:H8"/>
    <mergeCell ref="B9:F9"/>
    <mergeCell ref="G9:H9"/>
    <mergeCell ref="B4:F4"/>
    <mergeCell ref="G4:H4"/>
    <mergeCell ref="B5:F5"/>
    <mergeCell ref="G5:H5"/>
    <mergeCell ref="B6:F6"/>
    <mergeCell ref="G6:H6"/>
    <mergeCell ref="B3:F3"/>
    <mergeCell ref="G3:H3"/>
    <mergeCell ref="B1:F1"/>
    <mergeCell ref="G1:H1"/>
    <mergeCell ref="K1:L1"/>
    <mergeCell ref="B2:F2"/>
    <mergeCell ref="G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360F-A5B7-4442-B94A-823332E2D4E0}">
  <dimension ref="A1:Y36"/>
  <sheetViews>
    <sheetView topLeftCell="F1" zoomScale="80" zoomScaleNormal="80" workbookViewId="0">
      <selection activeCell="U2" activeCellId="2" sqref="N2:O31 R2:R31 U2:Y31"/>
    </sheetView>
  </sheetViews>
  <sheetFormatPr defaultRowHeight="12.75" x14ac:dyDescent="0.2"/>
  <cols>
    <col min="1" max="1" width="23.83203125" customWidth="1"/>
    <col min="2" max="2" width="15.5" customWidth="1"/>
    <col min="3" max="3" width="15.83203125" customWidth="1"/>
    <col min="4" max="4" width="15.5" customWidth="1"/>
    <col min="5" max="5" width="7.5" customWidth="1"/>
    <col min="6" max="6" width="14" customWidth="1"/>
    <col min="7" max="7" width="0.6640625" customWidth="1"/>
    <col min="8" max="8" width="12.5" customWidth="1"/>
    <col min="9" max="9" width="9.33203125" customWidth="1"/>
    <col min="10" max="10" width="8.1640625" customWidth="1"/>
    <col min="11" max="11" width="4.83203125" customWidth="1"/>
    <col min="15" max="15" width="12.6640625" bestFit="1" customWidth="1"/>
    <col min="22" max="22" width="11.1640625" bestFit="1" customWidth="1"/>
  </cols>
  <sheetData>
    <row r="1" spans="1:25" ht="24" customHeight="1" x14ac:dyDescent="0.2">
      <c r="A1" s="49" t="s">
        <v>0</v>
      </c>
      <c r="B1" s="50"/>
      <c r="C1" s="50"/>
      <c r="D1" s="50"/>
      <c r="E1" s="50"/>
      <c r="F1" s="51" t="s">
        <v>1</v>
      </c>
      <c r="G1" s="51"/>
      <c r="H1" s="2" t="s">
        <v>2</v>
      </c>
      <c r="I1" s="2" t="s">
        <v>3</v>
      </c>
      <c r="J1" s="52" t="s">
        <v>4</v>
      </c>
      <c r="K1" s="53"/>
    </row>
    <row r="2" spans="1:25" ht="14.25" customHeight="1" x14ac:dyDescent="0.2">
      <c r="A2" s="54" t="s">
        <v>261</v>
      </c>
      <c r="B2" s="55"/>
      <c r="C2" s="55"/>
      <c r="D2" s="55"/>
      <c r="E2" s="55"/>
      <c r="F2" s="73" t="s">
        <v>41</v>
      </c>
      <c r="G2" s="73"/>
      <c r="H2" s="24">
        <v>44.43</v>
      </c>
      <c r="I2" s="4"/>
      <c r="J2" s="25">
        <v>44.43</v>
      </c>
      <c r="K2" s="29">
        <v>0.06</v>
      </c>
      <c r="M2" t="str">
        <f>LEFT(A2,6)</f>
        <v>A04427</v>
      </c>
      <c r="N2" s="37" t="str">
        <f>TRIM(M2)</f>
        <v>A04427</v>
      </c>
      <c r="O2" s="43">
        <v>45365</v>
      </c>
      <c r="P2" t="str">
        <f>TRIM(A2)</f>
        <v>A04427 Ierse steakburger gegrild 48x113.4g</v>
      </c>
      <c r="Q2" t="str">
        <f>PROPER(RIGHT(P2,LEN(P2)-6))</f>
        <v xml:space="preserve"> Ierse Steakburger Gegrild 48X113.4G</v>
      </c>
      <c r="R2" s="37" t="str">
        <f>TRIM(Q2)</f>
        <v>Ierse Steakburger Gegrild 48X113.4G</v>
      </c>
      <c r="T2" t="str">
        <f>LEFT(F2,2)</f>
        <v xml:space="preserve">1 </v>
      </c>
      <c r="U2" s="37" t="str">
        <f>TRIM(T2)</f>
        <v>1</v>
      </c>
      <c r="V2" s="37" t="str">
        <f>LOWER(RIGHT(F2,LEN(F2)-2))</f>
        <v>doos</v>
      </c>
      <c r="W2" s="37">
        <v>44.43</v>
      </c>
      <c r="X2" s="37">
        <v>6</v>
      </c>
      <c r="Y2" s="37">
        <v>44.43</v>
      </c>
    </row>
    <row r="3" spans="1:25" ht="11.85" customHeight="1" x14ac:dyDescent="0.2">
      <c r="A3" s="46" t="s">
        <v>10</v>
      </c>
      <c r="B3" s="47"/>
      <c r="C3" s="47"/>
      <c r="D3" s="47"/>
      <c r="E3" s="47"/>
      <c r="F3" s="48" t="s">
        <v>82</v>
      </c>
      <c r="G3" s="48"/>
      <c r="H3" s="7">
        <v>13.49</v>
      </c>
      <c r="I3" s="13"/>
      <c r="J3" s="9">
        <v>26.98</v>
      </c>
      <c r="K3" s="10">
        <v>0.06</v>
      </c>
      <c r="M3" t="str">
        <f t="shared" ref="M3:M31" si="0">LEFT(A3,6)</f>
        <v>A04183</v>
      </c>
      <c r="N3" s="37" t="str">
        <f t="shared" ref="N3:N31" si="1">TRIM(M3)</f>
        <v>A04183</v>
      </c>
      <c r="O3" s="43">
        <v>45365</v>
      </c>
      <c r="P3" t="str">
        <f t="shared" ref="P3:P31" si="2">TRIM(A3)</f>
        <v>A04183 Parmesan schilfers 1kg</v>
      </c>
      <c r="Q3" t="str">
        <f t="shared" ref="Q3:Q31" si="3">PROPER(RIGHT(P3,LEN(P3)-6))</f>
        <v xml:space="preserve"> Parmesan Schilfers 1Kg</v>
      </c>
      <c r="R3" s="37" t="str">
        <f t="shared" ref="R3:R31" si="4">TRIM(Q3)</f>
        <v>Parmesan Schilfers 1Kg</v>
      </c>
      <c r="T3" t="str">
        <f t="shared" ref="T3:T31" si="5">LEFT(F3,2)</f>
        <v xml:space="preserve">2 </v>
      </c>
      <c r="U3" s="37" t="str">
        <f t="shared" ref="U3:U31" si="6">TRIM(T3)</f>
        <v>2</v>
      </c>
      <c r="V3" s="37" t="str">
        <f t="shared" ref="V3:V31" si="7">LOWER(RIGHT(F3,LEN(F3)-2))</f>
        <v>pak</v>
      </c>
      <c r="W3" s="37">
        <v>13.49</v>
      </c>
      <c r="X3" s="37">
        <v>6</v>
      </c>
      <c r="Y3" s="37">
        <v>26.98</v>
      </c>
    </row>
    <row r="4" spans="1:25" ht="23.25" customHeight="1" x14ac:dyDescent="0.2">
      <c r="A4" s="46" t="s">
        <v>99</v>
      </c>
      <c r="B4" s="47"/>
      <c r="C4" s="47"/>
      <c r="D4" s="47"/>
      <c r="E4" s="47"/>
      <c r="F4" s="48" t="s">
        <v>264</v>
      </c>
      <c r="G4" s="48"/>
      <c r="H4" s="7">
        <v>16.579999999999998</v>
      </c>
      <c r="I4" s="8"/>
      <c r="J4" s="9">
        <v>66.3</v>
      </c>
      <c r="K4" s="10">
        <v>0.06</v>
      </c>
      <c r="M4" t="str">
        <f t="shared" si="0"/>
        <v>A04080</v>
      </c>
      <c r="N4" s="37" t="str">
        <f t="shared" si="1"/>
        <v>A04080</v>
      </c>
      <c r="O4" s="43">
        <v>45365</v>
      </c>
      <c r="P4" t="str">
        <f t="shared" si="2"/>
        <v>A04080 Smoky Mountains LA1000.1 Mexicaanse kaasmix cheddar/gouda 2kg</v>
      </c>
      <c r="Q4" t="str">
        <f t="shared" si="3"/>
        <v xml:space="preserve"> Smoky Mountains La1000.1 Mexicaanse Kaasmix Cheddar/Gouda 2Kg</v>
      </c>
      <c r="R4" s="37" t="str">
        <f t="shared" si="4"/>
        <v>Smoky Mountains La1000.1 Mexicaanse Kaasmix Cheddar/Gouda 2Kg</v>
      </c>
      <c r="T4" t="str">
        <f t="shared" si="5"/>
        <v xml:space="preserve">4 </v>
      </c>
      <c r="U4" s="37" t="str">
        <f t="shared" si="6"/>
        <v>4</v>
      </c>
      <c r="V4" s="37" t="str">
        <f t="shared" si="7"/>
        <v>zak</v>
      </c>
      <c r="W4" s="37">
        <v>16.579999999999998</v>
      </c>
      <c r="X4" s="37">
        <v>6</v>
      </c>
      <c r="Y4" s="37">
        <v>66.3</v>
      </c>
    </row>
    <row r="5" spans="1:25" ht="17.45" customHeight="1" x14ac:dyDescent="0.2">
      <c r="A5" s="46" t="s">
        <v>396</v>
      </c>
      <c r="B5" s="47"/>
      <c r="C5" s="47"/>
      <c r="D5" s="47"/>
      <c r="E5" s="47"/>
      <c r="F5" s="57"/>
      <c r="G5" s="57"/>
      <c r="H5" s="8"/>
      <c r="I5" s="8"/>
      <c r="J5" s="8"/>
      <c r="K5" s="11"/>
      <c r="N5" s="37"/>
      <c r="O5" s="37"/>
      <c r="R5" s="37" t="str">
        <f t="shared" si="4"/>
        <v/>
      </c>
      <c r="T5" t="str">
        <f t="shared" si="5"/>
        <v/>
      </c>
      <c r="U5" s="37" t="str">
        <f t="shared" si="6"/>
        <v/>
      </c>
      <c r="V5" s="37"/>
      <c r="W5" s="37"/>
      <c r="X5" s="37"/>
      <c r="Y5" s="37"/>
    </row>
    <row r="6" spans="1:25" ht="17.45" customHeight="1" x14ac:dyDescent="0.2">
      <c r="A6" s="46" t="s">
        <v>333</v>
      </c>
      <c r="B6" s="47"/>
      <c r="C6" s="47"/>
      <c r="D6" s="47"/>
      <c r="E6" s="47"/>
      <c r="F6" s="48" t="s">
        <v>132</v>
      </c>
      <c r="G6" s="48"/>
      <c r="H6" s="7">
        <v>11.96</v>
      </c>
      <c r="I6" s="8"/>
      <c r="J6" s="9">
        <v>47.82</v>
      </c>
      <c r="K6" s="10">
        <v>0.06</v>
      </c>
      <c r="M6" t="str">
        <f t="shared" si="0"/>
        <v>A02589</v>
      </c>
      <c r="N6" s="37" t="str">
        <f t="shared" si="1"/>
        <v>A02589</v>
      </c>
      <c r="O6" s="43">
        <v>45365</v>
      </c>
      <c r="P6" t="str">
        <f t="shared" si="2"/>
        <v>A02589 Pastridor (20350009) Hamburger bun 4" sesam 48x53g</v>
      </c>
      <c r="Q6" t="str">
        <f t="shared" si="3"/>
        <v xml:space="preserve"> Pastridor (20350009) Hamburger Bun 4" Sesam 48X53G</v>
      </c>
      <c r="R6" s="37" t="str">
        <f t="shared" si="4"/>
        <v>Pastridor (20350009) Hamburger Bun 4" Sesam 48X53G</v>
      </c>
      <c r="T6" t="str">
        <f t="shared" si="5"/>
        <v xml:space="preserve">4 </v>
      </c>
      <c r="U6" s="37" t="str">
        <f t="shared" si="6"/>
        <v>4</v>
      </c>
      <c r="V6" s="37" t="str">
        <f t="shared" si="7"/>
        <v>doos</v>
      </c>
      <c r="W6" s="37">
        <v>11.96</v>
      </c>
      <c r="X6" s="37">
        <v>6</v>
      </c>
      <c r="Y6" s="37">
        <v>47.82</v>
      </c>
    </row>
    <row r="7" spans="1:25" ht="17.45" customHeight="1" x14ac:dyDescent="0.2">
      <c r="A7" s="46" t="s">
        <v>399</v>
      </c>
      <c r="B7" s="47"/>
      <c r="C7" s="47"/>
      <c r="D7" s="47"/>
      <c r="E7" s="47"/>
      <c r="F7" s="57"/>
      <c r="G7" s="57"/>
      <c r="H7" s="8"/>
      <c r="I7" s="8"/>
      <c r="J7" s="8"/>
      <c r="K7" s="11"/>
      <c r="N7" s="37"/>
      <c r="O7" s="37"/>
      <c r="R7" s="37" t="str">
        <f t="shared" si="4"/>
        <v/>
      </c>
      <c r="T7" t="str">
        <f t="shared" si="5"/>
        <v/>
      </c>
      <c r="U7" s="37" t="str">
        <f t="shared" si="6"/>
        <v/>
      </c>
      <c r="V7" s="37"/>
      <c r="W7" s="37"/>
      <c r="X7" s="37"/>
      <c r="Y7" s="37"/>
    </row>
    <row r="8" spans="1:25" ht="11.85" customHeight="1" x14ac:dyDescent="0.2">
      <c r="A8" s="46" t="s">
        <v>400</v>
      </c>
      <c r="B8" s="47"/>
      <c r="C8" s="47"/>
      <c r="D8" s="47"/>
      <c r="E8" s="47"/>
      <c r="F8" s="48" t="s">
        <v>62</v>
      </c>
      <c r="G8" s="48"/>
      <c r="H8" s="7">
        <v>29.76</v>
      </c>
      <c r="I8" s="13"/>
      <c r="J8" s="9">
        <v>59.51</v>
      </c>
      <c r="K8" s="10">
        <v>0.06</v>
      </c>
      <c r="M8" t="str">
        <f t="shared" si="0"/>
        <v>A03309</v>
      </c>
      <c r="N8" s="37" t="str">
        <f t="shared" si="1"/>
        <v>A03309</v>
      </c>
      <c r="O8" s="43">
        <v>45378</v>
      </c>
      <c r="P8" t="str">
        <f t="shared" si="2"/>
        <v>A03309 Red bull 24x25cl</v>
      </c>
      <c r="Q8" t="str">
        <f t="shared" si="3"/>
        <v xml:space="preserve"> Red Bull 24X25Cl</v>
      </c>
      <c r="R8" s="37" t="str">
        <f t="shared" si="4"/>
        <v>Red Bull 24X25Cl</v>
      </c>
      <c r="T8" t="str">
        <f t="shared" si="5"/>
        <v xml:space="preserve">2 </v>
      </c>
      <c r="U8" s="37" t="str">
        <f t="shared" si="6"/>
        <v>2</v>
      </c>
      <c r="V8" s="37" t="str">
        <f t="shared" si="7"/>
        <v>tray</v>
      </c>
      <c r="W8" s="37">
        <v>29.76</v>
      </c>
      <c r="X8" s="37">
        <v>6</v>
      </c>
      <c r="Y8" s="37">
        <v>59.51</v>
      </c>
    </row>
    <row r="9" spans="1:25" ht="11.85" customHeight="1" x14ac:dyDescent="0.2">
      <c r="A9" s="46" t="s">
        <v>403</v>
      </c>
      <c r="B9" s="47"/>
      <c r="C9" s="47"/>
      <c r="D9" s="47"/>
      <c r="E9" s="47"/>
      <c r="F9" s="48" t="s">
        <v>66</v>
      </c>
      <c r="G9" s="48"/>
      <c r="H9" s="7">
        <v>29.76</v>
      </c>
      <c r="I9" s="13"/>
      <c r="J9" s="9">
        <v>29.76</v>
      </c>
      <c r="K9" s="10">
        <v>0.06</v>
      </c>
      <c r="M9" t="str">
        <f t="shared" si="0"/>
        <v>A05661</v>
      </c>
      <c r="N9" s="37" t="str">
        <f t="shared" si="1"/>
        <v>A05661</v>
      </c>
      <c r="O9" s="43">
        <v>45378</v>
      </c>
      <c r="P9" t="str">
        <f t="shared" si="2"/>
        <v>A05661 Red Bull Red watermelon 25cl</v>
      </c>
      <c r="Q9" t="str">
        <f t="shared" si="3"/>
        <v xml:space="preserve"> Red Bull Red Watermelon 25Cl</v>
      </c>
      <c r="R9" s="37" t="str">
        <f t="shared" si="4"/>
        <v>Red Bull Red Watermelon 25Cl</v>
      </c>
      <c r="T9" t="str">
        <f t="shared" si="5"/>
        <v xml:space="preserve">1 </v>
      </c>
      <c r="U9" s="37" t="str">
        <f t="shared" si="6"/>
        <v>1</v>
      </c>
      <c r="V9" s="37" t="str">
        <f t="shared" si="7"/>
        <v>tray</v>
      </c>
      <c r="W9" s="37">
        <v>29.76</v>
      </c>
      <c r="X9" s="37">
        <v>6</v>
      </c>
      <c r="Y9" s="37">
        <v>29.76</v>
      </c>
    </row>
    <row r="10" spans="1:25" ht="17.45" customHeight="1" x14ac:dyDescent="0.2">
      <c r="A10" s="46" t="s">
        <v>403</v>
      </c>
      <c r="B10" s="47"/>
      <c r="C10" s="47"/>
      <c r="D10" s="47"/>
      <c r="E10" s="47"/>
      <c r="F10" s="48" t="s">
        <v>66</v>
      </c>
      <c r="G10" s="48"/>
      <c r="H10" s="30">
        <v>31416</v>
      </c>
      <c r="I10" s="12">
        <v>1</v>
      </c>
      <c r="J10" s="8"/>
      <c r="K10" s="10">
        <v>0.06</v>
      </c>
      <c r="M10" t="str">
        <f t="shared" si="0"/>
        <v>A05661</v>
      </c>
      <c r="N10" s="37" t="str">
        <f t="shared" si="1"/>
        <v>A05661</v>
      </c>
      <c r="O10" s="43">
        <v>45378</v>
      </c>
      <c r="P10" t="str">
        <f t="shared" si="2"/>
        <v>A05661 Red Bull Red watermelon 25cl</v>
      </c>
      <c r="Q10" t="str">
        <f t="shared" si="3"/>
        <v xml:space="preserve"> Red Bull Red Watermelon 25Cl</v>
      </c>
      <c r="R10" s="37" t="str">
        <f t="shared" si="4"/>
        <v>Red Bull Red Watermelon 25Cl</v>
      </c>
      <c r="T10" t="str">
        <f t="shared" si="5"/>
        <v xml:space="preserve">1 </v>
      </c>
      <c r="U10" s="37" t="str">
        <f t="shared" si="6"/>
        <v>1</v>
      </c>
      <c r="V10" s="37" t="str">
        <f t="shared" si="7"/>
        <v>tray</v>
      </c>
      <c r="W10" s="37">
        <v>31.416</v>
      </c>
      <c r="X10" s="37">
        <v>6</v>
      </c>
      <c r="Y10" s="37"/>
    </row>
    <row r="11" spans="1:25" ht="17.45" customHeight="1" x14ac:dyDescent="0.2">
      <c r="A11" s="46" t="s">
        <v>404</v>
      </c>
      <c r="B11" s="47"/>
      <c r="C11" s="47"/>
      <c r="D11" s="47"/>
      <c r="E11" s="47"/>
      <c r="F11" s="57"/>
      <c r="G11" s="57"/>
      <c r="H11" s="8"/>
      <c r="I11" s="8"/>
      <c r="J11" s="8"/>
      <c r="K11" s="11"/>
      <c r="N11" s="37"/>
      <c r="O11" s="37"/>
      <c r="R11" s="37" t="str">
        <f t="shared" si="4"/>
        <v/>
      </c>
      <c r="T11" t="str">
        <f t="shared" si="5"/>
        <v/>
      </c>
      <c r="U11" s="37" t="str">
        <f t="shared" si="6"/>
        <v/>
      </c>
      <c r="V11" s="37"/>
      <c r="W11" s="37"/>
      <c r="X11" s="37"/>
      <c r="Y11" s="37"/>
    </row>
    <row r="12" spans="1:25" ht="11.85" customHeight="1" x14ac:dyDescent="0.2">
      <c r="A12" s="46" t="s">
        <v>261</v>
      </c>
      <c r="B12" s="47"/>
      <c r="C12" s="47"/>
      <c r="D12" s="47"/>
      <c r="E12" s="47"/>
      <c r="F12" s="48" t="s">
        <v>41</v>
      </c>
      <c r="G12" s="48"/>
      <c r="H12" s="7">
        <v>44.43</v>
      </c>
      <c r="I12" s="13"/>
      <c r="J12" s="9">
        <v>44.43</v>
      </c>
      <c r="K12" s="10">
        <v>0.06</v>
      </c>
      <c r="M12" t="str">
        <f t="shared" si="0"/>
        <v>A04427</v>
      </c>
      <c r="N12" s="37" t="str">
        <f t="shared" si="1"/>
        <v>A04427</v>
      </c>
      <c r="O12" s="43">
        <v>45371</v>
      </c>
      <c r="P12" t="str">
        <f t="shared" si="2"/>
        <v>A04427 Ierse steakburger gegrild 48x113.4g</v>
      </c>
      <c r="Q12" t="str">
        <f t="shared" si="3"/>
        <v xml:space="preserve"> Ierse Steakburger Gegrild 48X113.4G</v>
      </c>
      <c r="R12" s="37" t="str">
        <f t="shared" si="4"/>
        <v>Ierse Steakburger Gegrild 48X113.4G</v>
      </c>
      <c r="T12" t="str">
        <f t="shared" si="5"/>
        <v xml:space="preserve">1 </v>
      </c>
      <c r="U12" s="37" t="str">
        <f t="shared" si="6"/>
        <v>1</v>
      </c>
      <c r="V12" s="37" t="str">
        <f t="shared" si="7"/>
        <v>doos</v>
      </c>
      <c r="W12" s="37">
        <v>44.43</v>
      </c>
      <c r="X12" s="37">
        <v>6</v>
      </c>
      <c r="Y12" s="37">
        <v>44.43</v>
      </c>
    </row>
    <row r="13" spans="1:25" ht="11.85" customHeight="1" x14ac:dyDescent="0.2">
      <c r="A13" s="46" t="s">
        <v>19</v>
      </c>
      <c r="B13" s="47"/>
      <c r="C13" s="47"/>
      <c r="D13" s="47"/>
      <c r="E13" s="47"/>
      <c r="F13" s="48" t="s">
        <v>269</v>
      </c>
      <c r="G13" s="48"/>
      <c r="H13" s="7">
        <v>31.75</v>
      </c>
      <c r="I13" s="13"/>
      <c r="J13" s="9">
        <v>317.45</v>
      </c>
      <c r="K13" s="10">
        <v>0.06</v>
      </c>
      <c r="M13" t="str">
        <f t="shared" si="0"/>
        <v>A03300</v>
      </c>
      <c r="N13" s="37" t="str">
        <f t="shared" si="1"/>
        <v>A03300</v>
      </c>
      <c r="O13" s="43">
        <v>45371</v>
      </c>
      <c r="P13" t="str">
        <f t="shared" si="2"/>
        <v>A03300 Fribel culinaire olie ringbox 15L</v>
      </c>
      <c r="Q13" t="str">
        <f t="shared" si="3"/>
        <v xml:space="preserve"> Fribel Culinaire Olie Ringbox 15L</v>
      </c>
      <c r="R13" s="37" t="str">
        <f t="shared" si="4"/>
        <v>Fribel Culinaire Olie Ringbox 15L</v>
      </c>
      <c r="T13" t="str">
        <f t="shared" si="5"/>
        <v>10</v>
      </c>
      <c r="U13" s="37" t="str">
        <f t="shared" si="6"/>
        <v>10</v>
      </c>
      <c r="V13" s="37" t="str">
        <f t="shared" si="7"/>
        <v xml:space="preserve"> bidon</v>
      </c>
      <c r="W13" s="37">
        <v>31.75</v>
      </c>
      <c r="X13" s="37">
        <v>6</v>
      </c>
      <c r="Y13" s="37">
        <v>317.45</v>
      </c>
    </row>
    <row r="14" spans="1:25" ht="11.85" customHeight="1" x14ac:dyDescent="0.2">
      <c r="A14" s="46" t="s">
        <v>107</v>
      </c>
      <c r="B14" s="47"/>
      <c r="C14" s="47"/>
      <c r="D14" s="47"/>
      <c r="E14" s="47"/>
      <c r="F14" s="48" t="s">
        <v>271</v>
      </c>
      <c r="G14" s="48"/>
      <c r="H14" s="7">
        <v>25.2</v>
      </c>
      <c r="I14" s="13"/>
      <c r="J14" s="9">
        <v>176.4</v>
      </c>
      <c r="K14" s="10">
        <v>0.06</v>
      </c>
      <c r="M14" t="str">
        <f t="shared" si="0"/>
        <v>A01046</v>
      </c>
      <c r="N14" s="37" t="str">
        <f t="shared" si="1"/>
        <v>A01046</v>
      </c>
      <c r="O14" s="43">
        <v>45371</v>
      </c>
      <c r="P14" t="str">
        <f t="shared" si="2"/>
        <v>A01046 Resto frit Mayonaise 10L</v>
      </c>
      <c r="Q14" t="str">
        <f t="shared" si="3"/>
        <v xml:space="preserve"> Resto Frit Mayonaise 10L</v>
      </c>
      <c r="R14" s="37" t="str">
        <f t="shared" si="4"/>
        <v>Resto Frit Mayonaise 10L</v>
      </c>
      <c r="T14" t="str">
        <f t="shared" si="5"/>
        <v xml:space="preserve">7 </v>
      </c>
      <c r="U14" s="37" t="str">
        <f t="shared" si="6"/>
        <v>7</v>
      </c>
      <c r="V14" s="37" t="str">
        <f t="shared" si="7"/>
        <v>emmer</v>
      </c>
      <c r="W14" s="37">
        <v>25.2</v>
      </c>
      <c r="X14" s="37">
        <v>6</v>
      </c>
      <c r="Y14" s="37">
        <v>176.4</v>
      </c>
    </row>
    <row r="15" spans="1:25" ht="11.85" customHeight="1" x14ac:dyDescent="0.2">
      <c r="A15" s="46" t="s">
        <v>23</v>
      </c>
      <c r="B15" s="47"/>
      <c r="C15" s="47"/>
      <c r="D15" s="47"/>
      <c r="E15" s="47"/>
      <c r="F15" s="48" t="s">
        <v>24</v>
      </c>
      <c r="G15" s="48"/>
      <c r="H15" s="7">
        <v>41.9</v>
      </c>
      <c r="I15" s="13"/>
      <c r="J15" s="9">
        <v>83.79</v>
      </c>
      <c r="K15" s="10">
        <v>0.06</v>
      </c>
      <c r="M15" t="str">
        <f t="shared" si="0"/>
        <v>A02341</v>
      </c>
      <c r="N15" s="37" t="str">
        <f t="shared" si="1"/>
        <v>A02341</v>
      </c>
      <c r="O15" s="43">
        <v>45371</v>
      </c>
      <c r="P15" t="str">
        <f t="shared" si="2"/>
        <v>A02341 Heinz Tomato ketchup emmer 10L 11.5kg</v>
      </c>
      <c r="Q15" t="str">
        <f t="shared" si="3"/>
        <v xml:space="preserve"> Heinz Tomato Ketchup Emmer 10L 11.5Kg</v>
      </c>
      <c r="R15" s="37" t="str">
        <f t="shared" si="4"/>
        <v>Heinz Tomato Ketchup Emmer 10L 11.5Kg</v>
      </c>
      <c r="T15" t="str">
        <f t="shared" si="5"/>
        <v xml:space="preserve">2 </v>
      </c>
      <c r="U15" s="37" t="str">
        <f t="shared" si="6"/>
        <v>2</v>
      </c>
      <c r="V15" s="37" t="str">
        <f t="shared" si="7"/>
        <v>emmer</v>
      </c>
      <c r="W15" s="37">
        <v>41.9</v>
      </c>
      <c r="X15" s="37">
        <v>6</v>
      </c>
      <c r="Y15" s="37">
        <v>83.79</v>
      </c>
    </row>
    <row r="16" spans="1:25" ht="11.85" customHeight="1" x14ac:dyDescent="0.2">
      <c r="A16" s="46" t="s">
        <v>111</v>
      </c>
      <c r="B16" s="47"/>
      <c r="C16" s="47"/>
      <c r="D16" s="47"/>
      <c r="E16" s="47"/>
      <c r="F16" s="48" t="s">
        <v>112</v>
      </c>
      <c r="G16" s="48"/>
      <c r="H16" s="7">
        <v>20.37</v>
      </c>
      <c r="I16" s="13"/>
      <c r="J16" s="9">
        <v>20.37</v>
      </c>
      <c r="K16" s="10">
        <v>0.06</v>
      </c>
      <c r="M16" t="str">
        <f t="shared" si="0"/>
        <v>A03110</v>
      </c>
      <c r="N16" s="37" t="str">
        <f t="shared" si="1"/>
        <v>A03110</v>
      </c>
      <c r="O16" s="43">
        <v>45371</v>
      </c>
      <c r="P16" t="str">
        <f t="shared" si="2"/>
        <v>A03110 Zeisner Curry ketchup 6kg</v>
      </c>
      <c r="Q16" t="str">
        <f t="shared" si="3"/>
        <v xml:space="preserve"> Zeisner Curry Ketchup 6Kg</v>
      </c>
      <c r="R16" s="37" t="str">
        <f t="shared" si="4"/>
        <v>Zeisner Curry Ketchup 6Kg</v>
      </c>
      <c r="T16" t="str">
        <f t="shared" si="5"/>
        <v xml:space="preserve">1 </v>
      </c>
      <c r="U16" s="37" t="str">
        <f t="shared" si="6"/>
        <v>1</v>
      </c>
      <c r="V16" s="37" t="str">
        <f t="shared" si="7"/>
        <v>bidon</v>
      </c>
      <c r="W16" s="37">
        <v>20.37</v>
      </c>
      <c r="X16" s="37">
        <v>6</v>
      </c>
      <c r="Y16" s="37">
        <v>20.37</v>
      </c>
    </row>
    <row r="17" spans="1:25" ht="11.85" customHeight="1" x14ac:dyDescent="0.2">
      <c r="A17" s="46" t="s">
        <v>309</v>
      </c>
      <c r="B17" s="47"/>
      <c r="C17" s="47"/>
      <c r="D17" s="47"/>
      <c r="E17" s="47"/>
      <c r="F17" s="48" t="s">
        <v>34</v>
      </c>
      <c r="G17" s="48"/>
      <c r="H17" s="7">
        <v>16.72</v>
      </c>
      <c r="I17" s="13"/>
      <c r="J17" s="9">
        <v>16.72</v>
      </c>
      <c r="K17" s="10">
        <v>0.06</v>
      </c>
      <c r="M17" t="str">
        <f t="shared" si="0"/>
        <v>A02807</v>
      </c>
      <c r="N17" s="37" t="str">
        <f t="shared" si="1"/>
        <v>A02807</v>
      </c>
      <c r="O17" s="43">
        <v>45371</v>
      </c>
      <c r="P17" t="str">
        <f t="shared" si="2"/>
        <v>A02807 Foster Big giant hamburgersaus 3kg</v>
      </c>
      <c r="Q17" t="str">
        <f t="shared" si="3"/>
        <v xml:space="preserve"> Foster Big Giant Hamburgersaus 3Kg</v>
      </c>
      <c r="R17" s="37" t="str">
        <f t="shared" si="4"/>
        <v>Foster Big Giant Hamburgersaus 3Kg</v>
      </c>
      <c r="T17" t="str">
        <f t="shared" si="5"/>
        <v xml:space="preserve">1 </v>
      </c>
      <c r="U17" s="37" t="str">
        <f t="shared" si="6"/>
        <v>1</v>
      </c>
      <c r="V17" s="37" t="str">
        <f t="shared" si="7"/>
        <v>emmer</v>
      </c>
      <c r="W17" s="37">
        <v>16.72</v>
      </c>
      <c r="X17" s="37">
        <v>6</v>
      </c>
      <c r="Y17" s="37">
        <v>16.72</v>
      </c>
    </row>
    <row r="18" spans="1:25" ht="11.85" customHeight="1" x14ac:dyDescent="0.2">
      <c r="A18" s="46" t="s">
        <v>114</v>
      </c>
      <c r="B18" s="47"/>
      <c r="C18" s="47"/>
      <c r="D18" s="47"/>
      <c r="E18" s="47"/>
      <c r="F18" s="48" t="s">
        <v>123</v>
      </c>
      <c r="G18" s="48"/>
      <c r="H18" s="7">
        <v>9.9600000000000009</v>
      </c>
      <c r="I18" s="13"/>
      <c r="J18" s="9">
        <v>29.89</v>
      </c>
      <c r="K18" s="10">
        <v>0.06</v>
      </c>
      <c r="M18" t="str">
        <f t="shared" si="0"/>
        <v>A02438</v>
      </c>
      <c r="N18" s="37" t="str">
        <f t="shared" si="1"/>
        <v>A02438</v>
      </c>
      <c r="O18" s="43">
        <v>45371</v>
      </c>
      <c r="P18" t="str">
        <f t="shared" si="2"/>
        <v>A02438 Jiv Elite Joppiesaus 2.5kg</v>
      </c>
      <c r="Q18" t="str">
        <f t="shared" si="3"/>
        <v xml:space="preserve"> Jiv Elite Joppiesaus 2.5Kg</v>
      </c>
      <c r="R18" s="37" t="str">
        <f t="shared" si="4"/>
        <v>Jiv Elite Joppiesaus 2.5Kg</v>
      </c>
      <c r="T18" t="str">
        <f t="shared" si="5"/>
        <v xml:space="preserve">3 </v>
      </c>
      <c r="U18" s="37" t="str">
        <f t="shared" si="6"/>
        <v>3</v>
      </c>
      <c r="V18" s="37" t="str">
        <f t="shared" si="7"/>
        <v>emmer</v>
      </c>
      <c r="W18" s="37">
        <v>9.9600000000000009</v>
      </c>
      <c r="X18" s="37">
        <v>6</v>
      </c>
      <c r="Y18" s="37">
        <v>29.89</v>
      </c>
    </row>
    <row r="19" spans="1:25" ht="11.85" customHeight="1" x14ac:dyDescent="0.2">
      <c r="A19" s="46" t="s">
        <v>409</v>
      </c>
      <c r="B19" s="47"/>
      <c r="C19" s="47"/>
      <c r="D19" s="47"/>
      <c r="E19" s="47"/>
      <c r="F19" s="48" t="s">
        <v>7</v>
      </c>
      <c r="G19" s="48"/>
      <c r="H19" s="7">
        <v>4.74</v>
      </c>
      <c r="I19" s="13"/>
      <c r="J19" s="9">
        <v>4.74</v>
      </c>
      <c r="K19" s="10">
        <v>0.06</v>
      </c>
      <c r="M19" t="str">
        <f t="shared" si="0"/>
        <v>A01239</v>
      </c>
      <c r="N19" s="37" t="str">
        <f t="shared" si="1"/>
        <v>A01239</v>
      </c>
      <c r="O19" s="43">
        <v>45371</v>
      </c>
      <c r="P19" t="str">
        <f t="shared" si="2"/>
        <v>A01239 Vandemoortele Curry saus 1L</v>
      </c>
      <c r="Q19" t="str">
        <f t="shared" si="3"/>
        <v xml:space="preserve"> Vandemoortele Curry Saus 1L</v>
      </c>
      <c r="R19" s="37" t="str">
        <f t="shared" si="4"/>
        <v>Vandemoortele Curry Saus 1L</v>
      </c>
      <c r="T19" t="str">
        <f t="shared" si="5"/>
        <v xml:space="preserve">1 </v>
      </c>
      <c r="U19" s="37" t="str">
        <f t="shared" si="6"/>
        <v>1</v>
      </c>
      <c r="V19" s="37" t="str">
        <f t="shared" si="7"/>
        <v>tube</v>
      </c>
      <c r="W19" s="37">
        <v>4.74</v>
      </c>
      <c r="X19" s="37">
        <v>6</v>
      </c>
      <c r="Y19" s="37">
        <v>4.74</v>
      </c>
    </row>
    <row r="20" spans="1:25" ht="11.85" customHeight="1" x14ac:dyDescent="0.2">
      <c r="A20" s="46" t="s">
        <v>410</v>
      </c>
      <c r="B20" s="47"/>
      <c r="C20" s="47"/>
      <c r="D20" s="47"/>
      <c r="E20" s="47"/>
      <c r="F20" s="48" t="s">
        <v>7</v>
      </c>
      <c r="G20" s="48"/>
      <c r="H20" s="7">
        <v>3.98</v>
      </c>
      <c r="I20" s="13"/>
      <c r="J20" s="9">
        <v>3.98</v>
      </c>
      <c r="K20" s="10">
        <v>0.06</v>
      </c>
      <c r="M20" t="str">
        <f t="shared" si="0"/>
        <v>A01092</v>
      </c>
      <c r="N20" s="37" t="str">
        <f t="shared" si="1"/>
        <v>A01092</v>
      </c>
      <c r="O20" s="43">
        <v>45371</v>
      </c>
      <c r="P20" t="str">
        <f t="shared" si="2"/>
        <v>A01092 Vandemoortele Frietsaus zoet 1L</v>
      </c>
      <c r="Q20" t="str">
        <f t="shared" si="3"/>
        <v xml:space="preserve"> Vandemoortele Frietsaus Zoet 1L</v>
      </c>
      <c r="R20" s="37" t="str">
        <f t="shared" si="4"/>
        <v>Vandemoortele Frietsaus Zoet 1L</v>
      </c>
      <c r="T20" t="str">
        <f t="shared" si="5"/>
        <v xml:space="preserve">1 </v>
      </c>
      <c r="U20" s="37" t="str">
        <f t="shared" si="6"/>
        <v>1</v>
      </c>
      <c r="V20" s="37" t="str">
        <f t="shared" si="7"/>
        <v>tube</v>
      </c>
      <c r="W20" s="37">
        <v>3.98</v>
      </c>
      <c r="X20" s="37">
        <v>6</v>
      </c>
      <c r="Y20" s="37">
        <v>3.98</v>
      </c>
    </row>
    <row r="21" spans="1:25" ht="11.85" customHeight="1" x14ac:dyDescent="0.2">
      <c r="A21" s="46" t="s">
        <v>412</v>
      </c>
      <c r="B21" s="47"/>
      <c r="C21" s="47"/>
      <c r="D21" s="47"/>
      <c r="E21" s="47"/>
      <c r="F21" s="48" t="s">
        <v>249</v>
      </c>
      <c r="G21" s="48"/>
      <c r="H21" s="7">
        <v>4.1900000000000004</v>
      </c>
      <c r="I21" s="13"/>
      <c r="J21" s="9">
        <v>8.3699999999999992</v>
      </c>
      <c r="K21" s="10">
        <v>0.06</v>
      </c>
      <c r="M21" t="str">
        <f t="shared" si="0"/>
        <v>A01088</v>
      </c>
      <c r="N21" s="37" t="str">
        <f t="shared" si="1"/>
        <v>A01088</v>
      </c>
      <c r="O21" s="43">
        <v>45371</v>
      </c>
      <c r="P21" t="str">
        <f t="shared" si="2"/>
        <v>A01088 Vandemoortele Knoflooksaus 1L</v>
      </c>
      <c r="Q21" t="str">
        <f t="shared" si="3"/>
        <v xml:space="preserve"> Vandemoortele Knoflooksaus 1L</v>
      </c>
      <c r="R21" s="37" t="str">
        <f t="shared" si="4"/>
        <v>Vandemoortele Knoflooksaus 1L</v>
      </c>
      <c r="T21" t="str">
        <f t="shared" si="5"/>
        <v xml:space="preserve">2 </v>
      </c>
      <c r="U21" s="37" t="str">
        <f t="shared" si="6"/>
        <v>2</v>
      </c>
      <c r="V21" s="37" t="str">
        <f t="shared" si="7"/>
        <v>tube</v>
      </c>
      <c r="W21" s="37">
        <v>4.1900000000000004</v>
      </c>
      <c r="X21" s="37">
        <v>6</v>
      </c>
      <c r="Y21" s="37">
        <v>8.3699999999999992</v>
      </c>
    </row>
    <row r="22" spans="1:25" ht="11.85" customHeight="1" x14ac:dyDescent="0.2">
      <c r="A22" s="46" t="s">
        <v>313</v>
      </c>
      <c r="B22" s="47"/>
      <c r="C22" s="47"/>
      <c r="D22" s="47"/>
      <c r="E22" s="47"/>
      <c r="F22" s="48" t="s">
        <v>7</v>
      </c>
      <c r="G22" s="48"/>
      <c r="H22" s="7">
        <v>4.74</v>
      </c>
      <c r="I22" s="13"/>
      <c r="J22" s="9">
        <v>4.74</v>
      </c>
      <c r="K22" s="10">
        <v>0.06</v>
      </c>
      <c r="M22" t="str">
        <f t="shared" si="0"/>
        <v>A01089</v>
      </c>
      <c r="N22" s="37" t="str">
        <f t="shared" si="1"/>
        <v>A01089</v>
      </c>
      <c r="O22" s="43">
        <v>45371</v>
      </c>
      <c r="P22" t="str">
        <f t="shared" si="2"/>
        <v>A01089 Vandemoortele Loempiasaus 1L</v>
      </c>
      <c r="Q22" t="str">
        <f t="shared" si="3"/>
        <v xml:space="preserve"> Vandemoortele Loempiasaus 1L</v>
      </c>
      <c r="R22" s="37" t="str">
        <f t="shared" si="4"/>
        <v>Vandemoortele Loempiasaus 1L</v>
      </c>
      <c r="T22" t="str">
        <f t="shared" si="5"/>
        <v xml:space="preserve">1 </v>
      </c>
      <c r="U22" s="37" t="str">
        <f t="shared" si="6"/>
        <v>1</v>
      </c>
      <c r="V22" s="37" t="str">
        <f t="shared" si="7"/>
        <v>tube</v>
      </c>
      <c r="W22" s="37">
        <v>4.74</v>
      </c>
      <c r="X22" s="37">
        <v>6</v>
      </c>
      <c r="Y22" s="37">
        <v>4.74</v>
      </c>
    </row>
    <row r="23" spans="1:25" ht="11.85" customHeight="1" x14ac:dyDescent="0.2">
      <c r="A23" s="46" t="s">
        <v>31</v>
      </c>
      <c r="B23" s="47"/>
      <c r="C23" s="47"/>
      <c r="D23" s="47"/>
      <c r="E23" s="47"/>
      <c r="F23" s="48" t="s">
        <v>7</v>
      </c>
      <c r="G23" s="48"/>
      <c r="H23" s="7">
        <v>3.73</v>
      </c>
      <c r="I23" s="13"/>
      <c r="J23" s="9">
        <v>3.73</v>
      </c>
      <c r="K23" s="10">
        <v>0.06</v>
      </c>
      <c r="M23" t="str">
        <f t="shared" si="0"/>
        <v>A01086</v>
      </c>
      <c r="N23" s="37" t="str">
        <f t="shared" si="1"/>
        <v>A01086</v>
      </c>
      <c r="O23" s="43">
        <v>45371</v>
      </c>
      <c r="P23" t="str">
        <f t="shared" si="2"/>
        <v>A01086 Vandemoortele Mosterd saus 1L</v>
      </c>
      <c r="Q23" t="str">
        <f t="shared" si="3"/>
        <v xml:space="preserve"> Vandemoortele Mosterd Saus 1L</v>
      </c>
      <c r="R23" s="37" t="str">
        <f t="shared" si="4"/>
        <v>Vandemoortele Mosterd Saus 1L</v>
      </c>
      <c r="T23" t="str">
        <f t="shared" si="5"/>
        <v xml:space="preserve">1 </v>
      </c>
      <c r="U23" s="37" t="str">
        <f t="shared" si="6"/>
        <v>1</v>
      </c>
      <c r="V23" s="37" t="str">
        <f t="shared" si="7"/>
        <v>tube</v>
      </c>
      <c r="W23" s="37">
        <v>3.73</v>
      </c>
      <c r="X23" s="37">
        <v>6</v>
      </c>
      <c r="Y23" s="37">
        <v>3.73</v>
      </c>
    </row>
    <row r="24" spans="1:25" ht="11.85" customHeight="1" x14ac:dyDescent="0.2">
      <c r="A24" s="46" t="s">
        <v>415</v>
      </c>
      <c r="B24" s="47"/>
      <c r="C24" s="47"/>
      <c r="D24" s="47"/>
      <c r="E24" s="47"/>
      <c r="F24" s="48" t="s">
        <v>7</v>
      </c>
      <c r="G24" s="48"/>
      <c r="H24" s="7">
        <v>5.45</v>
      </c>
      <c r="I24" s="13"/>
      <c r="J24" s="9">
        <v>5.45</v>
      </c>
      <c r="K24" s="10">
        <v>0.06</v>
      </c>
      <c r="M24" t="str">
        <f t="shared" si="0"/>
        <v>A01083</v>
      </c>
      <c r="N24" s="37" t="str">
        <f t="shared" si="1"/>
        <v>A01083</v>
      </c>
      <c r="O24" s="43">
        <v>45371</v>
      </c>
      <c r="P24" t="str">
        <f t="shared" si="2"/>
        <v>A01083 Vandemoortele Peppersaus 1L</v>
      </c>
      <c r="Q24" t="str">
        <f t="shared" si="3"/>
        <v xml:space="preserve"> Vandemoortele Peppersaus 1L</v>
      </c>
      <c r="R24" s="37" t="str">
        <f t="shared" si="4"/>
        <v>Vandemoortele Peppersaus 1L</v>
      </c>
      <c r="T24" t="str">
        <f t="shared" si="5"/>
        <v xml:space="preserve">1 </v>
      </c>
      <c r="U24" s="37" t="str">
        <f t="shared" si="6"/>
        <v>1</v>
      </c>
      <c r="V24" s="37" t="str">
        <f t="shared" si="7"/>
        <v>tube</v>
      </c>
      <c r="W24" s="37">
        <v>5.45</v>
      </c>
      <c r="X24" s="37">
        <v>6</v>
      </c>
      <c r="Y24" s="37">
        <v>5.45</v>
      </c>
    </row>
    <row r="25" spans="1:25" ht="11.85" customHeight="1" x14ac:dyDescent="0.2">
      <c r="A25" s="46" t="s">
        <v>417</v>
      </c>
      <c r="B25" s="47"/>
      <c r="C25" s="47"/>
      <c r="D25" s="47"/>
      <c r="E25" s="47"/>
      <c r="F25" s="48" t="s">
        <v>7</v>
      </c>
      <c r="G25" s="48"/>
      <c r="H25" s="7">
        <v>8.27</v>
      </c>
      <c r="I25" s="13"/>
      <c r="J25" s="9">
        <v>8.27</v>
      </c>
      <c r="K25" s="10">
        <v>0.06</v>
      </c>
      <c r="M25" t="str">
        <f t="shared" si="0"/>
        <v>A03015</v>
      </c>
      <c r="N25" s="37" t="str">
        <f t="shared" si="1"/>
        <v>A03015</v>
      </c>
      <c r="O25" s="43">
        <v>45371</v>
      </c>
      <c r="P25" t="str">
        <f t="shared" si="2"/>
        <v>A03015 La William Brasil saus 1L</v>
      </c>
      <c r="Q25" t="str">
        <f t="shared" si="3"/>
        <v xml:space="preserve"> La William Brasil Saus 1L</v>
      </c>
      <c r="R25" s="37" t="str">
        <f t="shared" si="4"/>
        <v>La William Brasil Saus 1L</v>
      </c>
      <c r="T25" t="str">
        <f t="shared" si="5"/>
        <v xml:space="preserve">1 </v>
      </c>
      <c r="U25" s="37" t="str">
        <f t="shared" si="6"/>
        <v>1</v>
      </c>
      <c r="V25" s="37" t="str">
        <f t="shared" si="7"/>
        <v>tube</v>
      </c>
      <c r="W25" s="37">
        <v>8.27</v>
      </c>
      <c r="X25" s="37">
        <v>6</v>
      </c>
      <c r="Y25" s="37">
        <v>8.27</v>
      </c>
    </row>
    <row r="26" spans="1:25" ht="11.85" customHeight="1" x14ac:dyDescent="0.2">
      <c r="A26" s="46" t="s">
        <v>116</v>
      </c>
      <c r="B26" s="47"/>
      <c r="C26" s="47"/>
      <c r="D26" s="47"/>
      <c r="E26" s="47"/>
      <c r="F26" s="48" t="s">
        <v>275</v>
      </c>
      <c r="G26" s="48"/>
      <c r="H26" s="7">
        <v>3.8</v>
      </c>
      <c r="I26" s="13"/>
      <c r="J26" s="9">
        <v>22.82</v>
      </c>
      <c r="K26" s="10">
        <v>0.06</v>
      </c>
      <c r="M26" t="str">
        <f t="shared" si="0"/>
        <v>A05101</v>
      </c>
      <c r="N26" s="37" t="str">
        <f t="shared" si="1"/>
        <v>A05101</v>
      </c>
      <c r="O26" s="43">
        <v>45371</v>
      </c>
      <c r="P26" t="str">
        <f t="shared" si="2"/>
        <v>A05101 Rolling ross creamy bacon remia 800ml</v>
      </c>
      <c r="Q26" t="str">
        <f t="shared" si="3"/>
        <v xml:space="preserve"> Rolling Ross Creamy Bacon Remia 800Ml</v>
      </c>
      <c r="R26" s="37" t="str">
        <f t="shared" si="4"/>
        <v>Rolling Ross Creamy Bacon Remia 800Ml</v>
      </c>
      <c r="T26" t="str">
        <f t="shared" si="5"/>
        <v xml:space="preserve">6 </v>
      </c>
      <c r="U26" s="37" t="str">
        <f t="shared" si="6"/>
        <v>6</v>
      </c>
      <c r="V26" s="37" t="str">
        <f t="shared" si="7"/>
        <v>tube</v>
      </c>
      <c r="W26" s="37">
        <v>3.8</v>
      </c>
      <c r="X26" s="37">
        <v>6</v>
      </c>
      <c r="Y26" s="37">
        <v>22.82</v>
      </c>
    </row>
    <row r="27" spans="1:25" ht="11.85" customHeight="1" x14ac:dyDescent="0.2">
      <c r="A27" s="46" t="s">
        <v>278</v>
      </c>
      <c r="B27" s="47"/>
      <c r="C27" s="47"/>
      <c r="D27" s="47"/>
      <c r="E27" s="47"/>
      <c r="F27" s="48" t="s">
        <v>275</v>
      </c>
      <c r="G27" s="48"/>
      <c r="H27" s="7">
        <v>5.57</v>
      </c>
      <c r="I27" s="13"/>
      <c r="J27" s="9">
        <v>33.409999999999997</v>
      </c>
      <c r="K27" s="10">
        <v>0.06</v>
      </c>
      <c r="M27" t="str">
        <f t="shared" si="0"/>
        <v>A00994</v>
      </c>
      <c r="N27" s="37" t="str">
        <f t="shared" si="1"/>
        <v>A00994</v>
      </c>
      <c r="O27" s="43">
        <v>45371</v>
      </c>
      <c r="P27" t="str">
        <f t="shared" si="2"/>
        <v>A00994 Pauwels Truffelmayonnaise 875ml</v>
      </c>
      <c r="Q27" t="str">
        <f t="shared" si="3"/>
        <v xml:space="preserve"> Pauwels Truffelmayonnaise 875Ml</v>
      </c>
      <c r="R27" s="37" t="str">
        <f t="shared" si="4"/>
        <v>Pauwels Truffelmayonnaise 875Ml</v>
      </c>
      <c r="T27" t="str">
        <f t="shared" si="5"/>
        <v xml:space="preserve">6 </v>
      </c>
      <c r="U27" s="37" t="str">
        <f t="shared" si="6"/>
        <v>6</v>
      </c>
      <c r="V27" s="37" t="str">
        <f t="shared" si="7"/>
        <v>tube</v>
      </c>
      <c r="W27" s="37">
        <v>5.57</v>
      </c>
      <c r="X27" s="37">
        <v>6</v>
      </c>
      <c r="Y27" s="37">
        <v>33.409999999999997</v>
      </c>
    </row>
    <row r="28" spans="1:25" ht="11.85" customHeight="1" x14ac:dyDescent="0.2">
      <c r="A28" s="46" t="s">
        <v>315</v>
      </c>
      <c r="B28" s="47"/>
      <c r="C28" s="47"/>
      <c r="D28" s="47"/>
      <c r="E28" s="47"/>
      <c r="F28" s="48" t="s">
        <v>7</v>
      </c>
      <c r="G28" s="48"/>
      <c r="H28" s="7">
        <v>5.46</v>
      </c>
      <c r="I28" s="13"/>
      <c r="J28" s="9">
        <v>5.46</v>
      </c>
      <c r="K28" s="10">
        <v>0.06</v>
      </c>
      <c r="M28" t="str">
        <f t="shared" si="0"/>
        <v>A01987</v>
      </c>
      <c r="N28" s="37" t="str">
        <f t="shared" si="1"/>
        <v>A01987</v>
      </c>
      <c r="O28" s="43">
        <v>45371</v>
      </c>
      <c r="P28" t="str">
        <f t="shared" si="2"/>
        <v>A01987 Topking Vlammensaus 1250g</v>
      </c>
      <c r="Q28" t="str">
        <f t="shared" si="3"/>
        <v xml:space="preserve"> Topking Vlammensaus 1250G</v>
      </c>
      <c r="R28" s="37" t="str">
        <f t="shared" si="4"/>
        <v>Topking Vlammensaus 1250G</v>
      </c>
      <c r="T28" t="str">
        <f t="shared" si="5"/>
        <v xml:space="preserve">1 </v>
      </c>
      <c r="U28" s="37" t="str">
        <f t="shared" si="6"/>
        <v>1</v>
      </c>
      <c r="V28" s="37" t="str">
        <f t="shared" si="7"/>
        <v>tube</v>
      </c>
      <c r="W28" s="37">
        <v>5.46</v>
      </c>
      <c r="X28" s="37">
        <v>6</v>
      </c>
      <c r="Y28" s="37">
        <v>5.46</v>
      </c>
    </row>
    <row r="29" spans="1:25" ht="11.85" customHeight="1" x14ac:dyDescent="0.2">
      <c r="A29" s="46" t="s">
        <v>118</v>
      </c>
      <c r="B29" s="47"/>
      <c r="C29" s="47"/>
      <c r="D29" s="47"/>
      <c r="E29" s="47"/>
      <c r="F29" s="48" t="s">
        <v>7</v>
      </c>
      <c r="G29" s="48"/>
      <c r="H29" s="7">
        <v>6.87</v>
      </c>
      <c r="I29" s="12">
        <v>7.0000000000000007E-2</v>
      </c>
      <c r="J29" s="9">
        <v>6.39</v>
      </c>
      <c r="K29" s="10">
        <v>0.06</v>
      </c>
      <c r="M29" t="str">
        <f t="shared" si="0"/>
        <v>A02330</v>
      </c>
      <c r="N29" s="37" t="str">
        <f t="shared" si="1"/>
        <v>A02330</v>
      </c>
      <c r="O29" s="43">
        <v>45371</v>
      </c>
      <c r="P29" t="str">
        <f t="shared" si="2"/>
        <v>A02330 Heinz Barbecuesaus Classic 875ml</v>
      </c>
      <c r="Q29" t="str">
        <f t="shared" si="3"/>
        <v xml:space="preserve"> Heinz Barbecuesaus Classic 875Ml</v>
      </c>
      <c r="R29" s="37" t="str">
        <f t="shared" si="4"/>
        <v>Heinz Barbecuesaus Classic 875Ml</v>
      </c>
      <c r="T29" t="str">
        <f t="shared" si="5"/>
        <v xml:space="preserve">1 </v>
      </c>
      <c r="U29" s="37" t="str">
        <f t="shared" si="6"/>
        <v>1</v>
      </c>
      <c r="V29" s="37" t="str">
        <f t="shared" si="7"/>
        <v>tube</v>
      </c>
      <c r="W29" s="37">
        <v>6.87</v>
      </c>
      <c r="X29" s="37">
        <v>6</v>
      </c>
      <c r="Y29" s="37">
        <v>6.39</v>
      </c>
    </row>
    <row r="30" spans="1:25" ht="11.85" customHeight="1" x14ac:dyDescent="0.2">
      <c r="A30" s="46" t="s">
        <v>120</v>
      </c>
      <c r="B30" s="47"/>
      <c r="C30" s="47"/>
      <c r="D30" s="47"/>
      <c r="E30" s="47"/>
      <c r="F30" s="48" t="s">
        <v>34</v>
      </c>
      <c r="G30" s="48"/>
      <c r="H30" s="7">
        <v>12.11</v>
      </c>
      <c r="I30" s="13"/>
      <c r="J30" s="9">
        <v>12.11</v>
      </c>
      <c r="K30" s="10">
        <v>0.06</v>
      </c>
      <c r="M30" t="str">
        <f t="shared" si="0"/>
        <v>A02370</v>
      </c>
      <c r="N30" s="37" t="str">
        <f t="shared" si="1"/>
        <v>A02370</v>
      </c>
      <c r="O30" s="43">
        <v>45371</v>
      </c>
      <c r="P30" t="str">
        <f t="shared" si="2"/>
        <v>A02370 Saté saus Wijko kant en klaar 2.5kg</v>
      </c>
      <c r="Q30" t="str">
        <f t="shared" si="3"/>
        <v xml:space="preserve"> Saté Saus Wijko Kant En Klaar 2.5Kg</v>
      </c>
      <c r="R30" s="37" t="str">
        <f t="shared" si="4"/>
        <v>Saté Saus Wijko Kant En Klaar 2.5Kg</v>
      </c>
      <c r="T30" t="str">
        <f t="shared" si="5"/>
        <v xml:space="preserve">1 </v>
      </c>
      <c r="U30" s="37" t="str">
        <f t="shared" si="6"/>
        <v>1</v>
      </c>
      <c r="V30" s="37" t="str">
        <f t="shared" si="7"/>
        <v>emmer</v>
      </c>
      <c r="W30" s="37">
        <v>12.11</v>
      </c>
      <c r="X30" s="37">
        <v>6</v>
      </c>
      <c r="Y30" s="37">
        <v>12.11</v>
      </c>
    </row>
    <row r="31" spans="1:25" ht="21.75" customHeight="1" x14ac:dyDescent="0.2">
      <c r="A31" s="63" t="s">
        <v>317</v>
      </c>
      <c r="B31" s="64"/>
      <c r="C31" s="64"/>
      <c r="D31" s="64"/>
      <c r="E31" s="64"/>
      <c r="F31" s="65" t="s">
        <v>318</v>
      </c>
      <c r="G31" s="65"/>
      <c r="H31" s="16">
        <v>6.33</v>
      </c>
      <c r="I31" s="17"/>
      <c r="J31" s="18">
        <v>37.979999999999997</v>
      </c>
      <c r="K31" s="27">
        <v>0.06</v>
      </c>
      <c r="M31" t="str">
        <f t="shared" si="0"/>
        <v>A00158</v>
      </c>
      <c r="N31" s="37" t="str">
        <f t="shared" si="1"/>
        <v>A00158</v>
      </c>
      <c r="O31" s="43">
        <v>45371</v>
      </c>
      <c r="P31" t="str">
        <f t="shared" si="2"/>
        <v>A00158 Knorr Garde d'or Champignonsaus met garnituur 1L</v>
      </c>
      <c r="Q31" t="str">
        <f t="shared" si="3"/>
        <v xml:space="preserve"> Knorr Garde D'Or Champignonsaus Met Garnituur 1L</v>
      </c>
      <c r="R31" s="37" t="str">
        <f t="shared" si="4"/>
        <v>Knorr Garde D'Or Champignonsaus Met Garnituur 1L</v>
      </c>
      <c r="T31" t="str">
        <f t="shared" si="5"/>
        <v xml:space="preserve">6 </v>
      </c>
      <c r="U31" s="37" t="str">
        <f t="shared" si="6"/>
        <v>6</v>
      </c>
      <c r="V31" s="37" t="str">
        <f t="shared" si="7"/>
        <v>brik</v>
      </c>
      <c r="W31" s="37">
        <v>6.33</v>
      </c>
      <c r="X31" s="37">
        <v>6</v>
      </c>
      <c r="Y31" s="37">
        <v>37.979999999999997</v>
      </c>
    </row>
    <row r="32" spans="1:25" ht="17.100000000000001" customHeight="1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2"/>
    </row>
    <row r="33" spans="1:11" ht="14.25" customHeight="1" x14ac:dyDescent="0.2">
      <c r="A33" s="20"/>
      <c r="B33" s="21"/>
      <c r="C33" s="21"/>
      <c r="D33" s="21"/>
      <c r="E33" s="66"/>
      <c r="F33" s="67"/>
      <c r="G33" s="68"/>
      <c r="H33" s="69"/>
      <c r="I33" s="69"/>
      <c r="J33" s="69"/>
      <c r="K33" s="69"/>
    </row>
    <row r="34" spans="1:11" ht="42.6" customHeight="1" x14ac:dyDescent="0.2">
      <c r="A34" s="23"/>
      <c r="B34" s="23"/>
      <c r="C34" s="23"/>
      <c r="D34" s="23"/>
      <c r="E34" s="70"/>
      <c r="F34" s="71"/>
      <c r="G34" s="70"/>
      <c r="H34" s="72"/>
      <c r="I34" s="72"/>
      <c r="J34" s="72"/>
      <c r="K34" s="71"/>
    </row>
    <row r="35" spans="1:11" ht="22.7" customHeight="1" x14ac:dyDescent="0.2">
      <c r="A35" s="58"/>
      <c r="B35" s="58"/>
      <c r="C35" s="58"/>
      <c r="D35" s="58"/>
      <c r="E35" s="58"/>
      <c r="F35" s="59"/>
      <c r="G35" s="60"/>
      <c r="H35" s="61"/>
      <c r="I35" s="61"/>
      <c r="J35" s="61"/>
      <c r="K35" s="62"/>
    </row>
    <row r="36" spans="1:11" ht="80.099999999999994" customHeight="1" x14ac:dyDescent="0.2"/>
  </sheetData>
  <mergeCells count="70">
    <mergeCell ref="A35:F35"/>
    <mergeCell ref="G35:K35"/>
    <mergeCell ref="A31:E31"/>
    <mergeCell ref="F31:G31"/>
    <mergeCell ref="A32:K32"/>
    <mergeCell ref="E33:F33"/>
    <mergeCell ref="G33:K33"/>
    <mergeCell ref="E34:F34"/>
    <mergeCell ref="G34:K34"/>
    <mergeCell ref="A28:E28"/>
    <mergeCell ref="F28:G28"/>
    <mergeCell ref="A29:E29"/>
    <mergeCell ref="F29:G29"/>
    <mergeCell ref="A30:E30"/>
    <mergeCell ref="F30:G30"/>
    <mergeCell ref="A25:E25"/>
    <mergeCell ref="F25:G25"/>
    <mergeCell ref="A26:E26"/>
    <mergeCell ref="F26:G26"/>
    <mergeCell ref="A27:E27"/>
    <mergeCell ref="F27:G27"/>
    <mergeCell ref="A22:E22"/>
    <mergeCell ref="F22:G22"/>
    <mergeCell ref="A23:E23"/>
    <mergeCell ref="F23:G23"/>
    <mergeCell ref="A24:E24"/>
    <mergeCell ref="F24:G24"/>
    <mergeCell ref="A19:E19"/>
    <mergeCell ref="F19:G19"/>
    <mergeCell ref="A20:E20"/>
    <mergeCell ref="F20:G20"/>
    <mergeCell ref="A21:E21"/>
    <mergeCell ref="F21:G21"/>
    <mergeCell ref="A16:E16"/>
    <mergeCell ref="F16:G16"/>
    <mergeCell ref="A17:E17"/>
    <mergeCell ref="F17:G17"/>
    <mergeCell ref="A18:E18"/>
    <mergeCell ref="F18:G18"/>
    <mergeCell ref="A13:E13"/>
    <mergeCell ref="F13:G13"/>
    <mergeCell ref="A14:E14"/>
    <mergeCell ref="F14:G14"/>
    <mergeCell ref="A15:E15"/>
    <mergeCell ref="F15:G15"/>
    <mergeCell ref="A10:E10"/>
    <mergeCell ref="F10:G10"/>
    <mergeCell ref="A11:E11"/>
    <mergeCell ref="F11:G11"/>
    <mergeCell ref="A12:E12"/>
    <mergeCell ref="F12:G12"/>
    <mergeCell ref="A7:E7"/>
    <mergeCell ref="F7:G7"/>
    <mergeCell ref="A8:E8"/>
    <mergeCell ref="F8:G8"/>
    <mergeCell ref="A9:E9"/>
    <mergeCell ref="F9:G9"/>
    <mergeCell ref="A4:E4"/>
    <mergeCell ref="F4:G4"/>
    <mergeCell ref="A5:E5"/>
    <mergeCell ref="F5:G5"/>
    <mergeCell ref="A6:E6"/>
    <mergeCell ref="F6:G6"/>
    <mergeCell ref="A3:E3"/>
    <mergeCell ref="F3:G3"/>
    <mergeCell ref="A1:E1"/>
    <mergeCell ref="F1:G1"/>
    <mergeCell ref="J1:K1"/>
    <mergeCell ref="A2:E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A9AD-09A7-4A9C-B3A2-808B01DA7EC6}">
  <dimension ref="A1:Y39"/>
  <sheetViews>
    <sheetView topLeftCell="F4" zoomScale="80" zoomScaleNormal="80" workbookViewId="0">
      <selection activeCell="U2" activeCellId="2" sqref="N2:O34 R2:R34 U2:Y34"/>
    </sheetView>
  </sheetViews>
  <sheetFormatPr defaultRowHeight="12.75" x14ac:dyDescent="0.2"/>
  <cols>
    <col min="1" max="1" width="11.5" customWidth="1"/>
    <col min="2" max="2" width="12" customWidth="1"/>
    <col min="3" max="3" width="15.5" customWidth="1"/>
    <col min="4" max="4" width="15.83203125" customWidth="1"/>
    <col min="5" max="5" width="15.5" customWidth="1"/>
    <col min="6" max="6" width="5.33203125" customWidth="1"/>
    <col min="7" max="7" width="14" customWidth="1"/>
    <col min="8" max="8" width="0.6640625" customWidth="1"/>
    <col min="9" max="9" width="12.5" customWidth="1"/>
    <col min="10" max="10" width="9.33203125" customWidth="1"/>
    <col min="11" max="11" width="8.1640625" customWidth="1"/>
    <col min="12" max="12" width="4.83203125" customWidth="1"/>
    <col min="15" max="15" width="12.6640625" bestFit="1" customWidth="1"/>
  </cols>
  <sheetData>
    <row r="1" spans="1:25" ht="24" customHeight="1" x14ac:dyDescent="0.2">
      <c r="A1" s="1" t="s">
        <v>162</v>
      </c>
      <c r="B1" s="50" t="s">
        <v>163</v>
      </c>
      <c r="C1" s="50"/>
      <c r="D1" s="50"/>
      <c r="E1" s="50"/>
      <c r="F1" s="50"/>
      <c r="G1" s="51" t="s">
        <v>1</v>
      </c>
      <c r="H1" s="51"/>
      <c r="I1" s="2" t="s">
        <v>2</v>
      </c>
      <c r="J1" s="2" t="s">
        <v>3</v>
      </c>
      <c r="K1" s="52" t="s">
        <v>4</v>
      </c>
      <c r="L1" s="53"/>
    </row>
    <row r="2" spans="1:25" ht="14.25" customHeight="1" x14ac:dyDescent="0.2">
      <c r="A2" s="3" t="s">
        <v>421</v>
      </c>
      <c r="B2" s="55" t="s">
        <v>422</v>
      </c>
      <c r="C2" s="55"/>
      <c r="D2" s="55"/>
      <c r="E2" s="55"/>
      <c r="F2" s="55"/>
      <c r="G2" s="73" t="s">
        <v>318</v>
      </c>
      <c r="H2" s="73"/>
      <c r="I2" s="24">
        <v>6.38</v>
      </c>
      <c r="J2" s="4"/>
      <c r="K2" s="25">
        <v>38.270000000000003</v>
      </c>
      <c r="L2" s="29">
        <v>0.06</v>
      </c>
      <c r="N2" s="37" t="str">
        <f>TRIM(A2)</f>
        <v>A00165</v>
      </c>
      <c r="O2" s="43">
        <v>45371</v>
      </c>
      <c r="P2" t="str">
        <f>TRIM(B2)</f>
        <v>Knorr Garde d'or Pepersaus 1L</v>
      </c>
      <c r="Q2" t="str">
        <f>PROPER(P2)</f>
        <v>Knorr Garde D'Or Pepersaus 1L</v>
      </c>
      <c r="R2" s="37" t="str">
        <f>TRIM(Q2)</f>
        <v>Knorr Garde D'Or Pepersaus 1L</v>
      </c>
      <c r="T2" t="str">
        <f>LEFT(G2,2)</f>
        <v xml:space="preserve">6 </v>
      </c>
      <c r="U2" s="37" t="str">
        <f>TRIM(T2)</f>
        <v>6</v>
      </c>
      <c r="V2" s="37" t="str">
        <f>LOWER(RIGHT(G2,LEN(G2)-2))</f>
        <v>brik</v>
      </c>
      <c r="W2" s="37">
        <v>6.38</v>
      </c>
      <c r="X2" s="37">
        <v>38.270000000000003</v>
      </c>
      <c r="Y2" s="37">
        <v>6</v>
      </c>
    </row>
    <row r="3" spans="1:25" ht="11.85" customHeight="1" x14ac:dyDescent="0.2">
      <c r="A3" s="6" t="s">
        <v>423</v>
      </c>
      <c r="B3" s="47" t="s">
        <v>424</v>
      </c>
      <c r="C3" s="47"/>
      <c r="D3" s="47"/>
      <c r="E3" s="47"/>
      <c r="F3" s="47"/>
      <c r="G3" s="48" t="s">
        <v>34</v>
      </c>
      <c r="H3" s="48"/>
      <c r="I3" s="7">
        <v>26.58</v>
      </c>
      <c r="J3" s="13"/>
      <c r="K3" s="9">
        <v>26.58</v>
      </c>
      <c r="L3" s="10">
        <v>0.06</v>
      </c>
      <c r="N3" s="37" t="str">
        <f t="shared" ref="N3:N34" si="0">TRIM(A3)</f>
        <v>A00459</v>
      </c>
      <c r="O3" s="43">
        <v>45371</v>
      </c>
      <c r="P3" t="str">
        <f t="shared" ref="P3:P34" si="1">TRIM(B3)</f>
        <v>Alro ff (S012) Balletjes in tomatensaus vers 3kg</v>
      </c>
      <c r="Q3" t="str">
        <f t="shared" ref="Q3:Q34" si="2">PROPER(P3)</f>
        <v>Alro Ff (S012) Balletjes In Tomatensaus Vers 3Kg</v>
      </c>
      <c r="R3" s="37" t="str">
        <f t="shared" ref="R3:R34" si="3">TRIM(Q3)</f>
        <v>Alro Ff (S012) Balletjes In Tomatensaus Vers 3Kg</v>
      </c>
      <c r="T3" t="str">
        <f t="shared" ref="T3:T34" si="4">LEFT(G3,2)</f>
        <v xml:space="preserve">1 </v>
      </c>
      <c r="U3" s="37" t="str">
        <f t="shared" ref="U3:U34" si="5">TRIM(T3)</f>
        <v>1</v>
      </c>
      <c r="V3" s="37" t="str">
        <f t="shared" ref="V3:V34" si="6">LOWER(RIGHT(G3,LEN(G3)-2))</f>
        <v>emmer</v>
      </c>
      <c r="W3" s="37">
        <v>26.58</v>
      </c>
      <c r="X3" s="37">
        <v>26.58</v>
      </c>
      <c r="Y3" s="37">
        <v>6</v>
      </c>
    </row>
    <row r="4" spans="1:25" ht="11.85" customHeight="1" x14ac:dyDescent="0.2">
      <c r="A4" s="6" t="s">
        <v>426</v>
      </c>
      <c r="B4" s="47" t="s">
        <v>427</v>
      </c>
      <c r="C4" s="47"/>
      <c r="D4" s="47"/>
      <c r="E4" s="47"/>
      <c r="F4" s="47"/>
      <c r="G4" s="48" t="s">
        <v>24</v>
      </c>
      <c r="H4" s="48"/>
      <c r="I4" s="7">
        <v>28.55</v>
      </c>
      <c r="J4" s="13"/>
      <c r="K4" s="9">
        <v>57.09</v>
      </c>
      <c r="L4" s="10">
        <v>0.06</v>
      </c>
      <c r="N4" s="37" t="str">
        <f t="shared" si="0"/>
        <v>A00440</v>
      </c>
      <c r="O4" s="43">
        <v>45371</v>
      </c>
      <c r="P4" t="str">
        <f t="shared" si="1"/>
        <v>Alro ff (S003) Rundstoofvlees vers 3kg</v>
      </c>
      <c r="Q4" t="str">
        <f t="shared" si="2"/>
        <v>Alro Ff (S003) Rundstoofvlees Vers 3Kg</v>
      </c>
      <c r="R4" s="37" t="str">
        <f t="shared" si="3"/>
        <v>Alro Ff (S003) Rundstoofvlees Vers 3Kg</v>
      </c>
      <c r="T4" t="str">
        <f t="shared" si="4"/>
        <v xml:space="preserve">2 </v>
      </c>
      <c r="U4" s="37" t="str">
        <f t="shared" si="5"/>
        <v>2</v>
      </c>
      <c r="V4" s="37" t="str">
        <f t="shared" si="6"/>
        <v>emmer</v>
      </c>
      <c r="W4" s="37">
        <v>28.55</v>
      </c>
      <c r="X4" s="37">
        <v>57.09</v>
      </c>
      <c r="Y4" s="37">
        <v>6</v>
      </c>
    </row>
    <row r="5" spans="1:25" ht="11.85" customHeight="1" x14ac:dyDescent="0.2">
      <c r="A5" s="6" t="s">
        <v>429</v>
      </c>
      <c r="B5" s="47" t="s">
        <v>430</v>
      </c>
      <c r="C5" s="47"/>
      <c r="D5" s="47"/>
      <c r="E5" s="47"/>
      <c r="F5" s="47"/>
      <c r="G5" s="48" t="s">
        <v>24</v>
      </c>
      <c r="H5" s="48"/>
      <c r="I5" s="7">
        <v>12.79</v>
      </c>
      <c r="J5" s="13"/>
      <c r="K5" s="9">
        <v>25.57</v>
      </c>
      <c r="L5" s="10">
        <v>0.06</v>
      </c>
      <c r="N5" s="37" t="str">
        <f t="shared" si="0"/>
        <v>A00441</v>
      </c>
      <c r="O5" s="43">
        <v>45371</v>
      </c>
      <c r="P5" t="str">
        <f t="shared" si="1"/>
        <v>Alro ff (S004) Stoofvleessaus(runds) vers 3kg</v>
      </c>
      <c r="Q5" t="str">
        <f t="shared" si="2"/>
        <v>Alro Ff (S004) Stoofvleessaus(Runds) Vers 3Kg</v>
      </c>
      <c r="R5" s="37" t="str">
        <f t="shared" si="3"/>
        <v>Alro Ff (S004) Stoofvleessaus(Runds) Vers 3Kg</v>
      </c>
      <c r="T5" t="str">
        <f t="shared" si="4"/>
        <v xml:space="preserve">2 </v>
      </c>
      <c r="U5" s="37" t="str">
        <f t="shared" si="5"/>
        <v>2</v>
      </c>
      <c r="V5" s="37" t="str">
        <f t="shared" si="6"/>
        <v>emmer</v>
      </c>
      <c r="W5" s="37">
        <v>12.79</v>
      </c>
      <c r="X5" s="37">
        <v>25.57</v>
      </c>
      <c r="Y5" s="37">
        <v>6</v>
      </c>
    </row>
    <row r="6" spans="1:25" ht="11.85" customHeight="1" x14ac:dyDescent="0.2">
      <c r="A6" s="6" t="s">
        <v>258</v>
      </c>
      <c r="B6" s="47" t="s">
        <v>259</v>
      </c>
      <c r="C6" s="47"/>
      <c r="D6" s="47"/>
      <c r="E6" s="47"/>
      <c r="F6" s="47"/>
      <c r="G6" s="48" t="s">
        <v>41</v>
      </c>
      <c r="H6" s="48"/>
      <c r="I6" s="7">
        <v>20.43</v>
      </c>
      <c r="J6" s="13"/>
      <c r="K6" s="9">
        <v>20.43</v>
      </c>
      <c r="L6" s="10">
        <v>0.06</v>
      </c>
      <c r="N6" s="37" t="str">
        <f t="shared" si="0"/>
        <v>A04907</v>
      </c>
      <c r="O6" s="43">
        <v>45371</v>
      </c>
      <c r="P6" t="str">
        <f t="shared" si="1"/>
        <v>Bicky burger original 25(+5 gratis)x100g</v>
      </c>
      <c r="Q6" t="str">
        <f t="shared" si="2"/>
        <v>Bicky Burger Original 25(+5 Gratis)X100G</v>
      </c>
      <c r="R6" s="37" t="str">
        <f t="shared" si="3"/>
        <v>Bicky Burger Original 25(+5 Gratis)X100G</v>
      </c>
      <c r="T6" t="str">
        <f t="shared" si="4"/>
        <v xml:space="preserve">1 </v>
      </c>
      <c r="U6" s="37" t="str">
        <f t="shared" si="5"/>
        <v>1</v>
      </c>
      <c r="V6" s="37" t="str">
        <f t="shared" si="6"/>
        <v>doos</v>
      </c>
      <c r="W6" s="37">
        <v>20.43</v>
      </c>
      <c r="X6" s="37">
        <v>20.43</v>
      </c>
      <c r="Y6" s="37">
        <v>6</v>
      </c>
    </row>
    <row r="7" spans="1:25" ht="11.85" customHeight="1" x14ac:dyDescent="0.2">
      <c r="A7" s="6" t="s">
        <v>432</v>
      </c>
      <c r="B7" s="47" t="s">
        <v>433</v>
      </c>
      <c r="C7" s="47"/>
      <c r="D7" s="47"/>
      <c r="E7" s="47"/>
      <c r="F7" s="47"/>
      <c r="G7" s="48" t="s">
        <v>198</v>
      </c>
      <c r="H7" s="48"/>
      <c r="I7" s="7">
        <v>3.13</v>
      </c>
      <c r="J7" s="13"/>
      <c r="K7" s="9">
        <v>31.29</v>
      </c>
      <c r="L7" s="10">
        <v>0.06</v>
      </c>
      <c r="N7" s="37" t="str">
        <f t="shared" si="0"/>
        <v>A01572</v>
      </c>
      <c r="O7" s="43">
        <v>45371</v>
      </c>
      <c r="P7" t="str">
        <f t="shared" si="1"/>
        <v>Bicky gedroogde ajuintjes 500g</v>
      </c>
      <c r="Q7" t="str">
        <f t="shared" si="2"/>
        <v>Bicky Gedroogde Ajuintjes 500G</v>
      </c>
      <c r="R7" s="37" t="str">
        <f t="shared" si="3"/>
        <v>Bicky Gedroogde Ajuintjes 500G</v>
      </c>
      <c r="T7" t="str">
        <f t="shared" si="4"/>
        <v>10</v>
      </c>
      <c r="U7" s="37" t="str">
        <f t="shared" si="5"/>
        <v>10</v>
      </c>
      <c r="V7" s="37" t="str">
        <f t="shared" si="6"/>
        <v xml:space="preserve"> zak</v>
      </c>
      <c r="W7" s="37">
        <v>3.13</v>
      </c>
      <c r="X7" s="37">
        <v>31.29</v>
      </c>
      <c r="Y7" s="37">
        <v>6</v>
      </c>
    </row>
    <row r="8" spans="1:25" ht="11.85" customHeight="1" x14ac:dyDescent="0.2">
      <c r="A8" s="6" t="s">
        <v>434</v>
      </c>
      <c r="B8" s="47" t="s">
        <v>435</v>
      </c>
      <c r="C8" s="47"/>
      <c r="D8" s="47"/>
      <c r="E8" s="47"/>
      <c r="F8" s="47"/>
      <c r="G8" s="48" t="s">
        <v>329</v>
      </c>
      <c r="H8" s="48"/>
      <c r="I8" s="7">
        <v>5.0599999999999996</v>
      </c>
      <c r="J8" s="13"/>
      <c r="K8" s="9">
        <v>20.239999999999998</v>
      </c>
      <c r="L8" s="10">
        <v>0.06</v>
      </c>
      <c r="N8" s="37" t="str">
        <f t="shared" si="0"/>
        <v>A02490</v>
      </c>
      <c r="O8" s="43">
        <v>45371</v>
      </c>
      <c r="P8" t="str">
        <f t="shared" si="1"/>
        <v>Versier/ komkommerschijfjes Senses 2650ml</v>
      </c>
      <c r="Q8" t="str">
        <f t="shared" si="2"/>
        <v>Versier/ Komkommerschijfjes Senses 2650Ml</v>
      </c>
      <c r="R8" s="37" t="str">
        <f t="shared" si="3"/>
        <v>Versier/ Komkommerschijfjes Senses 2650Ml</v>
      </c>
      <c r="T8" t="str">
        <f t="shared" si="4"/>
        <v xml:space="preserve">4 </v>
      </c>
      <c r="U8" s="37" t="str">
        <f t="shared" si="5"/>
        <v>4</v>
      </c>
      <c r="V8" s="37" t="str">
        <f t="shared" si="6"/>
        <v>bokaal</v>
      </c>
      <c r="W8" s="37">
        <v>5.0599999999999996</v>
      </c>
      <c r="X8" s="37">
        <v>20.239999999999998</v>
      </c>
      <c r="Y8" s="37">
        <v>6</v>
      </c>
    </row>
    <row r="9" spans="1:25" ht="11.85" customHeight="1" x14ac:dyDescent="0.2">
      <c r="A9" s="6" t="s">
        <v>436</v>
      </c>
      <c r="B9" s="47" t="s">
        <v>437</v>
      </c>
      <c r="C9" s="47"/>
      <c r="D9" s="47"/>
      <c r="E9" s="47"/>
      <c r="F9" s="47"/>
      <c r="G9" s="48" t="s">
        <v>438</v>
      </c>
      <c r="H9" s="48"/>
      <c r="I9" s="7">
        <v>9.5299999999999994</v>
      </c>
      <c r="J9" s="13"/>
      <c r="K9" s="9">
        <v>57.19</v>
      </c>
      <c r="L9" s="10">
        <v>0.06</v>
      </c>
      <c r="N9" s="37" t="str">
        <f t="shared" si="0"/>
        <v>A04422</v>
      </c>
      <c r="O9" s="43">
        <v>45371</v>
      </c>
      <c r="P9" t="str">
        <f t="shared" si="1"/>
        <v>Spuntini Cheddar cheese 88x12.3g</v>
      </c>
      <c r="Q9" t="str">
        <f t="shared" si="2"/>
        <v>Spuntini Cheddar Cheese 88X12.3G</v>
      </c>
      <c r="R9" s="37" t="str">
        <f t="shared" si="3"/>
        <v>Spuntini Cheddar Cheese 88X12.3G</v>
      </c>
      <c r="T9" t="str">
        <f t="shared" si="4"/>
        <v xml:space="preserve">6 </v>
      </c>
      <c r="U9" s="37" t="str">
        <f t="shared" si="5"/>
        <v>6</v>
      </c>
      <c r="V9" s="37" t="str">
        <f t="shared" si="6"/>
        <v>pak</v>
      </c>
      <c r="W9" s="37">
        <v>9.5299999999999994</v>
      </c>
      <c r="X9" s="37">
        <v>57.19</v>
      </c>
      <c r="Y9" s="37">
        <v>6</v>
      </c>
    </row>
    <row r="10" spans="1:25" ht="11.85" customHeight="1" x14ac:dyDescent="0.2">
      <c r="A10" s="6" t="s">
        <v>440</v>
      </c>
      <c r="B10" s="47" t="s">
        <v>441</v>
      </c>
      <c r="C10" s="47"/>
      <c r="D10" s="47"/>
      <c r="E10" s="47"/>
      <c r="F10" s="47"/>
      <c r="G10" s="48" t="s">
        <v>143</v>
      </c>
      <c r="H10" s="48"/>
      <c r="I10" s="7">
        <v>11.95</v>
      </c>
      <c r="J10" s="13"/>
      <c r="K10" s="9">
        <v>23.9</v>
      </c>
      <c r="L10" s="10">
        <v>0.06</v>
      </c>
      <c r="N10" s="37" t="str">
        <f t="shared" si="0"/>
        <v>A02589</v>
      </c>
      <c r="O10" s="43">
        <v>45371</v>
      </c>
      <c r="P10" t="str">
        <f t="shared" si="1"/>
        <v>Pastridor (20350009) Hamburger bun 4" sesam 48x53g</v>
      </c>
      <c r="Q10" t="str">
        <f t="shared" si="2"/>
        <v>Pastridor (20350009) Hamburger Bun 4" Sesam 48X53G</v>
      </c>
      <c r="R10" s="37" t="str">
        <f t="shared" si="3"/>
        <v>Pastridor (20350009) Hamburger Bun 4" Sesam 48X53G</v>
      </c>
      <c r="T10" t="str">
        <f t="shared" si="4"/>
        <v xml:space="preserve">2 </v>
      </c>
      <c r="U10" s="37" t="str">
        <f t="shared" si="5"/>
        <v>2</v>
      </c>
      <c r="V10" s="37" t="str">
        <f t="shared" si="6"/>
        <v>doos</v>
      </c>
      <c r="W10" s="37">
        <v>11.95</v>
      </c>
      <c r="X10" s="37">
        <v>23.9</v>
      </c>
      <c r="Y10" s="37">
        <v>6</v>
      </c>
    </row>
    <row r="11" spans="1:25" ht="11.85" customHeight="1" x14ac:dyDescent="0.2">
      <c r="A11" s="6" t="s">
        <v>442</v>
      </c>
      <c r="B11" s="47" t="s">
        <v>443</v>
      </c>
      <c r="C11" s="47"/>
      <c r="D11" s="47"/>
      <c r="E11" s="47"/>
      <c r="F11" s="47"/>
      <c r="G11" s="48" t="s">
        <v>194</v>
      </c>
      <c r="H11" s="48"/>
      <c r="I11" s="7">
        <v>6.77</v>
      </c>
      <c r="J11" s="13"/>
      <c r="K11" s="9">
        <v>13.53</v>
      </c>
      <c r="L11" s="10">
        <v>0.06</v>
      </c>
      <c r="N11" s="37" t="str">
        <f t="shared" si="0"/>
        <v>A01623</v>
      </c>
      <c r="O11" s="43">
        <v>45371</v>
      </c>
      <c r="P11" t="str">
        <f t="shared" si="1"/>
        <v>Bicky rib chili bun brood 12x60g</v>
      </c>
      <c r="Q11" t="str">
        <f t="shared" si="2"/>
        <v>Bicky Rib Chili Bun Brood 12X60G</v>
      </c>
      <c r="R11" s="37" t="str">
        <f t="shared" si="3"/>
        <v>Bicky Rib Chili Bun Brood 12X60G</v>
      </c>
      <c r="T11" t="str">
        <f t="shared" si="4"/>
        <v xml:space="preserve">2 </v>
      </c>
      <c r="U11" s="37" t="str">
        <f t="shared" si="5"/>
        <v>2</v>
      </c>
      <c r="V11" s="37" t="str">
        <f t="shared" si="6"/>
        <v>zak</v>
      </c>
      <c r="W11" s="37">
        <v>6.77</v>
      </c>
      <c r="X11" s="37">
        <v>13.53</v>
      </c>
      <c r="Y11" s="37">
        <v>6</v>
      </c>
    </row>
    <row r="12" spans="1:25" ht="11.85" customHeight="1" x14ac:dyDescent="0.2">
      <c r="A12" s="6" t="s">
        <v>446</v>
      </c>
      <c r="B12" s="47" t="s">
        <v>447</v>
      </c>
      <c r="C12" s="47"/>
      <c r="D12" s="47"/>
      <c r="E12" s="47"/>
      <c r="F12" s="47"/>
      <c r="G12" s="48" t="s">
        <v>143</v>
      </c>
      <c r="H12" s="48"/>
      <c r="I12" s="7">
        <v>13.8</v>
      </c>
      <c r="J12" s="13"/>
      <c r="K12" s="9">
        <v>27.6</v>
      </c>
      <c r="L12" s="10">
        <v>0.06</v>
      </c>
      <c r="N12" s="37" t="str">
        <f t="shared" si="0"/>
        <v>A00365</v>
      </c>
      <c r="O12" s="43">
        <v>45371</v>
      </c>
      <c r="P12" t="str">
        <f t="shared" si="1"/>
        <v>FREE FOODS Frikandel 40x85g</v>
      </c>
      <c r="Q12" t="str">
        <f t="shared" si="2"/>
        <v>Free Foods Frikandel 40X85G</v>
      </c>
      <c r="R12" s="37" t="str">
        <f t="shared" si="3"/>
        <v>Free Foods Frikandel 40X85G</v>
      </c>
      <c r="T12" t="str">
        <f t="shared" si="4"/>
        <v xml:space="preserve">2 </v>
      </c>
      <c r="U12" s="37" t="str">
        <f t="shared" si="5"/>
        <v>2</v>
      </c>
      <c r="V12" s="37" t="str">
        <f t="shared" si="6"/>
        <v>doos</v>
      </c>
      <c r="W12" s="37">
        <v>13.8</v>
      </c>
      <c r="X12" s="37">
        <v>27.6</v>
      </c>
      <c r="Y12" s="37">
        <v>6</v>
      </c>
    </row>
    <row r="13" spans="1:25" ht="11.85" customHeight="1" x14ac:dyDescent="0.2">
      <c r="A13" s="6" t="s">
        <v>449</v>
      </c>
      <c r="B13" s="47" t="s">
        <v>450</v>
      </c>
      <c r="C13" s="47"/>
      <c r="D13" s="47"/>
      <c r="E13" s="47"/>
      <c r="F13" s="47"/>
      <c r="G13" s="48" t="s">
        <v>41</v>
      </c>
      <c r="H13" s="48"/>
      <c r="I13" s="7">
        <v>17.71</v>
      </c>
      <c r="J13" s="13"/>
      <c r="K13" s="9">
        <v>17.71</v>
      </c>
      <c r="L13" s="10">
        <v>0.06</v>
      </c>
      <c r="N13" s="37" t="str">
        <f t="shared" si="0"/>
        <v>A00419</v>
      </c>
      <c r="O13" s="43">
        <v>45371</v>
      </c>
      <c r="P13" t="str">
        <f t="shared" si="1"/>
        <v>FREE FOODS / Spuntini Boulet 24x140g</v>
      </c>
      <c r="Q13" t="str">
        <f t="shared" si="2"/>
        <v>Free Foods / Spuntini Boulet 24X140G</v>
      </c>
      <c r="R13" s="37" t="str">
        <f t="shared" si="3"/>
        <v>Free Foods / Spuntini Boulet 24X140G</v>
      </c>
      <c r="T13" t="str">
        <f t="shared" si="4"/>
        <v xml:space="preserve">1 </v>
      </c>
      <c r="U13" s="37" t="str">
        <f t="shared" si="5"/>
        <v>1</v>
      </c>
      <c r="V13" s="37" t="str">
        <f t="shared" si="6"/>
        <v>doos</v>
      </c>
      <c r="W13" s="37">
        <v>17.71</v>
      </c>
      <c r="X13" s="37">
        <v>17.71</v>
      </c>
      <c r="Y13" s="37">
        <v>6</v>
      </c>
    </row>
    <row r="14" spans="1:25" ht="11.85" customHeight="1" x14ac:dyDescent="0.2">
      <c r="A14" s="6" t="s">
        <v>451</v>
      </c>
      <c r="B14" s="47" t="s">
        <v>452</v>
      </c>
      <c r="C14" s="47"/>
      <c r="D14" s="47"/>
      <c r="E14" s="47"/>
      <c r="F14" s="47"/>
      <c r="G14" s="48" t="s">
        <v>143</v>
      </c>
      <c r="H14" s="48"/>
      <c r="I14" s="7">
        <v>26.54</v>
      </c>
      <c r="J14" s="13"/>
      <c r="K14" s="9">
        <v>53.07</v>
      </c>
      <c r="L14" s="10">
        <v>0.06</v>
      </c>
      <c r="N14" s="37" t="str">
        <f t="shared" si="0"/>
        <v>A02379</v>
      </c>
      <c r="O14" s="43">
        <v>45371</v>
      </c>
      <c r="P14" t="str">
        <f t="shared" si="1"/>
        <v>Henny's Apirio stick 15x160g</v>
      </c>
      <c r="Q14" t="str">
        <f t="shared" si="2"/>
        <v>Henny'S Apirio Stick 15X160G</v>
      </c>
      <c r="R14" s="37" t="str">
        <f t="shared" si="3"/>
        <v>Henny'S Apirio Stick 15X160G</v>
      </c>
      <c r="T14" t="str">
        <f t="shared" si="4"/>
        <v xml:space="preserve">2 </v>
      </c>
      <c r="U14" s="37" t="str">
        <f t="shared" si="5"/>
        <v>2</v>
      </c>
      <c r="V14" s="37" t="str">
        <f t="shared" si="6"/>
        <v>doos</v>
      </c>
      <c r="W14" s="37">
        <v>26.54</v>
      </c>
      <c r="X14" s="37">
        <v>53.07</v>
      </c>
      <c r="Y14" s="37">
        <v>6</v>
      </c>
    </row>
    <row r="15" spans="1:25" ht="11.85" customHeight="1" x14ac:dyDescent="0.2">
      <c r="A15" s="6" t="s">
        <v>453</v>
      </c>
      <c r="B15" s="47" t="s">
        <v>454</v>
      </c>
      <c r="C15" s="47"/>
      <c r="D15" s="47"/>
      <c r="E15" s="47"/>
      <c r="F15" s="47"/>
      <c r="G15" s="48" t="s">
        <v>41</v>
      </c>
      <c r="H15" s="48"/>
      <c r="I15" s="7">
        <v>26.85</v>
      </c>
      <c r="J15" s="12">
        <v>7.0000000000000007E-2</v>
      </c>
      <c r="K15" s="9">
        <v>24.97</v>
      </c>
      <c r="L15" s="10">
        <v>0.06</v>
      </c>
      <c r="N15" s="37" t="str">
        <f t="shared" si="0"/>
        <v>A04988</v>
      </c>
      <c r="O15" s="43">
        <v>45371</v>
      </c>
      <c r="P15" t="str">
        <f t="shared" si="1"/>
        <v>Henny's Chick'n fries (fingers) 24x6st</v>
      </c>
      <c r="Q15" t="str">
        <f t="shared" si="2"/>
        <v>Henny'S Chick'N Fries (Fingers) 24X6St</v>
      </c>
      <c r="R15" s="37" t="str">
        <f t="shared" si="3"/>
        <v>Henny'S Chick'N Fries (Fingers) 24X6St</v>
      </c>
      <c r="T15" t="str">
        <f t="shared" si="4"/>
        <v xml:space="preserve">1 </v>
      </c>
      <c r="U15" s="37" t="str">
        <f t="shared" si="5"/>
        <v>1</v>
      </c>
      <c r="V15" s="37" t="str">
        <f t="shared" si="6"/>
        <v>doos</v>
      </c>
      <c r="W15" s="37">
        <v>26.85</v>
      </c>
      <c r="X15" s="37">
        <v>24.97</v>
      </c>
      <c r="Y15" s="37">
        <v>6</v>
      </c>
    </row>
    <row r="16" spans="1:25" ht="11.85" customHeight="1" x14ac:dyDescent="0.2">
      <c r="A16" s="6" t="s">
        <v>455</v>
      </c>
      <c r="B16" s="47" t="s">
        <v>456</v>
      </c>
      <c r="C16" s="47"/>
      <c r="D16" s="47"/>
      <c r="E16" s="47"/>
      <c r="F16" s="47"/>
      <c r="G16" s="48" t="s">
        <v>41</v>
      </c>
      <c r="H16" s="48"/>
      <c r="I16" s="7">
        <v>27.56</v>
      </c>
      <c r="J16" s="13"/>
      <c r="K16" s="9">
        <v>27.56</v>
      </c>
      <c r="L16" s="10">
        <v>0.06</v>
      </c>
      <c r="N16" s="37" t="str">
        <f t="shared" si="0"/>
        <v>A02372</v>
      </c>
      <c r="O16" s="43">
        <v>45371</v>
      </c>
      <c r="P16" t="str">
        <f t="shared" si="1"/>
        <v>Henny's Chick'n nuggets 20x6st 2.8kg</v>
      </c>
      <c r="Q16" t="str">
        <f t="shared" si="2"/>
        <v>Henny'S Chick'N Nuggets 20X6St 2.8Kg</v>
      </c>
      <c r="R16" s="37" t="str">
        <f t="shared" si="3"/>
        <v>Henny'S Chick'N Nuggets 20X6St 2.8Kg</v>
      </c>
      <c r="T16" t="str">
        <f t="shared" si="4"/>
        <v xml:space="preserve">1 </v>
      </c>
      <c r="U16" s="37" t="str">
        <f t="shared" si="5"/>
        <v>1</v>
      </c>
      <c r="V16" s="37" t="str">
        <f t="shared" si="6"/>
        <v>doos</v>
      </c>
      <c r="W16" s="37">
        <v>27.56</v>
      </c>
      <c r="X16" s="37">
        <v>27.56</v>
      </c>
      <c r="Y16" s="37">
        <v>6</v>
      </c>
    </row>
    <row r="17" spans="1:25" ht="11.85" customHeight="1" x14ac:dyDescent="0.2">
      <c r="A17" s="6" t="s">
        <v>457</v>
      </c>
      <c r="B17" s="47" t="s">
        <v>458</v>
      </c>
      <c r="C17" s="47"/>
      <c r="D17" s="47"/>
      <c r="E17" s="47"/>
      <c r="F17" s="47"/>
      <c r="G17" s="48" t="s">
        <v>41</v>
      </c>
      <c r="H17" s="48"/>
      <c r="I17" s="7">
        <v>26.13</v>
      </c>
      <c r="J17" s="13"/>
      <c r="K17" s="9">
        <v>26.13</v>
      </c>
      <c r="L17" s="10">
        <v>0.06</v>
      </c>
      <c r="N17" s="37" t="str">
        <f t="shared" si="0"/>
        <v>A02380</v>
      </c>
      <c r="O17" s="43">
        <v>45371</v>
      </c>
      <c r="P17" t="str">
        <f t="shared" si="1"/>
        <v>Henny's Chick'n tenders 20x3st 2.4kg</v>
      </c>
      <c r="Q17" t="str">
        <f t="shared" si="2"/>
        <v>Henny'S Chick'N Tenders 20X3St 2.4Kg</v>
      </c>
      <c r="R17" s="37" t="str">
        <f t="shared" si="3"/>
        <v>Henny'S Chick'N Tenders 20X3St 2.4Kg</v>
      </c>
      <c r="T17" t="str">
        <f t="shared" si="4"/>
        <v xml:space="preserve">1 </v>
      </c>
      <c r="U17" s="37" t="str">
        <f t="shared" si="5"/>
        <v>1</v>
      </c>
      <c r="V17" s="37" t="str">
        <f t="shared" si="6"/>
        <v>doos</v>
      </c>
      <c r="W17" s="37">
        <v>26.13</v>
      </c>
      <c r="X17" s="37">
        <v>26.13</v>
      </c>
      <c r="Y17" s="37">
        <v>6</v>
      </c>
    </row>
    <row r="18" spans="1:25" ht="11.85" customHeight="1" x14ac:dyDescent="0.2">
      <c r="A18" s="6" t="s">
        <v>459</v>
      </c>
      <c r="B18" s="47" t="s">
        <v>460</v>
      </c>
      <c r="C18" s="47"/>
      <c r="D18" s="47"/>
      <c r="E18" s="47"/>
      <c r="F18" s="47"/>
      <c r="G18" s="48" t="s">
        <v>41</v>
      </c>
      <c r="H18" s="48"/>
      <c r="I18" s="7">
        <v>23.38</v>
      </c>
      <c r="J18" s="13"/>
      <c r="K18" s="9">
        <v>23.38</v>
      </c>
      <c r="L18" s="10">
        <v>0.06</v>
      </c>
      <c r="N18" s="37" t="str">
        <f t="shared" si="0"/>
        <v>A01594</v>
      </c>
      <c r="O18" s="43">
        <v>45371</v>
      </c>
      <c r="P18" t="str">
        <f t="shared" si="1"/>
        <v>Beckers Mammoet 30x105g</v>
      </c>
      <c r="Q18" t="str">
        <f t="shared" si="2"/>
        <v>Beckers Mammoet 30X105G</v>
      </c>
      <c r="R18" s="37" t="str">
        <f t="shared" si="3"/>
        <v>Beckers Mammoet 30X105G</v>
      </c>
      <c r="T18" t="str">
        <f t="shared" si="4"/>
        <v xml:space="preserve">1 </v>
      </c>
      <c r="U18" s="37" t="str">
        <f t="shared" si="5"/>
        <v>1</v>
      </c>
      <c r="V18" s="37" t="str">
        <f t="shared" si="6"/>
        <v>doos</v>
      </c>
      <c r="W18" s="37">
        <v>23.38</v>
      </c>
      <c r="X18" s="37">
        <v>23.38</v>
      </c>
      <c r="Y18" s="37">
        <v>6</v>
      </c>
    </row>
    <row r="19" spans="1:25" ht="11.85" customHeight="1" x14ac:dyDescent="0.2">
      <c r="A19" s="6" t="s">
        <v>462</v>
      </c>
      <c r="B19" s="47" t="s">
        <v>463</v>
      </c>
      <c r="C19" s="47"/>
      <c r="D19" s="47"/>
      <c r="E19" s="47"/>
      <c r="F19" s="47"/>
      <c r="G19" s="48" t="s">
        <v>41</v>
      </c>
      <c r="H19" s="48"/>
      <c r="I19" s="7">
        <v>27.3</v>
      </c>
      <c r="J19" s="13"/>
      <c r="K19" s="9">
        <v>27.3</v>
      </c>
      <c r="L19" s="10">
        <v>0.06</v>
      </c>
      <c r="N19" s="37" t="str">
        <f t="shared" si="0"/>
        <v>A01611</v>
      </c>
      <c r="O19" s="43">
        <v>45371</v>
      </c>
      <c r="P19" t="str">
        <f t="shared" si="1"/>
        <v>De Vries Mini loempia vegetarisch 120x15g</v>
      </c>
      <c r="Q19" t="str">
        <f t="shared" si="2"/>
        <v>De Vries Mini Loempia Vegetarisch 120X15G</v>
      </c>
      <c r="R19" s="37" t="str">
        <f t="shared" si="3"/>
        <v>De Vries Mini Loempia Vegetarisch 120X15G</v>
      </c>
      <c r="T19" t="str">
        <f t="shared" si="4"/>
        <v xml:space="preserve">1 </v>
      </c>
      <c r="U19" s="37" t="str">
        <f t="shared" si="5"/>
        <v>1</v>
      </c>
      <c r="V19" s="37" t="str">
        <f t="shared" si="6"/>
        <v>doos</v>
      </c>
      <c r="W19" s="37">
        <v>27.3</v>
      </c>
      <c r="X19" s="37">
        <v>27.3</v>
      </c>
      <c r="Y19" s="37">
        <v>6</v>
      </c>
    </row>
    <row r="20" spans="1:25" ht="11.85" customHeight="1" x14ac:dyDescent="0.2">
      <c r="A20" s="6" t="s">
        <v>464</v>
      </c>
      <c r="B20" s="47" t="s">
        <v>465</v>
      </c>
      <c r="C20" s="47"/>
      <c r="D20" s="47"/>
      <c r="E20" s="47"/>
      <c r="F20" s="47"/>
      <c r="G20" s="48" t="s">
        <v>41</v>
      </c>
      <c r="H20" s="48"/>
      <c r="I20" s="7">
        <v>18.13</v>
      </c>
      <c r="J20" s="13"/>
      <c r="K20" s="9">
        <v>18.13</v>
      </c>
      <c r="L20" s="10">
        <v>0.06</v>
      </c>
      <c r="N20" s="37" t="str">
        <f t="shared" si="0"/>
        <v>A00353</v>
      </c>
      <c r="O20" s="43">
        <v>45371</v>
      </c>
      <c r="P20" t="str">
        <f t="shared" si="1"/>
        <v>Ad van Geloven Bitterballen 20% 100x20g</v>
      </c>
      <c r="Q20" t="str">
        <f t="shared" si="2"/>
        <v>Ad Van Geloven Bitterballen 20% 100X20G</v>
      </c>
      <c r="R20" s="37" t="str">
        <f t="shared" si="3"/>
        <v>Ad Van Geloven Bitterballen 20% 100X20G</v>
      </c>
      <c r="T20" t="str">
        <f t="shared" si="4"/>
        <v xml:space="preserve">1 </v>
      </c>
      <c r="U20" s="37" t="str">
        <f t="shared" si="5"/>
        <v>1</v>
      </c>
      <c r="V20" s="37" t="str">
        <f t="shared" si="6"/>
        <v>doos</v>
      </c>
      <c r="W20" s="37">
        <v>18.13</v>
      </c>
      <c r="X20" s="37">
        <v>18.13</v>
      </c>
      <c r="Y20" s="37">
        <v>6</v>
      </c>
    </row>
    <row r="21" spans="1:25" ht="11.85" customHeight="1" x14ac:dyDescent="0.2">
      <c r="A21" s="6" t="s">
        <v>466</v>
      </c>
      <c r="B21" s="47" t="s">
        <v>467</v>
      </c>
      <c r="C21" s="47"/>
      <c r="D21" s="47"/>
      <c r="E21" s="47"/>
      <c r="F21" s="47"/>
      <c r="G21" s="48" t="s">
        <v>41</v>
      </c>
      <c r="H21" s="48"/>
      <c r="I21" s="7">
        <v>29.35</v>
      </c>
      <c r="J21" s="13"/>
      <c r="K21" s="9">
        <v>29.35</v>
      </c>
      <c r="L21" s="10">
        <v>0.06</v>
      </c>
      <c r="N21" s="37" t="str">
        <f t="shared" si="0"/>
        <v>A00368</v>
      </c>
      <c r="O21" s="43">
        <v>45371</v>
      </c>
      <c r="P21" t="str">
        <f t="shared" si="1"/>
        <v>Mora Fishburger 24x85g</v>
      </c>
      <c r="Q21" t="str">
        <f t="shared" si="2"/>
        <v>Mora Fishburger 24X85G</v>
      </c>
      <c r="R21" s="37" t="str">
        <f t="shared" si="3"/>
        <v>Mora Fishburger 24X85G</v>
      </c>
      <c r="T21" t="str">
        <f t="shared" si="4"/>
        <v xml:space="preserve">1 </v>
      </c>
      <c r="U21" s="37" t="str">
        <f t="shared" si="5"/>
        <v>1</v>
      </c>
      <c r="V21" s="37" t="str">
        <f t="shared" si="6"/>
        <v>doos</v>
      </c>
      <c r="W21" s="37">
        <v>29.35</v>
      </c>
      <c r="X21" s="37">
        <v>29.35</v>
      </c>
      <c r="Y21" s="37">
        <v>6</v>
      </c>
    </row>
    <row r="22" spans="1:25" ht="11.85" customHeight="1" x14ac:dyDescent="0.2">
      <c r="A22" s="6" t="s">
        <v>468</v>
      </c>
      <c r="B22" s="47" t="s">
        <v>469</v>
      </c>
      <c r="C22" s="47"/>
      <c r="D22" s="47"/>
      <c r="E22" s="47"/>
      <c r="F22" s="47"/>
      <c r="G22" s="48" t="s">
        <v>194</v>
      </c>
      <c r="H22" s="48"/>
      <c r="I22" s="7">
        <v>18.84</v>
      </c>
      <c r="J22" s="13"/>
      <c r="K22" s="9">
        <v>37.68</v>
      </c>
      <c r="L22" s="10">
        <v>0.06</v>
      </c>
      <c r="N22" s="37" t="str">
        <f t="shared" si="0"/>
        <v>A03796</v>
      </c>
      <c r="O22" s="43">
        <v>45371</v>
      </c>
      <c r="P22" t="str">
        <f t="shared" si="1"/>
        <v>Euro Poultry (1025251) Chickenburger (100g) 2.5kg</v>
      </c>
      <c r="Q22" t="str">
        <f t="shared" si="2"/>
        <v>Euro Poultry (1025251) Chickenburger (100G) 2.5Kg</v>
      </c>
      <c r="R22" s="37" t="str">
        <f t="shared" si="3"/>
        <v>Euro Poultry (1025251) Chickenburger (100G) 2.5Kg</v>
      </c>
      <c r="T22" t="str">
        <f t="shared" si="4"/>
        <v xml:space="preserve">2 </v>
      </c>
      <c r="U22" s="37" t="str">
        <f t="shared" si="5"/>
        <v>2</v>
      </c>
      <c r="V22" s="37" t="str">
        <f t="shared" si="6"/>
        <v>zak</v>
      </c>
      <c r="W22" s="37">
        <v>18.84</v>
      </c>
      <c r="X22" s="37">
        <v>37.68</v>
      </c>
      <c r="Y22" s="37">
        <v>6</v>
      </c>
    </row>
    <row r="23" spans="1:25" ht="11.85" customHeight="1" x14ac:dyDescent="0.2">
      <c r="A23" s="6" t="s">
        <v>470</v>
      </c>
      <c r="B23" s="47" t="s">
        <v>471</v>
      </c>
      <c r="C23" s="47"/>
      <c r="D23" s="47"/>
      <c r="E23" s="47"/>
      <c r="F23" s="47"/>
      <c r="G23" s="48" t="s">
        <v>41</v>
      </c>
      <c r="H23" s="48"/>
      <c r="I23" s="7">
        <v>23.44</v>
      </c>
      <c r="J23" s="13"/>
      <c r="K23" s="9">
        <v>23.44</v>
      </c>
      <c r="L23" s="10">
        <v>0.06</v>
      </c>
      <c r="N23" s="37" t="str">
        <f t="shared" si="0"/>
        <v>A00410</v>
      </c>
      <c r="O23" s="43">
        <v>45371</v>
      </c>
      <c r="P23" t="str">
        <f t="shared" si="1"/>
        <v>Mora Spicy viandelle 27x100g</v>
      </c>
      <c r="Q23" t="str">
        <f t="shared" si="2"/>
        <v>Mora Spicy Viandelle 27X100G</v>
      </c>
      <c r="R23" s="37" t="str">
        <f t="shared" si="3"/>
        <v>Mora Spicy Viandelle 27X100G</v>
      </c>
      <c r="T23" t="str">
        <f t="shared" si="4"/>
        <v xml:space="preserve">1 </v>
      </c>
      <c r="U23" s="37" t="str">
        <f t="shared" si="5"/>
        <v>1</v>
      </c>
      <c r="V23" s="37" t="str">
        <f t="shared" si="6"/>
        <v>doos</v>
      </c>
      <c r="W23" s="37">
        <v>23.44</v>
      </c>
      <c r="X23" s="37">
        <v>23.44</v>
      </c>
      <c r="Y23" s="37">
        <v>6</v>
      </c>
    </row>
    <row r="24" spans="1:25" ht="11.85" customHeight="1" x14ac:dyDescent="0.2">
      <c r="A24" s="6" t="s">
        <v>472</v>
      </c>
      <c r="B24" s="47" t="s">
        <v>473</v>
      </c>
      <c r="C24" s="47"/>
      <c r="D24" s="47"/>
      <c r="E24" s="47"/>
      <c r="F24" s="47"/>
      <c r="G24" s="48" t="s">
        <v>41</v>
      </c>
      <c r="H24" s="48"/>
      <c r="I24" s="7">
        <v>18.18</v>
      </c>
      <c r="J24" s="13"/>
      <c r="K24" s="9">
        <v>18.18</v>
      </c>
      <c r="L24" s="10">
        <v>0.06</v>
      </c>
      <c r="N24" s="37" t="str">
        <f t="shared" si="0"/>
        <v>A00377</v>
      </c>
      <c r="O24" s="43">
        <v>45371</v>
      </c>
      <c r="P24" t="str">
        <f t="shared" si="1"/>
        <v>Mora Taco 12x125g</v>
      </c>
      <c r="Q24" t="str">
        <f t="shared" si="2"/>
        <v>Mora Taco 12X125G</v>
      </c>
      <c r="R24" s="37" t="str">
        <f t="shared" si="3"/>
        <v>Mora Taco 12X125G</v>
      </c>
      <c r="T24" t="str">
        <f t="shared" si="4"/>
        <v xml:space="preserve">1 </v>
      </c>
      <c r="U24" s="37" t="str">
        <f t="shared" si="5"/>
        <v>1</v>
      </c>
      <c r="V24" s="37" t="str">
        <f t="shared" si="6"/>
        <v>doos</v>
      </c>
      <c r="W24" s="37">
        <v>18.18</v>
      </c>
      <c r="X24" s="37">
        <v>18.18</v>
      </c>
      <c r="Y24" s="37">
        <v>6</v>
      </c>
    </row>
    <row r="25" spans="1:25" ht="11.85" customHeight="1" x14ac:dyDescent="0.2">
      <c r="A25" s="6" t="s">
        <v>474</v>
      </c>
      <c r="B25" s="47" t="s">
        <v>475</v>
      </c>
      <c r="C25" s="47"/>
      <c r="D25" s="47"/>
      <c r="E25" s="47"/>
      <c r="F25" s="47"/>
      <c r="G25" s="48" t="s">
        <v>41</v>
      </c>
      <c r="H25" s="48"/>
      <c r="I25" s="7">
        <v>14.18</v>
      </c>
      <c r="J25" s="13"/>
      <c r="K25" s="9">
        <v>14.18</v>
      </c>
      <c r="L25" s="10">
        <v>0.06</v>
      </c>
      <c r="N25" s="37" t="str">
        <f t="shared" si="0"/>
        <v>A00354</v>
      </c>
      <c r="O25" s="43">
        <v>45371</v>
      </c>
      <c r="P25" t="str">
        <f t="shared" si="1"/>
        <v>Ad van Geloven Vleeskroketten 10% 28x100g</v>
      </c>
      <c r="Q25" t="str">
        <f t="shared" si="2"/>
        <v>Ad Van Geloven Vleeskroketten 10% 28X100G</v>
      </c>
      <c r="R25" s="37" t="str">
        <f t="shared" si="3"/>
        <v>Ad Van Geloven Vleeskroketten 10% 28X100G</v>
      </c>
      <c r="T25" t="str">
        <f t="shared" si="4"/>
        <v xml:space="preserve">1 </v>
      </c>
      <c r="U25" s="37" t="str">
        <f t="shared" si="5"/>
        <v>1</v>
      </c>
      <c r="V25" s="37" t="str">
        <f t="shared" si="6"/>
        <v>doos</v>
      </c>
      <c r="W25" s="37">
        <v>14.18</v>
      </c>
      <c r="X25" s="37">
        <v>14.18</v>
      </c>
      <c r="Y25" s="37">
        <v>6</v>
      </c>
    </row>
    <row r="26" spans="1:25" ht="11.85" customHeight="1" x14ac:dyDescent="0.2">
      <c r="A26" s="6" t="s">
        <v>164</v>
      </c>
      <c r="B26" s="47" t="s">
        <v>165</v>
      </c>
      <c r="C26" s="47"/>
      <c r="D26" s="47"/>
      <c r="E26" s="47"/>
      <c r="F26" s="47"/>
      <c r="G26" s="48" t="s">
        <v>41</v>
      </c>
      <c r="H26" s="48"/>
      <c r="I26" s="7">
        <v>28.29</v>
      </c>
      <c r="J26" s="13"/>
      <c r="K26" s="9">
        <v>28.29</v>
      </c>
      <c r="L26" s="10">
        <v>0.06</v>
      </c>
      <c r="N26" s="37" t="str">
        <f t="shared" si="0"/>
        <v>A00372</v>
      </c>
      <c r="O26" s="43">
        <v>45371</v>
      </c>
      <c r="P26" t="str">
        <f t="shared" si="1"/>
        <v>Mora Zigeunerstick 25x105g</v>
      </c>
      <c r="Q26" t="str">
        <f t="shared" si="2"/>
        <v>Mora Zigeunerstick 25X105G</v>
      </c>
      <c r="R26" s="37" t="str">
        <f t="shared" si="3"/>
        <v>Mora Zigeunerstick 25X105G</v>
      </c>
      <c r="T26" t="str">
        <f t="shared" si="4"/>
        <v xml:space="preserve">1 </v>
      </c>
      <c r="U26" s="37" t="str">
        <f t="shared" si="5"/>
        <v>1</v>
      </c>
      <c r="V26" s="37" t="str">
        <f t="shared" si="6"/>
        <v>doos</v>
      </c>
      <c r="W26" s="37">
        <v>28.29</v>
      </c>
      <c r="X26" s="37">
        <v>28.29</v>
      </c>
      <c r="Y26" s="37">
        <v>6</v>
      </c>
    </row>
    <row r="27" spans="1:25" ht="11.85" customHeight="1" x14ac:dyDescent="0.2">
      <c r="A27" s="6" t="s">
        <v>170</v>
      </c>
      <c r="B27" s="47" t="s">
        <v>171</v>
      </c>
      <c r="C27" s="47"/>
      <c r="D27" s="47"/>
      <c r="E27" s="47"/>
      <c r="F27" s="47"/>
      <c r="G27" s="48" t="s">
        <v>143</v>
      </c>
      <c r="H27" s="48"/>
      <c r="I27" s="7">
        <v>15.03</v>
      </c>
      <c r="J27" s="13"/>
      <c r="K27" s="9">
        <v>30.05</v>
      </c>
      <c r="L27" s="10">
        <v>0.06</v>
      </c>
      <c r="N27" s="37" t="str">
        <f t="shared" si="0"/>
        <v>A02071</v>
      </c>
      <c r="O27" s="43">
        <v>45371</v>
      </c>
      <c r="P27" t="str">
        <f t="shared" si="1"/>
        <v>Vanreusel Belcanto 15x140g</v>
      </c>
      <c r="Q27" t="str">
        <f t="shared" si="2"/>
        <v>Vanreusel Belcanto 15X140G</v>
      </c>
      <c r="R27" s="37" t="str">
        <f t="shared" si="3"/>
        <v>Vanreusel Belcanto 15X140G</v>
      </c>
      <c r="T27" t="str">
        <f t="shared" si="4"/>
        <v xml:space="preserve">2 </v>
      </c>
      <c r="U27" s="37" t="str">
        <f t="shared" si="5"/>
        <v>2</v>
      </c>
      <c r="V27" s="37" t="str">
        <f t="shared" si="6"/>
        <v>doos</v>
      </c>
      <c r="W27" s="37">
        <v>15.03</v>
      </c>
      <c r="X27" s="37">
        <v>30.05</v>
      </c>
      <c r="Y27" s="37">
        <v>6</v>
      </c>
    </row>
    <row r="28" spans="1:25" ht="11.85" customHeight="1" x14ac:dyDescent="0.2">
      <c r="A28" s="6" t="s">
        <v>346</v>
      </c>
      <c r="B28" s="47" t="s">
        <v>347</v>
      </c>
      <c r="C28" s="47"/>
      <c r="D28" s="47"/>
      <c r="E28" s="47"/>
      <c r="F28" s="47"/>
      <c r="G28" s="48" t="s">
        <v>41</v>
      </c>
      <c r="H28" s="48"/>
      <c r="I28" s="7">
        <v>35.42</v>
      </c>
      <c r="J28" s="13"/>
      <c r="K28" s="9">
        <v>35.42</v>
      </c>
      <c r="L28" s="10">
        <v>0.06</v>
      </c>
      <c r="N28" s="37" t="str">
        <f t="shared" si="0"/>
        <v>A07112</v>
      </c>
      <c r="O28" s="43">
        <v>45371</v>
      </c>
      <c r="P28" t="str">
        <f t="shared" si="1"/>
        <v>Vanreusel Crizly pikant 21x150g</v>
      </c>
      <c r="Q28" t="str">
        <f t="shared" si="2"/>
        <v>Vanreusel Crizly Pikant 21X150G</v>
      </c>
      <c r="R28" s="37" t="str">
        <f t="shared" si="3"/>
        <v>Vanreusel Crizly Pikant 21X150G</v>
      </c>
      <c r="T28" t="str">
        <f t="shared" si="4"/>
        <v xml:space="preserve">1 </v>
      </c>
      <c r="U28" s="37" t="str">
        <f t="shared" si="5"/>
        <v>1</v>
      </c>
      <c r="V28" s="37" t="str">
        <f t="shared" si="6"/>
        <v>doos</v>
      </c>
      <c r="W28" s="37">
        <v>35.42</v>
      </c>
      <c r="X28" s="37">
        <v>35.42</v>
      </c>
      <c r="Y28" s="37">
        <v>6</v>
      </c>
    </row>
    <row r="29" spans="1:25" ht="11.85" customHeight="1" x14ac:dyDescent="0.2">
      <c r="A29" s="6" t="s">
        <v>177</v>
      </c>
      <c r="B29" s="47" t="s">
        <v>178</v>
      </c>
      <c r="C29" s="47"/>
      <c r="D29" s="47"/>
      <c r="E29" s="47"/>
      <c r="F29" s="47"/>
      <c r="G29" s="48" t="s">
        <v>143</v>
      </c>
      <c r="H29" s="48"/>
      <c r="I29" s="7">
        <v>27.47</v>
      </c>
      <c r="J29" s="12">
        <v>0.05</v>
      </c>
      <c r="K29" s="9">
        <v>52.19</v>
      </c>
      <c r="L29" s="10">
        <v>0.06</v>
      </c>
      <c r="N29" s="37" t="str">
        <f t="shared" si="0"/>
        <v>A02064</v>
      </c>
      <c r="O29" s="43">
        <v>45371</v>
      </c>
      <c r="P29" t="str">
        <f t="shared" si="1"/>
        <v>Vanreusel Krokidel 40x100g</v>
      </c>
      <c r="Q29" t="str">
        <f t="shared" si="2"/>
        <v>Vanreusel Krokidel 40X100G</v>
      </c>
      <c r="R29" s="37" t="str">
        <f t="shared" si="3"/>
        <v>Vanreusel Krokidel 40X100G</v>
      </c>
      <c r="T29" t="str">
        <f t="shared" si="4"/>
        <v xml:space="preserve">2 </v>
      </c>
      <c r="U29" s="37" t="str">
        <f t="shared" si="5"/>
        <v>2</v>
      </c>
      <c r="V29" s="37" t="str">
        <f t="shared" si="6"/>
        <v>doos</v>
      </c>
      <c r="W29" s="37">
        <v>27.47</v>
      </c>
      <c r="X29" s="37">
        <v>52.19</v>
      </c>
      <c r="Y29" s="37">
        <v>6</v>
      </c>
    </row>
    <row r="30" spans="1:25" ht="11.85" customHeight="1" x14ac:dyDescent="0.2">
      <c r="A30" s="6" t="s">
        <v>182</v>
      </c>
      <c r="B30" s="47" t="s">
        <v>183</v>
      </c>
      <c r="C30" s="47"/>
      <c r="D30" s="47"/>
      <c r="E30" s="47"/>
      <c r="F30" s="47"/>
      <c r="G30" s="48" t="s">
        <v>143</v>
      </c>
      <c r="H30" s="48"/>
      <c r="I30" s="7">
        <v>12.25</v>
      </c>
      <c r="J30" s="13"/>
      <c r="K30" s="9">
        <v>24.5</v>
      </c>
      <c r="L30" s="10">
        <v>0.06</v>
      </c>
      <c r="N30" s="37" t="str">
        <f t="shared" si="0"/>
        <v>A02440</v>
      </c>
      <c r="O30" s="43">
        <v>45371</v>
      </c>
      <c r="P30" t="str">
        <f t="shared" si="1"/>
        <v>Jiv Elite Bamischijf 18x130g</v>
      </c>
      <c r="Q30" t="str">
        <f t="shared" si="2"/>
        <v>Jiv Elite Bamischijf 18X130G</v>
      </c>
      <c r="R30" s="37" t="str">
        <f t="shared" si="3"/>
        <v>Jiv Elite Bamischijf 18X130G</v>
      </c>
      <c r="T30" t="str">
        <f t="shared" si="4"/>
        <v xml:space="preserve">2 </v>
      </c>
      <c r="U30" s="37" t="str">
        <f t="shared" si="5"/>
        <v>2</v>
      </c>
      <c r="V30" s="37" t="str">
        <f t="shared" si="6"/>
        <v>doos</v>
      </c>
      <c r="W30" s="37">
        <v>12.25</v>
      </c>
      <c r="X30" s="37">
        <v>24.5</v>
      </c>
      <c r="Y30" s="37">
        <v>6</v>
      </c>
    </row>
    <row r="31" spans="1:25" ht="11.85" customHeight="1" x14ac:dyDescent="0.2">
      <c r="A31" s="6" t="s">
        <v>186</v>
      </c>
      <c r="B31" s="47" t="s">
        <v>187</v>
      </c>
      <c r="C31" s="47"/>
      <c r="D31" s="47"/>
      <c r="E31" s="47"/>
      <c r="F31" s="47"/>
      <c r="G31" s="48" t="s">
        <v>41</v>
      </c>
      <c r="H31" s="48"/>
      <c r="I31" s="7">
        <v>24.86</v>
      </c>
      <c r="J31" s="12">
        <v>0.1</v>
      </c>
      <c r="K31" s="9">
        <v>22.37</v>
      </c>
      <c r="L31" s="10">
        <v>0.06</v>
      </c>
      <c r="N31" s="37" t="str">
        <f t="shared" si="0"/>
        <v>A02667</v>
      </c>
      <c r="O31" s="43">
        <v>45371</v>
      </c>
      <c r="P31" t="str">
        <f t="shared" si="1"/>
        <v>Buitenhuis Mini megamix (8 soorten) 96x20g</v>
      </c>
      <c r="Q31" t="str">
        <f t="shared" si="2"/>
        <v>Buitenhuis Mini Megamix (8 Soorten) 96X20G</v>
      </c>
      <c r="R31" s="37" t="str">
        <f t="shared" si="3"/>
        <v>Buitenhuis Mini Megamix (8 Soorten) 96X20G</v>
      </c>
      <c r="T31" t="str">
        <f t="shared" si="4"/>
        <v xml:space="preserve">1 </v>
      </c>
      <c r="U31" s="37" t="str">
        <f t="shared" si="5"/>
        <v>1</v>
      </c>
      <c r="V31" s="37" t="str">
        <f t="shared" si="6"/>
        <v>doos</v>
      </c>
      <c r="W31" s="37">
        <v>24.86</v>
      </c>
      <c r="X31" s="37">
        <v>22.37</v>
      </c>
      <c r="Y31" s="37">
        <v>6</v>
      </c>
    </row>
    <row r="32" spans="1:25" ht="11.85" customHeight="1" x14ac:dyDescent="0.2">
      <c r="A32" s="6" t="s">
        <v>189</v>
      </c>
      <c r="B32" s="47" t="s">
        <v>190</v>
      </c>
      <c r="C32" s="47"/>
      <c r="D32" s="47"/>
      <c r="E32" s="47"/>
      <c r="F32" s="47"/>
      <c r="G32" s="48" t="s">
        <v>90</v>
      </c>
      <c r="H32" s="48"/>
      <c r="I32" s="13"/>
      <c r="J32" s="13"/>
      <c r="K32" s="13"/>
      <c r="L32" s="14">
        <v>0.21</v>
      </c>
      <c r="N32" s="37" t="str">
        <f t="shared" si="0"/>
        <v>A03437</v>
      </c>
      <c r="O32" s="43">
        <v>45371</v>
      </c>
      <c r="P32" t="str">
        <f t="shared" si="1"/>
        <v>Buitenhuis Doosjes mini megamix</v>
      </c>
      <c r="Q32" t="str">
        <f t="shared" si="2"/>
        <v>Buitenhuis Doosjes Mini Megamix</v>
      </c>
      <c r="R32" s="37" t="str">
        <f t="shared" si="3"/>
        <v>Buitenhuis Doosjes Mini Megamix</v>
      </c>
      <c r="T32" t="str">
        <f t="shared" si="4"/>
        <v xml:space="preserve">1 </v>
      </c>
      <c r="U32" s="37" t="str">
        <f t="shared" si="5"/>
        <v>1</v>
      </c>
      <c r="V32" s="37" t="str">
        <f t="shared" si="6"/>
        <v>stuks</v>
      </c>
      <c r="W32" s="37"/>
      <c r="X32" s="37"/>
      <c r="Y32" s="37">
        <v>21</v>
      </c>
    </row>
    <row r="33" spans="1:25" ht="11.85" customHeight="1" x14ac:dyDescent="0.2">
      <c r="A33" s="6" t="s">
        <v>192</v>
      </c>
      <c r="B33" s="47" t="s">
        <v>193</v>
      </c>
      <c r="C33" s="47"/>
      <c r="D33" s="47"/>
      <c r="E33" s="47"/>
      <c r="F33" s="47"/>
      <c r="G33" s="48" t="s">
        <v>194</v>
      </c>
      <c r="H33" s="48"/>
      <c r="I33" s="7">
        <v>11.9</v>
      </c>
      <c r="J33" s="13"/>
      <c r="K33" s="9">
        <v>23.79</v>
      </c>
      <c r="L33" s="10">
        <v>0.06</v>
      </c>
      <c r="N33" s="37" t="str">
        <f t="shared" si="0"/>
        <v>A00538</v>
      </c>
      <c r="O33" s="43">
        <v>45371</v>
      </c>
      <c r="P33" t="str">
        <f t="shared" si="1"/>
        <v>Aviko Kaaskroket maison la cuisine belge 28x70g</v>
      </c>
      <c r="Q33" t="str">
        <f t="shared" si="2"/>
        <v>Aviko Kaaskroket Maison La Cuisine Belge 28X70G</v>
      </c>
      <c r="R33" s="37" t="str">
        <f t="shared" si="3"/>
        <v>Aviko Kaaskroket Maison La Cuisine Belge 28X70G</v>
      </c>
      <c r="T33" t="str">
        <f t="shared" si="4"/>
        <v xml:space="preserve">2 </v>
      </c>
      <c r="U33" s="37" t="str">
        <f t="shared" si="5"/>
        <v>2</v>
      </c>
      <c r="V33" s="37" t="str">
        <f t="shared" si="6"/>
        <v>zak</v>
      </c>
      <c r="W33" s="37">
        <v>11.9</v>
      </c>
      <c r="X33" s="37">
        <v>23.79</v>
      </c>
      <c r="Y33" s="37">
        <v>6</v>
      </c>
    </row>
    <row r="34" spans="1:25" ht="21.75" customHeight="1" x14ac:dyDescent="0.2">
      <c r="A34" s="15" t="s">
        <v>196</v>
      </c>
      <c r="B34" s="64" t="s">
        <v>197</v>
      </c>
      <c r="C34" s="64"/>
      <c r="D34" s="64"/>
      <c r="E34" s="64"/>
      <c r="F34" s="64"/>
      <c r="G34" s="65" t="s">
        <v>51</v>
      </c>
      <c r="H34" s="65"/>
      <c r="I34" s="16">
        <v>8.19</v>
      </c>
      <c r="J34" s="17"/>
      <c r="K34" s="18">
        <v>40.96</v>
      </c>
      <c r="L34" s="27">
        <v>0.06</v>
      </c>
      <c r="N34" s="37" t="str">
        <f t="shared" si="0"/>
        <v>A00531</v>
      </c>
      <c r="O34" s="43">
        <v>45371</v>
      </c>
      <c r="P34" t="str">
        <f t="shared" si="1"/>
        <v>Aviko Mozzarella fingers 1kg</v>
      </c>
      <c r="Q34" t="str">
        <f t="shared" si="2"/>
        <v>Aviko Mozzarella Fingers 1Kg</v>
      </c>
      <c r="R34" s="37" t="str">
        <f t="shared" si="3"/>
        <v>Aviko Mozzarella Fingers 1Kg</v>
      </c>
      <c r="T34" t="str">
        <f t="shared" si="4"/>
        <v xml:space="preserve">5 </v>
      </c>
      <c r="U34" s="37" t="str">
        <f t="shared" si="5"/>
        <v>5</v>
      </c>
      <c r="V34" s="37" t="str">
        <f t="shared" si="6"/>
        <v>zak</v>
      </c>
      <c r="W34" s="37">
        <v>8.19</v>
      </c>
      <c r="X34" s="37">
        <v>40.96</v>
      </c>
      <c r="Y34" s="37">
        <v>6</v>
      </c>
    </row>
    <row r="35" spans="1:25" ht="17.100000000000001" customHeight="1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2"/>
    </row>
    <row r="36" spans="1:25" ht="14.25" customHeight="1" x14ac:dyDescent="0.2">
      <c r="A36" s="69"/>
      <c r="B36" s="78"/>
      <c r="C36" s="21"/>
      <c r="D36" s="21"/>
      <c r="E36" s="21"/>
      <c r="F36" s="66"/>
      <c r="G36" s="67"/>
      <c r="H36" s="68"/>
      <c r="I36" s="69"/>
      <c r="J36" s="69"/>
      <c r="K36" s="69"/>
      <c r="L36" s="69"/>
    </row>
    <row r="37" spans="1:25" ht="42.6" customHeight="1" x14ac:dyDescent="0.2">
      <c r="A37" s="70"/>
      <c r="B37" s="71"/>
      <c r="C37" s="23"/>
      <c r="D37" s="23"/>
      <c r="E37" s="23"/>
      <c r="F37" s="70"/>
      <c r="G37" s="71"/>
      <c r="H37" s="70"/>
      <c r="I37" s="72"/>
      <c r="J37" s="72"/>
      <c r="K37" s="72"/>
      <c r="L37" s="71"/>
    </row>
    <row r="38" spans="1:25" ht="22.7" customHeight="1" x14ac:dyDescent="0.2">
      <c r="A38" s="58"/>
      <c r="B38" s="58"/>
      <c r="C38" s="58"/>
      <c r="D38" s="58"/>
      <c r="E38" s="58"/>
      <c r="F38" s="58"/>
      <c r="G38" s="59"/>
      <c r="H38" s="60"/>
      <c r="I38" s="61"/>
      <c r="J38" s="61"/>
      <c r="K38" s="61"/>
      <c r="L38" s="62"/>
    </row>
    <row r="39" spans="1:25" ht="80.099999999999994" customHeight="1" x14ac:dyDescent="0.2"/>
  </sheetData>
  <mergeCells count="78">
    <mergeCell ref="A37:B37"/>
    <mergeCell ref="F37:G37"/>
    <mergeCell ref="H37:L37"/>
    <mergeCell ref="A38:G38"/>
    <mergeCell ref="H38:L38"/>
    <mergeCell ref="B34:F34"/>
    <mergeCell ref="G34:H34"/>
    <mergeCell ref="A35:L35"/>
    <mergeCell ref="A36:B36"/>
    <mergeCell ref="F36:G36"/>
    <mergeCell ref="H36:L36"/>
    <mergeCell ref="B31:F31"/>
    <mergeCell ref="G31:H31"/>
    <mergeCell ref="B32:F32"/>
    <mergeCell ref="G32:H32"/>
    <mergeCell ref="B33:F33"/>
    <mergeCell ref="G33:H33"/>
    <mergeCell ref="B28:F28"/>
    <mergeCell ref="G28:H28"/>
    <mergeCell ref="B29:F29"/>
    <mergeCell ref="G29:H29"/>
    <mergeCell ref="B30:F30"/>
    <mergeCell ref="G30:H30"/>
    <mergeCell ref="B25:F25"/>
    <mergeCell ref="G25:H25"/>
    <mergeCell ref="B26:F26"/>
    <mergeCell ref="G26:H26"/>
    <mergeCell ref="B27:F27"/>
    <mergeCell ref="G27:H27"/>
    <mergeCell ref="B22:F22"/>
    <mergeCell ref="G22:H22"/>
    <mergeCell ref="B23:F23"/>
    <mergeCell ref="G23:H23"/>
    <mergeCell ref="B24:F24"/>
    <mergeCell ref="G24:H24"/>
    <mergeCell ref="B19:F19"/>
    <mergeCell ref="G19:H19"/>
    <mergeCell ref="B20:F20"/>
    <mergeCell ref="G20:H20"/>
    <mergeCell ref="B21:F21"/>
    <mergeCell ref="G21:H21"/>
    <mergeCell ref="B16:F16"/>
    <mergeCell ref="G16:H16"/>
    <mergeCell ref="B17:F17"/>
    <mergeCell ref="G17:H17"/>
    <mergeCell ref="B18:F18"/>
    <mergeCell ref="G18:H18"/>
    <mergeCell ref="B13:F13"/>
    <mergeCell ref="G13:H13"/>
    <mergeCell ref="B14:F14"/>
    <mergeCell ref="G14:H14"/>
    <mergeCell ref="B15:F15"/>
    <mergeCell ref="G15:H15"/>
    <mergeCell ref="B10:F10"/>
    <mergeCell ref="G10:H10"/>
    <mergeCell ref="B11:F11"/>
    <mergeCell ref="G11:H11"/>
    <mergeCell ref="B12:F12"/>
    <mergeCell ref="G12:H12"/>
    <mergeCell ref="B7:F7"/>
    <mergeCell ref="G7:H7"/>
    <mergeCell ref="B8:F8"/>
    <mergeCell ref="G8:H8"/>
    <mergeCell ref="B9:F9"/>
    <mergeCell ref="G9:H9"/>
    <mergeCell ref="B4:F4"/>
    <mergeCell ref="G4:H4"/>
    <mergeCell ref="B5:F5"/>
    <mergeCell ref="G5:H5"/>
    <mergeCell ref="B6:F6"/>
    <mergeCell ref="G6:H6"/>
    <mergeCell ref="B3:F3"/>
    <mergeCell ref="G3:H3"/>
    <mergeCell ref="B1:F1"/>
    <mergeCell ref="G1:H1"/>
    <mergeCell ref="K1:L1"/>
    <mergeCell ref="B2:F2"/>
    <mergeCell ref="G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Table 1 (2)</vt:lpstr>
      <vt:lpstr>Sheet1</vt:lpstr>
      <vt:lpstr>Table 2 (2)</vt:lpstr>
      <vt:lpstr>Table 3 (2)</vt:lpstr>
      <vt:lpstr>Table 4 (2)</vt:lpstr>
      <vt:lpstr>Table 5 (2)</vt:lpstr>
      <vt:lpstr>Table 6 (2)</vt:lpstr>
      <vt:lpstr>Table 7 (2)</vt:lpstr>
      <vt:lpstr>Table 8 (2)</vt:lpstr>
      <vt:lpstr>Table 9 (2)</vt:lpstr>
      <vt:lpstr>Table 10 (2)</vt:lpstr>
      <vt:lpstr>Table 11 (2)</vt:lpstr>
      <vt:lpstr>Table 12 (2)</vt:lpstr>
      <vt:lpstr>Table 13 (2)</vt:lpstr>
      <vt:lpstr>Table 14 (2)</vt:lpstr>
      <vt:lpstr>Table 15 (2)</vt:lpstr>
      <vt:lpstr>Table 16 (2)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Туров Кирилл Викторович</cp:lastModifiedBy>
  <dcterms:created xsi:type="dcterms:W3CDTF">2024-12-12T16:10:40Z</dcterms:created>
  <dcterms:modified xsi:type="dcterms:W3CDTF">2025-02-05T14:20:48Z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2024-12-11T00:00:00Z</vt:filetime>
  </property>
  <property fmtid="{D5CDD505-2E9C-101B-9397-08002B2CF9AE}" pid="3" name="Creator">
    <vt:lpwstr>PDFium</vt:lpwstr>
  </property>
  <property fmtid="{D5CDD505-2E9C-101B-9397-08002B2CF9AE}" pid="4" name="Producer">
    <vt:lpwstr>PDFium</vt:lpwstr>
  </property>
  <property fmtid="{D5CDD505-2E9C-101B-9397-08002B2CF9AE}" pid="5" name="LastSaved">
    <vt:filetime>2024-12-11T00:00:00Z</vt:filetime>
  </property>
</Properties>
</file>