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emig\OneDrive\문서\카카오~3\"/>
    </mc:Choice>
  </mc:AlternateContent>
  <xr:revisionPtr revIDLastSave="7" documentId="11_946C3AF4ED6136CE66D7D575DC4130E678923EBD" xr6:coauthVersionLast="44" xr6:coauthVersionMax="44" xr10:uidLastSave="{ADA0D4C7-9620-44FD-A146-175379D7BB40}"/>
  <bookViews>
    <workbookView xWindow="-110" yWindow="-110" windowWidth="19420" windowHeight="104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6" i="1" l="1"/>
  <c r="B67" i="1"/>
  <c r="B60" i="1"/>
  <c r="B64" i="1"/>
  <c r="B17" i="1"/>
  <c r="B18" i="1"/>
  <c r="B25" i="1"/>
  <c r="B30" i="1"/>
  <c r="B34" i="1"/>
  <c r="B24" i="1"/>
  <c r="B49" i="1"/>
  <c r="B79" i="1"/>
  <c r="B26" i="1"/>
  <c r="B29" i="1"/>
  <c r="B27" i="1"/>
  <c r="B31" i="1"/>
  <c r="B50" i="1"/>
  <c r="B33" i="1"/>
  <c r="B28" i="1"/>
  <c r="B35" i="1"/>
  <c r="B36" i="1"/>
  <c r="B38" i="1"/>
  <c r="B39" i="1"/>
  <c r="B37" i="1"/>
  <c r="B32" i="1"/>
  <c r="B40" i="1"/>
  <c r="B78" i="1"/>
  <c r="B80" i="1"/>
  <c r="B74" i="1"/>
  <c r="B75" i="1"/>
  <c r="B76" i="1"/>
  <c r="B77" i="1"/>
  <c r="B73" i="1"/>
  <c r="B72" i="1"/>
  <c r="B10" i="1"/>
  <c r="B12" i="1"/>
  <c r="B2" i="1"/>
  <c r="B5" i="1"/>
  <c r="B4" i="1"/>
  <c r="B11" i="1"/>
  <c r="B9" i="1"/>
  <c r="B8" i="1"/>
  <c r="B6" i="1"/>
  <c r="B7" i="1"/>
  <c r="B14" i="1"/>
  <c r="B20" i="1"/>
  <c r="B19" i="1"/>
  <c r="B15" i="1"/>
  <c r="B16" i="1"/>
  <c r="B22" i="1"/>
  <c r="B21" i="1"/>
  <c r="B13" i="1"/>
  <c r="B3" i="1"/>
  <c r="B58" i="1"/>
  <c r="B23" i="1"/>
  <c r="B61" i="1"/>
  <c r="B68" i="1"/>
  <c r="B62" i="1"/>
  <c r="B70" i="1"/>
  <c r="B59" i="1"/>
  <c r="B66" i="1"/>
  <c r="B65" i="1"/>
  <c r="B63" i="1"/>
  <c r="B69" i="1"/>
  <c r="B71" i="1"/>
  <c r="B57" i="1"/>
  <c r="B51" i="1"/>
  <c r="B54" i="1"/>
  <c r="B53" i="1"/>
  <c r="B43" i="1"/>
  <c r="B41" i="1"/>
  <c r="B47" i="1"/>
  <c r="B48" i="1"/>
  <c r="B52" i="1"/>
  <c r="B42" i="1"/>
  <c r="B45" i="1"/>
  <c r="B46" i="1"/>
  <c r="B44" i="1"/>
  <c r="B55" i="1"/>
</calcChain>
</file>

<file path=xl/sharedStrings.xml><?xml version="1.0" encoding="utf-8"?>
<sst xmlns="http://schemas.openxmlformats.org/spreadsheetml/2006/main" count="161" uniqueCount="90">
  <si>
    <t>종목1</t>
  </si>
  <si>
    <t>코드</t>
  </si>
  <si>
    <t>기업명</t>
  </si>
  <si>
    <t>전기차</t>
  </si>
  <si>
    <t>엘앤에프</t>
  </si>
  <si>
    <t>코스모신소재</t>
  </si>
  <si>
    <t>에코프로</t>
  </si>
  <si>
    <t>일진머터리얼즈</t>
  </si>
  <si>
    <t>포스코엠텍</t>
  </si>
  <si>
    <t>대주전자재료</t>
  </si>
  <si>
    <t>솔브레인</t>
  </si>
  <si>
    <t>씨아이에스</t>
  </si>
  <si>
    <t>후성</t>
  </si>
  <si>
    <t>톱텍</t>
  </si>
  <si>
    <t>SK이노베이션</t>
  </si>
  <si>
    <t>LG화학</t>
  </si>
  <si>
    <t>삼성SDI</t>
  </si>
  <si>
    <t>제약</t>
  </si>
  <si>
    <t>휴비츠</t>
  </si>
  <si>
    <t>JW중외제약</t>
  </si>
  <si>
    <t>디에이치피코리아</t>
  </si>
  <si>
    <t>안국약품</t>
  </si>
  <si>
    <t>삼일제약</t>
  </si>
  <si>
    <t>보령제약</t>
  </si>
  <si>
    <t>조아제약</t>
  </si>
  <si>
    <t>국제약품</t>
  </si>
  <si>
    <t>오공</t>
  </si>
  <si>
    <t>모나리자</t>
  </si>
  <si>
    <t>웰크론</t>
  </si>
  <si>
    <t>마스크</t>
  </si>
  <si>
    <t>케이피엠테크</t>
  </si>
  <si>
    <t>케이엠</t>
  </si>
  <si>
    <t>공기청정기</t>
  </si>
  <si>
    <t>크린앤사이언스</t>
  </si>
  <si>
    <t>성창오토텍</t>
  </si>
  <si>
    <t>대기환경설비</t>
  </si>
  <si>
    <t>나노</t>
  </si>
  <si>
    <t>KC그린홀딩스</t>
  </si>
  <si>
    <t>하츠</t>
  </si>
  <si>
    <t>한국테크놀로지</t>
  </si>
  <si>
    <t>비디아이</t>
  </si>
  <si>
    <t>누리플랜</t>
  </si>
  <si>
    <t>LG전자</t>
  </si>
  <si>
    <t>위니아딤채</t>
  </si>
  <si>
    <t>위닉스</t>
  </si>
  <si>
    <t>웅진코웨이</t>
  </si>
  <si>
    <t>오텍</t>
  </si>
  <si>
    <t>신일사업</t>
  </si>
  <si>
    <t>쿠쿠홈시스</t>
  </si>
  <si>
    <t>쿠쿠홀딩스</t>
  </si>
  <si>
    <t>하이마트</t>
  </si>
  <si>
    <t>성호전자</t>
  </si>
  <si>
    <t>에스피지</t>
  </si>
  <si>
    <t>천연가스</t>
  </si>
  <si>
    <t>한국가스공사</t>
  </si>
  <si>
    <t>지역난방공사</t>
  </si>
  <si>
    <t>대창솔루션</t>
  </si>
  <si>
    <t>동성화인텍</t>
  </si>
  <si>
    <t>삼강엠앤티</t>
  </si>
  <si>
    <t>삼천리</t>
  </si>
  <si>
    <t>헬스케어</t>
  </si>
  <si>
    <t>소프트센</t>
  </si>
  <si>
    <t>인피니트헬스케어</t>
  </si>
  <si>
    <t>여과설비</t>
  </si>
  <si>
    <t>KC코트렐</t>
  </si>
  <si>
    <t>수소차</t>
  </si>
  <si>
    <t>삼화전자</t>
  </si>
  <si>
    <t>포스코ICT</t>
  </si>
  <si>
    <t>S&amp;TC</t>
  </si>
  <si>
    <t>두산중공업</t>
  </si>
  <si>
    <t>한국전력기술</t>
  </si>
  <si>
    <t>뉴인텍</t>
  </si>
  <si>
    <t>이엠코리아</t>
  </si>
  <si>
    <t>미코</t>
  </si>
  <si>
    <t>삼화콘덴서</t>
  </si>
  <si>
    <t>세종공업</t>
  </si>
  <si>
    <t>제이엔케이히터</t>
  </si>
  <si>
    <t>유니크</t>
  </si>
  <si>
    <t>효성중공업</t>
  </si>
  <si>
    <t>솔고바이오</t>
  </si>
  <si>
    <t>상아프론테크</t>
  </si>
  <si>
    <t>카스</t>
  </si>
  <si>
    <t>대명코퍼레이</t>
  </si>
  <si>
    <t>에스퓨얼셀</t>
  </si>
  <si>
    <t>동아쏘시오홀딩스</t>
  </si>
  <si>
    <t>선도전기</t>
  </si>
  <si>
    <t>삼천당제약</t>
  </si>
  <si>
    <t>이연제약</t>
  </si>
  <si>
    <t>바이넥스</t>
  </si>
  <si>
    <t>휴온스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</si>
</sst>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333333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"/>
  <sheetViews>
    <sheetView tabSelected="1" workbookViewId="0">
      <selection activeCell="D54" sqref="D54"/>
    </sheetView>
  </sheetViews>
  <sheetFormatPr defaultColWidth="14.453125" defaultRowHeight="15.75" customHeight="1" x14ac:dyDescent="0.25"/>
  <cols>
    <col min="3" max="3" width="17.7265625" customWidth="1"/>
    <col min="6" max="6" width="17.726562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1" t="s">
        <v>32</v>
      </c>
      <c r="B2" s="3" t="str">
        <f>"071840"</f>
        <v>071840</v>
      </c>
      <c r="C2" s="2" t="s">
        <v>50</v>
      </c>
    </row>
    <row r="3" spans="1:3" ht="15.75" customHeight="1" x14ac:dyDescent="0.25">
      <c r="A3" s="1" t="s">
        <v>32</v>
      </c>
      <c r="B3" s="3" t="str">
        <f>"045520"</f>
        <v>045520</v>
      </c>
      <c r="C3" s="2" t="s">
        <v>33</v>
      </c>
    </row>
    <row r="4" spans="1:3" ht="15.75" customHeight="1" x14ac:dyDescent="0.25">
      <c r="A4" s="1" t="s">
        <v>32</v>
      </c>
      <c r="B4" s="3" t="str">
        <f>"284740"</f>
        <v>284740</v>
      </c>
      <c r="C4" s="2" t="s">
        <v>48</v>
      </c>
    </row>
    <row r="5" spans="1:3" ht="15.75" customHeight="1" x14ac:dyDescent="0.25">
      <c r="A5" s="1" t="s">
        <v>32</v>
      </c>
      <c r="B5" s="3" t="str">
        <f>"192400"</f>
        <v>192400</v>
      </c>
      <c r="C5" s="2" t="s">
        <v>49</v>
      </c>
    </row>
    <row r="6" spans="1:3" ht="15.75" customHeight="1" x14ac:dyDescent="0.25">
      <c r="A6" s="1" t="s">
        <v>32</v>
      </c>
      <c r="B6" s="3" t="str">
        <f>"044340"</f>
        <v>044340</v>
      </c>
      <c r="C6" s="2" t="s">
        <v>44</v>
      </c>
    </row>
    <row r="7" spans="1:3" ht="15.75" customHeight="1" x14ac:dyDescent="0.25">
      <c r="A7" s="2" t="s">
        <v>32</v>
      </c>
      <c r="B7" s="3" t="str">
        <f>"071460"</f>
        <v>071460</v>
      </c>
      <c r="C7" s="2" t="s">
        <v>43</v>
      </c>
    </row>
    <row r="8" spans="1:3" ht="15.75" customHeight="1" x14ac:dyDescent="0.25">
      <c r="A8" s="1" t="s">
        <v>32</v>
      </c>
      <c r="B8" s="3" t="str">
        <f>"021240"</f>
        <v>021240</v>
      </c>
      <c r="C8" s="2" t="s">
        <v>45</v>
      </c>
    </row>
    <row r="9" spans="1:3" ht="15.75" customHeight="1" x14ac:dyDescent="0.25">
      <c r="A9" s="1" t="s">
        <v>32</v>
      </c>
      <c r="B9" s="3" t="str">
        <f>"067170"</f>
        <v>067170</v>
      </c>
      <c r="C9" s="2" t="s">
        <v>46</v>
      </c>
    </row>
    <row r="10" spans="1:3" ht="15.75" customHeight="1" x14ac:dyDescent="0.25">
      <c r="A10" s="1" t="s">
        <v>32</v>
      </c>
      <c r="B10" s="3" t="str">
        <f>"058610"</f>
        <v>058610</v>
      </c>
      <c r="C10" s="2" t="s">
        <v>52</v>
      </c>
    </row>
    <row r="11" spans="1:3" ht="15.75" customHeight="1" x14ac:dyDescent="0.25">
      <c r="A11" s="1" t="s">
        <v>32</v>
      </c>
      <c r="B11" s="3" t="str">
        <f>"002700"</f>
        <v>002700</v>
      </c>
      <c r="C11" s="2" t="s">
        <v>47</v>
      </c>
    </row>
    <row r="12" spans="1:3" ht="15.75" customHeight="1" x14ac:dyDescent="0.25">
      <c r="A12" s="1" t="s">
        <v>32</v>
      </c>
      <c r="B12" s="3" t="str">
        <f>"043260"</f>
        <v>043260</v>
      </c>
      <c r="C12" s="2" t="s">
        <v>51</v>
      </c>
    </row>
    <row r="13" spans="1:3" ht="15.75" customHeight="1" x14ac:dyDescent="0.25">
      <c r="A13" s="1" t="s">
        <v>32</v>
      </c>
      <c r="B13" s="3" t="str">
        <f>"080470"</f>
        <v>080470</v>
      </c>
      <c r="C13" s="2" t="s">
        <v>34</v>
      </c>
    </row>
    <row r="14" spans="1:3" ht="15.75" customHeight="1" x14ac:dyDescent="0.25">
      <c r="A14" s="2" t="s">
        <v>32</v>
      </c>
      <c r="B14" s="3" t="str">
        <f>"066570"</f>
        <v>066570</v>
      </c>
      <c r="C14" s="2" t="s">
        <v>42</v>
      </c>
    </row>
    <row r="15" spans="1:3" ht="15.75" customHeight="1" x14ac:dyDescent="0.25">
      <c r="A15" s="2" t="s">
        <v>35</v>
      </c>
      <c r="B15" s="3" t="str">
        <f>"053590"</f>
        <v>053590</v>
      </c>
      <c r="C15" s="2" t="s">
        <v>39</v>
      </c>
    </row>
    <row r="16" spans="1:3" ht="15.75" customHeight="1" x14ac:dyDescent="0.25">
      <c r="A16" s="2" t="s">
        <v>35</v>
      </c>
      <c r="B16" s="3" t="str">
        <f>"066130"</f>
        <v>066130</v>
      </c>
      <c r="C16" s="2" t="s">
        <v>38</v>
      </c>
    </row>
    <row r="17" spans="1:3" ht="15.75" customHeight="1" x14ac:dyDescent="0.25">
      <c r="A17" s="2" t="s">
        <v>35</v>
      </c>
      <c r="B17" s="3" t="str">
        <f>"086520"</f>
        <v>086520</v>
      </c>
      <c r="C17" s="2" t="s">
        <v>6</v>
      </c>
    </row>
    <row r="18" spans="1:3" ht="15.75" customHeight="1" x14ac:dyDescent="0.25">
      <c r="A18" s="2" t="s">
        <v>35</v>
      </c>
      <c r="B18" s="3" t="str">
        <f>"007610"</f>
        <v>007610</v>
      </c>
      <c r="C18" s="2" t="s">
        <v>85</v>
      </c>
    </row>
    <row r="19" spans="1:3" ht="15.75" customHeight="1" x14ac:dyDescent="0.25">
      <c r="A19" s="1" t="s">
        <v>35</v>
      </c>
      <c r="B19" s="3" t="str">
        <f>"148140"</f>
        <v>148140</v>
      </c>
      <c r="C19" s="2" t="s">
        <v>40</v>
      </c>
    </row>
    <row r="20" spans="1:3" ht="15.75" customHeight="1" x14ac:dyDescent="0.25">
      <c r="A20" s="1" t="s">
        <v>35</v>
      </c>
      <c r="B20" s="3" t="str">
        <f>"069140"</f>
        <v>069140</v>
      </c>
      <c r="C20" s="2" t="s">
        <v>41</v>
      </c>
    </row>
    <row r="21" spans="1:3" ht="12.5" x14ac:dyDescent="0.25">
      <c r="A21" s="2" t="s">
        <v>35</v>
      </c>
      <c r="B21" s="3" t="str">
        <f>"187790"</f>
        <v>187790</v>
      </c>
      <c r="C21" s="2" t="s">
        <v>36</v>
      </c>
    </row>
    <row r="22" spans="1:3" ht="12.5" x14ac:dyDescent="0.25">
      <c r="A22" s="2" t="s">
        <v>35</v>
      </c>
      <c r="B22" s="3" t="str">
        <f>"009440"</f>
        <v>009440</v>
      </c>
      <c r="C22" s="2" t="s">
        <v>37</v>
      </c>
    </row>
    <row r="23" spans="1:3" ht="12.5" x14ac:dyDescent="0.25">
      <c r="A23" s="1" t="s">
        <v>29</v>
      </c>
      <c r="B23" s="3" t="str">
        <f>"042040"</f>
        <v>042040</v>
      </c>
      <c r="C23" s="2" t="s">
        <v>30</v>
      </c>
    </row>
    <row r="24" spans="1:3" ht="13" x14ac:dyDescent="0.25">
      <c r="A24" s="1" t="s">
        <v>29</v>
      </c>
      <c r="B24" s="4" t="str">
        <f>"016920"</f>
        <v>016920</v>
      </c>
      <c r="C24" s="2" t="s">
        <v>81</v>
      </c>
    </row>
    <row r="25" spans="1:3" ht="12.5" x14ac:dyDescent="0.25">
      <c r="A25" s="2" t="s">
        <v>29</v>
      </c>
      <c r="B25" s="3" t="str">
        <f>"000640"</f>
        <v>000640</v>
      </c>
      <c r="C25" s="2" t="s">
        <v>84</v>
      </c>
    </row>
    <row r="26" spans="1:3" ht="12.5" x14ac:dyDescent="0.25">
      <c r="A26" s="1" t="s">
        <v>65</v>
      </c>
      <c r="B26" s="2" t="str">
        <f>"298040"</f>
        <v>298040</v>
      </c>
      <c r="C26" s="2" t="s">
        <v>78</v>
      </c>
    </row>
    <row r="27" spans="1:3" ht="12.5" x14ac:dyDescent="0.25">
      <c r="A27" s="1" t="s">
        <v>65</v>
      </c>
      <c r="B27" s="3" t="str">
        <f>"126880"</f>
        <v>126880</v>
      </c>
      <c r="C27" s="2" t="s">
        <v>76</v>
      </c>
    </row>
    <row r="28" spans="1:3" ht="12.5" x14ac:dyDescent="0.25">
      <c r="A28" s="1" t="s">
        <v>65</v>
      </c>
      <c r="B28" s="3" t="str">
        <f>"095190"</f>
        <v>095190</v>
      </c>
      <c r="C28" s="2" t="s">
        <v>72</v>
      </c>
    </row>
    <row r="29" spans="1:3" ht="12.5" x14ac:dyDescent="0.25">
      <c r="A29" s="1" t="s">
        <v>65</v>
      </c>
      <c r="B29" s="3" t="str">
        <f>"011320"</f>
        <v>011320</v>
      </c>
      <c r="C29" s="2" t="s">
        <v>77</v>
      </c>
    </row>
    <row r="30" spans="1:3" ht="12.5" x14ac:dyDescent="0.25">
      <c r="A30" s="1" t="s">
        <v>65</v>
      </c>
      <c r="B30" s="3" t="str">
        <f>"288620"</f>
        <v>288620</v>
      </c>
      <c r="C30" s="2" t="s">
        <v>83</v>
      </c>
    </row>
    <row r="31" spans="1:3" ht="12.5" x14ac:dyDescent="0.25">
      <c r="A31" s="1" t="s">
        <v>65</v>
      </c>
      <c r="B31" s="3" t="str">
        <f>"033530"</f>
        <v>033530</v>
      </c>
      <c r="C31" s="2" t="s">
        <v>75</v>
      </c>
    </row>
    <row r="32" spans="1:3" ht="12.5" x14ac:dyDescent="0.25">
      <c r="A32" s="1" t="s">
        <v>65</v>
      </c>
      <c r="B32" s="3" t="str">
        <f>"011230"</f>
        <v>011230</v>
      </c>
      <c r="C32" s="2" t="s">
        <v>66</v>
      </c>
    </row>
    <row r="33" spans="1:3" ht="12.5" x14ac:dyDescent="0.25">
      <c r="A33" s="1" t="s">
        <v>65</v>
      </c>
      <c r="B33" s="3" t="str">
        <f>"059090"</f>
        <v>059090</v>
      </c>
      <c r="C33" s="2" t="s">
        <v>73</v>
      </c>
    </row>
    <row r="34" spans="1:3" ht="12.5" x14ac:dyDescent="0.25">
      <c r="A34" s="1" t="s">
        <v>65</v>
      </c>
      <c r="B34" s="2" t="str">
        <f>"007720"</f>
        <v>007720</v>
      </c>
      <c r="C34" s="2" t="s">
        <v>82</v>
      </c>
    </row>
    <row r="35" spans="1:3" ht="12.5" x14ac:dyDescent="0.25">
      <c r="A35" s="1" t="s">
        <v>65</v>
      </c>
      <c r="B35" s="3" t="str">
        <f>"012340"</f>
        <v>012340</v>
      </c>
      <c r="C35" s="2" t="s">
        <v>71</v>
      </c>
    </row>
    <row r="36" spans="1:3" ht="12.5" x14ac:dyDescent="0.25">
      <c r="A36" s="2" t="s">
        <v>63</v>
      </c>
      <c r="B36" s="3" t="str">
        <f>"052690"</f>
        <v>052690</v>
      </c>
      <c r="C36" s="2" t="s">
        <v>70</v>
      </c>
    </row>
    <row r="37" spans="1:3" ht="12.5" x14ac:dyDescent="0.25">
      <c r="A37" s="2" t="s">
        <v>63</v>
      </c>
      <c r="B37" s="3" t="str">
        <f>"022100"</f>
        <v>022100</v>
      </c>
      <c r="C37" s="2" t="s">
        <v>67</v>
      </c>
    </row>
    <row r="38" spans="1:3" ht="12.5" x14ac:dyDescent="0.25">
      <c r="A38" s="2" t="s">
        <v>63</v>
      </c>
      <c r="B38" s="3" t="str">
        <f>"034020"</f>
        <v>034020</v>
      </c>
      <c r="C38" s="2" t="s">
        <v>69</v>
      </c>
    </row>
    <row r="39" spans="1:3" ht="12.5" x14ac:dyDescent="0.25">
      <c r="A39" s="2" t="s">
        <v>63</v>
      </c>
      <c r="B39" s="3" t="str">
        <f>"100840"</f>
        <v>100840</v>
      </c>
      <c r="C39" s="2" t="s">
        <v>68</v>
      </c>
    </row>
    <row r="40" spans="1:3" ht="12.5" x14ac:dyDescent="0.25">
      <c r="A40" s="1" t="s">
        <v>63</v>
      </c>
      <c r="B40" s="3" t="str">
        <f>"119650"</f>
        <v>119650</v>
      </c>
      <c r="C40" s="2" t="s">
        <v>64</v>
      </c>
    </row>
    <row r="41" spans="1:3" ht="12.5" x14ac:dyDescent="0.25">
      <c r="A41" s="2" t="s">
        <v>3</v>
      </c>
      <c r="B41" s="3" t="str">
        <f>"093370"</f>
        <v>093370</v>
      </c>
      <c r="C41" s="2" t="s">
        <v>12</v>
      </c>
    </row>
    <row r="42" spans="1:3" ht="12.5" x14ac:dyDescent="0.25">
      <c r="A42" s="2" t="s">
        <v>3</v>
      </c>
      <c r="B42" s="3" t="str">
        <f>"009520"</f>
        <v>009520</v>
      </c>
      <c r="C42" s="2" t="s">
        <v>8</v>
      </c>
    </row>
    <row r="43" spans="1:3" ht="12.5" x14ac:dyDescent="0.25">
      <c r="A43" s="2" t="s">
        <v>3</v>
      </c>
      <c r="B43" s="3" t="str">
        <f>"108230"</f>
        <v>108230</v>
      </c>
      <c r="C43" s="2" t="s">
        <v>13</v>
      </c>
    </row>
    <row r="44" spans="1:3" ht="12.5" x14ac:dyDescent="0.25">
      <c r="A44" s="2" t="s">
        <v>3</v>
      </c>
      <c r="B44" s="2" t="str">
        <f>"005070"</f>
        <v>005070</v>
      </c>
      <c r="C44" s="2" t="s">
        <v>5</v>
      </c>
    </row>
    <row r="45" spans="1:3" ht="12.5" x14ac:dyDescent="0.25">
      <c r="A45" s="2" t="s">
        <v>3</v>
      </c>
      <c r="B45" s="3" t="str">
        <f>"020150"</f>
        <v>020150</v>
      </c>
      <c r="C45" s="2" t="s">
        <v>7</v>
      </c>
    </row>
    <row r="46" spans="1:3" ht="12.5" x14ac:dyDescent="0.25">
      <c r="A46" s="2" t="s">
        <v>3</v>
      </c>
      <c r="B46" s="3" t="str">
        <f>"086520"</f>
        <v>086520</v>
      </c>
      <c r="C46" s="2" t="s">
        <v>6</v>
      </c>
    </row>
    <row r="47" spans="1:3" ht="12.5" x14ac:dyDescent="0.25">
      <c r="A47" s="2" t="s">
        <v>3</v>
      </c>
      <c r="B47" s="3" t="str">
        <f>"222080"</f>
        <v>222080</v>
      </c>
      <c r="C47" s="2" t="s">
        <v>11</v>
      </c>
    </row>
    <row r="48" spans="1:3" ht="12.5" x14ac:dyDescent="0.25">
      <c r="A48" s="2" t="s">
        <v>3</v>
      </c>
      <c r="B48" s="3" t="str">
        <f>"036830"</f>
        <v>036830</v>
      </c>
      <c r="C48" s="2" t="s">
        <v>10</v>
      </c>
    </row>
    <row r="49" spans="1:3" ht="12.5" x14ac:dyDescent="0.25">
      <c r="A49" s="1" t="s">
        <v>3</v>
      </c>
      <c r="B49" s="3" t="str">
        <f>"089980"</f>
        <v>089980</v>
      </c>
      <c r="C49" s="2" t="s">
        <v>80</v>
      </c>
    </row>
    <row r="50" spans="1:3" ht="12.5" x14ac:dyDescent="0.25">
      <c r="A50" s="1" t="s">
        <v>3</v>
      </c>
      <c r="B50" s="3" t="str">
        <f>"001820"</f>
        <v>001820</v>
      </c>
      <c r="C50" s="2" t="s">
        <v>74</v>
      </c>
    </row>
    <row r="51" spans="1:3" ht="12.5" x14ac:dyDescent="0.25">
      <c r="A51" s="2" t="s">
        <v>3</v>
      </c>
      <c r="B51" s="3" t="str">
        <f>"006400"</f>
        <v>006400</v>
      </c>
      <c r="C51" s="2" t="s">
        <v>16</v>
      </c>
    </row>
    <row r="52" spans="1:3" ht="12.5" x14ac:dyDescent="0.25">
      <c r="A52" s="2" t="s">
        <v>3</v>
      </c>
      <c r="B52" s="3" t="str">
        <f>"078600"</f>
        <v>078600</v>
      </c>
      <c r="C52" s="2" t="s">
        <v>9</v>
      </c>
    </row>
    <row r="53" spans="1:3" ht="12.5" x14ac:dyDescent="0.25">
      <c r="A53" s="2" t="s">
        <v>3</v>
      </c>
      <c r="B53" s="3" t="str">
        <f>"096770"</f>
        <v>096770</v>
      </c>
      <c r="C53" s="2" t="s">
        <v>14</v>
      </c>
    </row>
    <row r="54" spans="1:3" ht="12.5" x14ac:dyDescent="0.25">
      <c r="A54" s="2" t="s">
        <v>3</v>
      </c>
      <c r="B54" s="3" t="str">
        <f>"051910"</f>
        <v>051910</v>
      </c>
      <c r="C54" s="2" t="s">
        <v>15</v>
      </c>
    </row>
    <row r="55" spans="1:3" ht="12.5" x14ac:dyDescent="0.25">
      <c r="A55" s="1" t="s">
        <v>3</v>
      </c>
      <c r="B55" s="2" t="str">
        <f>"066970"</f>
        <v>066970</v>
      </c>
      <c r="C55" s="2" t="s">
        <v>4</v>
      </c>
    </row>
    <row r="56" spans="1:3" ht="12.5" x14ac:dyDescent="0.25">
      <c r="A56" s="2" t="s">
        <v>17</v>
      </c>
      <c r="B56" s="3" t="str">
        <f>"243070"</f>
        <v>243070</v>
      </c>
      <c r="C56" s="2" t="s">
        <v>89</v>
      </c>
    </row>
    <row r="57" spans="1:3" ht="12.5" x14ac:dyDescent="0.25">
      <c r="A57" s="1" t="s">
        <v>17</v>
      </c>
      <c r="B57" s="3" t="str">
        <f>"065510"</f>
        <v>065510</v>
      </c>
      <c r="C57" s="2" t="s">
        <v>18</v>
      </c>
    </row>
    <row r="58" spans="1:3" ht="12.5" x14ac:dyDescent="0.25">
      <c r="A58" s="2" t="s">
        <v>17</v>
      </c>
      <c r="B58" s="3" t="str">
        <f>"083550"</f>
        <v>083550</v>
      </c>
      <c r="C58" s="2" t="s">
        <v>31</v>
      </c>
    </row>
    <row r="59" spans="1:3" ht="12.5" x14ac:dyDescent="0.25">
      <c r="A59" s="2" t="s">
        <v>17</v>
      </c>
      <c r="B59" s="3" t="str">
        <f>"034940"</f>
        <v>034940</v>
      </c>
      <c r="C59" s="2" t="s">
        <v>24</v>
      </c>
    </row>
    <row r="60" spans="1:3" ht="12.5" x14ac:dyDescent="0.25">
      <c r="A60" s="2" t="s">
        <v>17</v>
      </c>
      <c r="B60" s="3" t="str">
        <f>"102460"</f>
        <v>102460</v>
      </c>
      <c r="C60" s="2" t="s">
        <v>87</v>
      </c>
    </row>
    <row r="61" spans="1:3" ht="12.5" x14ac:dyDescent="0.25">
      <c r="A61" s="2" t="s">
        <v>17</v>
      </c>
      <c r="B61" s="3" t="str">
        <f>"065950"</f>
        <v>065950</v>
      </c>
      <c r="C61" s="2" t="s">
        <v>28</v>
      </c>
    </row>
    <row r="62" spans="1:3" ht="12.5" x14ac:dyDescent="0.25">
      <c r="A62" s="2" t="s">
        <v>17</v>
      </c>
      <c r="B62" s="3" t="str">
        <f>"045060"</f>
        <v>045060</v>
      </c>
      <c r="C62" s="2" t="s">
        <v>26</v>
      </c>
    </row>
    <row r="63" spans="1:3" ht="12.5" x14ac:dyDescent="0.25">
      <c r="A63" s="2" t="s">
        <v>17</v>
      </c>
      <c r="B63" s="3" t="str">
        <f>"001540"</f>
        <v>001540</v>
      </c>
      <c r="C63" s="2" t="s">
        <v>21</v>
      </c>
    </row>
    <row r="64" spans="1:3" ht="12.5" x14ac:dyDescent="0.25">
      <c r="A64" s="2" t="s">
        <v>17</v>
      </c>
      <c r="B64" s="3" t="str">
        <f>"000250"</f>
        <v>000250</v>
      </c>
      <c r="C64" s="2" t="s">
        <v>86</v>
      </c>
    </row>
    <row r="65" spans="1:3" ht="12.5" x14ac:dyDescent="0.25">
      <c r="A65" s="2" t="s">
        <v>17</v>
      </c>
      <c r="B65" s="3" t="str">
        <f>"000520"</f>
        <v>000520</v>
      </c>
      <c r="C65" s="2" t="s">
        <v>22</v>
      </c>
    </row>
    <row r="66" spans="1:3" ht="12.5" x14ac:dyDescent="0.25">
      <c r="A66" s="2" t="s">
        <v>17</v>
      </c>
      <c r="B66" s="3" t="str">
        <f>"003850"</f>
        <v>003850</v>
      </c>
      <c r="C66" s="2" t="s">
        <v>23</v>
      </c>
    </row>
    <row r="67" spans="1:3" ht="12.5" x14ac:dyDescent="0.25">
      <c r="A67" s="2" t="s">
        <v>17</v>
      </c>
      <c r="B67" s="3" t="str">
        <f>"053030"</f>
        <v>053030</v>
      </c>
      <c r="C67" s="2" t="s">
        <v>88</v>
      </c>
    </row>
    <row r="68" spans="1:3" ht="12.5" x14ac:dyDescent="0.25">
      <c r="A68" s="2" t="s">
        <v>17</v>
      </c>
      <c r="B68" s="3" t="str">
        <f>"012690"</f>
        <v>012690</v>
      </c>
      <c r="C68" s="2" t="s">
        <v>27</v>
      </c>
    </row>
    <row r="69" spans="1:3" ht="12.5" x14ac:dyDescent="0.25">
      <c r="A69" s="2" t="s">
        <v>17</v>
      </c>
      <c r="B69" s="3" t="str">
        <f>"131030"</f>
        <v>131030</v>
      </c>
      <c r="C69" s="2" t="s">
        <v>20</v>
      </c>
    </row>
    <row r="70" spans="1:3" ht="12.5" x14ac:dyDescent="0.25">
      <c r="A70" s="2" t="s">
        <v>17</v>
      </c>
      <c r="B70" s="3" t="str">
        <f>"002720"</f>
        <v>002720</v>
      </c>
      <c r="C70" s="2" t="s">
        <v>25</v>
      </c>
    </row>
    <row r="71" spans="1:3" ht="12.5" x14ac:dyDescent="0.25">
      <c r="A71" s="2" t="s">
        <v>17</v>
      </c>
      <c r="B71" s="3" t="str">
        <f>"001060"</f>
        <v>001060</v>
      </c>
      <c r="C71" s="2" t="s">
        <v>19</v>
      </c>
    </row>
    <row r="72" spans="1:3" ht="12.5" x14ac:dyDescent="0.25">
      <c r="A72" s="1" t="s">
        <v>53</v>
      </c>
      <c r="B72" s="3" t="str">
        <f>"036460"</f>
        <v>036460</v>
      </c>
      <c r="C72" s="2" t="s">
        <v>54</v>
      </c>
    </row>
    <row r="73" spans="1:3" ht="12.5" x14ac:dyDescent="0.25">
      <c r="A73" s="1" t="s">
        <v>53</v>
      </c>
      <c r="B73" s="3" t="str">
        <f>"071320"</f>
        <v>071320</v>
      </c>
      <c r="C73" s="2" t="s">
        <v>55</v>
      </c>
    </row>
    <row r="74" spans="1:3" ht="12.5" x14ac:dyDescent="0.25">
      <c r="A74" s="1" t="s">
        <v>53</v>
      </c>
      <c r="B74" s="3" t="str">
        <f>"004690"</f>
        <v>004690</v>
      </c>
      <c r="C74" s="2" t="s">
        <v>59</v>
      </c>
    </row>
    <row r="75" spans="1:3" ht="12.5" x14ac:dyDescent="0.25">
      <c r="A75" s="1" t="s">
        <v>53</v>
      </c>
      <c r="B75" s="3" t="str">
        <f>"100090"</f>
        <v>100090</v>
      </c>
      <c r="C75" s="2" t="s">
        <v>58</v>
      </c>
    </row>
    <row r="76" spans="1:3" ht="12.5" x14ac:dyDescent="0.25">
      <c r="A76" s="1" t="s">
        <v>53</v>
      </c>
      <c r="B76" s="3" t="str">
        <f>"033500"</f>
        <v>033500</v>
      </c>
      <c r="C76" s="2" t="s">
        <v>57</v>
      </c>
    </row>
    <row r="77" spans="1:3" ht="12.5" x14ac:dyDescent="0.25">
      <c r="A77" s="1" t="s">
        <v>53</v>
      </c>
      <c r="B77" s="3" t="str">
        <f>"096350"</f>
        <v>096350</v>
      </c>
      <c r="C77" s="2" t="s">
        <v>56</v>
      </c>
    </row>
    <row r="78" spans="1:3" ht="12.5" x14ac:dyDescent="0.25">
      <c r="A78" s="1" t="s">
        <v>60</v>
      </c>
      <c r="B78" s="3" t="str">
        <f>"071200"</f>
        <v>071200</v>
      </c>
      <c r="C78" s="2" t="s">
        <v>62</v>
      </c>
    </row>
    <row r="79" spans="1:3" ht="12.5" x14ac:dyDescent="0.25">
      <c r="A79" s="1" t="s">
        <v>60</v>
      </c>
      <c r="B79" s="3" t="str">
        <f>"043100"</f>
        <v>043100</v>
      </c>
      <c r="C79" s="2" t="s">
        <v>79</v>
      </c>
    </row>
    <row r="80" spans="1:3" ht="12.5" x14ac:dyDescent="0.25">
      <c r="A80" s="1" t="s">
        <v>60</v>
      </c>
      <c r="B80" s="3" t="str">
        <f>"032680"</f>
        <v>032680</v>
      </c>
      <c r="C80" s="2" t="s">
        <v>61</v>
      </c>
    </row>
  </sheetData>
  <sortState xmlns:xlrd2="http://schemas.microsoft.com/office/spreadsheetml/2017/richdata2" ref="A2:C79">
    <sortCondition ref="A1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민석</cp:lastModifiedBy>
  <dcterms:modified xsi:type="dcterms:W3CDTF">2019-10-30T11:14:02Z</dcterms:modified>
</cp:coreProperties>
</file>