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Moneymate\moneymate_BE\src\main\resources\templates\"/>
    </mc:Choice>
  </mc:AlternateContent>
  <xr:revisionPtr revIDLastSave="0" documentId="13_ncr:1_{A05C8BE4-B614-4780-9670-90A55CA79C93}" xr6:coauthVersionLast="47" xr6:coauthVersionMax="47" xr10:uidLastSave="{00000000-0000-0000-0000-000000000000}"/>
  <bookViews>
    <workbookView xWindow="4580" yWindow="1760" windowWidth="22500" windowHeight="14980" activeTab="2" xr2:uid="{0F46D228-5C9C-4030-B79E-A0102E5536B4}"/>
  </bookViews>
  <sheets>
    <sheet name="Sheet1" sheetId="1" r:id="rId1"/>
    <sheet name="국민 청년도약계좌" sheetId="3" r:id="rId2"/>
    <sheet name="홍길동-토스뱅크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4" l="1"/>
  <c r="J36" i="4"/>
  <c r="J37" i="4"/>
  <c r="J38" i="4"/>
  <c r="J39" i="4"/>
  <c r="J40" i="4"/>
  <c r="J41" i="4"/>
  <c r="J42" i="4"/>
  <c r="J43" i="4"/>
  <c r="J44" i="4"/>
  <c r="J45" i="4"/>
  <c r="J46" i="4"/>
  <c r="K46" i="4" s="1"/>
  <c r="J47" i="4"/>
  <c r="K47" i="4" s="1"/>
  <c r="J48" i="4"/>
  <c r="K48" i="4" s="1"/>
  <c r="J49" i="4"/>
  <c r="K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K55" i="4" s="1"/>
  <c r="J56" i="4"/>
  <c r="K56" i="4" s="1"/>
  <c r="J57" i="4"/>
  <c r="L57" i="4" s="1"/>
  <c r="J58" i="4"/>
  <c r="L58" i="4" s="1"/>
  <c r="J59" i="4"/>
  <c r="L59" i="4" s="1"/>
  <c r="J60" i="4"/>
  <c r="L60" i="4" s="1"/>
  <c r="J61" i="4"/>
  <c r="K61" i="4" s="1"/>
  <c r="J62" i="4"/>
  <c r="K62" i="4" s="1"/>
  <c r="J63" i="4"/>
  <c r="K63" i="4" s="1"/>
  <c r="J64" i="4"/>
  <c r="K64" i="4" s="1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H44" i="1"/>
  <c r="H45" i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J33" i="4"/>
  <c r="L33" i="4" s="1"/>
  <c r="J34" i="4"/>
  <c r="L34" i="4" s="1"/>
  <c r="J21" i="4"/>
  <c r="L21" i="4" s="1"/>
  <c r="J22" i="4"/>
  <c r="L22" i="4" s="1"/>
  <c r="J23" i="4"/>
  <c r="L23" i="4" s="1"/>
  <c r="J24" i="4"/>
  <c r="L24" i="4" s="1"/>
  <c r="J25" i="4"/>
  <c r="K25" i="4" s="1"/>
  <c r="J26" i="4"/>
  <c r="K26" i="4" s="1"/>
  <c r="J27" i="4"/>
  <c r="K27" i="4" s="1"/>
  <c r="J28" i="4"/>
  <c r="K28" i="4" s="1"/>
  <c r="J29" i="4"/>
  <c r="K29" i="4" s="1"/>
  <c r="J11" i="4"/>
  <c r="L11" i="4" s="1"/>
  <c r="J12" i="4"/>
  <c r="L12" i="4" s="1"/>
  <c r="J13" i="4"/>
  <c r="L13" i="4" s="1"/>
  <c r="J14" i="4"/>
  <c r="K14" i="4" s="1"/>
  <c r="J15" i="4"/>
  <c r="L15" i="4" s="1"/>
  <c r="J16" i="4"/>
  <c r="J17" i="4"/>
  <c r="J18" i="4"/>
  <c r="J19" i="4"/>
  <c r="J310" i="4"/>
  <c r="J313" i="4"/>
  <c r="J315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35" i="4"/>
  <c r="J734" i="4"/>
  <c r="J733" i="4"/>
  <c r="J732" i="4"/>
  <c r="J731" i="4"/>
  <c r="J730" i="4"/>
  <c r="J729" i="4"/>
  <c r="J702" i="4"/>
  <c r="J701" i="4"/>
  <c r="J700" i="4"/>
  <c r="J678" i="4"/>
  <c r="J677" i="4"/>
  <c r="J676" i="4"/>
  <c r="J675" i="4"/>
  <c r="J674" i="4"/>
  <c r="J673" i="4"/>
  <c r="J667" i="4"/>
  <c r="J642" i="4"/>
  <c r="J639" i="4"/>
  <c r="J637" i="4"/>
  <c r="J633" i="4"/>
  <c r="J632" i="4"/>
  <c r="J631" i="4"/>
  <c r="J630" i="4"/>
  <c r="J629" i="4"/>
  <c r="J627" i="4"/>
  <c r="J609" i="4"/>
  <c r="J603" i="4"/>
  <c r="J602" i="4"/>
  <c r="J601" i="4"/>
  <c r="J600" i="4"/>
  <c r="J599" i="4"/>
  <c r="J598" i="4"/>
  <c r="J597" i="4"/>
  <c r="J595" i="4"/>
  <c r="J571" i="4"/>
  <c r="J570" i="4"/>
  <c r="J569" i="4"/>
  <c r="J568" i="4"/>
  <c r="J567" i="4"/>
  <c r="J566" i="4"/>
  <c r="J564" i="4"/>
  <c r="J553" i="4"/>
  <c r="J552" i="4"/>
  <c r="J528" i="4"/>
  <c r="J527" i="4"/>
  <c r="J526" i="4"/>
  <c r="J525" i="4"/>
  <c r="J524" i="4"/>
  <c r="J522" i="4"/>
  <c r="J499" i="4"/>
  <c r="J498" i="4"/>
  <c r="J497" i="4"/>
  <c r="J496" i="4"/>
  <c r="J488" i="4"/>
  <c r="J485" i="4"/>
  <c r="J481" i="4"/>
  <c r="J480" i="4"/>
  <c r="J479" i="4"/>
  <c r="J478" i="4"/>
  <c r="J464" i="4"/>
  <c r="J453" i="4"/>
  <c r="J448" i="4"/>
  <c r="J445" i="4"/>
  <c r="J437" i="4"/>
  <c r="J428" i="4"/>
  <c r="J427" i="4"/>
  <c r="J426" i="4"/>
  <c r="J425" i="4"/>
  <c r="J423" i="4"/>
  <c r="J417" i="4"/>
  <c r="J411" i="4"/>
  <c r="J409" i="4"/>
  <c r="J408" i="4"/>
  <c r="J407" i="4"/>
  <c r="J406" i="4"/>
  <c r="J404" i="4"/>
  <c r="J403" i="4"/>
  <c r="J389" i="4"/>
  <c r="J388" i="4"/>
  <c r="J384" i="4"/>
  <c r="J383" i="4"/>
  <c r="J382" i="4"/>
  <c r="J381" i="4"/>
  <c r="J372" i="4"/>
  <c r="J364" i="4"/>
  <c r="J363" i="4"/>
  <c r="J362" i="4"/>
  <c r="J355" i="4"/>
  <c r="J354" i="4"/>
  <c r="J340" i="4"/>
  <c r="J332" i="4"/>
  <c r="J328" i="4"/>
  <c r="J317" i="4"/>
  <c r="J304" i="4"/>
  <c r="J298" i="4"/>
  <c r="J295" i="4"/>
  <c r="J291" i="4"/>
  <c r="J284" i="4"/>
  <c r="J272" i="4"/>
  <c r="J271" i="4"/>
  <c r="J263" i="4"/>
  <c r="J254" i="4"/>
  <c r="J248" i="4"/>
  <c r="J240" i="4"/>
  <c r="J226" i="4"/>
  <c r="J219" i="4"/>
  <c r="J217" i="4"/>
  <c r="J211" i="4"/>
  <c r="J210" i="4"/>
  <c r="J206" i="4"/>
  <c r="J205" i="4"/>
  <c r="J200" i="4"/>
  <c r="J198" i="4"/>
  <c r="J196" i="4"/>
  <c r="J195" i="4"/>
  <c r="J194" i="4"/>
  <c r="J193" i="4"/>
  <c r="J189" i="4"/>
  <c r="J188" i="4"/>
  <c r="J32" i="4"/>
  <c r="L32" i="4" s="1"/>
  <c r="J31" i="4"/>
  <c r="K31" i="4" s="1"/>
  <c r="J30" i="4"/>
  <c r="K30" i="4" s="1"/>
  <c r="J20" i="4"/>
  <c r="K20" i="4" s="1"/>
  <c r="J10" i="4"/>
  <c r="K10" i="4" s="1"/>
  <c r="J9" i="4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J45" i="1"/>
  <c r="J44" i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92" i="4" l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K59" i="4"/>
  <c r="K58" i="4"/>
  <c r="K57" i="4"/>
  <c r="K60" i="4"/>
  <c r="L47" i="4"/>
  <c r="L56" i="4"/>
  <c r="L55" i="4"/>
  <c r="K54" i="4"/>
  <c r="L49" i="4"/>
  <c r="K53" i="4"/>
  <c r="L48" i="4"/>
  <c r="K51" i="4"/>
  <c r="L46" i="4"/>
  <c r="K15" i="4"/>
  <c r="L61" i="4"/>
  <c r="K50" i="4"/>
  <c r="L62" i="4"/>
  <c r="K52" i="4"/>
  <c r="L63" i="4"/>
  <c r="L64" i="4"/>
  <c r="K13" i="4"/>
  <c r="K12" i="4"/>
  <c r="K11" i="4"/>
  <c r="K24" i="4"/>
  <c r="K22" i="4"/>
  <c r="K21" i="4"/>
  <c r="L14" i="4"/>
  <c r="L28" i="4"/>
  <c r="L25" i="4"/>
  <c r="L29" i="4"/>
  <c r="K23" i="4"/>
  <c r="L27" i="4"/>
  <c r="L26" i="4"/>
  <c r="K34" i="4"/>
  <c r="K33" i="4"/>
  <c r="K32" i="4"/>
  <c r="L31" i="4"/>
  <c r="L10" i="4"/>
  <c r="L30" i="4"/>
  <c r="L20" i="4"/>
  <c r="H211" i="4" l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l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l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l="1"/>
  <c r="H416" i="4" s="1"/>
  <c r="H417" i="4" s="1"/>
  <c r="H418" i="4" s="1"/>
  <c r="H419" i="4" s="1"/>
  <c r="H420" i="4" s="1"/>
  <c r="H421" i="4" s="1"/>
  <c r="H422" i="4" l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l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l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</calcChain>
</file>

<file path=xl/sharedStrings.xml><?xml version="1.0" encoding="utf-8"?>
<sst xmlns="http://schemas.openxmlformats.org/spreadsheetml/2006/main" count="1742" uniqueCount="431">
  <si>
    <t>날짜</t>
    <phoneticPr fontId="1" type="noConversion"/>
  </si>
  <si>
    <t>상대 계좌/이름</t>
    <phoneticPr fontId="1" type="noConversion"/>
  </si>
  <si>
    <t>입금 금액</t>
    <phoneticPr fontId="1" type="noConversion"/>
  </si>
  <si>
    <t>출금 금액</t>
    <phoneticPr fontId="1" type="noConversion"/>
  </si>
  <si>
    <t>계좌 잔액</t>
    <phoneticPr fontId="1" type="noConversion"/>
  </si>
  <si>
    <t>카테고리</t>
    <phoneticPr fontId="1" type="noConversion"/>
  </si>
  <si>
    <t>예적금</t>
  </si>
  <si>
    <t>예적금</t>
    <phoneticPr fontId="1" type="noConversion"/>
  </si>
  <si>
    <t>홍길동국민청년도약계좌</t>
  </si>
  <si>
    <t>버거킹 건대입구역점</t>
  </si>
  <si>
    <t>근로소득</t>
  </si>
  <si>
    <t>근로소득</t>
    <phoneticPr fontId="1" type="noConversion"/>
  </si>
  <si>
    <t>앤하우스</t>
  </si>
  <si>
    <t>앤하우스</t>
    <phoneticPr fontId="1" type="noConversion"/>
  </si>
  <si>
    <t>주식회사 아성다이소</t>
  </si>
  <si>
    <t>주식회사 아성다이소</t>
    <phoneticPr fontId="1" type="noConversion"/>
  </si>
  <si>
    <t>편의</t>
  </si>
  <si>
    <t>간편결제</t>
  </si>
  <si>
    <t>간편결제</t>
    <phoneticPr fontId="1" type="noConversion"/>
  </si>
  <si>
    <t>네이버페이결제</t>
  </si>
  <si>
    <t>향원</t>
  </si>
  <si>
    <t>향원</t>
    <phoneticPr fontId="1" type="noConversion"/>
  </si>
  <si>
    <t>홍길동-국민청년도약계좌</t>
    <phoneticPr fontId="1" type="noConversion"/>
  </si>
  <si>
    <t>홍길동</t>
  </si>
  <si>
    <t>홍길동</t>
    <phoneticPr fontId="1" type="noConversion"/>
  </si>
  <si>
    <t>이체</t>
  </si>
  <si>
    <t>이체</t>
    <phoneticPr fontId="1" type="noConversion"/>
  </si>
  <si>
    <t>마트</t>
  </si>
  <si>
    <t>이마트</t>
  </si>
  <si>
    <t>교촌치킨</t>
  </si>
  <si>
    <t>카카오페이</t>
  </si>
  <si>
    <t>스타벅스</t>
  </si>
  <si>
    <t>GS25</t>
  </si>
  <si>
    <t>영화/문화</t>
  </si>
  <si>
    <t>CGV강남</t>
  </si>
  <si>
    <t>홈플러스</t>
  </si>
  <si>
    <t>맥도날드</t>
  </si>
  <si>
    <t>버거킹</t>
  </si>
  <si>
    <t>의류/패션</t>
  </si>
  <si>
    <t>문화생활</t>
  </si>
  <si>
    <t>배달음식</t>
  </si>
  <si>
    <t>교통비</t>
  </si>
  <si>
    <t>편의점</t>
  </si>
  <si>
    <t>쇼핑</t>
  </si>
  <si>
    <t>네이버페이충전</t>
    <phoneticPr fontId="1" type="noConversion"/>
  </si>
  <si>
    <t>맘스터치 건대스타시티점</t>
    <phoneticPr fontId="1" type="noConversion"/>
  </si>
  <si>
    <t>CGV용산아이파크몰</t>
    <phoneticPr fontId="1" type="noConversion"/>
  </si>
  <si>
    <t>용돈</t>
  </si>
  <si>
    <t>용돈</t>
    <phoneticPr fontId="1" type="noConversion"/>
  </si>
  <si>
    <t>홍상직</t>
    <phoneticPr fontId="1" type="noConversion"/>
  </si>
  <si>
    <t>입금</t>
  </si>
  <si>
    <t>입금</t>
    <phoneticPr fontId="1" type="noConversion"/>
  </si>
  <si>
    <t>BHC</t>
    <phoneticPr fontId="1" type="noConversion"/>
  </si>
  <si>
    <t>복권/당첨금</t>
    <phoneticPr fontId="1" type="noConversion"/>
  </si>
  <si>
    <t>편의점</t>
    <phoneticPr fontId="1" type="noConversion"/>
  </si>
  <si>
    <t>교육</t>
    <phoneticPr fontId="1" type="noConversion"/>
  </si>
  <si>
    <t>카페</t>
    <phoneticPr fontId="1" type="noConversion"/>
  </si>
  <si>
    <t>상대방 계좌로 보낼때</t>
    <phoneticPr fontId="1" type="noConversion"/>
  </si>
  <si>
    <t>투자</t>
    <phoneticPr fontId="1" type="noConversion"/>
  </si>
  <si>
    <t>출금</t>
    <phoneticPr fontId="1" type="noConversion"/>
  </si>
  <si>
    <t>현금으로 인출할때</t>
    <phoneticPr fontId="1" type="noConversion"/>
  </si>
  <si>
    <t>예적금,청약계좌로 이체할때</t>
    <phoneticPr fontId="1" type="noConversion"/>
  </si>
  <si>
    <t>사업</t>
    <phoneticPr fontId="1" type="noConversion"/>
  </si>
  <si>
    <t>카드대금</t>
    <phoneticPr fontId="1" type="noConversion"/>
  </si>
  <si>
    <t>환전</t>
    <phoneticPr fontId="1" type="noConversion"/>
  </si>
  <si>
    <t>해외송금</t>
    <phoneticPr fontId="1" type="noConversion"/>
  </si>
  <si>
    <t>사용하지 않음</t>
    <phoneticPr fontId="1" type="noConversion"/>
  </si>
  <si>
    <t>주식거래</t>
    <phoneticPr fontId="1" type="noConversion"/>
  </si>
  <si>
    <t>은행계좌에서 사용하지 않음</t>
    <phoneticPr fontId="1" type="noConversion"/>
  </si>
  <si>
    <t>신용카드 데이터는 사용하지 않음</t>
    <phoneticPr fontId="1" type="noConversion"/>
  </si>
  <si>
    <t>카카오페이충전</t>
    <phoneticPr fontId="1" type="noConversion"/>
  </si>
  <si>
    <t>박소영</t>
    <phoneticPr fontId="1" type="noConversion"/>
  </si>
  <si>
    <t>쿠팡풀필먼트</t>
    <phoneticPr fontId="1" type="noConversion"/>
  </si>
  <si>
    <t>서적</t>
    <phoneticPr fontId="1" type="noConversion"/>
  </si>
  <si>
    <t>카테고리,수입,근로소득, 환불, 이자수입, 배당수입, 용돈, 세금-환급, 복권/당첨금, 지출, 공과금, 세금, 대출상환, 교통비, 쇼핑, 생활, 통신비, 음식점, 배달음식, 편의점, 주거, 의료, 교육, 학비, 문화생활, 구독서비스, 숙박, 반려동물, 자동차, 카페, 미용/뷰티, 의류/패션, 보험, 기부, 간편결제, 마트, 서적, 은행, 이체, 입금, 출금, 투자, 예적금, 사업, 카드대금, 환전, 해외송금, 주식거래</t>
    <phoneticPr fontId="1" type="noConversion"/>
  </si>
  <si>
    <t>GS25, CU, 이마트24, 스토리웨이, 미니스톱, 세븐일레븐</t>
    <phoneticPr fontId="1" type="noConversion"/>
  </si>
  <si>
    <t xml:space="preserve"> !▼수입</t>
    <phoneticPr fontId="1" type="noConversion"/>
  </si>
  <si>
    <t xml:space="preserve"> !▼지출</t>
    <phoneticPr fontId="1" type="noConversion"/>
  </si>
  <si>
    <t xml:space="preserve"> !▼은행</t>
    <phoneticPr fontId="1" type="noConversion"/>
  </si>
  <si>
    <t xml:space="preserve"> 사용자-은행명</t>
    <phoneticPr fontId="1" type="noConversion"/>
  </si>
  <si>
    <t>uid 제외한 데이터값, timestamp 추가로 사용할수도 있음
INSERT INTO transaction (transaction_no, bank_account_uid, time, category, counter_account, income, outcome, after_balance) VALUES 에서 transaction_no는 임의로 생성하고,
현재 은행의 uid는 __로 질의문을 생성해주세요, 날짜는 분 단위로 되어있는데, 타임스탬프를 저장하던지 일자만 저장하던지 해주세요 
항목이 많아지면 계좌 잔액이랑 카테고리 검사규칙 제대로 적용되게 다시 정리</t>
    <phoneticPr fontId="1" type="noConversion"/>
  </si>
  <si>
    <t>$M$7:$M$200</t>
    <phoneticPr fontId="1" type="noConversion"/>
  </si>
  <si>
    <t>교보문고,영풍문고,중고서점, 
강의교재는 교육 카테고리</t>
    <phoneticPr fontId="1" type="noConversion"/>
  </si>
  <si>
    <t>최민지</t>
    <phoneticPr fontId="1" type="noConversion"/>
  </si>
  <si>
    <t>유미카츠</t>
    <phoneticPr fontId="1" type="noConversion"/>
  </si>
  <si>
    <t>소비통계</t>
    <phoneticPr fontId="1" type="noConversion"/>
  </si>
  <si>
    <t>롯데리아</t>
    <phoneticPr fontId="1" type="noConversion"/>
  </si>
  <si>
    <t>온라인쇼핑</t>
  </si>
  <si>
    <t>쿠팡</t>
    <phoneticPr fontId="1" type="noConversion"/>
  </si>
  <si>
    <t>두끼 건대점</t>
    <phoneticPr fontId="1" type="noConversion"/>
  </si>
  <si>
    <t>이강학원</t>
    <phoneticPr fontId="1" type="noConversion"/>
  </si>
  <si>
    <t>배달의민족</t>
    <phoneticPr fontId="1" type="noConversion"/>
  </si>
  <si>
    <t>체크후불교통출금</t>
    <phoneticPr fontId="1" type="noConversion"/>
  </si>
  <si>
    <t>유니클로</t>
    <phoneticPr fontId="1" type="noConversion"/>
  </si>
  <si>
    <t>G마켓</t>
    <phoneticPr fontId="1" type="noConversion"/>
  </si>
  <si>
    <t>KFC</t>
    <phoneticPr fontId="1" type="noConversion"/>
  </si>
  <si>
    <t>롯데시네마월드타워</t>
    <phoneticPr fontId="1" type="noConversion"/>
  </si>
  <si>
    <t>SALARY</t>
    <phoneticPr fontId="1" type="noConversion"/>
  </si>
  <si>
    <t>ALLOWANCE</t>
    <phoneticPr fontId="1" type="noConversion"/>
  </si>
  <si>
    <t>LOTTERY</t>
    <phoneticPr fontId="1" type="noConversion"/>
  </si>
  <si>
    <t>TRANSPORT</t>
    <phoneticPr fontId="1" type="noConversion"/>
  </si>
  <si>
    <t>SHOPPING</t>
    <phoneticPr fontId="1" type="noConversion"/>
  </si>
  <si>
    <t>BOOKS</t>
    <phoneticPr fontId="1" type="noConversion"/>
  </si>
  <si>
    <t>CONVENIENCE_STORE</t>
    <phoneticPr fontId="1" type="noConversion"/>
  </si>
  <si>
    <t>HEALTHCARE</t>
    <phoneticPr fontId="1" type="noConversion"/>
  </si>
  <si>
    <t>EDUCATION</t>
    <phoneticPr fontId="1" type="noConversion"/>
  </si>
  <si>
    <t>ENTERTAINMENT</t>
    <phoneticPr fontId="1" type="noConversion"/>
  </si>
  <si>
    <t>SUBSCRIPTION</t>
    <phoneticPr fontId="1" type="noConversion"/>
  </si>
  <si>
    <t>PAYMENT</t>
    <phoneticPr fontId="1" type="noConversion"/>
  </si>
  <si>
    <t>TRANSFER</t>
    <phoneticPr fontId="1" type="noConversion"/>
  </si>
  <si>
    <t>INVESTMENT</t>
    <phoneticPr fontId="1" type="noConversion"/>
  </si>
  <si>
    <t>DEPOSIT</t>
    <phoneticPr fontId="1" type="noConversion"/>
  </si>
  <si>
    <t>WITHDRAWAL</t>
    <phoneticPr fontId="1" type="noConversion"/>
  </si>
  <si>
    <t>SAVINGS</t>
    <phoneticPr fontId="1" type="noConversion"/>
  </si>
  <si>
    <t>BUSINESS</t>
    <phoneticPr fontId="1" type="noConversion"/>
  </si>
  <si>
    <t>CARD_PAYMENT</t>
    <phoneticPr fontId="1" type="noConversion"/>
  </si>
  <si>
    <t>EXCHANGE</t>
    <phoneticPr fontId="1" type="noConversion"/>
  </si>
  <si>
    <t>REMITTANCE</t>
    <phoneticPr fontId="1" type="noConversion"/>
  </si>
  <si>
    <t>STOCK</t>
    <phoneticPr fontId="1" type="noConversion"/>
  </si>
  <si>
    <t>거래정정</t>
    <phoneticPr fontId="1" type="noConversion"/>
  </si>
  <si>
    <t>기타</t>
    <phoneticPr fontId="1" type="noConversion"/>
  </si>
  <si>
    <t>CORRECTION</t>
    <phoneticPr fontId="1" type="noConversion"/>
  </si>
  <si>
    <r>
      <t>(UNHEX(REPLACE(</t>
    </r>
    <r>
      <rPr>
        <sz val="10"/>
        <color rgb="FF6AAB73"/>
        <rFont val="JetBrains Mono"/>
        <family val="3"/>
      </rPr>
      <t>'9cc3c1e2-282e-4cf9-af36-ec9288d277af'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주식회사 아성다이소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'2023-07-01 10:37:21'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2484385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</si>
  <si>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'93e7f0d5-cb71-431a-b00a-ba7a6ab7deaf'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'2023-07-01 11:03:31'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2482385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</si>
  <si>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'f64b7fce-1442-49bf-9e36-f854efc53988'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향원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'2023-07-11 00:04:04'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2470385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</si>
  <si>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'7220666e-8705-4a15-a093-dd0c43a9f91b'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'2023-07-20 09:00:02'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1770385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</si>
  <si>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'fc833f25-7b74-474a-b8ac-447312710595'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1043020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'2023-07-20 10:00:26'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2813405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</si>
  <si>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'7147b217-246d-493e-a170-ffabdecf9abe'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버거킹 건대입구역점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7200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'2023-07-20 11:53:47'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2806205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</si>
  <si>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'5a527234-9507-4b4f-b1cd-dd74b9397ee4'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이체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'2023-07-29 17:59:06'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2506205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</si>
  <si>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'4bc99a26-e285-4b01-b6cb-de4ae4411dcf'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'2023-08-05 14:23:48'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2461205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</si>
  <si>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'7b61f2a4-6403-4632-9402-05164de4081c'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'2023-08-20 09:00:24'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1761205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</si>
  <si>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'035df8d7-66de-419b-a5ff-1ce40d81804a'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1068680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'2023-08-20 10:00:57'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2829885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</si>
  <si>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'b6d8a5df-ccfe-4a30-9255-9a075ca431d1'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교촌치킨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'2023-08-20 12:50:34'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2808885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</si>
  <si>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'35a75667-c358-4769-a133-61f90b7734bc'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'2023-08-25 15:40:32'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2804085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</si>
  <si>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'58a04188-1165-47f0-b30f-16fa27281861'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홍상직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용돈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'2023-08-29 21:51:29'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3304085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</si>
  <si>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'd6c0962a-8482-4692-b81b-fa7de3ef05f2'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강남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영화</t>
    </r>
    <r>
      <rPr>
        <sz val="10"/>
        <color rgb="FF6AAB73"/>
        <rFont val="JetBrains Mono"/>
        <family val="3"/>
      </rPr>
      <t>/</t>
    </r>
    <r>
      <rPr>
        <sz val="10"/>
        <color rgb="FF6AAB73"/>
        <rFont val="Courier New"/>
        <family val="3"/>
      </rPr>
      <t>문화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'2023-09-05 19:15:47'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3291085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</si>
  <si>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'29e05e7f-cbd7-4fc3-8024-ab30cd80142c'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카카오페이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'2023-09-10 18:42:55'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3276085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</si>
  <si>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'2b431b31-694a-4203-9269-1f62a3998a12'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'2023-09-20 09:00:20'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2576085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</si>
  <si>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'197c5e25-d6ea-41e5-a2aa-6155fce80793'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1023760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'2023-09-20 10:00:09'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3599845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</si>
  <si>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'600faa21-1435-4663-a0f1-011b44bbc6fd'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스타벅스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'2023-09-28 16:10:50'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3593345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</si>
  <si>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'9e576004-d4c4-4136-beba-9aef9c5ed383'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'2023-10-03 09:30:17'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3588845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</si>
  <si>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'd9bb9c13-c3a0-40be-99f9-fcd5672ea8d4'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'2023-10-20 09:00:19'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2888845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</si>
  <si>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'1ef34556-7b07-4ac9-bb03-cb84252e4f12'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1000780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'2023-10-20 10:00:13'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3889625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</si>
  <si>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'4692ce78-eaf3-4e80-b598-379282178394'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용산아이파크몰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'2023-10-20 20:15:25'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3869625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</si>
  <si>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'18ce2c07-8ef5-4a4a-974b-e5a1f5da5437'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맥도날드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7800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'2023-10-25 08:20:45'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3861825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</si>
  <si>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'6d7723b9-c6af-4331-91b8-9b8e65e93a0c'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'2023-11-01 08:45:28'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3852925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</si>
  <si>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'5d7058cc-4586-4394-9e3f-4de7d9ab2421'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홈플러스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63000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'2023-11-10 13:15:12'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3789925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</si>
  <si>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'ecc176a9-7f9c-408f-9ef3-762ad5561b82'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'2023-11-20 09:00:35'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3089925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</si>
  <si>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'5113f1b7-b555-4cf2-93aa-2b7a38b9986c'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982040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'2023-11-20 10:00:39'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4071965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</si>
  <si>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'272bf7b7-db01-411a-b096-acc2571cbe3a'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홈플러스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'2023-11-25 13:20:53'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4009965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</si>
  <si>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'fe1478d5-7cc6-47c6-a37b-39b8e9cad9e6'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'BHC'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'2023-12-05 18:10:41'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3990465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</si>
  <si>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'4037f415-73bd-48df-90c2-826377d7eeae'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맥도날드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8200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'2023-12-10 10:50:09'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3982265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</si>
  <si>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'b47464f6-e5ae-4437-88bd-a9eafd896c0f'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'2023-12-20 09:00:06'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3282265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</si>
  <si>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'3c95c664-948b-448b-aae0-77ffe2f70d55'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1000780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'2023-12-20 10:00:15'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4233045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</si>
  <si>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'874b022f-f46f-4fa9-a481-c25405293e5f'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4700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'2024-01-05 14:10:36'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4228345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</si>
  <si>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'387cb274-ebdf-4065-81c0-a4eaa9bb6f5a'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스타벅스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'2024-01-10 18:20:11'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4222345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</si>
  <si>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'd5a727ea-1b56-427b-8919-01dae02de228'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'2024-01-20 09:00:49'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3522345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</si>
  <si>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'501ddd0f-210a-4632-bae2-5e775dc5ef63'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롯데시네마월드타워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'2024-01-20 11:40:24'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3512345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</si>
  <si>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'd1e4c8e1-f87b-4286-9600-d97b371a119e'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버거킹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'2024-02-05 12:30:46'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3505345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</si>
  <si>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'6d8bc3ab-d999-44c3-837c-b08c543f33ec'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'2024-02-10 09:15:47'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3501845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</si>
  <si>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'628ff5c5-0754-480a-a296-4fc0d9d45069'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'2024-02-15 09:00:05'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2801845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</si>
  <si>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'e4d09dcf-ee06-432c-b1ef-9233db6679b9'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유미카츠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'2024-02-16 13:20:39'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2788845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</si>
  <si>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'f25bb05c-f4f0-4a27-9463-d87b584873c0'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롯데리아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8700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'2024-02-22 12:05:13'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2780145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</si>
  <si>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'b3881d5e-04b5-414d-ba94-31f3d71f97cb'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'2024-02-20 09:00:35'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2080145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</si>
  <si>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'e902a38b-3101-45c2-9e51-50b961601dc2'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온라인쇼핑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'2024-02-25 18:12:45'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2060145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</si>
  <si>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'7acc6830-953a-4be2-9ae5-ccd12630f76e'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44000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'2024-02-28 16:00:56'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2016145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</si>
  <si>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'8cc83729-329f-4631-97eb-42f2a79bdb20'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교촌치킨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'2024-03-05 13:45:33'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1996145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</si>
  <si>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'10d59b55-096d-4a71-af97-bb7d01cdb7c0'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'2024-03-20 09:00:00'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1296145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</si>
  <si>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'6d0bc61a-49c6-414c-94da-7c4e987cb667'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강남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'2024-03-25 20:25:10'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1281145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</si>
  <si>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'8a9b24e5-4986-4856-8d69-26cdb7992db1'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'2024-04-01 11:30:30'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1276245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</si>
  <si>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'82f1b75d-4447-488f-8034-3d6820a18935'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스타벅스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6200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'2024-04-10 14:05:18'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1270045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</si>
  <si>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'1e4ae93e-fad2-4289-972a-a289870debf3'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'2024-04-20 09:00:56'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570045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</si>
  <si>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'9a474336-80b4-4bcd-b08a-b985aed4dcaf'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맥도날드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'2024-04-20 10:00:34'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562045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</si>
  <si>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'd4417a23-90ca-49bc-bf38-ced696a3925d'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네이버페이충전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'2024-05-05 12:50:56'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552045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</si>
  <si>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'05a993de-4099-48fd-a6d9-bb4132a31a1e'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홈플러스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'2024-05-10 19:00:20'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492045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</si>
  <si>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'72309118-cdeb-4d12-8a41-7550a72e3103'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박소영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'2024-05-15 20:03:14'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2192045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</si>
  <si>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'a7d3d73b-071b-4b04-b564-04201d31f569'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'2024-05-20 09:00:36'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1492045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</si>
  <si>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'07dfd8b3-64cd-45d5-abf1-a8f0bb99a51b'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맘스터치 건대스타시티점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'2024-05-25 15:40:50'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1484545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</si>
  <si>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'3f924e87-3d06-43d2-ba3b-1c9cee1b6eac'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용산아이파크몰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'2024-06-01 09:25:29'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1470545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</si>
  <si>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'f8c2619f-7520-403b-a8fa-3afc583857c2'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'2024-06-05 13:10:24'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1770545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</si>
  <si>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'f9a8f351-482f-4ece-9575-524a45b6d4c0'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쿠팡풀필먼트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120320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'2024-06-07 09:25:19'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1890865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</si>
  <si>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'e8044503-3a9d-4113-8e81-8e49b29d2d26'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4600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'2024-06-10 18:35:01'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1886265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</si>
  <si>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'f404e07f-985e-444d-9d84-b75dacc4867e'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'2024-06-20 09:00:40'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1186265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</si>
  <si>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'07ae0658-a7cf-4b2c-bfa7-c4c5f32f9ba7'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교촌치킨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'2024-06-25 20:10:01'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1165265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</si>
  <si>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'652944e6-cdab-49b0-b435-f59d1fa1c536'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쿠팡풀필먼트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100340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'2024-06-26 10:05:41'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1265605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</si>
  <si>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'e63f41c1-3e22-420b-a253-56bd465d6fdd'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이강학원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'2024-07-01 09:00:59'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1745605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</si>
  <si>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'c5d86469-589a-41a4-a1a4-208a44e0928b'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'2024-07-20 09:00:46'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1045605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</si>
  <si>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'9c4c851d-f192-4b8a-b352-1acc4397d0d0'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'2024-07-20 11:52:11'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1245605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</si>
  <si>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'5a8af29c-c727-460b-bfdf-9bfc96f836cd'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카카오페이충전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'2024-07-30 15:04:20'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1235605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</si>
  <si>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'2556499a-87d6-414b-9002-fa866a4f7337'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이강학원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'2024-08-01 09:00:05'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</si>
  <si>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'9e140cec-a37c-4992-b09d-8ebdaad444c6'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최민지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'2024-08-01 09:12:28'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</si>
  <si>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'd5965d4d-3c3d-4d2c-bee3-8e9408a65e17'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홍상직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용돈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'2024-08-09 16:53:16'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</si>
  <si>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'03cf6373-cc72-4fa5-b3ee-6aecb2495a3b'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'2024-08-20 09:00:44'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</si>
  <si>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'b2883e64-5df9-4591-ae41-922aeba0257a'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맘스터치 건대스타시티점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'2024-08-23 17:59:55'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1709105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</si>
  <si>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'4ceeb567-768e-4acb-ad1d-9ce43b6ac882'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두끼 건대점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11900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'2024-08-24 10:38:13'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1697205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</si>
  <si>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'8da7bc1b-9bcc-4206-bea0-64057a325fa7'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배달의민족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배달음식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'2024-08-25 10:30:19'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1683305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</si>
  <si>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'91959aaf-8677-4371-92ae-bf2ab0bad229'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이강학원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'2024-09-01 09:00:52'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2163305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</si>
  <si>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'fe4a82b8-5a17-4a21-8229-67a9ae193aca'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향원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'2024-09-01 10:35:56'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2151305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</si>
  <si>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'3d6d5bc1-203a-4a32-984c-3e542dc281b2'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'2024-09-20 09:00:50'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1451305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</si>
  <si>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'3cad4f07-fa35-409d-9dcb-237fd5e69b87'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유니클로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의류</t>
    </r>
    <r>
      <rPr>
        <sz val="10"/>
        <color rgb="FF6AAB73"/>
        <rFont val="JetBrains Mono"/>
        <family val="3"/>
      </rPr>
      <t>/</t>
    </r>
    <r>
      <rPr>
        <sz val="10"/>
        <color rgb="FF6AAB73"/>
        <rFont val="Courier New"/>
        <family val="3"/>
      </rPr>
      <t>패션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'2024-09-21 16:20:06'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1386305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</si>
  <si>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'd05ead6d-e2dd-47e3-91dc-b40b814b3f94'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</t>
    </r>
    <r>
      <rPr>
        <sz val="10"/>
        <color rgb="FF6AAB73"/>
        <rFont val="Courier New"/>
        <family val="3"/>
      </rPr>
      <t>마켓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19800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쇼핑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'2024-09-30 17:03:47'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1366505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</si>
  <si>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'30759b8d-cecf-48a5-8ace-146a8dcc43f4'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이체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'2024-10-01 00:00:22'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1316505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</si>
  <si>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'b0df6134-5ac1-4cab-901b-b1479c245bb0'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'KFC'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'2024-10-05 09:35:46'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1308605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</si>
  <si>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'8486a710-e182-4651-8bbd-821fc9e8bd4d'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온라인쇼핑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'2024-10-07 13:00:18'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1302105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</si>
  <si>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'0175d18e-658a-464d-959e-968d8c6220b3'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체크후불교통출금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4730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교통비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'2024-10-08 17:02:49'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1297375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</si>
  <si>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'5f83f28a-d054-4f8b-9de6-dc5c70abba27'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주식회사 아성다이소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'2024-10-15 12:01:33'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1295375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</si>
  <si>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'c0cc572a-abae-486a-8783-0cc17055166f'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'2024-10-20 09:00:36'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595375</t>
    </r>
    <r>
      <rPr>
        <sz val="10"/>
        <color rgb="FFBCBEC4"/>
        <rFont val="JetBrains Mono"/>
        <family val="3"/>
      </rPr>
      <t>),</t>
    </r>
  </si>
  <si>
    <r>
      <t xml:space="preserve"> 홍길동-토스뱅크
</t>
    </r>
    <r>
      <rPr>
        <b/>
        <sz val="9"/>
        <color theme="1"/>
        <rFont val="맑은 고딕"/>
        <family val="3"/>
        <charset val="129"/>
        <scheme val="minor"/>
      </rPr>
      <t xml:space="preserve">계좌 uid: </t>
    </r>
    <r>
      <rPr>
        <sz val="9"/>
        <color theme="1"/>
        <rFont val="맑은 고딕"/>
        <family val="3"/>
        <charset val="129"/>
        <scheme val="minor"/>
      </rPr>
      <t>b349fa3e-2b63-48a5-9672-f8913b5e5111</t>
    </r>
    <phoneticPr fontId="1" type="noConversion"/>
  </si>
  <si>
    <t>uid 제외한 데이터값, timestamp 추가로 사용할수도 있음
INSERT IGNORE INTO transaction (transaction_no, bank_account_uid, counter_account, income, outcome, category, time, after_balance) VALUES 에서 transaction_no는 임의로 생성하고,
현재 은행의 uid는 __로 질의문을 생성해주세요, 날짜는 분 단위로 되어있는데, 타임스탬프를 저장하던지 일자만 저장하던지 해주세요 
항목이 많아지면 계좌 잔액이랑 카테고리 검사규칙 제대로 적용되게 다시 정리</t>
    <phoneticPr fontId="1" type="noConversion"/>
  </si>
  <si>
    <t>이자수입, 배당수입
INTEREST, DIVIDEND</t>
    <phoneticPr fontId="1" type="noConversion"/>
  </si>
  <si>
    <t>월급, 아르바이트, 사업 포함</t>
    <phoneticPr fontId="1" type="noConversion"/>
  </si>
  <si>
    <t>INVESTMENT_INCOME</t>
    <phoneticPr fontId="1" type="noConversion"/>
  </si>
  <si>
    <t>투자수입</t>
    <phoneticPr fontId="1" type="noConversion"/>
  </si>
  <si>
    <t>FOOD</t>
    <phoneticPr fontId="1" type="noConversion"/>
  </si>
  <si>
    <t>음식점, 배달음식 포함</t>
    <phoneticPr fontId="1" type="noConversion"/>
  </si>
  <si>
    <t>학원,강의,대학 등록금</t>
    <phoneticPr fontId="1" type="noConversion"/>
  </si>
  <si>
    <t>의료/건강</t>
    <phoneticPr fontId="1" type="noConversion"/>
  </si>
  <si>
    <t>생활/쇼핑</t>
    <phoneticPr fontId="1" type="noConversion"/>
  </si>
  <si>
    <t>HOUSING_AND_TAX</t>
    <phoneticPr fontId="1" type="noConversion"/>
  </si>
  <si>
    <t>교통/자동차</t>
    <phoneticPr fontId="1" type="noConversion"/>
  </si>
  <si>
    <t>주거/공과금</t>
    <phoneticPr fontId="1" type="noConversion"/>
  </si>
  <si>
    <t>식비</t>
    <phoneticPr fontId="1" type="noConversion"/>
  </si>
  <si>
    <t>세금·공과금, 전세보증금/월세, 대출상환, 보험 포함</t>
    <phoneticPr fontId="1" type="noConversion"/>
  </si>
  <si>
    <t>CAFE</t>
    <phoneticPr fontId="1" type="noConversion"/>
  </si>
  <si>
    <t>기타지출</t>
    <phoneticPr fontId="1" type="noConversion"/>
  </si>
  <si>
    <t>ETC_OUTCOME</t>
    <phoneticPr fontId="1" type="noConversion"/>
  </si>
  <si>
    <t>병원, 약국, 헬스케어</t>
    <phoneticPr fontId="1" type="noConversion"/>
  </si>
  <si>
    <t>영화관, 연극, 공연, 전시, 취미</t>
    <phoneticPr fontId="1" type="noConversion"/>
  </si>
  <si>
    <t>여행/숙박</t>
    <phoneticPr fontId="1" type="noConversion"/>
  </si>
  <si>
    <t>TRIP</t>
    <phoneticPr fontId="1" type="noConversion"/>
  </si>
  <si>
    <t>경조사/선물 등</t>
    <phoneticPr fontId="1" type="noConversion"/>
  </si>
  <si>
    <t>문화생활/취미</t>
    <phoneticPr fontId="1" type="noConversion"/>
  </si>
  <si>
    <t>용돈 제외, 환불 포함</t>
    <phoneticPr fontId="1" type="noConversion"/>
  </si>
  <si>
    <t>OTT서비스,로켓와우,배민클럽,기타소프트웨어 정기결제 등</t>
    <phoneticPr fontId="1" type="noConversion"/>
  </si>
  <si>
    <t>항공권/호텔 …</t>
    <phoneticPr fontId="1" type="noConversion"/>
  </si>
  <si>
    <t>ETC_BANK</t>
    <phoneticPr fontId="1" type="noConversion"/>
  </si>
  <si>
    <t>다이소,올리브영,리빙샵,마트,온라인쇼핑,
생활/쇼핑, 미용/패션, 선물, 반려동물 포함</t>
    <phoneticPr fontId="1" type="noConversion"/>
  </si>
  <si>
    <t>네이버페이,카카오페이,토스,페이코</t>
    <phoneticPr fontId="1" type="noConversion"/>
  </si>
  <si>
    <t>교통카드,기후동행카드 발급및 충전,터미널/코레일톡 예매편,주유비,세차,자동차 정비</t>
    <phoneticPr fontId="1" type="noConversion"/>
  </si>
  <si>
    <t>여기부터</t>
    <phoneticPr fontId="1" type="noConversion"/>
  </si>
  <si>
    <t>식비</t>
  </si>
  <si>
    <t>홍콩</t>
    <phoneticPr fontId="1" type="noConversion"/>
  </si>
  <si>
    <t>GS25 왕십리도선점</t>
    <phoneticPr fontId="1" type="noConversion"/>
  </si>
  <si>
    <t>생활/쇼핑</t>
  </si>
  <si>
    <t>이마트 왕십리점</t>
    <phoneticPr fontId="1" type="noConversion"/>
  </si>
  <si>
    <t>교통/자동차</t>
  </si>
  <si>
    <t>CU 시청광장</t>
    <phoneticPr fontId="1" type="noConversion"/>
  </si>
  <si>
    <t>서적</t>
  </si>
  <si>
    <t>교보문고 광화문점</t>
    <phoneticPr fontId="1" type="noConversion"/>
  </si>
  <si>
    <t>쿠우쿠우</t>
    <phoneticPr fontId="1" type="noConversion"/>
  </si>
  <si>
    <t>세븐일레븐송파헬리오점</t>
    <phoneticPr fontId="1" type="noConversion"/>
  </si>
  <si>
    <t>트레이더스홀세일클럽</t>
    <phoneticPr fontId="1" type="noConversion"/>
  </si>
  <si>
    <t>롯데시네마</t>
    <phoneticPr fontId="1" type="noConversion"/>
  </si>
  <si>
    <t>문화생활/취미</t>
  </si>
  <si>
    <t>우아한형제들</t>
    <phoneticPr fontId="1" type="noConversion"/>
  </si>
  <si>
    <t>이도현</t>
    <phoneticPr fontId="1" type="noConversion"/>
  </si>
  <si>
    <t>신선설농탕</t>
    <phoneticPr fontId="1" type="noConversion"/>
  </si>
  <si>
    <t>이성윤</t>
    <phoneticPr fontId="1" type="noConversion"/>
  </si>
  <si>
    <t>이삭토스트</t>
    <phoneticPr fontId="1" type="noConversion"/>
  </si>
  <si>
    <t>출금</t>
  </si>
  <si>
    <t>홍콩반점</t>
    <phoneticPr fontId="1" type="noConversion"/>
  </si>
  <si>
    <t>교보문고 잠실점</t>
    <phoneticPr fontId="1" type="noConversion"/>
  </si>
  <si>
    <t>역전우동0410</t>
    <phoneticPr fontId="1" type="noConversion"/>
  </si>
  <si>
    <t>환불</t>
    <phoneticPr fontId="1" type="noConversion"/>
  </si>
  <si>
    <t>REFUND</t>
    <phoneticPr fontId="1" type="noConversion"/>
  </si>
  <si>
    <t>쿠팡이츠</t>
    <phoneticPr fontId="1" type="noConversion"/>
  </si>
  <si>
    <t>알라딘중고서점 영등포점</t>
    <phoneticPr fontId="1" type="noConversion"/>
  </si>
  <si>
    <t>기타수입</t>
    <phoneticPr fontId="1" type="noConversion"/>
  </si>
  <si>
    <t>ETC_INCOME</t>
    <phoneticPr fontId="1" type="noConversion"/>
  </si>
  <si>
    <t>1원인증 등</t>
    <phoneticPr fontId="1" type="noConversion"/>
  </si>
  <si>
    <t>CGV 용산아이파크몰</t>
    <phoneticPr fontId="1" type="noConversion"/>
  </si>
  <si>
    <t>BKR버거킹용산이마트</t>
    <phoneticPr fontId="1" type="noConversion"/>
  </si>
  <si>
    <t>정기결제</t>
  </si>
  <si>
    <t>정기결제</t>
    <phoneticPr fontId="1" type="noConversion"/>
  </si>
  <si>
    <t>쿠팡와우월회비</t>
    <phoneticPr fontId="1" type="noConversion"/>
  </si>
  <si>
    <t>토스페이</t>
    <phoneticPr fontId="1" type="noConversion"/>
  </si>
  <si>
    <t>맥도날드잠실역점</t>
    <phoneticPr fontId="1" type="noConversion"/>
  </si>
  <si>
    <t>ㅑ</t>
    <phoneticPr fontId="1" type="noConversion"/>
  </si>
  <si>
    <t>PAYCO</t>
    <phoneticPr fontId="1" type="noConversion"/>
  </si>
  <si>
    <t>현장발권-s</t>
    <phoneticPr fontId="1" type="noConversion"/>
  </si>
  <si>
    <t>맥도날드천안터미널점</t>
    <phoneticPr fontId="1" type="noConversion"/>
  </si>
  <si>
    <t>구시아푸드마켓</t>
    <phoneticPr fontId="1" type="noConversion"/>
  </si>
  <si>
    <t>맘스터치 롯데건대스타시티</t>
    <phoneticPr fontId="1" type="noConversion"/>
  </si>
  <si>
    <t>네이버페이결제</t>
    <phoneticPr fontId="1" type="noConversion"/>
  </si>
  <si>
    <t>오민준</t>
    <phoneticPr fontId="1" type="noConversion"/>
  </si>
  <si>
    <t>33떡볶이송파헬리오점</t>
    <phoneticPr fontId="1" type="noConversion"/>
  </si>
  <si>
    <t xml:space="preserve">정기결제 </t>
    <phoneticPr fontId="1" type="noConversion"/>
  </si>
  <si>
    <t>넷플릭스</t>
    <phoneticPr fontId="1" type="noConversion"/>
  </si>
  <si>
    <t>TVING</t>
    <phoneticPr fontId="1" type="noConversion"/>
  </si>
  <si>
    <t>쿠팡와우월회비 28일 2024/8부터</t>
    <phoneticPr fontId="1" type="noConversion"/>
  </si>
  <si>
    <t>주식회사 클라피</t>
    <phoneticPr fontId="1" type="noConversion"/>
  </si>
  <si>
    <t>기타지출</t>
  </si>
  <si>
    <t>카페</t>
  </si>
  <si>
    <t>i</t>
    <phoneticPr fontId="1" type="noConversion"/>
  </si>
  <si>
    <t>체크후불교통출금 매월 8일</t>
    <phoneticPr fontId="1" type="noConversion"/>
  </si>
  <si>
    <t>엔제리너스 건대역</t>
    <phoneticPr fontId="1" type="noConversion"/>
  </si>
  <si>
    <t>체크입금</t>
    <phoneticPr fontId="1" type="noConversion"/>
  </si>
  <si>
    <t>트레이더스홀세일</t>
    <phoneticPr fontId="1" type="noConversion"/>
  </si>
  <si>
    <t>㈜우아한형제들</t>
    <phoneticPr fontId="1" type="noConversion"/>
  </si>
  <si>
    <t>구글유튜브프리미엄</t>
    <phoneticPr fontId="1" type="noConversion"/>
  </si>
  <si>
    <t>기타</t>
  </si>
  <si>
    <t>514534계좌인증</t>
    <phoneticPr fontId="1" type="noConversion"/>
  </si>
  <si>
    <t>석수데이터복구센터</t>
    <phoneticPr fontId="1" type="noConversion"/>
  </si>
  <si>
    <t>카카오페이</t>
    <phoneticPr fontId="1" type="noConversion"/>
  </si>
  <si>
    <t>스타벅스잠실새내역점</t>
    <phoneticPr fontId="1" type="noConversion"/>
  </si>
  <si>
    <t>진현욱</t>
    <phoneticPr fontId="1" type="noConversion"/>
  </si>
  <si>
    <t>토스  홍길동</t>
    <phoneticPr fontId="1" type="noConversion"/>
  </si>
  <si>
    <t>이마트</t>
    <phoneticPr fontId="1" type="noConversion"/>
  </si>
  <si>
    <t>배민페이머니</t>
    <phoneticPr fontId="1" type="noConversion"/>
  </si>
  <si>
    <t>홍서현</t>
    <phoneticPr fontId="1" type="noConversion"/>
  </si>
  <si>
    <t>토스페이  충전</t>
    <phoneticPr fontId="1" type="noConversion"/>
  </si>
  <si>
    <t>연경</t>
    <phoneticPr fontId="1" type="noConversion"/>
  </si>
  <si>
    <t>GS25</t>
    <phoneticPr fontId="1" type="noConversion"/>
  </si>
  <si>
    <t>(주) 우아한형제들</t>
    <phoneticPr fontId="1" type="noConversion"/>
  </si>
  <si>
    <t>구글유튜브프리</t>
    <phoneticPr fontId="1" type="noConversion"/>
  </si>
  <si>
    <t>홍콩반점0410건대역점</t>
    <phoneticPr fontId="1" type="noConversion"/>
  </si>
  <si>
    <t>GS25S온수역점</t>
    <phoneticPr fontId="1" type="noConversion"/>
  </si>
  <si>
    <t>정성욱</t>
    <phoneticPr fontId="1" type="noConversion"/>
  </si>
  <si>
    <t xml:space="preserve"> 롯데컬처웍스㈜롯데</t>
    <phoneticPr fontId="1" type="noConversion"/>
  </si>
  <si>
    <t>롯데칠성음료㈜</t>
    <phoneticPr fontId="1" type="noConversion"/>
  </si>
  <si>
    <t>홍영미</t>
    <phoneticPr fontId="1" type="noConversion"/>
  </si>
  <si>
    <t>김밥천국 신천동점</t>
    <phoneticPr fontId="1" type="noConversion"/>
  </si>
  <si>
    <t>후라이드참잘하는집</t>
    <phoneticPr fontId="1" type="noConversion"/>
  </si>
  <si>
    <t>한솥도시락</t>
    <phoneticPr fontId="1" type="noConversion"/>
  </si>
  <si>
    <t>(주) 피엔제이양천</t>
    <phoneticPr fontId="1" type="noConversion"/>
  </si>
  <si>
    <t>대방성</t>
    <phoneticPr fontId="1" type="noConversion"/>
  </si>
  <si>
    <t>씨유건대경영관점</t>
    <phoneticPr fontId="1" type="noConversion"/>
  </si>
  <si>
    <t>버거킹 건대입구역점/</t>
    <phoneticPr fontId="1" type="noConversion"/>
  </si>
  <si>
    <t>역전우동0410건대로데</t>
    <phoneticPr fontId="1" type="noConversion"/>
  </si>
  <si>
    <t>(주) 이마트</t>
    <phoneticPr fontId="1" type="noConversion"/>
  </si>
  <si>
    <t>롯데리아 홍대점</t>
    <phoneticPr fontId="1" type="noConversion"/>
  </si>
  <si>
    <t>김밥나라</t>
    <phoneticPr fontId="1" type="noConversion"/>
  </si>
  <si>
    <t>장인닭갈비 건대점</t>
    <phoneticPr fontId="1" type="noConversion"/>
  </si>
  <si>
    <t>김가네 건대점</t>
    <phoneticPr fontId="1" type="noConversion"/>
  </si>
  <si>
    <t>써브웨이 송파역점</t>
    <phoneticPr fontId="1" type="noConversion"/>
  </si>
  <si>
    <t>두찜 건대점</t>
    <phoneticPr fontId="1" type="noConversion"/>
  </si>
  <si>
    <t>베이글릿</t>
    <phoneticPr fontId="1" type="noConversion"/>
  </si>
  <si>
    <t>에트레베이크하우스</t>
    <phoneticPr fontId="1" type="noConversion"/>
  </si>
  <si>
    <t>학원,강의,대학 등록금,자격증</t>
    <phoneticPr fontId="1" type="noConversion"/>
  </si>
  <si>
    <t>올리브영</t>
    <phoneticPr fontId="1" type="noConversion"/>
  </si>
  <si>
    <t>메가엠지씨커피 건대스타</t>
    <phoneticPr fontId="1" type="noConversion"/>
  </si>
  <si>
    <t>김지수</t>
    <phoneticPr fontId="1" type="noConversion"/>
  </si>
  <si>
    <t>(주) 케이에프씨코리아</t>
    <phoneticPr fontId="1" type="noConversion"/>
  </si>
  <si>
    <t>KFC세종대점</t>
    <phoneticPr fontId="1" type="noConversion"/>
  </si>
  <si>
    <t>롯데쇼핑㈜롯데마트</t>
    <phoneticPr fontId="1" type="noConversion"/>
  </si>
  <si>
    <t>KFC대전시청역점</t>
    <phoneticPr fontId="1" type="noConversion"/>
  </si>
  <si>
    <t>스타벅스 코리아</t>
    <phoneticPr fontId="1" type="noConversion"/>
  </si>
  <si>
    <t>(주) 바이펙스 다이아</t>
    <phoneticPr fontId="1" type="noConversion"/>
  </si>
  <si>
    <t>CGV 해운대</t>
    <phoneticPr fontId="1" type="noConversion"/>
  </si>
  <si>
    <t>신세계 센텀점 문화비</t>
    <phoneticPr fontId="1" type="noConversion"/>
  </si>
  <si>
    <t>㈜신세계백화점센텀</t>
    <phoneticPr fontId="1" type="noConversion"/>
  </si>
  <si>
    <t>코레일유통주식회사</t>
    <phoneticPr fontId="1" type="noConversion"/>
  </si>
  <si>
    <t>2023년결산</t>
    <phoneticPr fontId="1" type="noConversion"/>
  </si>
  <si>
    <t>한국철도공사_</t>
    <phoneticPr fontId="1" type="noConversion"/>
  </si>
  <si>
    <t>한국철도공사_토</t>
    <phoneticPr fontId="1" type="noConversion"/>
  </si>
  <si>
    <t>알라딘중고서점(강남)</t>
    <phoneticPr fontId="1" type="noConversion"/>
  </si>
  <si>
    <t>맥도날드천안터미널역점</t>
    <phoneticPr fontId="1" type="noConversion"/>
  </si>
  <si>
    <t>㈜교보문고 본사문</t>
    <phoneticPr fontId="1" type="noConversion"/>
  </si>
  <si>
    <t>프린트카페 잠실역점</t>
    <phoneticPr fontId="1" type="noConversion"/>
  </si>
  <si>
    <t>멘지 건대점</t>
    <phoneticPr fontId="1" type="noConversion"/>
  </si>
  <si>
    <t>스타벅스 건대스타시티</t>
    <phoneticPr fontId="1" type="noConversion"/>
  </si>
  <si>
    <t>㈜이마트자양점</t>
    <phoneticPr fontId="1" type="noConversion"/>
  </si>
  <si>
    <t>㈜롯데칠성음료</t>
    <phoneticPr fontId="1" type="noConversion"/>
  </si>
  <si>
    <t>CU 잠실리센츠점</t>
    <phoneticPr fontId="1" type="noConversion"/>
  </si>
  <si>
    <t>시옌</t>
    <phoneticPr fontId="1" type="noConversion"/>
  </si>
  <si>
    <t>롯데시네마인</t>
    <phoneticPr fontId="1" type="noConversion"/>
  </si>
  <si>
    <t>홈플러스㈜잠실점</t>
    <phoneticPr fontId="1" type="noConversion"/>
  </si>
  <si>
    <t>버거킹 건대입구역점</t>
    <phoneticPr fontId="1" type="noConversion"/>
  </si>
  <si>
    <t>의료/건강</t>
  </si>
  <si>
    <t>건대바른약국</t>
    <phoneticPr fontId="1" type="noConversion"/>
  </si>
  <si>
    <t>편안약국</t>
    <phoneticPr fontId="1" type="noConversion"/>
  </si>
  <si>
    <t>롯데리아 구의역점</t>
    <phoneticPr fontId="1" type="noConversion"/>
  </si>
  <si>
    <t>봉구스밥버거</t>
    <phoneticPr fontId="1" type="noConversion"/>
  </si>
  <si>
    <t>(GS)25 S건대입구역점</t>
    <phoneticPr fontId="1" type="noConversion"/>
  </si>
  <si>
    <t>투썸플레이스 건대스</t>
    <phoneticPr fontId="1" type="noConversion"/>
  </si>
  <si>
    <t>7585본인확인</t>
    <phoneticPr fontId="1" type="noConversion"/>
  </si>
  <si>
    <t>김기천</t>
    <phoneticPr fontId="1" type="noConversion"/>
  </si>
  <si>
    <t>페이코</t>
    <phoneticPr fontId="1" type="noConversion"/>
  </si>
  <si>
    <t>맥도날드 잠실역점</t>
    <phoneticPr fontId="1" type="noConversion"/>
  </si>
  <si>
    <t>롯데백화점 인천점</t>
    <phoneticPr fontId="1" type="noConversion"/>
  </si>
  <si>
    <t>멘노아지 성수점</t>
    <phoneticPr fontId="1" type="noConversion"/>
  </si>
  <si>
    <t>세븐일레븐 송파헬리오점</t>
    <phoneticPr fontId="1" type="noConversion"/>
  </si>
  <si>
    <t>㈜케이에프씨코리아</t>
    <phoneticPr fontId="1" type="noConversion"/>
  </si>
  <si>
    <t>구글페이먼트코리아</t>
    <phoneticPr fontId="1" type="noConversion"/>
  </si>
  <si>
    <t>한솥도시락건대후문점</t>
    <phoneticPr fontId="1" type="noConversion"/>
  </si>
  <si>
    <t>롯데마트송파점</t>
    <phoneticPr fontId="1" type="noConversion"/>
  </si>
  <si>
    <t>가락몰</t>
    <phoneticPr fontId="1" type="noConversion"/>
  </si>
  <si>
    <t>커피나무 건대역점</t>
    <phoneticPr fontId="1" type="noConversion"/>
  </si>
  <si>
    <t>주식회사 워커스하이</t>
    <phoneticPr fontId="1" type="noConversion"/>
  </si>
  <si>
    <t>알라딘중고서점(잠실)</t>
    <phoneticPr fontId="1" type="noConversion"/>
  </si>
  <si>
    <t>롯데쇼핑㈜롯데마트</t>
  </si>
  <si>
    <t>한솥도시락 석촌가락로점</t>
    <phoneticPr fontId="1" type="noConversion"/>
  </si>
  <si>
    <t>㈜에프알엘코리아</t>
    <phoneticPr fontId="1" type="noConversion"/>
  </si>
  <si>
    <t>N H 9 2 0</t>
    <phoneticPr fontId="1" type="noConversion"/>
  </si>
  <si>
    <t>김동광 (케이 (K) -</t>
    <phoneticPr fontId="1" type="noConversion"/>
  </si>
  <si>
    <t>주식회사한양네트웍</t>
    <phoneticPr fontId="1" type="noConversion"/>
  </si>
  <si>
    <t>맥도날드강남2호점</t>
    <phoneticPr fontId="1" type="noConversion"/>
  </si>
  <si>
    <t>비에이치(BHC)치킨가</t>
    <phoneticPr fontId="1" type="noConversion"/>
  </si>
  <si>
    <t>주식회사 스타필드수원</t>
    <phoneticPr fontId="1" type="noConversion"/>
  </si>
  <si>
    <t>일렉트로마트 스타필드수원</t>
    <phoneticPr fontId="1" type="noConversion"/>
  </si>
  <si>
    <t>㈜영풍문고</t>
    <phoneticPr fontId="1" type="noConversion"/>
  </si>
  <si>
    <t>지에스25(GS25)S홍대</t>
    <phoneticPr fontId="1" type="noConversion"/>
  </si>
  <si>
    <t xml:space="preserve"> 롯데컬처웍스㈜롯데</t>
  </si>
  <si>
    <t>엔제리너스 건대역</t>
  </si>
  <si>
    <t>우마이도 건대점</t>
    <phoneticPr fontId="1" type="noConversion"/>
  </si>
  <si>
    <t>㈜학산 코엑스지점</t>
    <phoneticPr fontId="1" type="noConversion"/>
  </si>
  <si>
    <t>개미집</t>
    <phoneticPr fontId="1" type="noConversion"/>
  </si>
  <si>
    <t>김석진</t>
    <phoneticPr fontId="1" type="noConversion"/>
  </si>
  <si>
    <t>홈플러스㈜잠실점</t>
  </si>
  <si>
    <t>㈜아워홈건국대점</t>
  </si>
  <si>
    <t>㈜아워홈건국대점</t>
    <phoneticPr fontId="1" type="noConversion"/>
  </si>
  <si>
    <t>바르다김선생 대치은마점</t>
    <phoneticPr fontId="1" type="noConversion"/>
  </si>
  <si>
    <t>맥도날드 한티점</t>
    <phoneticPr fontId="1" type="noConversion"/>
  </si>
  <si>
    <t>ATM입금</t>
    <phoneticPr fontId="1" type="noConversion"/>
  </si>
  <si>
    <t>맥도날드 석촌역점</t>
    <phoneticPr fontId="1" type="noConversion"/>
  </si>
  <si>
    <t>메가엠지씨커피 잠실역지</t>
    <phoneticPr fontId="1" type="noConversion"/>
  </si>
  <si>
    <t>롯데마트㈜월드타워점</t>
    <phoneticPr fontId="1" type="noConversion"/>
  </si>
  <si>
    <t>(GS)25 S건대입구역점</t>
  </si>
  <si>
    <t>KFC서현역점</t>
    <phoneticPr fontId="1" type="noConversion"/>
  </si>
  <si>
    <t>천진영감 잠실점</t>
    <phoneticPr fontId="1" type="noConversion"/>
  </si>
  <si>
    <t>Chai797잠실롯데월</t>
  </si>
  <si>
    <t>ATM출금</t>
    <phoneticPr fontId="1" type="noConversion"/>
  </si>
  <si>
    <t>3팝 PC CAFÉ</t>
    <phoneticPr fontId="1" type="noConversion"/>
  </si>
  <si>
    <t>주식회사비케이알/버</t>
    <phoneticPr fontId="1" type="noConversion"/>
  </si>
  <si>
    <t>㈜이마트영등포점</t>
    <phoneticPr fontId="1" type="noConversion"/>
  </si>
  <si>
    <t>㈜아트박스 영등포</t>
    <phoneticPr fontId="1" type="noConversion"/>
  </si>
  <si>
    <t>KFC영등포역점</t>
    <phoneticPr fontId="1" type="noConversion"/>
  </si>
  <si>
    <t>삼성전자㈜</t>
    <phoneticPr fontId="1" type="noConversion"/>
  </si>
  <si>
    <t>롯데리아잠실롯데월</t>
    <phoneticPr fontId="1" type="noConversion"/>
  </si>
  <si>
    <t>카카오T일반택시_0</t>
    <phoneticPr fontId="1" type="noConversion"/>
  </si>
  <si>
    <t>(주)우아한형제들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</si>
</sst>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yy&quot;-&quot;m&quot;-&quot;d\ h:mm\ AM/PM;@"/>
    <numFmt numFmtId="177" formatCode="yyyy/mm/dd\ hh:mm"/>
    <numFmt numFmtId="178" formatCode="#,##0_ "/>
    <numFmt numFmtId="179" formatCode="#,##0_);[Red]\(#,##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rgb="FFBCBEC4"/>
      <name val="JetBrains Mono"/>
      <family val="3"/>
    </font>
    <font>
      <sz val="10"/>
      <color rgb="FF6AAB73"/>
      <name val="JetBrains Mono"/>
      <family val="3"/>
    </font>
    <font>
      <sz val="10"/>
      <color rgb="FF6AAB73"/>
      <name val="Courier New"/>
      <family val="3"/>
    </font>
    <font>
      <sz val="10"/>
      <color rgb="FF2AACB8"/>
      <name val="JetBrains Mono"/>
      <family val="3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7" fontId="3" fillId="2" borderId="24" xfId="0" applyNumberFormat="1" applyFont="1" applyFill="1" applyBorder="1" applyAlignment="1">
      <alignment horizontal="center" vertical="center"/>
    </xf>
    <xf numFmtId="178" fontId="3" fillId="2" borderId="25" xfId="0" applyNumberFormat="1" applyFont="1" applyFill="1" applyBorder="1" applyAlignment="1">
      <alignment horizontal="center" vertical="center"/>
    </xf>
    <xf numFmtId="178" fontId="3" fillId="2" borderId="26" xfId="0" applyNumberFormat="1" applyFont="1" applyFill="1" applyBorder="1" applyAlignment="1">
      <alignment horizontal="center" vertical="center"/>
    </xf>
    <xf numFmtId="178" fontId="0" fillId="0" borderId="22" xfId="0" applyNumberFormat="1" applyBorder="1" applyAlignment="1">
      <alignment horizontal="center" vertical="center"/>
    </xf>
    <xf numFmtId="178" fontId="0" fillId="0" borderId="2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22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9" fontId="4" fillId="2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79" fontId="4" fillId="0" borderId="13" xfId="0" applyNumberFormat="1" applyFont="1" applyBorder="1" applyAlignment="1">
      <alignment horizontal="center" vertical="center" wrapText="1"/>
    </xf>
    <xf numFmtId="3" fontId="4" fillId="0" borderId="13" xfId="0" applyNumberFormat="1" applyFont="1" applyBorder="1" applyAlignment="1">
      <alignment horizontal="center" vertical="center" wrapText="1"/>
    </xf>
    <xf numFmtId="179" fontId="4" fillId="0" borderId="13" xfId="0" applyNumberFormat="1" applyFon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79" fontId="3" fillId="2" borderId="15" xfId="0" applyNumberFormat="1" applyFont="1" applyFill="1" applyBorder="1" applyAlignment="1">
      <alignment horizontal="center" vertical="center"/>
    </xf>
    <xf numFmtId="178" fontId="3" fillId="2" borderId="15" xfId="0" applyNumberFormat="1" applyFont="1" applyFill="1" applyBorder="1" applyAlignment="1">
      <alignment horizontal="center" vertical="center"/>
    </xf>
    <xf numFmtId="178" fontId="3" fillId="2" borderId="16" xfId="0" applyNumberFormat="1" applyFont="1" applyFill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 wrapText="1"/>
    </xf>
    <xf numFmtId="177" fontId="4" fillId="0" borderId="17" xfId="0" applyNumberFormat="1" applyFont="1" applyBorder="1" applyAlignment="1">
      <alignment horizontal="center" vertical="center" wrapText="1"/>
    </xf>
    <xf numFmtId="179" fontId="0" fillId="0" borderId="20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79" fontId="5" fillId="0" borderId="13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35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179" fontId="5" fillId="0" borderId="31" xfId="0" applyNumberFormat="1" applyFont="1" applyBorder="1" applyAlignment="1">
      <alignment horizontal="center" vertical="center"/>
    </xf>
    <xf numFmtId="3" fontId="5" fillId="0" borderId="31" xfId="0" applyNumberFormat="1" applyFont="1" applyBorder="1" applyAlignment="1">
      <alignment horizontal="center" vertical="center" wrapText="1"/>
    </xf>
    <xf numFmtId="177" fontId="5" fillId="0" borderId="21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79" fontId="5" fillId="0" borderId="22" xfId="0" applyNumberFormat="1" applyFont="1" applyBorder="1" applyAlignment="1">
      <alignment horizontal="center" vertical="center"/>
    </xf>
    <xf numFmtId="3" fontId="5" fillId="0" borderId="2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2" fontId="7" fillId="0" borderId="0" xfId="0" applyNumberFormat="1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22" fontId="4" fillId="0" borderId="5" xfId="0" applyNumberFormat="1" applyFont="1" applyBorder="1" applyAlignment="1">
      <alignment horizontal="center" vertical="center" wrapText="1"/>
    </xf>
    <xf numFmtId="177" fontId="4" fillId="0" borderId="24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79" fontId="4" fillId="0" borderId="25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77" fontId="5" fillId="0" borderId="36" xfId="0" applyNumberFormat="1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179" fontId="5" fillId="0" borderId="37" xfId="0" applyNumberFormat="1" applyFont="1" applyBorder="1" applyAlignment="1">
      <alignment horizontal="center" vertical="center"/>
    </xf>
    <xf numFmtId="3" fontId="5" fillId="0" borderId="37" xfId="0" applyNumberFormat="1" applyFont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3" fontId="0" fillId="5" borderId="13" xfId="0" applyNumberFormat="1" applyFill="1" applyBorder="1" applyAlignment="1">
      <alignment horizontal="center" vertical="center" wrapText="1"/>
    </xf>
    <xf numFmtId="178" fontId="0" fillId="5" borderId="18" xfId="0" applyNumberFormat="1" applyFill="1" applyBorder="1" applyAlignment="1">
      <alignment horizontal="center" vertical="center"/>
    </xf>
    <xf numFmtId="177" fontId="0" fillId="6" borderId="17" xfId="0" applyNumberForma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179" fontId="0" fillId="6" borderId="13" xfId="0" applyNumberFormat="1" applyFill="1" applyBorder="1" applyAlignment="1">
      <alignment horizontal="center" vertical="center" wrapText="1"/>
    </xf>
    <xf numFmtId="3" fontId="0" fillId="6" borderId="13" xfId="0" applyNumberFormat="1" applyFill="1" applyBorder="1" applyAlignment="1">
      <alignment horizontal="center" vertical="center" wrapText="1"/>
    </xf>
    <xf numFmtId="179" fontId="5" fillId="0" borderId="1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79" fontId="5" fillId="0" borderId="25" xfId="0" applyNumberFormat="1" applyFont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22" fontId="4" fillId="3" borderId="5" xfId="0" applyNumberFormat="1" applyFont="1" applyFill="1" applyBorder="1" applyAlignment="1">
      <alignment horizontal="left" vertical="center" wrapText="1"/>
    </xf>
    <xf numFmtId="22" fontId="0" fillId="3" borderId="0" xfId="0" applyNumberFormat="1" applyFill="1" applyAlignment="1">
      <alignment horizontal="left" vertical="center" wrapText="1"/>
    </xf>
    <xf numFmtId="22" fontId="0" fillId="3" borderId="6" xfId="0" applyNumberForma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CCF4-F5CE-44EF-BB77-0BCFC99F1028}">
  <dimension ref="C3:P240"/>
  <sheetViews>
    <sheetView workbookViewId="0">
      <pane ySplit="7" topLeftCell="A8" activePane="bottomLeft" state="frozen"/>
      <selection pane="bottomLeft" activeCell="M8" sqref="M8:O171"/>
    </sheetView>
  </sheetViews>
  <sheetFormatPr defaultRowHeight="24" customHeight="1"/>
  <cols>
    <col min="1" max="2" width="8.6640625" style="1"/>
    <col min="3" max="3" width="16.58203125" style="2" customWidth="1"/>
    <col min="4" max="4" width="16.58203125" style="1" customWidth="1"/>
    <col min="5" max="5" width="24.58203125" style="1" customWidth="1"/>
    <col min="6" max="7" width="16.58203125" style="1" customWidth="1"/>
    <col min="8" max="8" width="16.58203125" style="3" customWidth="1"/>
    <col min="9" max="9" width="8.6640625" style="1"/>
    <col min="10" max="11" width="12.58203125" style="1" customWidth="1"/>
    <col min="12" max="12" width="8.6640625" style="1"/>
    <col min="13" max="14" width="16.58203125" style="1" customWidth="1"/>
    <col min="15" max="15" width="32.58203125" style="1" customWidth="1"/>
    <col min="16" max="16384" width="8.6640625" style="1"/>
  </cols>
  <sheetData>
    <row r="3" spans="3:16" ht="24" customHeight="1" thickBot="1"/>
    <row r="4" spans="3:16" ht="72" customHeight="1" thickBot="1">
      <c r="C4" s="124" t="s">
        <v>80</v>
      </c>
      <c r="D4" s="125"/>
      <c r="E4" s="125"/>
      <c r="F4" s="125"/>
      <c r="G4" s="125"/>
      <c r="H4" s="126"/>
    </row>
    <row r="5" spans="3:16" ht="24" customHeight="1">
      <c r="C5" s="129" t="s">
        <v>79</v>
      </c>
      <c r="D5" s="130"/>
      <c r="E5" s="131"/>
      <c r="F5" s="131"/>
      <c r="G5" s="131"/>
      <c r="H5" s="132"/>
    </row>
    <row r="6" spans="3:16" ht="24" customHeight="1" thickBot="1">
      <c r="C6" s="133"/>
      <c r="D6" s="134"/>
      <c r="E6" s="134"/>
      <c r="F6" s="134"/>
      <c r="G6" s="134"/>
      <c r="H6" s="135"/>
    </row>
    <row r="7" spans="3:16" ht="24" customHeight="1" thickBot="1">
      <c r="C7" s="18" t="s">
        <v>0</v>
      </c>
      <c r="D7" s="19" t="s">
        <v>5</v>
      </c>
      <c r="E7" s="19" t="s">
        <v>1</v>
      </c>
      <c r="F7" s="19" t="s">
        <v>2</v>
      </c>
      <c r="G7" s="19" t="s">
        <v>3</v>
      </c>
      <c r="H7" s="20" t="s">
        <v>4</v>
      </c>
      <c r="M7" s="60" t="s">
        <v>81</v>
      </c>
    </row>
    <row r="8" spans="3:16" ht="24" customHeight="1" thickBot="1">
      <c r="C8" s="24"/>
      <c r="D8" s="14"/>
      <c r="E8" s="12"/>
      <c r="F8" s="25"/>
      <c r="G8" s="25"/>
      <c r="H8" s="26">
        <v>0</v>
      </c>
      <c r="J8" s="127" t="s">
        <v>85</v>
      </c>
      <c r="K8" s="128"/>
      <c r="M8" s="127" t="s">
        <v>5</v>
      </c>
      <c r="N8" s="136"/>
      <c r="O8" s="128"/>
    </row>
    <row r="9" spans="3:16" ht="24" customHeight="1">
      <c r="C9" s="21">
        <v>45108</v>
      </c>
      <c r="D9" s="15"/>
      <c r="E9" s="10"/>
      <c r="F9" s="27">
        <v>10000</v>
      </c>
      <c r="G9" s="27"/>
      <c r="H9" s="28">
        <f>H8+F9-G9</f>
        <v>10000</v>
      </c>
      <c r="J9" s="68" t="str">
        <f>IF(M9="","",M9)</f>
        <v xml:space="preserve"> !▼수입</v>
      </c>
      <c r="K9" s="69"/>
      <c r="M9" s="137" t="s">
        <v>76</v>
      </c>
      <c r="N9" s="138"/>
      <c r="O9" s="139"/>
    </row>
    <row r="10" spans="3:16" ht="24" customHeight="1">
      <c r="C10" s="22"/>
      <c r="D10" s="16"/>
      <c r="E10" s="7"/>
      <c r="F10" s="29"/>
      <c r="G10" s="29">
        <v>2000</v>
      </c>
      <c r="H10" s="30">
        <f t="shared" ref="H10:H73" si="0">H9+F10-G10</f>
        <v>8000</v>
      </c>
      <c r="J10" s="65" t="str">
        <f>IF(M10="","",M10)</f>
        <v>근로소득</v>
      </c>
      <c r="K10" s="3">
        <f t="shared" ref="K10:K19" si="1">SUMIF($D$8:$D$1193, J10, $F$8:$F$1193)</f>
        <v>0</v>
      </c>
      <c r="M10" s="2" t="s">
        <v>11</v>
      </c>
      <c r="N10" s="91" t="s">
        <v>97</v>
      </c>
      <c r="O10" s="63" t="s">
        <v>210</v>
      </c>
    </row>
    <row r="11" spans="3:16" ht="24" customHeight="1">
      <c r="C11" s="22"/>
      <c r="D11" s="16"/>
      <c r="E11" s="7"/>
      <c r="F11" s="29"/>
      <c r="G11" s="29"/>
      <c r="H11" s="30">
        <f t="shared" si="0"/>
        <v>8000</v>
      </c>
      <c r="J11" s="65" t="str">
        <f t="shared" ref="J11:J67" si="2">IF(M11="","",M11)</f>
        <v>투자수입</v>
      </c>
      <c r="K11" s="3">
        <f t="shared" si="1"/>
        <v>0</v>
      </c>
      <c r="M11" s="2" t="s">
        <v>212</v>
      </c>
      <c r="N11" s="91" t="s">
        <v>211</v>
      </c>
      <c r="O11" s="61" t="s">
        <v>209</v>
      </c>
    </row>
    <row r="12" spans="3:16" ht="24" customHeight="1">
      <c r="C12" s="22"/>
      <c r="D12" s="16"/>
      <c r="E12" s="7"/>
      <c r="F12" s="29"/>
      <c r="G12" s="29"/>
      <c r="H12" s="30">
        <f t="shared" si="0"/>
        <v>8000</v>
      </c>
      <c r="J12" s="65" t="str">
        <f t="shared" si="2"/>
        <v>용돈</v>
      </c>
      <c r="K12" s="3">
        <f t="shared" si="1"/>
        <v>0</v>
      </c>
      <c r="M12" s="2" t="s">
        <v>48</v>
      </c>
      <c r="N12" s="91" t="s">
        <v>98</v>
      </c>
      <c r="O12" s="64"/>
    </row>
    <row r="13" spans="3:16" ht="24" customHeight="1">
      <c r="C13" s="22"/>
      <c r="D13" s="16"/>
      <c r="E13" s="7"/>
      <c r="F13" s="29"/>
      <c r="G13" s="29"/>
      <c r="H13" s="30">
        <f t="shared" si="0"/>
        <v>8000</v>
      </c>
      <c r="J13" s="65" t="str">
        <f t="shared" si="2"/>
        <v>복권/당첨금</v>
      </c>
      <c r="K13" s="3">
        <f t="shared" si="1"/>
        <v>0</v>
      </c>
      <c r="M13" s="2" t="s">
        <v>53</v>
      </c>
      <c r="N13" s="91" t="s">
        <v>99</v>
      </c>
      <c r="O13" s="64"/>
    </row>
    <row r="14" spans="3:16" ht="24" customHeight="1">
      <c r="C14" s="22"/>
      <c r="D14" s="16"/>
      <c r="E14" s="7"/>
      <c r="F14" s="29"/>
      <c r="G14" s="29"/>
      <c r="H14" s="30">
        <f t="shared" si="0"/>
        <v>8000</v>
      </c>
      <c r="J14" s="65" t="str">
        <f t="shared" si="2"/>
        <v>기타수입</v>
      </c>
      <c r="K14" s="3">
        <f t="shared" si="1"/>
        <v>0</v>
      </c>
      <c r="M14" s="34" t="s">
        <v>267</v>
      </c>
      <c r="N14" s="92" t="s">
        <v>268</v>
      </c>
      <c r="O14" s="61"/>
      <c r="P14" s="32"/>
    </row>
    <row r="15" spans="3:16" ht="24" customHeight="1">
      <c r="C15" s="22"/>
      <c r="D15" s="16"/>
      <c r="E15" s="7"/>
      <c r="F15" s="29"/>
      <c r="G15" s="29"/>
      <c r="H15" s="30">
        <f t="shared" si="0"/>
        <v>8000</v>
      </c>
      <c r="J15" s="65" t="str">
        <f t="shared" si="2"/>
        <v/>
      </c>
      <c r="K15" s="3">
        <f t="shared" si="1"/>
        <v>10000</v>
      </c>
      <c r="M15" s="34"/>
      <c r="N15" s="92"/>
      <c r="O15" s="61"/>
      <c r="P15" s="32"/>
    </row>
    <row r="16" spans="3:16" ht="24" customHeight="1">
      <c r="C16" s="22"/>
      <c r="D16" s="16"/>
      <c r="E16" s="7"/>
      <c r="F16" s="29"/>
      <c r="G16" s="29"/>
      <c r="H16" s="30">
        <f t="shared" si="0"/>
        <v>8000</v>
      </c>
      <c r="J16" s="65" t="str">
        <f t="shared" si="2"/>
        <v/>
      </c>
      <c r="K16" s="3">
        <f t="shared" si="1"/>
        <v>10000</v>
      </c>
      <c r="M16" s="34"/>
      <c r="N16" s="92"/>
      <c r="O16" s="61"/>
      <c r="P16" s="32"/>
    </row>
    <row r="17" spans="3:16" ht="24" customHeight="1">
      <c r="C17" s="22"/>
      <c r="D17" s="16"/>
      <c r="E17" s="7"/>
      <c r="F17" s="29"/>
      <c r="G17" s="29"/>
      <c r="H17" s="30">
        <f t="shared" si="0"/>
        <v>8000</v>
      </c>
      <c r="J17" s="65" t="str">
        <f t="shared" si="2"/>
        <v/>
      </c>
      <c r="K17" s="3">
        <f t="shared" si="1"/>
        <v>10000</v>
      </c>
      <c r="M17" s="34"/>
      <c r="N17" s="92"/>
      <c r="O17" s="61"/>
      <c r="P17" s="32"/>
    </row>
    <row r="18" spans="3:16" ht="24" customHeight="1">
      <c r="C18" s="22"/>
      <c r="D18" s="16"/>
      <c r="E18" s="7"/>
      <c r="F18" s="29"/>
      <c r="G18" s="29"/>
      <c r="H18" s="30">
        <f t="shared" si="0"/>
        <v>8000</v>
      </c>
      <c r="J18" s="65" t="str">
        <f t="shared" si="2"/>
        <v/>
      </c>
      <c r="K18" s="3">
        <f t="shared" si="1"/>
        <v>10000</v>
      </c>
      <c r="M18" s="34"/>
      <c r="N18" s="92"/>
      <c r="O18" s="61"/>
      <c r="P18" s="32"/>
    </row>
    <row r="19" spans="3:16" ht="24" customHeight="1">
      <c r="C19" s="22"/>
      <c r="D19" s="16"/>
      <c r="E19" s="7"/>
      <c r="F19" s="29"/>
      <c r="G19" s="29"/>
      <c r="H19" s="30">
        <f t="shared" si="0"/>
        <v>8000</v>
      </c>
      <c r="J19" s="65" t="str">
        <f t="shared" si="2"/>
        <v/>
      </c>
      <c r="K19" s="3">
        <f t="shared" si="1"/>
        <v>10000</v>
      </c>
      <c r="M19" s="34"/>
      <c r="N19" s="92"/>
      <c r="O19" s="61"/>
      <c r="P19" s="32"/>
    </row>
    <row r="20" spans="3:16" ht="24" customHeight="1">
      <c r="C20" s="22"/>
      <c r="D20" s="16"/>
      <c r="E20" s="7"/>
      <c r="F20" s="29"/>
      <c r="G20" s="29"/>
      <c r="H20" s="30">
        <f t="shared" si="0"/>
        <v>8000</v>
      </c>
      <c r="J20" s="65" t="str">
        <f t="shared" si="2"/>
        <v xml:space="preserve"> !▼지출</v>
      </c>
      <c r="K20" s="3"/>
      <c r="M20" s="121" t="s">
        <v>77</v>
      </c>
      <c r="N20" s="122"/>
      <c r="O20" s="123"/>
      <c r="P20" s="32"/>
    </row>
    <row r="21" spans="3:16" ht="24" customHeight="1">
      <c r="C21" s="22"/>
      <c r="D21" s="16"/>
      <c r="E21" s="7"/>
      <c r="F21" s="29"/>
      <c r="G21" s="29"/>
      <c r="H21" s="30">
        <f t="shared" si="0"/>
        <v>8000</v>
      </c>
      <c r="J21" s="65" t="str">
        <f t="shared" si="2"/>
        <v>주거/공과금</v>
      </c>
      <c r="K21" s="3">
        <f t="shared" ref="K21:K43" si="3">SUMIF($D$8:$D$1193, J21, $G$8:$G$1193)</f>
        <v>0</v>
      </c>
      <c r="M21" s="95" t="s">
        <v>220</v>
      </c>
      <c r="N21" s="92" t="s">
        <v>218</v>
      </c>
      <c r="O21" s="55" t="s">
        <v>222</v>
      </c>
      <c r="P21" s="32"/>
    </row>
    <row r="22" spans="3:16" ht="24" customHeight="1">
      <c r="C22" s="22"/>
      <c r="D22" s="16"/>
      <c r="E22" s="7"/>
      <c r="F22" s="29"/>
      <c r="G22" s="29"/>
      <c r="H22" s="30">
        <f t="shared" si="0"/>
        <v>8000</v>
      </c>
      <c r="J22" s="65" t="str">
        <f t="shared" si="2"/>
        <v>교통/자동차</v>
      </c>
      <c r="K22" s="3">
        <f t="shared" si="3"/>
        <v>0</v>
      </c>
      <c r="M22" s="95" t="s">
        <v>219</v>
      </c>
      <c r="N22" s="92" t="s">
        <v>100</v>
      </c>
      <c r="O22" s="62" t="s">
        <v>238</v>
      </c>
      <c r="P22" s="32"/>
    </row>
    <row r="23" spans="3:16" ht="24" customHeight="1">
      <c r="C23" s="22"/>
      <c r="D23" s="16"/>
      <c r="E23" s="7"/>
      <c r="F23" s="29"/>
      <c r="G23" s="29"/>
      <c r="H23" s="30">
        <f t="shared" si="0"/>
        <v>8000</v>
      </c>
      <c r="J23" s="65" t="str">
        <f t="shared" si="2"/>
        <v>식비</v>
      </c>
      <c r="K23" s="3">
        <f t="shared" si="3"/>
        <v>0</v>
      </c>
      <c r="M23" s="95" t="s">
        <v>221</v>
      </c>
      <c r="N23" s="92" t="s">
        <v>213</v>
      </c>
      <c r="O23" s="55" t="s">
        <v>214</v>
      </c>
      <c r="P23" s="32"/>
    </row>
    <row r="24" spans="3:16" ht="24" customHeight="1">
      <c r="C24" s="22"/>
      <c r="D24" s="16"/>
      <c r="E24" s="7"/>
      <c r="F24" s="29"/>
      <c r="G24" s="29"/>
      <c r="H24" s="30">
        <f t="shared" si="0"/>
        <v>8000</v>
      </c>
      <c r="J24" s="65" t="str">
        <f t="shared" si="2"/>
        <v>카페</v>
      </c>
      <c r="K24" s="3">
        <f t="shared" si="3"/>
        <v>0</v>
      </c>
      <c r="M24" s="95" t="s">
        <v>56</v>
      </c>
      <c r="N24" s="92" t="s">
        <v>223</v>
      </c>
      <c r="O24" s="62"/>
      <c r="P24" s="32"/>
    </row>
    <row r="25" spans="3:16" ht="24" customHeight="1">
      <c r="C25" s="22"/>
      <c r="D25" s="16"/>
      <c r="E25" s="7"/>
      <c r="F25" s="29"/>
      <c r="G25" s="29"/>
      <c r="H25" s="30">
        <f t="shared" si="0"/>
        <v>8000</v>
      </c>
      <c r="J25" s="65" t="str">
        <f t="shared" si="2"/>
        <v>생활/쇼핑</v>
      </c>
      <c r="K25" s="3">
        <f t="shared" si="3"/>
        <v>0</v>
      </c>
      <c r="M25" s="95" t="s">
        <v>217</v>
      </c>
      <c r="N25" s="92" t="s">
        <v>101</v>
      </c>
      <c r="O25" s="62" t="s">
        <v>236</v>
      </c>
      <c r="P25" s="32"/>
    </row>
    <row r="26" spans="3:16" ht="24" customHeight="1">
      <c r="C26" s="22"/>
      <c r="D26" s="16"/>
      <c r="E26" s="7"/>
      <c r="F26" s="29"/>
      <c r="G26" s="29"/>
      <c r="H26" s="30">
        <f t="shared" si="0"/>
        <v>8000</v>
      </c>
      <c r="J26" s="65" t="str">
        <f t="shared" si="2"/>
        <v>편의점</v>
      </c>
      <c r="K26" s="3">
        <f t="shared" si="3"/>
        <v>0</v>
      </c>
      <c r="M26" s="95" t="s">
        <v>54</v>
      </c>
      <c r="N26" s="92" t="s">
        <v>103</v>
      </c>
      <c r="O26" s="61" t="s">
        <v>75</v>
      </c>
      <c r="P26" s="32"/>
    </row>
    <row r="27" spans="3:16" ht="24" customHeight="1">
      <c r="C27" s="22"/>
      <c r="D27" s="16"/>
      <c r="E27" s="7"/>
      <c r="F27" s="29"/>
      <c r="G27" s="29"/>
      <c r="H27" s="30">
        <f t="shared" si="0"/>
        <v>8000</v>
      </c>
      <c r="J27" s="65" t="str">
        <f t="shared" si="2"/>
        <v>의료/건강</v>
      </c>
      <c r="K27" s="3">
        <f t="shared" si="3"/>
        <v>0</v>
      </c>
      <c r="M27" s="95" t="s">
        <v>216</v>
      </c>
      <c r="N27" s="92" t="s">
        <v>104</v>
      </c>
      <c r="O27" s="61" t="s">
        <v>226</v>
      </c>
      <c r="P27" s="32"/>
    </row>
    <row r="28" spans="3:16" ht="24" customHeight="1">
      <c r="C28" s="22"/>
      <c r="D28" s="16"/>
      <c r="E28" s="7"/>
      <c r="F28" s="29"/>
      <c r="G28" s="29"/>
      <c r="H28" s="30">
        <f t="shared" si="0"/>
        <v>8000</v>
      </c>
      <c r="J28" s="65" t="str">
        <f t="shared" si="2"/>
        <v>문화생활/취미</v>
      </c>
      <c r="K28" s="3">
        <f t="shared" si="3"/>
        <v>0</v>
      </c>
      <c r="M28" s="95" t="s">
        <v>231</v>
      </c>
      <c r="N28" s="92" t="s">
        <v>106</v>
      </c>
      <c r="O28" s="62" t="s">
        <v>227</v>
      </c>
      <c r="P28" s="32"/>
    </row>
    <row r="29" spans="3:16" ht="24" customHeight="1">
      <c r="C29" s="22"/>
      <c r="D29" s="16"/>
      <c r="E29" s="7"/>
      <c r="F29" s="29"/>
      <c r="G29" s="29"/>
      <c r="H29" s="30">
        <f t="shared" si="0"/>
        <v>8000</v>
      </c>
      <c r="J29" s="65" t="str">
        <f t="shared" si="2"/>
        <v>여행/숙박</v>
      </c>
      <c r="K29" s="3">
        <f t="shared" si="3"/>
        <v>0</v>
      </c>
      <c r="M29" s="95" t="s">
        <v>228</v>
      </c>
      <c r="N29" s="92" t="s">
        <v>229</v>
      </c>
      <c r="O29" s="61" t="s">
        <v>234</v>
      </c>
      <c r="P29" s="32"/>
    </row>
    <row r="30" spans="3:16" ht="24" customHeight="1">
      <c r="C30" s="22"/>
      <c r="D30" s="16"/>
      <c r="E30" s="7"/>
      <c r="F30" s="29"/>
      <c r="G30" s="29"/>
      <c r="H30" s="30">
        <f t="shared" si="0"/>
        <v>8000</v>
      </c>
      <c r="J30" s="65" t="str">
        <f t="shared" si="2"/>
        <v>교육</v>
      </c>
      <c r="K30" s="3">
        <f t="shared" si="3"/>
        <v>0</v>
      </c>
      <c r="M30" s="95" t="s">
        <v>55</v>
      </c>
      <c r="N30" s="92" t="s">
        <v>105</v>
      </c>
      <c r="O30" s="61" t="s">
        <v>215</v>
      </c>
      <c r="P30" s="32"/>
    </row>
    <row r="31" spans="3:16" ht="24" customHeight="1">
      <c r="C31" s="22"/>
      <c r="D31" s="16"/>
      <c r="E31" s="7"/>
      <c r="F31" s="29"/>
      <c r="G31" s="29"/>
      <c r="H31" s="30">
        <f t="shared" si="0"/>
        <v>8000</v>
      </c>
      <c r="J31" s="65" t="str">
        <f t="shared" si="2"/>
        <v>정기결제</v>
      </c>
      <c r="K31" s="3">
        <f t="shared" si="3"/>
        <v>0</v>
      </c>
      <c r="M31" s="95" t="s">
        <v>273</v>
      </c>
      <c r="N31" s="92" t="s">
        <v>107</v>
      </c>
      <c r="O31" s="61" t="s">
        <v>233</v>
      </c>
      <c r="P31" s="32"/>
    </row>
    <row r="32" spans="3:16" ht="24" customHeight="1">
      <c r="C32" s="22"/>
      <c r="D32" s="16"/>
      <c r="E32" s="7"/>
      <c r="F32" s="29"/>
      <c r="G32" s="29"/>
      <c r="H32" s="30">
        <f t="shared" si="0"/>
        <v>8000</v>
      </c>
      <c r="J32" s="65" t="str">
        <f t="shared" si="2"/>
        <v>서적</v>
      </c>
      <c r="K32" s="3">
        <f t="shared" si="3"/>
        <v>0</v>
      </c>
      <c r="M32" s="95" t="s">
        <v>73</v>
      </c>
      <c r="N32" s="92" t="s">
        <v>102</v>
      </c>
      <c r="O32" s="55" t="s">
        <v>82</v>
      </c>
      <c r="P32" s="32"/>
    </row>
    <row r="33" spans="3:16" ht="24" customHeight="1">
      <c r="C33" s="22"/>
      <c r="D33" s="16"/>
      <c r="E33" s="7"/>
      <c r="F33" s="29"/>
      <c r="G33" s="29"/>
      <c r="H33" s="30">
        <f t="shared" si="0"/>
        <v>8000</v>
      </c>
      <c r="J33" s="65" t="str">
        <f t="shared" si="2"/>
        <v>간편결제</v>
      </c>
      <c r="K33" s="3">
        <f t="shared" si="3"/>
        <v>0</v>
      </c>
      <c r="M33" s="95" t="s">
        <v>18</v>
      </c>
      <c r="N33" s="92" t="s">
        <v>108</v>
      </c>
      <c r="O33" s="55" t="s">
        <v>237</v>
      </c>
      <c r="P33" s="32"/>
    </row>
    <row r="34" spans="3:16" ht="24" customHeight="1">
      <c r="C34" s="22"/>
      <c r="D34" s="16"/>
      <c r="E34" s="7"/>
      <c r="F34" s="29"/>
      <c r="G34" s="29"/>
      <c r="H34" s="30">
        <f t="shared" si="0"/>
        <v>8000</v>
      </c>
      <c r="J34" s="65" t="str">
        <f t="shared" si="2"/>
        <v>기타지출</v>
      </c>
      <c r="K34" s="3">
        <f t="shared" si="3"/>
        <v>0</v>
      </c>
      <c r="M34" s="95" t="s">
        <v>224</v>
      </c>
      <c r="N34" s="92" t="s">
        <v>225</v>
      </c>
      <c r="O34" s="55" t="s">
        <v>230</v>
      </c>
      <c r="P34" s="32"/>
    </row>
    <row r="35" spans="3:16" ht="24" customHeight="1">
      <c r="C35" s="22"/>
      <c r="D35" s="16"/>
      <c r="E35" s="7"/>
      <c r="F35" s="29"/>
      <c r="G35" s="29"/>
      <c r="H35" s="30">
        <f t="shared" si="0"/>
        <v>8000</v>
      </c>
      <c r="J35" s="65" t="str">
        <f t="shared" si="2"/>
        <v/>
      </c>
      <c r="K35" s="3">
        <f t="shared" si="3"/>
        <v>2000</v>
      </c>
      <c r="M35" s="95"/>
      <c r="N35" s="92"/>
      <c r="O35" s="55"/>
      <c r="P35" s="32"/>
    </row>
    <row r="36" spans="3:16" ht="24" customHeight="1">
      <c r="C36" s="22"/>
      <c r="D36" s="16"/>
      <c r="E36" s="7"/>
      <c r="F36" s="29"/>
      <c r="G36" s="29"/>
      <c r="H36" s="30">
        <f t="shared" si="0"/>
        <v>8000</v>
      </c>
      <c r="J36" s="65" t="str">
        <f t="shared" si="2"/>
        <v/>
      </c>
      <c r="K36" s="3">
        <f t="shared" si="3"/>
        <v>2000</v>
      </c>
      <c r="M36" s="34"/>
      <c r="N36" s="92"/>
      <c r="O36" s="61"/>
      <c r="P36" s="32"/>
    </row>
    <row r="37" spans="3:16" ht="24" customHeight="1">
      <c r="C37" s="22"/>
      <c r="D37" s="16"/>
      <c r="E37" s="7"/>
      <c r="F37" s="29"/>
      <c r="G37" s="29"/>
      <c r="H37" s="30">
        <f t="shared" si="0"/>
        <v>8000</v>
      </c>
      <c r="J37" s="65" t="str">
        <f t="shared" si="2"/>
        <v/>
      </c>
      <c r="K37" s="3">
        <f t="shared" si="3"/>
        <v>2000</v>
      </c>
      <c r="M37" s="34"/>
      <c r="N37" s="92"/>
      <c r="O37" s="61"/>
      <c r="P37" s="32"/>
    </row>
    <row r="38" spans="3:16" ht="24" customHeight="1">
      <c r="C38" s="22"/>
      <c r="D38" s="16"/>
      <c r="E38" s="7"/>
      <c r="F38" s="29"/>
      <c r="G38" s="29"/>
      <c r="H38" s="30">
        <f t="shared" si="0"/>
        <v>8000</v>
      </c>
      <c r="J38" s="65" t="str">
        <f t="shared" si="2"/>
        <v/>
      </c>
      <c r="K38" s="3">
        <f t="shared" si="3"/>
        <v>2000</v>
      </c>
      <c r="M38" s="34"/>
      <c r="N38" s="92"/>
      <c r="O38" s="61"/>
      <c r="P38" s="32"/>
    </row>
    <row r="39" spans="3:16" ht="24" customHeight="1">
      <c r="C39" s="22"/>
      <c r="D39" s="16"/>
      <c r="E39" s="7"/>
      <c r="F39" s="29"/>
      <c r="G39" s="29"/>
      <c r="H39" s="30">
        <f t="shared" si="0"/>
        <v>8000</v>
      </c>
      <c r="J39" s="65" t="str">
        <f t="shared" si="2"/>
        <v/>
      </c>
      <c r="K39" s="3">
        <f t="shared" si="3"/>
        <v>2000</v>
      </c>
      <c r="M39" s="34"/>
      <c r="N39" s="92"/>
      <c r="O39" s="61"/>
      <c r="P39" s="32"/>
    </row>
    <row r="40" spans="3:16" ht="24" customHeight="1">
      <c r="C40" s="22"/>
      <c r="D40" s="16"/>
      <c r="E40" s="7"/>
      <c r="F40" s="29"/>
      <c r="G40" s="29"/>
      <c r="H40" s="30">
        <f t="shared" si="0"/>
        <v>8000</v>
      </c>
      <c r="J40" s="65" t="str">
        <f t="shared" si="2"/>
        <v/>
      </c>
      <c r="K40" s="3">
        <f t="shared" si="3"/>
        <v>2000</v>
      </c>
      <c r="M40" s="34"/>
      <c r="N40" s="92"/>
      <c r="O40" s="61"/>
      <c r="P40" s="32"/>
    </row>
    <row r="41" spans="3:16" ht="24" customHeight="1">
      <c r="C41" s="22"/>
      <c r="D41" s="16"/>
      <c r="E41" s="7"/>
      <c r="F41" s="29"/>
      <c r="G41" s="29"/>
      <c r="H41" s="30">
        <f t="shared" si="0"/>
        <v>8000</v>
      </c>
      <c r="J41" s="65" t="str">
        <f t="shared" si="2"/>
        <v/>
      </c>
      <c r="K41" s="3">
        <f t="shared" si="3"/>
        <v>2000</v>
      </c>
      <c r="M41" s="34"/>
      <c r="N41" s="92"/>
      <c r="O41" s="61"/>
      <c r="P41" s="32"/>
    </row>
    <row r="42" spans="3:16" ht="24" customHeight="1">
      <c r="C42" s="22"/>
      <c r="D42" s="16"/>
      <c r="E42" s="7"/>
      <c r="F42" s="29"/>
      <c r="G42" s="29"/>
      <c r="H42" s="30">
        <f t="shared" si="0"/>
        <v>8000</v>
      </c>
      <c r="J42" s="65" t="str">
        <f t="shared" si="2"/>
        <v/>
      </c>
      <c r="K42" s="3">
        <f t="shared" si="3"/>
        <v>2000</v>
      </c>
      <c r="M42" s="34"/>
      <c r="N42" s="92"/>
      <c r="O42" s="35"/>
      <c r="P42" s="32"/>
    </row>
    <row r="43" spans="3:16" ht="24" customHeight="1">
      <c r="C43" s="22"/>
      <c r="D43" s="16"/>
      <c r="E43" s="7"/>
      <c r="F43" s="29"/>
      <c r="G43" s="29"/>
      <c r="H43" s="30">
        <f t="shared" si="0"/>
        <v>8000</v>
      </c>
      <c r="J43" s="65" t="str">
        <f t="shared" si="2"/>
        <v/>
      </c>
      <c r="K43" s="3">
        <f t="shared" si="3"/>
        <v>2000</v>
      </c>
      <c r="M43" s="34"/>
      <c r="N43" s="92"/>
      <c r="O43" s="55"/>
      <c r="P43" s="32"/>
    </row>
    <row r="44" spans="3:16" ht="24" customHeight="1">
      <c r="C44" s="22"/>
      <c r="D44" s="16"/>
      <c r="E44" s="7"/>
      <c r="F44" s="29"/>
      <c r="G44" s="29"/>
      <c r="H44" s="30">
        <f t="shared" si="0"/>
        <v>8000</v>
      </c>
      <c r="J44" s="65" t="str">
        <f t="shared" si="2"/>
        <v/>
      </c>
      <c r="K44" s="3"/>
      <c r="M44" s="34"/>
      <c r="N44" s="92"/>
      <c r="O44" s="55"/>
      <c r="P44" s="32"/>
    </row>
    <row r="45" spans="3:16" ht="24" customHeight="1">
      <c r="C45" s="22"/>
      <c r="D45" s="16"/>
      <c r="E45" s="7"/>
      <c r="F45" s="29"/>
      <c r="G45" s="29"/>
      <c r="H45" s="30">
        <f t="shared" si="0"/>
        <v>8000</v>
      </c>
      <c r="J45" s="65" t="str">
        <f t="shared" si="2"/>
        <v/>
      </c>
      <c r="K45" s="3"/>
      <c r="M45" s="34"/>
      <c r="N45" s="92"/>
      <c r="O45" s="35"/>
      <c r="P45" s="32"/>
    </row>
    <row r="46" spans="3:16" ht="24" customHeight="1">
      <c r="C46" s="22"/>
      <c r="D46" s="16"/>
      <c r="E46" s="7"/>
      <c r="F46" s="29"/>
      <c r="G46" s="29"/>
      <c r="H46" s="30">
        <f t="shared" si="0"/>
        <v>8000</v>
      </c>
      <c r="J46" s="65" t="str">
        <f t="shared" si="2"/>
        <v xml:space="preserve"> !▼은행</v>
      </c>
      <c r="K46" s="3"/>
      <c r="M46" s="121" t="s">
        <v>78</v>
      </c>
      <c r="N46" s="122"/>
      <c r="O46" s="123"/>
      <c r="P46" s="32"/>
    </row>
    <row r="47" spans="3:16" ht="24" customHeight="1">
      <c r="C47" s="22"/>
      <c r="D47" s="16"/>
      <c r="E47" s="7"/>
      <c r="F47" s="29"/>
      <c r="G47" s="29"/>
      <c r="H47" s="30">
        <f t="shared" si="0"/>
        <v>8000</v>
      </c>
      <c r="J47" s="65" t="str">
        <f t="shared" si="2"/>
        <v>이체</v>
      </c>
      <c r="K47" s="3">
        <f>SUMIF($D$8:$D$1193, J47, $G$8:$G$1193)</f>
        <v>0</v>
      </c>
      <c r="M47" s="34" t="s">
        <v>26</v>
      </c>
      <c r="N47" s="92" t="s">
        <v>109</v>
      </c>
      <c r="O47" s="55" t="s">
        <v>57</v>
      </c>
      <c r="P47" s="32"/>
    </row>
    <row r="48" spans="3:16" ht="24" customHeight="1">
      <c r="C48" s="22"/>
      <c r="D48" s="16"/>
      <c r="E48" s="7"/>
      <c r="F48" s="29"/>
      <c r="G48" s="29"/>
      <c r="H48" s="30">
        <f t="shared" si="0"/>
        <v>8000</v>
      </c>
      <c r="J48" s="65" t="str">
        <f t="shared" si="2"/>
        <v>입금</v>
      </c>
      <c r="K48" s="3">
        <f>SUMIF($D$8:$D$1193, J48, $F$8:$F$1193)</f>
        <v>0</v>
      </c>
      <c r="M48" s="34" t="s">
        <v>51</v>
      </c>
      <c r="N48" s="92" t="s">
        <v>111</v>
      </c>
      <c r="O48" s="61" t="s">
        <v>232</v>
      </c>
      <c r="P48" s="32"/>
    </row>
    <row r="49" spans="3:16" ht="24" customHeight="1">
      <c r="C49" s="22"/>
      <c r="D49" s="16"/>
      <c r="E49" s="7"/>
      <c r="F49" s="29"/>
      <c r="G49" s="29"/>
      <c r="H49" s="30">
        <f t="shared" si="0"/>
        <v>8000</v>
      </c>
      <c r="J49" s="65" t="str">
        <f t="shared" si="2"/>
        <v>출금</v>
      </c>
      <c r="K49" s="3">
        <f t="shared" ref="K49:K57" si="4">SUMIF($D$8:$D$1193, J49, $G$8:$G$1193)</f>
        <v>0</v>
      </c>
      <c r="M49" s="95" t="s">
        <v>59</v>
      </c>
      <c r="N49" s="92" t="s">
        <v>112</v>
      </c>
      <c r="O49" s="61" t="s">
        <v>60</v>
      </c>
      <c r="P49" s="32"/>
    </row>
    <row r="50" spans="3:16" ht="24" customHeight="1">
      <c r="C50" s="22"/>
      <c r="D50" s="16"/>
      <c r="E50" s="7"/>
      <c r="F50" s="29"/>
      <c r="G50" s="29"/>
      <c r="H50" s="30">
        <f t="shared" si="0"/>
        <v>8000</v>
      </c>
      <c r="J50" s="65" t="str">
        <f t="shared" si="2"/>
        <v>투자</v>
      </c>
      <c r="K50" s="3">
        <f t="shared" si="4"/>
        <v>0</v>
      </c>
      <c r="M50" s="34" t="s">
        <v>58</v>
      </c>
      <c r="N50" s="92" t="s">
        <v>110</v>
      </c>
      <c r="O50" s="61" t="s">
        <v>66</v>
      </c>
      <c r="P50" s="32"/>
    </row>
    <row r="51" spans="3:16" ht="24" customHeight="1">
      <c r="C51" s="22"/>
      <c r="D51" s="16"/>
      <c r="E51" s="7"/>
      <c r="F51" s="29"/>
      <c r="G51" s="29"/>
      <c r="H51" s="30">
        <f t="shared" si="0"/>
        <v>8000</v>
      </c>
      <c r="J51" s="65" t="str">
        <f t="shared" si="2"/>
        <v>예적금</v>
      </c>
      <c r="K51" s="3">
        <f t="shared" si="4"/>
        <v>0</v>
      </c>
      <c r="M51" s="34" t="s">
        <v>7</v>
      </c>
      <c r="N51" s="92" t="s">
        <v>113</v>
      </c>
      <c r="O51" s="61" t="s">
        <v>61</v>
      </c>
      <c r="P51" s="32"/>
    </row>
    <row r="52" spans="3:16" ht="24" customHeight="1">
      <c r="C52" s="22"/>
      <c r="D52" s="16"/>
      <c r="E52" s="7"/>
      <c r="F52" s="29"/>
      <c r="G52" s="29"/>
      <c r="H52" s="30">
        <f t="shared" si="0"/>
        <v>8000</v>
      </c>
      <c r="J52" s="65" t="str">
        <f t="shared" si="2"/>
        <v>사업</v>
      </c>
      <c r="K52" s="3">
        <f t="shared" si="4"/>
        <v>0</v>
      </c>
      <c r="M52" s="34" t="s">
        <v>62</v>
      </c>
      <c r="N52" s="92" t="s">
        <v>114</v>
      </c>
      <c r="O52" s="61" t="s">
        <v>66</v>
      </c>
      <c r="P52" s="32"/>
    </row>
    <row r="53" spans="3:16" ht="24" customHeight="1">
      <c r="C53" s="22"/>
      <c r="D53" s="16"/>
      <c r="E53" s="7"/>
      <c r="F53" s="29"/>
      <c r="G53" s="29"/>
      <c r="H53" s="30">
        <f t="shared" si="0"/>
        <v>8000</v>
      </c>
      <c r="J53" s="65" t="str">
        <f t="shared" si="2"/>
        <v>카드대금</v>
      </c>
      <c r="K53" s="3">
        <f t="shared" si="4"/>
        <v>0</v>
      </c>
      <c r="M53" s="34" t="s">
        <v>63</v>
      </c>
      <c r="N53" s="92" t="s">
        <v>115</v>
      </c>
      <c r="O53" s="61" t="s">
        <v>69</v>
      </c>
      <c r="P53" s="32"/>
    </row>
    <row r="54" spans="3:16" ht="24" customHeight="1">
      <c r="C54" s="22"/>
      <c r="D54" s="16"/>
      <c r="E54" s="7"/>
      <c r="F54" s="29"/>
      <c r="G54" s="29"/>
      <c r="H54" s="30">
        <f t="shared" si="0"/>
        <v>8000</v>
      </c>
      <c r="J54" s="65" t="str">
        <f t="shared" si="2"/>
        <v>환전</v>
      </c>
      <c r="K54" s="3">
        <f t="shared" si="4"/>
        <v>0</v>
      </c>
      <c r="M54" s="34" t="s">
        <v>64</v>
      </c>
      <c r="N54" s="92" t="s">
        <v>116</v>
      </c>
      <c r="O54" s="61"/>
      <c r="P54" s="32"/>
    </row>
    <row r="55" spans="3:16" ht="24" customHeight="1">
      <c r="C55" s="22"/>
      <c r="D55" s="16"/>
      <c r="E55" s="7"/>
      <c r="F55" s="29"/>
      <c r="G55" s="29"/>
      <c r="H55" s="30">
        <f t="shared" si="0"/>
        <v>8000</v>
      </c>
      <c r="J55" s="65" t="str">
        <f t="shared" si="2"/>
        <v/>
      </c>
      <c r="K55" s="3">
        <f t="shared" si="4"/>
        <v>2000</v>
      </c>
      <c r="M55" s="34"/>
      <c r="N55" s="92"/>
      <c r="O55" s="61"/>
      <c r="P55" s="32"/>
    </row>
    <row r="56" spans="3:16" ht="24" customHeight="1">
      <c r="C56" s="22"/>
      <c r="D56" s="16"/>
      <c r="E56" s="7"/>
      <c r="F56" s="29"/>
      <c r="G56" s="29"/>
      <c r="H56" s="30">
        <f t="shared" si="0"/>
        <v>8000</v>
      </c>
      <c r="J56" s="65" t="str">
        <f t="shared" si="2"/>
        <v>해외송금</v>
      </c>
      <c r="K56" s="3">
        <f t="shared" si="4"/>
        <v>0</v>
      </c>
      <c r="M56" s="34" t="s">
        <v>65</v>
      </c>
      <c r="N56" s="92" t="s">
        <v>117</v>
      </c>
      <c r="O56" s="61" t="s">
        <v>66</v>
      </c>
      <c r="P56" s="32"/>
    </row>
    <row r="57" spans="3:16" ht="24" customHeight="1">
      <c r="C57" s="22"/>
      <c r="D57" s="16"/>
      <c r="E57" s="7"/>
      <c r="F57" s="29"/>
      <c r="G57" s="29"/>
      <c r="H57" s="30">
        <f t="shared" si="0"/>
        <v>8000</v>
      </c>
      <c r="J57" s="65" t="str">
        <f t="shared" si="2"/>
        <v>주식거래</v>
      </c>
      <c r="K57" s="3">
        <f t="shared" si="4"/>
        <v>0</v>
      </c>
      <c r="M57" s="95" t="s">
        <v>67</v>
      </c>
      <c r="N57" s="92" t="s">
        <v>118</v>
      </c>
      <c r="O57" s="61" t="s">
        <v>68</v>
      </c>
      <c r="P57" s="32"/>
    </row>
    <row r="58" spans="3:16" ht="24" customHeight="1">
      <c r="C58" s="22"/>
      <c r="D58" s="16"/>
      <c r="E58" s="7"/>
      <c r="F58" s="29"/>
      <c r="G58" s="29"/>
      <c r="H58" s="30">
        <f t="shared" si="0"/>
        <v>8000</v>
      </c>
      <c r="J58" s="65" t="str">
        <f t="shared" si="2"/>
        <v>환불</v>
      </c>
      <c r="K58" s="3"/>
      <c r="M58" s="34" t="s">
        <v>263</v>
      </c>
      <c r="N58" s="92" t="s">
        <v>264</v>
      </c>
      <c r="O58" s="61"/>
      <c r="P58" s="32"/>
    </row>
    <row r="59" spans="3:16" ht="24" customHeight="1">
      <c r="C59" s="22"/>
      <c r="D59" s="16"/>
      <c r="E59" s="7"/>
      <c r="F59" s="29"/>
      <c r="G59" s="29"/>
      <c r="H59" s="30">
        <f t="shared" si="0"/>
        <v>8000</v>
      </c>
      <c r="J59" s="65" t="str">
        <f t="shared" si="2"/>
        <v>거래정정</v>
      </c>
      <c r="K59" s="3"/>
      <c r="M59" s="34" t="s">
        <v>119</v>
      </c>
      <c r="N59" s="92" t="s">
        <v>121</v>
      </c>
      <c r="O59" s="61"/>
      <c r="P59" s="32"/>
    </row>
    <row r="60" spans="3:16" ht="24" customHeight="1">
      <c r="C60" s="22"/>
      <c r="D60" s="16"/>
      <c r="E60" s="7"/>
      <c r="F60" s="29"/>
      <c r="G60" s="29"/>
      <c r="H60" s="30">
        <f t="shared" si="0"/>
        <v>8000</v>
      </c>
      <c r="J60" s="65" t="str">
        <f t="shared" si="2"/>
        <v>기타</v>
      </c>
      <c r="K60" s="3"/>
      <c r="M60" s="34" t="s">
        <v>120</v>
      </c>
      <c r="N60" s="92" t="s">
        <v>235</v>
      </c>
      <c r="O60" s="61" t="s">
        <v>269</v>
      </c>
      <c r="P60" s="32"/>
    </row>
    <row r="61" spans="3:16" ht="24" customHeight="1">
      <c r="C61" s="22"/>
      <c r="D61" s="16"/>
      <c r="E61" s="7"/>
      <c r="F61" s="29"/>
      <c r="G61" s="29"/>
      <c r="H61" s="30">
        <f t="shared" si="0"/>
        <v>8000</v>
      </c>
      <c r="J61" s="65" t="str">
        <f t="shared" si="2"/>
        <v/>
      </c>
      <c r="K61" s="3"/>
      <c r="M61" s="34"/>
      <c r="N61" s="54"/>
      <c r="O61" s="35"/>
      <c r="P61" s="32"/>
    </row>
    <row r="62" spans="3:16" ht="24" customHeight="1">
      <c r="C62" s="22"/>
      <c r="D62" s="16"/>
      <c r="E62" s="7"/>
      <c r="F62" s="29"/>
      <c r="G62" s="29"/>
      <c r="H62" s="30">
        <f t="shared" si="0"/>
        <v>8000</v>
      </c>
      <c r="J62" s="65" t="str">
        <f t="shared" si="2"/>
        <v/>
      </c>
      <c r="K62" s="3"/>
      <c r="M62" s="34"/>
      <c r="N62" s="54"/>
      <c r="O62" s="35"/>
      <c r="P62" s="32"/>
    </row>
    <row r="63" spans="3:16" ht="24" customHeight="1">
      <c r="C63" s="22"/>
      <c r="D63" s="16"/>
      <c r="E63" s="7"/>
      <c r="F63" s="29"/>
      <c r="G63" s="29"/>
      <c r="H63" s="30">
        <f t="shared" si="0"/>
        <v>8000</v>
      </c>
      <c r="J63" s="65" t="str">
        <f t="shared" si="2"/>
        <v/>
      </c>
      <c r="K63" s="3"/>
      <c r="M63" s="34"/>
      <c r="N63" s="54"/>
      <c r="O63" s="35"/>
      <c r="P63" s="32"/>
    </row>
    <row r="64" spans="3:16" ht="24" customHeight="1">
      <c r="C64" s="22"/>
      <c r="D64" s="16"/>
      <c r="E64" s="7"/>
      <c r="F64" s="29"/>
      <c r="G64" s="29"/>
      <c r="H64" s="30">
        <f t="shared" si="0"/>
        <v>8000</v>
      </c>
      <c r="J64" s="65" t="str">
        <f t="shared" si="2"/>
        <v/>
      </c>
      <c r="K64" s="3"/>
      <c r="M64" s="2"/>
      <c r="O64" s="3"/>
    </row>
    <row r="65" spans="3:15" ht="24" customHeight="1">
      <c r="C65" s="22"/>
      <c r="D65" s="16"/>
      <c r="E65" s="7"/>
      <c r="F65" s="29"/>
      <c r="G65" s="29"/>
      <c r="H65" s="30">
        <f t="shared" si="0"/>
        <v>8000</v>
      </c>
      <c r="J65" s="65" t="str">
        <f t="shared" si="2"/>
        <v/>
      </c>
      <c r="K65" s="3"/>
      <c r="M65" s="2"/>
      <c r="O65" s="3"/>
    </row>
    <row r="66" spans="3:15" ht="24" customHeight="1">
      <c r="C66" s="22"/>
      <c r="D66" s="16"/>
      <c r="E66" s="7"/>
      <c r="F66" s="29"/>
      <c r="G66" s="29"/>
      <c r="H66" s="30">
        <f t="shared" si="0"/>
        <v>8000</v>
      </c>
      <c r="J66" s="65" t="str">
        <f t="shared" si="2"/>
        <v/>
      </c>
      <c r="K66" s="3"/>
      <c r="M66" s="2"/>
      <c r="O66" s="3"/>
    </row>
    <row r="67" spans="3:15" ht="24" customHeight="1">
      <c r="C67" s="22"/>
      <c r="D67" s="16"/>
      <c r="E67" s="7"/>
      <c r="F67" s="29"/>
      <c r="G67" s="29"/>
      <c r="H67" s="30">
        <f t="shared" si="0"/>
        <v>8000</v>
      </c>
      <c r="J67" s="65" t="str">
        <f t="shared" si="2"/>
        <v/>
      </c>
      <c r="K67" s="3"/>
      <c r="M67" s="2"/>
      <c r="O67" s="3"/>
    </row>
    <row r="68" spans="3:15" ht="24" customHeight="1">
      <c r="C68" s="22"/>
      <c r="D68" s="16"/>
      <c r="E68" s="7"/>
      <c r="F68" s="29"/>
      <c r="G68" s="29"/>
      <c r="H68" s="30">
        <f t="shared" si="0"/>
        <v>8000</v>
      </c>
      <c r="J68" s="65" t="str">
        <f t="shared" ref="J68:J131" si="5">IF(M68="","",M68)</f>
        <v/>
      </c>
      <c r="K68" s="3"/>
      <c r="M68" s="2"/>
      <c r="O68" s="3"/>
    </row>
    <row r="69" spans="3:15" ht="24" customHeight="1">
      <c r="C69" s="22"/>
      <c r="D69" s="16"/>
      <c r="E69" s="7"/>
      <c r="F69" s="29"/>
      <c r="G69" s="29"/>
      <c r="H69" s="30">
        <f t="shared" si="0"/>
        <v>8000</v>
      </c>
      <c r="J69" s="65" t="str">
        <f t="shared" si="5"/>
        <v/>
      </c>
      <c r="K69" s="3"/>
      <c r="M69" s="2"/>
      <c r="O69" s="3"/>
    </row>
    <row r="70" spans="3:15" ht="24" customHeight="1">
      <c r="C70" s="22"/>
      <c r="D70" s="16"/>
      <c r="E70" s="7"/>
      <c r="F70" s="29"/>
      <c r="G70" s="29"/>
      <c r="H70" s="30">
        <f t="shared" si="0"/>
        <v>8000</v>
      </c>
      <c r="J70" s="65" t="str">
        <f t="shared" si="5"/>
        <v/>
      </c>
      <c r="K70" s="3"/>
      <c r="M70" s="2"/>
      <c r="O70" s="3"/>
    </row>
    <row r="71" spans="3:15" ht="24" customHeight="1" thickBot="1">
      <c r="C71" s="23"/>
      <c r="D71" s="17"/>
      <c r="E71" s="9"/>
      <c r="F71" s="31"/>
      <c r="G71" s="31"/>
      <c r="H71" s="30">
        <f t="shared" si="0"/>
        <v>8000</v>
      </c>
      <c r="J71" s="65" t="str">
        <f t="shared" si="5"/>
        <v/>
      </c>
      <c r="K71" s="3"/>
      <c r="M71" s="2"/>
      <c r="O71" s="3"/>
    </row>
    <row r="72" spans="3:15" ht="24" customHeight="1">
      <c r="H72" s="30">
        <f t="shared" si="0"/>
        <v>8000</v>
      </c>
      <c r="J72" s="65" t="str">
        <f t="shared" si="5"/>
        <v/>
      </c>
      <c r="K72" s="3"/>
      <c r="M72" s="2"/>
      <c r="O72" s="3"/>
    </row>
    <row r="73" spans="3:15" ht="24" customHeight="1">
      <c r="H73" s="30">
        <f t="shared" si="0"/>
        <v>8000</v>
      </c>
      <c r="J73" s="65" t="str">
        <f t="shared" si="5"/>
        <v/>
      </c>
      <c r="K73" s="3"/>
      <c r="M73" s="2"/>
      <c r="O73" s="3"/>
    </row>
    <row r="74" spans="3:15" ht="24" customHeight="1">
      <c r="H74" s="30">
        <f t="shared" ref="H74:H85" si="6">H73+F74-G74</f>
        <v>8000</v>
      </c>
      <c r="J74" s="65" t="str">
        <f t="shared" si="5"/>
        <v/>
      </c>
      <c r="K74" s="3"/>
      <c r="M74" s="2"/>
      <c r="O74" s="3"/>
    </row>
    <row r="75" spans="3:15" ht="24" customHeight="1">
      <c r="H75" s="30">
        <f t="shared" si="6"/>
        <v>8000</v>
      </c>
      <c r="J75" s="65" t="str">
        <f t="shared" si="5"/>
        <v/>
      </c>
      <c r="K75" s="3"/>
      <c r="M75" s="2"/>
      <c r="O75" s="3"/>
    </row>
    <row r="76" spans="3:15" ht="24" customHeight="1">
      <c r="H76" s="30">
        <f t="shared" si="6"/>
        <v>8000</v>
      </c>
      <c r="J76" s="65" t="str">
        <f t="shared" si="5"/>
        <v/>
      </c>
      <c r="K76" s="3"/>
      <c r="M76" s="2"/>
      <c r="O76" s="3"/>
    </row>
    <row r="77" spans="3:15" ht="24" customHeight="1">
      <c r="H77" s="30">
        <f t="shared" si="6"/>
        <v>8000</v>
      </c>
      <c r="J77" s="65" t="str">
        <f t="shared" si="5"/>
        <v/>
      </c>
      <c r="K77" s="3"/>
      <c r="M77" s="2"/>
      <c r="O77" s="3"/>
    </row>
    <row r="78" spans="3:15" ht="24" customHeight="1">
      <c r="H78" s="30">
        <f t="shared" si="6"/>
        <v>8000</v>
      </c>
      <c r="J78" s="65" t="str">
        <f t="shared" si="5"/>
        <v/>
      </c>
      <c r="K78" s="3"/>
      <c r="M78" s="2"/>
      <c r="O78" s="3"/>
    </row>
    <row r="79" spans="3:15" ht="24" customHeight="1">
      <c r="H79" s="30">
        <f t="shared" si="6"/>
        <v>8000</v>
      </c>
      <c r="J79" s="65" t="str">
        <f t="shared" si="5"/>
        <v/>
      </c>
      <c r="K79" s="3"/>
      <c r="M79" s="2"/>
      <c r="O79" s="3"/>
    </row>
    <row r="80" spans="3:15" ht="24" customHeight="1">
      <c r="H80" s="30">
        <f t="shared" si="6"/>
        <v>8000</v>
      </c>
      <c r="J80" s="65" t="str">
        <f t="shared" si="5"/>
        <v/>
      </c>
      <c r="K80" s="3"/>
      <c r="M80" s="2"/>
      <c r="O80" s="3"/>
    </row>
    <row r="81" spans="8:15" ht="24" customHeight="1">
      <c r="H81" s="30">
        <f t="shared" si="6"/>
        <v>8000</v>
      </c>
      <c r="J81" s="65" t="str">
        <f t="shared" si="5"/>
        <v/>
      </c>
      <c r="K81" s="3"/>
      <c r="M81" s="2"/>
      <c r="O81" s="3"/>
    </row>
    <row r="82" spans="8:15" ht="24" customHeight="1">
      <c r="H82" s="30">
        <f t="shared" si="6"/>
        <v>8000</v>
      </c>
      <c r="J82" s="65" t="str">
        <f t="shared" si="5"/>
        <v/>
      </c>
      <c r="K82" s="3"/>
      <c r="M82" s="2"/>
      <c r="O82" s="3"/>
    </row>
    <row r="83" spans="8:15" ht="24" customHeight="1">
      <c r="H83" s="30">
        <f t="shared" si="6"/>
        <v>8000</v>
      </c>
      <c r="J83" s="65" t="str">
        <f t="shared" si="5"/>
        <v/>
      </c>
      <c r="K83" s="3"/>
      <c r="M83" s="2"/>
      <c r="O83" s="3"/>
    </row>
    <row r="84" spans="8:15" ht="24" customHeight="1">
      <c r="H84" s="30">
        <f t="shared" si="6"/>
        <v>8000</v>
      </c>
      <c r="J84" s="65" t="str">
        <f t="shared" si="5"/>
        <v/>
      </c>
      <c r="K84" s="3"/>
      <c r="M84" s="2"/>
      <c r="O84" s="3"/>
    </row>
    <row r="85" spans="8:15" ht="24" customHeight="1">
      <c r="H85" s="30">
        <f t="shared" si="6"/>
        <v>8000</v>
      </c>
      <c r="J85" s="65" t="str">
        <f t="shared" si="5"/>
        <v/>
      </c>
      <c r="K85" s="3"/>
      <c r="M85" s="2"/>
      <c r="O85" s="3"/>
    </row>
    <row r="86" spans="8:15" ht="24" customHeight="1">
      <c r="J86" s="65" t="str">
        <f t="shared" si="5"/>
        <v/>
      </c>
      <c r="K86" s="3"/>
      <c r="M86" s="2"/>
      <c r="O86" s="3"/>
    </row>
    <row r="87" spans="8:15" ht="24" customHeight="1">
      <c r="J87" s="65" t="str">
        <f t="shared" si="5"/>
        <v/>
      </c>
      <c r="K87" s="3"/>
      <c r="M87" s="2"/>
      <c r="O87" s="3"/>
    </row>
    <row r="88" spans="8:15" ht="24" customHeight="1">
      <c r="J88" s="65" t="str">
        <f t="shared" si="5"/>
        <v/>
      </c>
      <c r="K88" s="3"/>
      <c r="M88" s="2"/>
      <c r="O88" s="3"/>
    </row>
    <row r="89" spans="8:15" ht="24" customHeight="1">
      <c r="J89" s="65" t="str">
        <f t="shared" si="5"/>
        <v/>
      </c>
      <c r="K89" s="3"/>
      <c r="M89" s="2"/>
      <c r="O89" s="3"/>
    </row>
    <row r="90" spans="8:15" ht="24" customHeight="1">
      <c r="J90" s="65" t="str">
        <f t="shared" si="5"/>
        <v/>
      </c>
      <c r="K90" s="3"/>
      <c r="M90" s="2"/>
      <c r="O90" s="3"/>
    </row>
    <row r="91" spans="8:15" ht="24" customHeight="1">
      <c r="J91" s="65" t="str">
        <f t="shared" si="5"/>
        <v/>
      </c>
      <c r="K91" s="3"/>
      <c r="M91" s="2"/>
      <c r="O91" s="3"/>
    </row>
    <row r="92" spans="8:15" ht="24" customHeight="1">
      <c r="J92" s="65" t="str">
        <f t="shared" si="5"/>
        <v/>
      </c>
      <c r="K92" s="3"/>
      <c r="M92" s="2"/>
      <c r="O92" s="3"/>
    </row>
    <row r="93" spans="8:15" ht="24" customHeight="1">
      <c r="J93" s="65" t="str">
        <f t="shared" si="5"/>
        <v/>
      </c>
      <c r="K93" s="3"/>
      <c r="M93" s="2"/>
      <c r="O93" s="3"/>
    </row>
    <row r="94" spans="8:15" ht="24" customHeight="1">
      <c r="J94" s="65" t="str">
        <f t="shared" si="5"/>
        <v/>
      </c>
      <c r="K94" s="3"/>
      <c r="M94" s="2"/>
      <c r="O94" s="3"/>
    </row>
    <row r="95" spans="8:15" ht="24" customHeight="1">
      <c r="J95" s="65" t="str">
        <f t="shared" si="5"/>
        <v/>
      </c>
      <c r="K95" s="3"/>
      <c r="M95" s="2"/>
      <c r="O95" s="3"/>
    </row>
    <row r="96" spans="8:15" ht="24" customHeight="1">
      <c r="J96" s="65" t="str">
        <f t="shared" si="5"/>
        <v/>
      </c>
      <c r="K96" s="3"/>
      <c r="M96" s="2"/>
      <c r="O96" s="3"/>
    </row>
    <row r="97" spans="10:15" ht="24" customHeight="1">
      <c r="J97" s="65" t="str">
        <f t="shared" si="5"/>
        <v/>
      </c>
      <c r="K97" s="3"/>
      <c r="M97" s="2"/>
      <c r="O97" s="3"/>
    </row>
    <row r="98" spans="10:15" ht="24" customHeight="1">
      <c r="J98" s="65" t="str">
        <f t="shared" si="5"/>
        <v/>
      </c>
      <c r="K98" s="3"/>
      <c r="M98" s="2"/>
      <c r="O98" s="3"/>
    </row>
    <row r="99" spans="10:15" ht="24" customHeight="1">
      <c r="J99" s="65" t="str">
        <f t="shared" si="5"/>
        <v/>
      </c>
      <c r="K99" s="3"/>
      <c r="M99" s="2"/>
      <c r="O99" s="3"/>
    </row>
    <row r="100" spans="10:15" ht="24" customHeight="1">
      <c r="J100" s="65" t="str">
        <f t="shared" si="5"/>
        <v/>
      </c>
      <c r="K100" s="3"/>
      <c r="M100" s="2"/>
      <c r="O100" s="3"/>
    </row>
    <row r="101" spans="10:15" ht="24" customHeight="1">
      <c r="J101" s="65" t="str">
        <f t="shared" si="5"/>
        <v/>
      </c>
      <c r="K101" s="3"/>
      <c r="M101" s="2"/>
      <c r="O101" s="3"/>
    </row>
    <row r="102" spans="10:15" ht="24" customHeight="1">
      <c r="J102" s="65" t="str">
        <f t="shared" si="5"/>
        <v/>
      </c>
      <c r="K102" s="3"/>
      <c r="M102" s="2"/>
      <c r="O102" s="3"/>
    </row>
    <row r="103" spans="10:15" ht="24" customHeight="1">
      <c r="J103" s="65" t="str">
        <f t="shared" si="5"/>
        <v/>
      </c>
      <c r="K103" s="3"/>
      <c r="M103" s="2"/>
      <c r="O103" s="3"/>
    </row>
    <row r="104" spans="10:15" ht="24" customHeight="1">
      <c r="J104" s="65" t="str">
        <f t="shared" si="5"/>
        <v/>
      </c>
      <c r="K104" s="3"/>
      <c r="M104" s="2"/>
      <c r="O104" s="3"/>
    </row>
    <row r="105" spans="10:15" ht="24" customHeight="1">
      <c r="J105" s="65" t="str">
        <f t="shared" si="5"/>
        <v/>
      </c>
      <c r="K105" s="3"/>
      <c r="M105" s="2"/>
      <c r="O105" s="3"/>
    </row>
    <row r="106" spans="10:15" ht="24" customHeight="1">
      <c r="J106" s="65" t="str">
        <f t="shared" si="5"/>
        <v/>
      </c>
      <c r="K106" s="3"/>
      <c r="M106" s="2"/>
      <c r="O106" s="3"/>
    </row>
    <row r="107" spans="10:15" ht="24" customHeight="1">
      <c r="J107" s="65" t="str">
        <f t="shared" si="5"/>
        <v/>
      </c>
      <c r="K107" s="3"/>
      <c r="M107" s="2"/>
      <c r="O107" s="3"/>
    </row>
    <row r="108" spans="10:15" ht="24" customHeight="1">
      <c r="J108" s="65" t="str">
        <f t="shared" si="5"/>
        <v/>
      </c>
      <c r="K108" s="3"/>
      <c r="M108" s="2"/>
      <c r="O108" s="3"/>
    </row>
    <row r="109" spans="10:15" ht="24" customHeight="1">
      <c r="J109" s="65" t="str">
        <f t="shared" si="5"/>
        <v/>
      </c>
      <c r="K109" s="3"/>
      <c r="M109" s="2"/>
      <c r="O109" s="3"/>
    </row>
    <row r="110" spans="10:15" ht="24" customHeight="1">
      <c r="J110" s="65" t="str">
        <f t="shared" si="5"/>
        <v/>
      </c>
      <c r="K110" s="3"/>
      <c r="M110" s="2"/>
      <c r="O110" s="3"/>
    </row>
    <row r="111" spans="10:15" ht="24" customHeight="1">
      <c r="J111" s="65" t="str">
        <f t="shared" si="5"/>
        <v/>
      </c>
      <c r="K111" s="3"/>
      <c r="M111" s="2"/>
      <c r="O111" s="3"/>
    </row>
    <row r="112" spans="10:15" ht="24" customHeight="1">
      <c r="J112" s="65" t="str">
        <f t="shared" si="5"/>
        <v/>
      </c>
      <c r="K112" s="3"/>
      <c r="M112" s="2"/>
      <c r="O112" s="3"/>
    </row>
    <row r="113" spans="10:15" ht="24" customHeight="1">
      <c r="J113" s="65" t="str">
        <f t="shared" si="5"/>
        <v/>
      </c>
      <c r="K113" s="3"/>
      <c r="M113" s="2"/>
      <c r="O113" s="3"/>
    </row>
    <row r="114" spans="10:15" ht="24" customHeight="1">
      <c r="J114" s="65" t="str">
        <f t="shared" si="5"/>
        <v/>
      </c>
      <c r="K114" s="3"/>
      <c r="M114" s="2"/>
      <c r="O114" s="3"/>
    </row>
    <row r="115" spans="10:15" ht="24" customHeight="1">
      <c r="J115" s="65" t="str">
        <f t="shared" si="5"/>
        <v/>
      </c>
      <c r="K115" s="3"/>
      <c r="M115" s="2"/>
      <c r="O115" s="3"/>
    </row>
    <row r="116" spans="10:15" ht="24" customHeight="1">
      <c r="J116" s="65" t="str">
        <f t="shared" si="5"/>
        <v/>
      </c>
      <c r="K116" s="3"/>
      <c r="M116" s="2"/>
      <c r="O116" s="3"/>
    </row>
    <row r="117" spans="10:15" ht="24" customHeight="1">
      <c r="J117" s="65" t="str">
        <f t="shared" si="5"/>
        <v/>
      </c>
      <c r="K117" s="3"/>
      <c r="M117" s="2"/>
      <c r="O117" s="3"/>
    </row>
    <row r="118" spans="10:15" ht="24" customHeight="1">
      <c r="J118" s="65" t="str">
        <f t="shared" si="5"/>
        <v/>
      </c>
      <c r="K118" s="3"/>
      <c r="M118" s="2"/>
      <c r="O118" s="3"/>
    </row>
    <row r="119" spans="10:15" ht="24" customHeight="1">
      <c r="J119" s="65" t="str">
        <f t="shared" si="5"/>
        <v/>
      </c>
      <c r="K119" s="3"/>
      <c r="M119" s="2"/>
      <c r="O119" s="3"/>
    </row>
    <row r="120" spans="10:15" ht="24" customHeight="1">
      <c r="J120" s="65" t="str">
        <f t="shared" si="5"/>
        <v/>
      </c>
      <c r="K120" s="3"/>
      <c r="M120" s="2"/>
      <c r="O120" s="3"/>
    </row>
    <row r="121" spans="10:15" ht="24" customHeight="1">
      <c r="J121" s="65" t="str">
        <f t="shared" si="5"/>
        <v/>
      </c>
      <c r="K121" s="3"/>
      <c r="M121" s="2"/>
      <c r="O121" s="3"/>
    </row>
    <row r="122" spans="10:15" ht="24" customHeight="1">
      <c r="J122" s="65" t="str">
        <f t="shared" si="5"/>
        <v/>
      </c>
      <c r="K122" s="3"/>
      <c r="M122" s="2"/>
      <c r="O122" s="3"/>
    </row>
    <row r="123" spans="10:15" ht="24" customHeight="1">
      <c r="J123" s="65" t="str">
        <f t="shared" si="5"/>
        <v/>
      </c>
      <c r="K123" s="3"/>
      <c r="M123" s="2"/>
      <c r="O123" s="3"/>
    </row>
    <row r="124" spans="10:15" ht="24" customHeight="1">
      <c r="J124" s="65" t="str">
        <f t="shared" si="5"/>
        <v/>
      </c>
      <c r="K124" s="3"/>
      <c r="M124" s="2"/>
      <c r="O124" s="3"/>
    </row>
    <row r="125" spans="10:15" ht="24" customHeight="1">
      <c r="J125" s="65" t="str">
        <f t="shared" si="5"/>
        <v/>
      </c>
      <c r="K125" s="3"/>
      <c r="M125" s="2"/>
      <c r="O125" s="3"/>
    </row>
    <row r="126" spans="10:15" ht="24" customHeight="1">
      <c r="J126" s="65" t="str">
        <f t="shared" si="5"/>
        <v/>
      </c>
      <c r="K126" s="3"/>
      <c r="M126" s="2"/>
      <c r="O126" s="3"/>
    </row>
    <row r="127" spans="10:15" ht="24" customHeight="1">
      <c r="J127" s="65" t="str">
        <f t="shared" si="5"/>
        <v/>
      </c>
      <c r="K127" s="3"/>
      <c r="M127" s="2"/>
      <c r="O127" s="3"/>
    </row>
    <row r="128" spans="10:15" ht="24" customHeight="1">
      <c r="J128" s="65" t="str">
        <f t="shared" si="5"/>
        <v/>
      </c>
      <c r="K128" s="3"/>
      <c r="M128" s="2"/>
      <c r="O128" s="3"/>
    </row>
    <row r="129" spans="10:15" ht="24" customHeight="1">
      <c r="J129" s="65" t="str">
        <f t="shared" si="5"/>
        <v/>
      </c>
      <c r="K129" s="3"/>
      <c r="M129" s="2"/>
      <c r="O129" s="3"/>
    </row>
    <row r="130" spans="10:15" ht="24" customHeight="1">
      <c r="J130" s="65" t="str">
        <f t="shared" si="5"/>
        <v/>
      </c>
      <c r="K130" s="3"/>
      <c r="M130" s="2"/>
      <c r="O130" s="3"/>
    </row>
    <row r="131" spans="10:15" ht="24" customHeight="1">
      <c r="J131" s="65" t="str">
        <f t="shared" si="5"/>
        <v/>
      </c>
      <c r="K131" s="3"/>
      <c r="M131" s="2"/>
      <c r="O131" s="3"/>
    </row>
    <row r="132" spans="10:15" ht="24" customHeight="1">
      <c r="J132" s="65" t="str">
        <f t="shared" ref="J132:J181" si="7">IF(M132="","",M132)</f>
        <v/>
      </c>
      <c r="K132" s="3"/>
      <c r="M132" s="2"/>
      <c r="O132" s="3"/>
    </row>
    <row r="133" spans="10:15" ht="24" customHeight="1">
      <c r="J133" s="65" t="str">
        <f t="shared" si="7"/>
        <v/>
      </c>
      <c r="K133" s="3"/>
      <c r="M133" s="2"/>
      <c r="O133" s="3"/>
    </row>
    <row r="134" spans="10:15" ht="24" customHeight="1">
      <c r="J134" s="65" t="str">
        <f t="shared" si="7"/>
        <v/>
      </c>
      <c r="K134" s="3"/>
      <c r="M134" s="2"/>
      <c r="O134" s="3"/>
    </row>
    <row r="135" spans="10:15" ht="24" customHeight="1">
      <c r="J135" s="65" t="str">
        <f t="shared" si="7"/>
        <v/>
      </c>
      <c r="K135" s="3"/>
      <c r="M135" s="2"/>
      <c r="O135" s="3"/>
    </row>
    <row r="136" spans="10:15" ht="24" customHeight="1">
      <c r="J136" s="65" t="str">
        <f t="shared" si="7"/>
        <v/>
      </c>
      <c r="K136" s="3"/>
      <c r="M136" s="2"/>
      <c r="O136" s="3"/>
    </row>
    <row r="137" spans="10:15" ht="24" customHeight="1">
      <c r="J137" s="65" t="str">
        <f t="shared" si="7"/>
        <v/>
      </c>
      <c r="K137" s="3"/>
      <c r="M137" s="2"/>
      <c r="O137" s="3"/>
    </row>
    <row r="138" spans="10:15" ht="24" customHeight="1">
      <c r="J138" s="65" t="str">
        <f t="shared" si="7"/>
        <v/>
      </c>
      <c r="K138" s="3"/>
      <c r="M138" s="2"/>
      <c r="O138" s="3"/>
    </row>
    <row r="139" spans="10:15" ht="24" customHeight="1">
      <c r="J139" s="65" t="str">
        <f t="shared" si="7"/>
        <v/>
      </c>
      <c r="K139" s="3"/>
      <c r="M139" s="2"/>
      <c r="O139" s="3"/>
    </row>
    <row r="140" spans="10:15" ht="24" customHeight="1">
      <c r="J140" s="65" t="str">
        <f t="shared" si="7"/>
        <v/>
      </c>
      <c r="K140" s="3"/>
      <c r="M140" s="2"/>
      <c r="O140" s="3"/>
    </row>
    <row r="141" spans="10:15" ht="24" customHeight="1">
      <c r="J141" s="65" t="str">
        <f t="shared" si="7"/>
        <v/>
      </c>
      <c r="K141" s="3"/>
      <c r="M141" s="2"/>
      <c r="O141" s="3"/>
    </row>
    <row r="142" spans="10:15" ht="24" customHeight="1">
      <c r="J142" s="65" t="str">
        <f t="shared" si="7"/>
        <v/>
      </c>
      <c r="K142" s="3"/>
      <c r="M142" s="2"/>
      <c r="O142" s="3"/>
    </row>
    <row r="143" spans="10:15" ht="24" customHeight="1">
      <c r="J143" s="65" t="str">
        <f t="shared" si="7"/>
        <v/>
      </c>
      <c r="K143" s="3"/>
      <c r="M143" s="2"/>
      <c r="O143" s="3"/>
    </row>
    <row r="144" spans="10:15" ht="24" customHeight="1">
      <c r="J144" s="65" t="str">
        <f t="shared" si="7"/>
        <v/>
      </c>
      <c r="K144" s="3"/>
      <c r="M144" s="2"/>
      <c r="O144" s="3"/>
    </row>
    <row r="145" spans="10:15" ht="24" customHeight="1">
      <c r="J145" s="65" t="str">
        <f t="shared" si="7"/>
        <v/>
      </c>
      <c r="K145" s="3"/>
      <c r="M145" s="2"/>
      <c r="O145" s="3"/>
    </row>
    <row r="146" spans="10:15" ht="24" customHeight="1">
      <c r="J146" s="65" t="str">
        <f t="shared" si="7"/>
        <v/>
      </c>
      <c r="K146" s="3"/>
      <c r="M146" s="2"/>
      <c r="O146" s="3"/>
    </row>
    <row r="147" spans="10:15" ht="24" customHeight="1">
      <c r="J147" s="65" t="str">
        <f t="shared" si="7"/>
        <v/>
      </c>
      <c r="K147" s="3"/>
      <c r="M147" s="2"/>
      <c r="O147" s="3"/>
    </row>
    <row r="148" spans="10:15" ht="24" customHeight="1">
      <c r="J148" s="65" t="str">
        <f t="shared" si="7"/>
        <v/>
      </c>
      <c r="K148" s="3"/>
      <c r="M148" s="2"/>
      <c r="O148" s="3"/>
    </row>
    <row r="149" spans="10:15" ht="24" customHeight="1">
      <c r="J149" s="65" t="str">
        <f t="shared" si="7"/>
        <v/>
      </c>
      <c r="K149" s="3"/>
      <c r="M149" s="2"/>
      <c r="O149" s="3"/>
    </row>
    <row r="150" spans="10:15" ht="24" customHeight="1">
      <c r="J150" s="65" t="str">
        <f t="shared" si="7"/>
        <v/>
      </c>
      <c r="K150" s="3"/>
      <c r="M150" s="2"/>
      <c r="O150" s="3"/>
    </row>
    <row r="151" spans="10:15" ht="24" customHeight="1">
      <c r="J151" s="65" t="str">
        <f t="shared" si="7"/>
        <v/>
      </c>
      <c r="K151" s="3"/>
      <c r="M151" s="2"/>
      <c r="O151" s="3"/>
    </row>
    <row r="152" spans="10:15" ht="24" customHeight="1">
      <c r="J152" s="65" t="str">
        <f t="shared" si="7"/>
        <v/>
      </c>
      <c r="K152" s="3"/>
      <c r="M152" s="2"/>
      <c r="O152" s="3"/>
    </row>
    <row r="153" spans="10:15" ht="24" customHeight="1">
      <c r="J153" s="65" t="str">
        <f t="shared" si="7"/>
        <v/>
      </c>
      <c r="K153" s="3"/>
      <c r="M153" s="2"/>
      <c r="O153" s="3"/>
    </row>
    <row r="154" spans="10:15" ht="24" customHeight="1">
      <c r="J154" s="65" t="str">
        <f t="shared" si="7"/>
        <v/>
      </c>
      <c r="K154" s="3"/>
      <c r="M154" s="2"/>
      <c r="O154" s="3"/>
    </row>
    <row r="155" spans="10:15" ht="24" customHeight="1">
      <c r="J155" s="65" t="str">
        <f t="shared" si="7"/>
        <v/>
      </c>
      <c r="K155" s="3"/>
      <c r="M155" s="2"/>
      <c r="O155" s="3"/>
    </row>
    <row r="156" spans="10:15" ht="24" customHeight="1">
      <c r="J156" s="65" t="str">
        <f t="shared" si="7"/>
        <v/>
      </c>
      <c r="K156" s="3"/>
      <c r="M156" s="2"/>
      <c r="O156" s="3"/>
    </row>
    <row r="157" spans="10:15" ht="24" customHeight="1">
      <c r="J157" s="65" t="str">
        <f t="shared" si="7"/>
        <v/>
      </c>
      <c r="K157" s="3"/>
      <c r="M157" s="2"/>
      <c r="O157" s="3"/>
    </row>
    <row r="158" spans="10:15" ht="24" customHeight="1">
      <c r="J158" s="65" t="str">
        <f t="shared" si="7"/>
        <v/>
      </c>
      <c r="K158" s="3"/>
      <c r="M158" s="2"/>
      <c r="O158" s="3"/>
    </row>
    <row r="159" spans="10:15" ht="24" customHeight="1">
      <c r="J159" s="65" t="str">
        <f t="shared" si="7"/>
        <v/>
      </c>
      <c r="K159" s="3"/>
      <c r="M159" s="2"/>
      <c r="O159" s="3"/>
    </row>
    <row r="160" spans="10:15" ht="24" customHeight="1">
      <c r="J160" s="65" t="str">
        <f t="shared" si="7"/>
        <v/>
      </c>
      <c r="K160" s="3"/>
      <c r="M160" s="2"/>
      <c r="O160" s="3"/>
    </row>
    <row r="161" spans="10:15" ht="24" customHeight="1">
      <c r="J161" s="65" t="str">
        <f t="shared" si="7"/>
        <v/>
      </c>
      <c r="K161" s="3"/>
      <c r="M161" s="2"/>
      <c r="O161" s="3"/>
    </row>
    <row r="162" spans="10:15" ht="24" customHeight="1">
      <c r="J162" s="65" t="str">
        <f t="shared" si="7"/>
        <v/>
      </c>
      <c r="K162" s="3"/>
      <c r="M162" s="2"/>
      <c r="O162" s="3"/>
    </row>
    <row r="163" spans="10:15" ht="24" customHeight="1">
      <c r="J163" s="65" t="str">
        <f t="shared" si="7"/>
        <v/>
      </c>
      <c r="K163" s="3"/>
      <c r="M163" s="2"/>
      <c r="O163" s="3"/>
    </row>
    <row r="164" spans="10:15" ht="24" customHeight="1">
      <c r="J164" s="65" t="str">
        <f t="shared" si="7"/>
        <v/>
      </c>
      <c r="K164" s="3"/>
      <c r="M164" s="2"/>
      <c r="O164" s="3"/>
    </row>
    <row r="165" spans="10:15" ht="24" customHeight="1">
      <c r="J165" s="65" t="str">
        <f t="shared" si="7"/>
        <v/>
      </c>
      <c r="K165" s="3"/>
      <c r="M165" s="2"/>
      <c r="O165" s="3"/>
    </row>
    <row r="166" spans="10:15" ht="24" customHeight="1">
      <c r="J166" s="65" t="str">
        <f t="shared" si="7"/>
        <v/>
      </c>
      <c r="K166" s="3"/>
      <c r="M166" s="2"/>
      <c r="O166" s="3"/>
    </row>
    <row r="167" spans="10:15" ht="24" customHeight="1">
      <c r="J167" s="65" t="str">
        <f t="shared" si="7"/>
        <v/>
      </c>
      <c r="K167" s="3"/>
      <c r="M167" s="2"/>
      <c r="O167" s="3"/>
    </row>
    <row r="168" spans="10:15" ht="24" customHeight="1">
      <c r="J168" s="65" t="str">
        <f t="shared" si="7"/>
        <v/>
      </c>
      <c r="K168" s="3"/>
      <c r="M168" s="2"/>
      <c r="O168" s="3"/>
    </row>
    <row r="169" spans="10:15" ht="24" customHeight="1">
      <c r="J169" s="65" t="str">
        <f t="shared" si="7"/>
        <v/>
      </c>
      <c r="K169" s="3"/>
      <c r="M169" s="2"/>
      <c r="O169" s="3"/>
    </row>
    <row r="170" spans="10:15" ht="24" customHeight="1">
      <c r="J170" s="65" t="str">
        <f t="shared" si="7"/>
        <v/>
      </c>
      <c r="K170" s="3"/>
      <c r="M170" s="2"/>
      <c r="O170" s="3"/>
    </row>
    <row r="171" spans="10:15" ht="24" customHeight="1">
      <c r="J171" s="65" t="str">
        <f t="shared" si="7"/>
        <v/>
      </c>
      <c r="K171" s="3"/>
      <c r="M171" s="2"/>
      <c r="O171" s="3"/>
    </row>
    <row r="172" spans="10:15" ht="24" customHeight="1">
      <c r="J172" s="65" t="str">
        <f t="shared" si="7"/>
        <v/>
      </c>
      <c r="K172" s="3"/>
      <c r="M172" s="2"/>
      <c r="O172" s="3"/>
    </row>
    <row r="173" spans="10:15" ht="24" customHeight="1">
      <c r="J173" s="65" t="str">
        <f t="shared" si="7"/>
        <v/>
      </c>
      <c r="K173" s="3"/>
      <c r="M173" s="2"/>
      <c r="O173" s="3"/>
    </row>
    <row r="174" spans="10:15" ht="24" customHeight="1">
      <c r="J174" s="65" t="str">
        <f t="shared" si="7"/>
        <v/>
      </c>
      <c r="K174" s="3"/>
      <c r="M174" s="2"/>
      <c r="O174" s="3"/>
    </row>
    <row r="175" spans="10:15" ht="24" customHeight="1">
      <c r="J175" s="65" t="str">
        <f t="shared" si="7"/>
        <v/>
      </c>
      <c r="K175" s="3"/>
      <c r="M175" s="2"/>
      <c r="O175" s="3"/>
    </row>
    <row r="176" spans="10:15" ht="24" customHeight="1">
      <c r="J176" s="65" t="str">
        <f t="shared" si="7"/>
        <v/>
      </c>
      <c r="K176" s="3"/>
      <c r="M176" s="2"/>
      <c r="O176" s="3"/>
    </row>
    <row r="177" spans="10:15" ht="24" customHeight="1">
      <c r="J177" s="65" t="str">
        <f t="shared" si="7"/>
        <v/>
      </c>
      <c r="K177" s="3"/>
      <c r="M177" s="2"/>
      <c r="O177" s="3"/>
    </row>
    <row r="178" spans="10:15" ht="24" customHeight="1">
      <c r="J178" s="65" t="str">
        <f t="shared" si="7"/>
        <v/>
      </c>
      <c r="K178" s="3"/>
      <c r="M178" s="2"/>
      <c r="O178" s="3"/>
    </row>
    <row r="179" spans="10:15" ht="24" customHeight="1">
      <c r="J179" s="65" t="str">
        <f t="shared" si="7"/>
        <v/>
      </c>
      <c r="K179" s="3"/>
      <c r="M179" s="2"/>
      <c r="O179" s="3"/>
    </row>
    <row r="180" spans="10:15" ht="24" customHeight="1">
      <c r="J180" s="65" t="str">
        <f t="shared" si="7"/>
        <v/>
      </c>
      <c r="K180" s="3"/>
      <c r="M180" s="2"/>
      <c r="O180" s="3"/>
    </row>
    <row r="181" spans="10:15" ht="24" customHeight="1" thickBot="1">
      <c r="J181" s="67" t="str">
        <f t="shared" si="7"/>
        <v/>
      </c>
      <c r="K181" s="6"/>
      <c r="M181" s="2"/>
      <c r="O181" s="3"/>
    </row>
    <row r="182" spans="10:15" ht="24" customHeight="1">
      <c r="M182" s="2"/>
      <c r="O182" s="3"/>
    </row>
    <row r="183" spans="10:15" ht="24" customHeight="1">
      <c r="M183" s="2"/>
      <c r="O183" s="3"/>
    </row>
    <row r="184" spans="10:15" ht="24" customHeight="1">
      <c r="M184" s="2"/>
      <c r="O184" s="3"/>
    </row>
    <row r="185" spans="10:15" ht="24" customHeight="1">
      <c r="M185" s="2"/>
      <c r="O185" s="3"/>
    </row>
    <row r="186" spans="10:15" ht="24" customHeight="1">
      <c r="M186" s="2"/>
      <c r="O186" s="3"/>
    </row>
    <row r="187" spans="10:15" ht="24" customHeight="1">
      <c r="M187" s="2"/>
      <c r="O187" s="3"/>
    </row>
    <row r="188" spans="10:15" ht="24" customHeight="1">
      <c r="M188" s="2"/>
      <c r="O188" s="3"/>
    </row>
    <row r="189" spans="10:15" ht="24" customHeight="1">
      <c r="M189" s="2"/>
      <c r="O189" s="3"/>
    </row>
    <row r="190" spans="10:15" ht="24" customHeight="1">
      <c r="M190" s="2"/>
      <c r="O190" s="3"/>
    </row>
    <row r="191" spans="10:15" ht="24" customHeight="1">
      <c r="M191" s="2"/>
      <c r="O191" s="3"/>
    </row>
    <row r="192" spans="10:15" ht="24" customHeight="1">
      <c r="M192" s="2"/>
      <c r="O192" s="3"/>
    </row>
    <row r="193" spans="13:15" ht="24" customHeight="1">
      <c r="M193" s="2"/>
      <c r="O193" s="3"/>
    </row>
    <row r="194" spans="13:15" ht="24" customHeight="1">
      <c r="M194" s="2"/>
      <c r="O194" s="3"/>
    </row>
    <row r="195" spans="13:15" ht="24" customHeight="1">
      <c r="M195" s="2"/>
      <c r="O195" s="3"/>
    </row>
    <row r="196" spans="13:15" ht="24" customHeight="1">
      <c r="M196" s="2"/>
      <c r="O196" s="3"/>
    </row>
    <row r="197" spans="13:15" ht="24" customHeight="1">
      <c r="M197" s="2"/>
      <c r="O197" s="3"/>
    </row>
    <row r="198" spans="13:15" ht="24" customHeight="1">
      <c r="M198" s="2"/>
      <c r="O198" s="3"/>
    </row>
    <row r="199" spans="13:15" ht="24" customHeight="1">
      <c r="M199" s="2"/>
      <c r="O199" s="3"/>
    </row>
    <row r="200" spans="13:15" ht="24" customHeight="1">
      <c r="M200" s="2"/>
      <c r="O200" s="3"/>
    </row>
    <row r="201" spans="13:15" ht="24" customHeight="1">
      <c r="M201" s="2"/>
      <c r="O201" s="3"/>
    </row>
    <row r="202" spans="13:15" ht="24" customHeight="1">
      <c r="M202" s="2"/>
      <c r="O202" s="3"/>
    </row>
    <row r="203" spans="13:15" ht="24" customHeight="1">
      <c r="M203" s="2"/>
      <c r="O203" s="3"/>
    </row>
    <row r="204" spans="13:15" ht="24" customHeight="1">
      <c r="M204" s="2"/>
      <c r="O204" s="3"/>
    </row>
    <row r="205" spans="13:15" ht="24" customHeight="1">
      <c r="M205" s="2"/>
      <c r="O205" s="3"/>
    </row>
    <row r="206" spans="13:15" ht="24" customHeight="1">
      <c r="M206" s="2"/>
      <c r="O206" s="3"/>
    </row>
    <row r="207" spans="13:15" ht="24" customHeight="1">
      <c r="M207" s="2"/>
      <c r="O207" s="3"/>
    </row>
    <row r="208" spans="13:15" ht="24" customHeight="1">
      <c r="M208" s="2"/>
      <c r="O208" s="3"/>
    </row>
    <row r="209" spans="13:15" ht="24" customHeight="1">
      <c r="M209" s="2"/>
      <c r="O209" s="3"/>
    </row>
    <row r="210" spans="13:15" ht="24" customHeight="1">
      <c r="M210" s="2"/>
      <c r="O210" s="3"/>
    </row>
    <row r="211" spans="13:15" ht="24" customHeight="1">
      <c r="M211" s="2"/>
      <c r="O211" s="3"/>
    </row>
    <row r="212" spans="13:15" ht="24" customHeight="1">
      <c r="M212" s="2"/>
      <c r="O212" s="3"/>
    </row>
    <row r="213" spans="13:15" ht="24" customHeight="1">
      <c r="M213" s="2"/>
      <c r="O213" s="3"/>
    </row>
    <row r="214" spans="13:15" ht="24" customHeight="1">
      <c r="M214" s="2"/>
      <c r="O214" s="3"/>
    </row>
    <row r="215" spans="13:15" ht="24" customHeight="1">
      <c r="M215" s="2"/>
      <c r="O215" s="3"/>
    </row>
    <row r="216" spans="13:15" ht="24" customHeight="1">
      <c r="M216" s="2"/>
      <c r="O216" s="3"/>
    </row>
    <row r="217" spans="13:15" ht="24" customHeight="1">
      <c r="M217" s="2"/>
      <c r="O217" s="3"/>
    </row>
    <row r="218" spans="13:15" ht="24" customHeight="1">
      <c r="M218" s="2"/>
      <c r="O218" s="3"/>
    </row>
    <row r="219" spans="13:15" ht="24" customHeight="1">
      <c r="M219" s="2"/>
      <c r="O219" s="3"/>
    </row>
    <row r="220" spans="13:15" ht="24" customHeight="1">
      <c r="M220" s="2"/>
      <c r="O220" s="3"/>
    </row>
    <row r="221" spans="13:15" ht="24" customHeight="1">
      <c r="M221" s="2"/>
      <c r="O221" s="3"/>
    </row>
    <row r="222" spans="13:15" ht="24" customHeight="1">
      <c r="M222" s="2"/>
      <c r="O222" s="3"/>
    </row>
    <row r="223" spans="13:15" ht="24" customHeight="1">
      <c r="M223" s="2"/>
      <c r="O223" s="3"/>
    </row>
    <row r="224" spans="13:15" ht="24" customHeight="1">
      <c r="M224" s="2"/>
      <c r="O224" s="3"/>
    </row>
    <row r="225" spans="13:15" ht="24" customHeight="1">
      <c r="M225" s="2"/>
      <c r="O225" s="3"/>
    </row>
    <row r="226" spans="13:15" ht="24" customHeight="1">
      <c r="M226" s="2"/>
      <c r="O226" s="3"/>
    </row>
    <row r="227" spans="13:15" ht="24" customHeight="1">
      <c r="M227" s="2"/>
      <c r="O227" s="3"/>
    </row>
    <row r="228" spans="13:15" ht="24" customHeight="1">
      <c r="M228" s="2"/>
      <c r="O228" s="3"/>
    </row>
    <row r="229" spans="13:15" ht="24" customHeight="1">
      <c r="M229" s="2"/>
      <c r="O229" s="3"/>
    </row>
    <row r="230" spans="13:15" ht="24" customHeight="1">
      <c r="M230" s="2"/>
      <c r="O230" s="3"/>
    </row>
    <row r="231" spans="13:15" ht="24" customHeight="1">
      <c r="M231" s="2"/>
      <c r="O231" s="3"/>
    </row>
    <row r="232" spans="13:15" ht="24" customHeight="1">
      <c r="M232" s="2"/>
      <c r="O232" s="3"/>
    </row>
    <row r="233" spans="13:15" ht="24" customHeight="1">
      <c r="M233" s="2"/>
      <c r="O233" s="3"/>
    </row>
    <row r="234" spans="13:15" ht="24" customHeight="1">
      <c r="M234" s="2"/>
      <c r="O234" s="3"/>
    </row>
    <row r="235" spans="13:15" ht="24" customHeight="1">
      <c r="M235" s="2"/>
      <c r="O235" s="3"/>
    </row>
    <row r="236" spans="13:15" ht="24" customHeight="1">
      <c r="M236" s="2"/>
      <c r="O236" s="3"/>
    </row>
    <row r="237" spans="13:15" ht="24" customHeight="1">
      <c r="M237" s="2"/>
      <c r="O237" s="3"/>
    </row>
    <row r="238" spans="13:15" ht="24" customHeight="1" thickBot="1">
      <c r="M238" s="4"/>
      <c r="N238" s="5"/>
      <c r="O238" s="6"/>
    </row>
    <row r="239" spans="13:15" ht="24" customHeight="1">
      <c r="M239" s="2"/>
      <c r="N239" s="91"/>
      <c r="O239" s="3"/>
    </row>
    <row r="240" spans="13:15" ht="24" customHeight="1" thickBot="1">
      <c r="M240" s="4"/>
      <c r="N240" s="93"/>
      <c r="O240" s="6"/>
    </row>
  </sheetData>
  <mergeCells count="7">
    <mergeCell ref="M46:O46"/>
    <mergeCell ref="C4:H4"/>
    <mergeCell ref="J8:K8"/>
    <mergeCell ref="C5:H6"/>
    <mergeCell ref="M8:O8"/>
    <mergeCell ref="M9:O9"/>
    <mergeCell ref="M20:O20"/>
  </mergeCells>
  <phoneticPr fontId="1" type="noConversion"/>
  <dataValidations count="1">
    <dataValidation type="list" allowBlank="1" showInputMessage="1" showErrorMessage="1" sqref="D8:D71" xr:uid="{5AA00760-23DC-4056-95A4-19CD1B6212D4}">
      <formula1>$M$7:$M$193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9C2-A28E-4B11-B659-F93BD8930168}">
  <dimension ref="C1:Q188"/>
  <sheetViews>
    <sheetView workbookViewId="0">
      <pane ySplit="7" topLeftCell="A8" activePane="bottomLeft" state="frozen"/>
      <selection pane="bottomLeft" activeCell="O4" sqref="O4"/>
    </sheetView>
  </sheetViews>
  <sheetFormatPr defaultRowHeight="24" customHeight="1"/>
  <cols>
    <col min="1" max="2" width="8.6640625" style="1"/>
    <col min="3" max="3" width="16.58203125" style="1" customWidth="1"/>
    <col min="4" max="4" width="16.58203125" style="80" customWidth="1"/>
    <col min="5" max="5" width="24.58203125" style="1" customWidth="1"/>
    <col min="6" max="8" width="16.58203125" style="1" customWidth="1"/>
    <col min="9" max="9" width="8.6640625" style="1"/>
    <col min="10" max="11" width="12.58203125" style="1" customWidth="1"/>
    <col min="12" max="12" width="8.6640625" style="1"/>
    <col min="13" max="13" width="16.58203125" style="1" customWidth="1"/>
    <col min="14" max="14" width="12.58203125" style="1" customWidth="1"/>
    <col min="15" max="15" width="32.58203125" style="1" customWidth="1"/>
    <col min="16" max="17" width="12.58203125" style="1" customWidth="1"/>
    <col min="18" max="16384" width="8.6640625" style="1"/>
  </cols>
  <sheetData>
    <row r="1" spans="3:17" ht="24" customHeight="1">
      <c r="D1" s="82"/>
    </row>
    <row r="2" spans="3:17" ht="24" customHeight="1">
      <c r="D2" s="82"/>
    </row>
    <row r="3" spans="3:17" ht="24" customHeight="1" thickBot="1">
      <c r="D3" s="82"/>
    </row>
    <row r="4" spans="3:17" ht="72" customHeight="1" thickBot="1">
      <c r="C4" s="124" t="s">
        <v>80</v>
      </c>
      <c r="D4" s="125"/>
      <c r="E4" s="125"/>
      <c r="F4" s="125"/>
      <c r="G4" s="125"/>
      <c r="H4" s="126"/>
    </row>
    <row r="5" spans="3:17" ht="24" customHeight="1">
      <c r="C5" s="129" t="s">
        <v>22</v>
      </c>
      <c r="D5" s="130"/>
      <c r="E5" s="131"/>
      <c r="F5" s="131"/>
      <c r="G5" s="131"/>
      <c r="H5" s="132"/>
    </row>
    <row r="6" spans="3:17" ht="24" customHeight="1" thickBot="1">
      <c r="C6" s="133"/>
      <c r="D6" s="134"/>
      <c r="E6" s="134"/>
      <c r="F6" s="134"/>
      <c r="G6" s="134"/>
      <c r="H6" s="135"/>
    </row>
    <row r="7" spans="3:17" ht="24" customHeight="1" thickBot="1">
      <c r="C7" s="75" t="s">
        <v>0</v>
      </c>
      <c r="D7" s="76" t="s">
        <v>5</v>
      </c>
      <c r="E7" s="77" t="s">
        <v>1</v>
      </c>
      <c r="F7" s="77" t="s">
        <v>2</v>
      </c>
      <c r="G7" s="77" t="s">
        <v>3</v>
      </c>
      <c r="H7" s="78" t="s">
        <v>4</v>
      </c>
      <c r="M7" s="60" t="s">
        <v>81</v>
      </c>
    </row>
    <row r="8" spans="3:17" ht="24" customHeight="1" thickBot="1">
      <c r="C8" s="70"/>
      <c r="D8" s="79"/>
      <c r="E8" s="14"/>
      <c r="F8" s="12"/>
      <c r="G8" s="12"/>
      <c r="H8" s="13">
        <v>0</v>
      </c>
      <c r="J8" s="127" t="s">
        <v>85</v>
      </c>
      <c r="K8" s="128"/>
      <c r="M8" s="127" t="s">
        <v>5</v>
      </c>
      <c r="N8" s="136"/>
      <c r="O8" s="128"/>
    </row>
    <row r="9" spans="3:17" ht="24" customHeight="1">
      <c r="C9" s="71">
        <v>45127.375</v>
      </c>
      <c r="D9" s="81" t="s">
        <v>6</v>
      </c>
      <c r="E9" s="74" t="s">
        <v>24</v>
      </c>
      <c r="F9" s="10">
        <v>700000</v>
      </c>
      <c r="G9" s="10"/>
      <c r="H9" s="11">
        <f>H8+F9-G9</f>
        <v>700000</v>
      </c>
      <c r="J9" s="68" t="str">
        <f>IF(M9="","",M9)</f>
        <v xml:space="preserve"> !▼수입</v>
      </c>
      <c r="K9" s="69"/>
      <c r="M9" s="137" t="s">
        <v>76</v>
      </c>
      <c r="N9" s="138"/>
      <c r="O9" s="139"/>
    </row>
    <row r="10" spans="3:17" ht="24" customHeight="1">
      <c r="C10" s="71">
        <v>45158.375</v>
      </c>
      <c r="D10" s="81" t="s">
        <v>6</v>
      </c>
      <c r="E10" s="74" t="s">
        <v>24</v>
      </c>
      <c r="F10" s="10">
        <v>700000</v>
      </c>
      <c r="G10" s="7"/>
      <c r="H10" s="8">
        <f t="shared" ref="H10:H73" si="0">H9+F10-G10</f>
        <v>1400000</v>
      </c>
      <c r="J10" s="65" t="str">
        <f>IF(M10="","",M10)</f>
        <v>근로소득</v>
      </c>
      <c r="K10" s="3">
        <f>SUMIF($D$8:$D$1200, J10, $F$8:$F$1200) + SUMIF($D$8:$D$1200, J10, $G$8:$G$1200)</f>
        <v>0</v>
      </c>
      <c r="M10" s="2" t="s">
        <v>11</v>
      </c>
      <c r="N10" s="91" t="s">
        <v>97</v>
      </c>
      <c r="O10" s="63" t="s">
        <v>210</v>
      </c>
    </row>
    <row r="11" spans="3:17" ht="24" customHeight="1">
      <c r="C11" s="71">
        <v>45189.375</v>
      </c>
      <c r="D11" s="81" t="s">
        <v>6</v>
      </c>
      <c r="E11" s="74" t="s">
        <v>24</v>
      </c>
      <c r="F11" s="10">
        <v>700000</v>
      </c>
      <c r="G11" s="7"/>
      <c r="H11" s="8">
        <f t="shared" si="0"/>
        <v>2100000</v>
      </c>
      <c r="J11" s="65" t="str">
        <f t="shared" ref="J11:J74" si="1">IF(M11="","",M11)</f>
        <v>투자수입</v>
      </c>
      <c r="K11" s="3">
        <f t="shared" ref="K11:K19" si="2">SUMIF($D$8:$D$1200, J11, $F$8:$F$1200) + SUMIF($D$8:$D$1200, J11, $G$8:$G$1200)</f>
        <v>0</v>
      </c>
      <c r="M11" s="2" t="s">
        <v>212</v>
      </c>
      <c r="N11" s="91" t="s">
        <v>211</v>
      </c>
      <c r="O11" s="61" t="s">
        <v>209</v>
      </c>
    </row>
    <row r="12" spans="3:17" ht="24" customHeight="1">
      <c r="C12" s="71">
        <v>45219.375</v>
      </c>
      <c r="D12" s="81" t="s">
        <v>6</v>
      </c>
      <c r="E12" s="74" t="s">
        <v>24</v>
      </c>
      <c r="F12" s="10">
        <v>700000</v>
      </c>
      <c r="G12" s="7"/>
      <c r="H12" s="8">
        <f t="shared" si="0"/>
        <v>2800000</v>
      </c>
      <c r="J12" s="65" t="str">
        <f t="shared" si="1"/>
        <v>용돈</v>
      </c>
      <c r="K12" s="3">
        <f t="shared" si="2"/>
        <v>0</v>
      </c>
      <c r="M12" s="2" t="s">
        <v>48</v>
      </c>
      <c r="N12" s="91" t="s">
        <v>98</v>
      </c>
      <c r="O12" s="64"/>
    </row>
    <row r="13" spans="3:17" ht="24" customHeight="1">
      <c r="C13" s="71">
        <v>45250.375</v>
      </c>
      <c r="D13" s="81" t="s">
        <v>6</v>
      </c>
      <c r="E13" s="74" t="s">
        <v>24</v>
      </c>
      <c r="F13" s="10">
        <v>700000</v>
      </c>
      <c r="G13" s="7"/>
      <c r="H13" s="8">
        <f t="shared" si="0"/>
        <v>3500000</v>
      </c>
      <c r="J13" s="65" t="str">
        <f t="shared" si="1"/>
        <v>복권/당첨금</v>
      </c>
      <c r="K13" s="3">
        <f t="shared" si="2"/>
        <v>0</v>
      </c>
      <c r="M13" s="2" t="s">
        <v>53</v>
      </c>
      <c r="N13" s="91" t="s">
        <v>99</v>
      </c>
      <c r="O13" s="64"/>
    </row>
    <row r="14" spans="3:17" ht="24" customHeight="1">
      <c r="C14" s="71">
        <v>45280.375</v>
      </c>
      <c r="D14" s="81" t="s">
        <v>6</v>
      </c>
      <c r="E14" s="74" t="s">
        <v>24</v>
      </c>
      <c r="F14" s="10">
        <v>700000</v>
      </c>
      <c r="G14" s="7"/>
      <c r="H14" s="8">
        <f t="shared" si="0"/>
        <v>4200000</v>
      </c>
      <c r="J14" s="65" t="str">
        <f t="shared" si="1"/>
        <v>기타수입</v>
      </c>
      <c r="K14" s="3">
        <f t="shared" si="2"/>
        <v>0</v>
      </c>
      <c r="M14" s="34" t="s">
        <v>267</v>
      </c>
      <c r="N14" s="92" t="s">
        <v>268</v>
      </c>
      <c r="O14" s="61"/>
      <c r="P14" s="32"/>
      <c r="Q14" s="32"/>
    </row>
    <row r="15" spans="3:17" ht="24" customHeight="1">
      <c r="C15" s="71">
        <v>45311.375</v>
      </c>
      <c r="D15" s="81" t="s">
        <v>6</v>
      </c>
      <c r="E15" s="74" t="s">
        <v>24</v>
      </c>
      <c r="F15" s="10">
        <v>700000</v>
      </c>
      <c r="G15" s="7"/>
      <c r="H15" s="8">
        <f t="shared" si="0"/>
        <v>4900000</v>
      </c>
      <c r="J15" s="65" t="str">
        <f t="shared" si="1"/>
        <v/>
      </c>
      <c r="K15" s="3">
        <f t="shared" si="2"/>
        <v>30800000</v>
      </c>
      <c r="M15" s="34"/>
      <c r="N15" s="92"/>
      <c r="O15" s="61"/>
      <c r="P15" s="32"/>
      <c r="Q15" s="32"/>
    </row>
    <row r="16" spans="3:17" ht="24" customHeight="1">
      <c r="C16" s="71">
        <v>45342.375</v>
      </c>
      <c r="D16" s="81" t="s">
        <v>6</v>
      </c>
      <c r="E16" s="74" t="s">
        <v>24</v>
      </c>
      <c r="F16" s="10">
        <v>700000</v>
      </c>
      <c r="G16" s="7"/>
      <c r="H16" s="8">
        <f t="shared" si="0"/>
        <v>5600000</v>
      </c>
      <c r="J16" s="65" t="str">
        <f t="shared" si="1"/>
        <v/>
      </c>
      <c r="K16" s="3">
        <f t="shared" si="2"/>
        <v>30800000</v>
      </c>
      <c r="M16" s="34"/>
      <c r="N16" s="92"/>
      <c r="O16" s="61"/>
      <c r="P16" s="32"/>
      <c r="Q16" s="32"/>
    </row>
    <row r="17" spans="3:17" ht="24" customHeight="1">
      <c r="C17" s="71">
        <v>45371.375</v>
      </c>
      <c r="D17" s="81" t="s">
        <v>6</v>
      </c>
      <c r="E17" s="74" t="s">
        <v>24</v>
      </c>
      <c r="F17" s="10">
        <v>700000</v>
      </c>
      <c r="G17" s="7"/>
      <c r="H17" s="8">
        <f t="shared" si="0"/>
        <v>6300000</v>
      </c>
      <c r="J17" s="65" t="str">
        <f t="shared" si="1"/>
        <v/>
      </c>
      <c r="K17" s="3">
        <f t="shared" si="2"/>
        <v>30800000</v>
      </c>
      <c r="M17" s="34"/>
      <c r="N17" s="92"/>
      <c r="O17" s="61"/>
      <c r="P17" s="32"/>
      <c r="Q17" s="33"/>
    </row>
    <row r="18" spans="3:17" ht="24" customHeight="1">
      <c r="C18" s="71">
        <v>45402.375</v>
      </c>
      <c r="D18" s="81" t="s">
        <v>6</v>
      </c>
      <c r="E18" s="74" t="s">
        <v>24</v>
      </c>
      <c r="F18" s="10">
        <v>700000</v>
      </c>
      <c r="G18" s="7"/>
      <c r="H18" s="8">
        <f t="shared" si="0"/>
        <v>7000000</v>
      </c>
      <c r="J18" s="65" t="str">
        <f t="shared" si="1"/>
        <v/>
      </c>
      <c r="K18" s="3">
        <f t="shared" si="2"/>
        <v>30800000</v>
      </c>
      <c r="M18" s="34"/>
      <c r="N18" s="92"/>
      <c r="O18" s="61"/>
      <c r="P18" s="32"/>
      <c r="Q18" s="33"/>
    </row>
    <row r="19" spans="3:17" ht="24" customHeight="1">
      <c r="C19" s="71">
        <v>45432.375</v>
      </c>
      <c r="D19" s="81" t="s">
        <v>6</v>
      </c>
      <c r="E19" s="74" t="s">
        <v>24</v>
      </c>
      <c r="F19" s="10">
        <v>700000</v>
      </c>
      <c r="G19" s="7"/>
      <c r="H19" s="8">
        <f t="shared" si="0"/>
        <v>7700000</v>
      </c>
      <c r="J19" s="65" t="str">
        <f t="shared" si="1"/>
        <v/>
      </c>
      <c r="K19" s="3">
        <f t="shared" si="2"/>
        <v>30800000</v>
      </c>
      <c r="M19" s="34"/>
      <c r="N19" s="92"/>
      <c r="O19" s="61"/>
      <c r="P19" s="32"/>
      <c r="Q19" s="32"/>
    </row>
    <row r="20" spans="3:17" ht="24" customHeight="1">
      <c r="C20" s="71">
        <v>45463.375</v>
      </c>
      <c r="D20" s="81" t="s">
        <v>6</v>
      </c>
      <c r="E20" s="74" t="s">
        <v>24</v>
      </c>
      <c r="F20" s="10">
        <v>700000</v>
      </c>
      <c r="G20" s="7"/>
      <c r="H20" s="8">
        <f t="shared" si="0"/>
        <v>8400000</v>
      </c>
      <c r="J20" s="65" t="str">
        <f t="shared" si="1"/>
        <v xml:space="preserve"> !▼지출</v>
      </c>
      <c r="K20" s="3"/>
      <c r="M20" s="121" t="s">
        <v>77</v>
      </c>
      <c r="N20" s="122"/>
      <c r="O20" s="123"/>
      <c r="P20" s="32"/>
      <c r="Q20" s="32"/>
    </row>
    <row r="21" spans="3:17" ht="24" customHeight="1">
      <c r="C21" s="71">
        <v>45493.375</v>
      </c>
      <c r="D21" s="81" t="s">
        <v>6</v>
      </c>
      <c r="E21" s="74" t="s">
        <v>24</v>
      </c>
      <c r="F21" s="10">
        <v>700000</v>
      </c>
      <c r="G21" s="7"/>
      <c r="H21" s="8">
        <f t="shared" si="0"/>
        <v>9100000</v>
      </c>
      <c r="J21" s="65" t="str">
        <f t="shared" si="1"/>
        <v>주거/공과금</v>
      </c>
      <c r="K21" s="3">
        <f>SUMIF($D$8:$D$1200, J21, $F$8:$F$1200) + SUMIF($D$8:$D$1200, J21, $G$8:$G$1200)</f>
        <v>0</v>
      </c>
      <c r="M21" s="95" t="s">
        <v>220</v>
      </c>
      <c r="N21" s="92" t="s">
        <v>218</v>
      </c>
      <c r="O21" s="55" t="s">
        <v>222</v>
      </c>
      <c r="P21" s="32"/>
      <c r="Q21" s="32"/>
    </row>
    <row r="22" spans="3:17" ht="24" customHeight="1">
      <c r="C22" s="71">
        <v>45524.375</v>
      </c>
      <c r="D22" s="81" t="s">
        <v>6</v>
      </c>
      <c r="E22" s="74" t="s">
        <v>24</v>
      </c>
      <c r="F22" s="10">
        <v>700000</v>
      </c>
      <c r="G22" s="7"/>
      <c r="H22" s="8">
        <f t="shared" si="0"/>
        <v>9800000</v>
      </c>
      <c r="J22" s="65" t="str">
        <f t="shared" si="1"/>
        <v>교통/자동차</v>
      </c>
      <c r="K22" s="3">
        <f t="shared" ref="K22:K52" si="3">SUMIF($D$8:$D$1200, J22, $F$8:$F$1200) + SUMIF($D$8:$D$1200, J22, $G$8:$G$1200)</f>
        <v>0</v>
      </c>
      <c r="M22" s="95" t="s">
        <v>219</v>
      </c>
      <c r="N22" s="92" t="s">
        <v>100</v>
      </c>
      <c r="O22" s="62" t="s">
        <v>238</v>
      </c>
      <c r="P22" s="32"/>
      <c r="Q22" s="32"/>
    </row>
    <row r="23" spans="3:17" ht="24" customHeight="1">
      <c r="C23" s="71">
        <v>45555.375</v>
      </c>
      <c r="D23" s="81" t="s">
        <v>6</v>
      </c>
      <c r="E23" s="74" t="s">
        <v>24</v>
      </c>
      <c r="F23" s="10">
        <v>700000</v>
      </c>
      <c r="G23" s="7"/>
      <c r="H23" s="8">
        <f t="shared" si="0"/>
        <v>10500000</v>
      </c>
      <c r="J23" s="65" t="str">
        <f t="shared" si="1"/>
        <v>식비</v>
      </c>
      <c r="K23" s="3">
        <f t="shared" si="3"/>
        <v>0</v>
      </c>
      <c r="M23" s="95" t="s">
        <v>221</v>
      </c>
      <c r="N23" s="92" t="s">
        <v>213</v>
      </c>
      <c r="O23" s="55" t="s">
        <v>214</v>
      </c>
      <c r="P23" s="32"/>
      <c r="Q23" s="32"/>
    </row>
    <row r="24" spans="3:17" ht="24" customHeight="1">
      <c r="C24" s="71">
        <v>45585.375</v>
      </c>
      <c r="D24" s="81" t="s">
        <v>6</v>
      </c>
      <c r="E24" s="74" t="s">
        <v>24</v>
      </c>
      <c r="F24" s="10">
        <v>700000</v>
      </c>
      <c r="G24" s="7"/>
      <c r="H24" s="8">
        <f t="shared" si="0"/>
        <v>11200000</v>
      </c>
      <c r="J24" s="65" t="str">
        <f t="shared" si="1"/>
        <v>카페</v>
      </c>
      <c r="K24" s="3">
        <f t="shared" si="3"/>
        <v>0</v>
      </c>
      <c r="M24" s="95" t="s">
        <v>56</v>
      </c>
      <c r="N24" s="92" t="s">
        <v>223</v>
      </c>
      <c r="O24" s="62"/>
      <c r="P24" s="32"/>
      <c r="Q24" s="32"/>
    </row>
    <row r="25" spans="3:17" ht="24" customHeight="1">
      <c r="C25" s="71">
        <v>45616.375</v>
      </c>
      <c r="D25" s="81" t="s">
        <v>6</v>
      </c>
      <c r="E25" s="74" t="s">
        <v>24</v>
      </c>
      <c r="F25" s="10">
        <v>700000</v>
      </c>
      <c r="G25" s="7"/>
      <c r="H25" s="8">
        <f t="shared" si="0"/>
        <v>11900000</v>
      </c>
      <c r="J25" s="65" t="str">
        <f t="shared" si="1"/>
        <v>생활/쇼핑</v>
      </c>
      <c r="K25" s="3">
        <f t="shared" si="3"/>
        <v>0</v>
      </c>
      <c r="M25" s="95" t="s">
        <v>217</v>
      </c>
      <c r="N25" s="92" t="s">
        <v>101</v>
      </c>
      <c r="O25" s="62" t="s">
        <v>236</v>
      </c>
      <c r="P25" s="32"/>
      <c r="Q25" s="32"/>
    </row>
    <row r="26" spans="3:17" ht="24" customHeight="1">
      <c r="C26" s="71">
        <v>45646.375</v>
      </c>
      <c r="D26" s="81" t="s">
        <v>6</v>
      </c>
      <c r="E26" s="74" t="s">
        <v>24</v>
      </c>
      <c r="F26" s="10">
        <v>700000</v>
      </c>
      <c r="G26" s="7"/>
      <c r="H26" s="8">
        <f t="shared" si="0"/>
        <v>12600000</v>
      </c>
      <c r="J26" s="65" t="str">
        <f t="shared" si="1"/>
        <v>편의점</v>
      </c>
      <c r="K26" s="3">
        <f t="shared" si="3"/>
        <v>0</v>
      </c>
      <c r="M26" s="95" t="s">
        <v>54</v>
      </c>
      <c r="N26" s="92" t="s">
        <v>103</v>
      </c>
      <c r="O26" s="61" t="s">
        <v>75</v>
      </c>
      <c r="P26" s="32"/>
      <c r="Q26" s="32"/>
    </row>
    <row r="27" spans="3:17" ht="24" customHeight="1">
      <c r="C27" s="71">
        <v>45677.375</v>
      </c>
      <c r="D27" s="81" t="s">
        <v>6</v>
      </c>
      <c r="E27" s="74" t="s">
        <v>24</v>
      </c>
      <c r="F27" s="10">
        <v>700000</v>
      </c>
      <c r="G27" s="7"/>
      <c r="H27" s="8">
        <f t="shared" si="0"/>
        <v>13300000</v>
      </c>
      <c r="J27" s="65" t="str">
        <f t="shared" si="1"/>
        <v>의료/건강</v>
      </c>
      <c r="K27" s="3">
        <f t="shared" si="3"/>
        <v>0</v>
      </c>
      <c r="M27" s="95" t="s">
        <v>216</v>
      </c>
      <c r="N27" s="92" t="s">
        <v>104</v>
      </c>
      <c r="O27" s="61" t="s">
        <v>226</v>
      </c>
      <c r="P27" s="32"/>
      <c r="Q27" s="32"/>
    </row>
    <row r="28" spans="3:17" ht="24" customHeight="1">
      <c r="C28" s="71">
        <v>45708.375</v>
      </c>
      <c r="D28" s="81" t="s">
        <v>6</v>
      </c>
      <c r="E28" s="74" t="s">
        <v>24</v>
      </c>
      <c r="F28" s="10">
        <v>700000</v>
      </c>
      <c r="G28" s="7"/>
      <c r="H28" s="8">
        <f t="shared" si="0"/>
        <v>14000000</v>
      </c>
      <c r="J28" s="65" t="str">
        <f t="shared" si="1"/>
        <v>문화생활/취미</v>
      </c>
      <c r="K28" s="3">
        <f t="shared" si="3"/>
        <v>0</v>
      </c>
      <c r="M28" s="95" t="s">
        <v>231</v>
      </c>
      <c r="N28" s="92" t="s">
        <v>106</v>
      </c>
      <c r="O28" s="62" t="s">
        <v>227</v>
      </c>
      <c r="P28" s="32"/>
      <c r="Q28" s="32"/>
    </row>
    <row r="29" spans="3:17" ht="24" customHeight="1">
      <c r="C29" s="71">
        <v>45736.375</v>
      </c>
      <c r="D29" s="81" t="s">
        <v>6</v>
      </c>
      <c r="E29" s="74" t="s">
        <v>24</v>
      </c>
      <c r="F29" s="10">
        <v>700000</v>
      </c>
      <c r="G29" s="7"/>
      <c r="H29" s="8">
        <f t="shared" si="0"/>
        <v>14700000</v>
      </c>
      <c r="J29" s="65" t="str">
        <f t="shared" si="1"/>
        <v>여행/숙박</v>
      </c>
      <c r="K29" s="3">
        <f t="shared" si="3"/>
        <v>0</v>
      </c>
      <c r="M29" s="95" t="s">
        <v>228</v>
      </c>
      <c r="N29" s="92" t="s">
        <v>229</v>
      </c>
      <c r="O29" s="61" t="s">
        <v>234</v>
      </c>
      <c r="P29" s="32"/>
      <c r="Q29" s="32"/>
    </row>
    <row r="30" spans="3:17" ht="24" customHeight="1">
      <c r="C30" s="71">
        <v>45767.375</v>
      </c>
      <c r="D30" s="81" t="s">
        <v>6</v>
      </c>
      <c r="E30" s="74" t="s">
        <v>24</v>
      </c>
      <c r="F30" s="10">
        <v>700000</v>
      </c>
      <c r="G30" s="7"/>
      <c r="H30" s="8">
        <f t="shared" si="0"/>
        <v>15400000</v>
      </c>
      <c r="J30" s="65" t="str">
        <f t="shared" si="1"/>
        <v>교육</v>
      </c>
      <c r="K30" s="3">
        <f t="shared" si="3"/>
        <v>0</v>
      </c>
      <c r="M30" s="95" t="s">
        <v>55</v>
      </c>
      <c r="N30" s="92" t="s">
        <v>105</v>
      </c>
      <c r="O30" s="61" t="s">
        <v>215</v>
      </c>
      <c r="P30" s="32"/>
      <c r="Q30" s="32"/>
    </row>
    <row r="31" spans="3:17" ht="24" customHeight="1">
      <c r="C31" s="71">
        <v>45797.375</v>
      </c>
      <c r="D31" s="81" t="s">
        <v>6</v>
      </c>
      <c r="E31" s="74" t="s">
        <v>24</v>
      </c>
      <c r="F31" s="10">
        <v>700000</v>
      </c>
      <c r="G31" s="7"/>
      <c r="H31" s="8">
        <f t="shared" si="0"/>
        <v>16100000</v>
      </c>
      <c r="J31" s="65" t="str">
        <f t="shared" si="1"/>
        <v>정기결제</v>
      </c>
      <c r="K31" s="3">
        <f t="shared" si="3"/>
        <v>0</v>
      </c>
      <c r="M31" s="95" t="s">
        <v>273</v>
      </c>
      <c r="N31" s="92" t="s">
        <v>107</v>
      </c>
      <c r="O31" s="61" t="s">
        <v>233</v>
      </c>
      <c r="P31" s="32"/>
      <c r="Q31" s="33"/>
    </row>
    <row r="32" spans="3:17" ht="24" customHeight="1">
      <c r="C32" s="71">
        <v>45828.375</v>
      </c>
      <c r="D32" s="81" t="s">
        <v>6</v>
      </c>
      <c r="E32" s="74" t="s">
        <v>24</v>
      </c>
      <c r="F32" s="10">
        <v>700000</v>
      </c>
      <c r="G32" s="7"/>
      <c r="H32" s="8">
        <f t="shared" si="0"/>
        <v>16800000</v>
      </c>
      <c r="J32" s="65" t="str">
        <f t="shared" si="1"/>
        <v>서적</v>
      </c>
      <c r="K32" s="3">
        <f t="shared" si="3"/>
        <v>0</v>
      </c>
      <c r="M32" s="95" t="s">
        <v>73</v>
      </c>
      <c r="N32" s="92" t="s">
        <v>102</v>
      </c>
      <c r="O32" s="55" t="s">
        <v>82</v>
      </c>
      <c r="P32" s="32"/>
      <c r="Q32" s="32"/>
    </row>
    <row r="33" spans="3:17" ht="24" customHeight="1">
      <c r="C33" s="71">
        <v>45858.375</v>
      </c>
      <c r="D33" s="81" t="s">
        <v>6</v>
      </c>
      <c r="E33" s="74" t="s">
        <v>24</v>
      </c>
      <c r="F33" s="10">
        <v>700000</v>
      </c>
      <c r="G33" s="7"/>
      <c r="H33" s="8">
        <f t="shared" si="0"/>
        <v>17500000</v>
      </c>
      <c r="J33" s="65" t="str">
        <f t="shared" si="1"/>
        <v>간편결제</v>
      </c>
      <c r="K33" s="3">
        <f t="shared" si="3"/>
        <v>0</v>
      </c>
      <c r="M33" s="95" t="s">
        <v>18</v>
      </c>
      <c r="N33" s="92" t="s">
        <v>108</v>
      </c>
      <c r="O33" s="55" t="s">
        <v>237</v>
      </c>
      <c r="P33" s="32"/>
      <c r="Q33" s="32"/>
    </row>
    <row r="34" spans="3:17" ht="24" customHeight="1">
      <c r="C34" s="71">
        <v>45889.375</v>
      </c>
      <c r="D34" s="81" t="s">
        <v>6</v>
      </c>
      <c r="E34" s="74" t="s">
        <v>24</v>
      </c>
      <c r="F34" s="10">
        <v>700000</v>
      </c>
      <c r="G34" s="7"/>
      <c r="H34" s="8">
        <f t="shared" si="0"/>
        <v>18200000</v>
      </c>
      <c r="J34" s="65" t="str">
        <f t="shared" si="1"/>
        <v>기타지출</v>
      </c>
      <c r="K34" s="3">
        <f t="shared" si="3"/>
        <v>0</v>
      </c>
      <c r="M34" s="95" t="s">
        <v>224</v>
      </c>
      <c r="N34" s="92" t="s">
        <v>225</v>
      </c>
      <c r="O34" s="55" t="s">
        <v>230</v>
      </c>
      <c r="P34" s="32"/>
      <c r="Q34" s="32"/>
    </row>
    <row r="35" spans="3:17" ht="24" customHeight="1">
      <c r="C35" s="72"/>
      <c r="E35" s="16"/>
      <c r="F35" s="10">
        <v>700000</v>
      </c>
      <c r="G35" s="7"/>
      <c r="H35" s="8">
        <f t="shared" si="0"/>
        <v>18900000</v>
      </c>
      <c r="J35" s="65" t="str">
        <f t="shared" si="1"/>
        <v/>
      </c>
      <c r="K35" s="3">
        <f t="shared" si="3"/>
        <v>30800000</v>
      </c>
      <c r="M35" s="95"/>
      <c r="N35" s="92"/>
      <c r="O35" s="55"/>
      <c r="P35" s="32"/>
      <c r="Q35" s="32"/>
    </row>
    <row r="36" spans="3:17" ht="24" customHeight="1">
      <c r="C36" s="72"/>
      <c r="E36" s="16"/>
      <c r="F36" s="10">
        <v>700000</v>
      </c>
      <c r="G36" s="7"/>
      <c r="H36" s="8">
        <f t="shared" si="0"/>
        <v>19600000</v>
      </c>
      <c r="J36" s="65" t="str">
        <f t="shared" si="1"/>
        <v/>
      </c>
      <c r="K36" s="3">
        <f t="shared" si="3"/>
        <v>30800000</v>
      </c>
      <c r="M36" s="34"/>
      <c r="N36" s="92"/>
      <c r="O36" s="61"/>
      <c r="P36" s="32"/>
      <c r="Q36" s="32"/>
    </row>
    <row r="37" spans="3:17" ht="24" customHeight="1">
      <c r="C37" s="72"/>
      <c r="E37" s="16"/>
      <c r="F37" s="10">
        <v>700000</v>
      </c>
      <c r="G37" s="7"/>
      <c r="H37" s="8">
        <f t="shared" si="0"/>
        <v>20300000</v>
      </c>
      <c r="J37" s="65" t="str">
        <f t="shared" si="1"/>
        <v/>
      </c>
      <c r="K37" s="3">
        <f t="shared" si="3"/>
        <v>30800000</v>
      </c>
      <c r="M37" s="34"/>
      <c r="N37" s="92"/>
      <c r="O37" s="61"/>
      <c r="P37" s="32"/>
      <c r="Q37" s="32"/>
    </row>
    <row r="38" spans="3:17" ht="24" customHeight="1">
      <c r="C38" s="72"/>
      <c r="E38" s="16"/>
      <c r="F38" s="10">
        <v>700000</v>
      </c>
      <c r="G38" s="7"/>
      <c r="H38" s="8">
        <f t="shared" si="0"/>
        <v>21000000</v>
      </c>
      <c r="J38" s="65" t="str">
        <f t="shared" si="1"/>
        <v/>
      </c>
      <c r="K38" s="3">
        <f t="shared" si="3"/>
        <v>30800000</v>
      </c>
      <c r="M38" s="34"/>
      <c r="N38" s="92"/>
      <c r="O38" s="61"/>
      <c r="P38" s="32"/>
      <c r="Q38" s="32"/>
    </row>
    <row r="39" spans="3:17" ht="24" customHeight="1">
      <c r="C39" s="72"/>
      <c r="E39" s="16"/>
      <c r="F39" s="10">
        <v>700000</v>
      </c>
      <c r="G39" s="7"/>
      <c r="H39" s="8">
        <f t="shared" si="0"/>
        <v>21700000</v>
      </c>
      <c r="J39" s="65" t="str">
        <f t="shared" si="1"/>
        <v/>
      </c>
      <c r="K39" s="3">
        <f t="shared" si="3"/>
        <v>30800000</v>
      </c>
      <c r="M39" s="34"/>
      <c r="N39" s="92"/>
      <c r="O39" s="61"/>
      <c r="P39" s="32"/>
      <c r="Q39" s="32"/>
    </row>
    <row r="40" spans="3:17" ht="24" customHeight="1">
      <c r="C40" s="72"/>
      <c r="E40" s="16"/>
      <c r="F40" s="10">
        <v>700000</v>
      </c>
      <c r="G40" s="7"/>
      <c r="H40" s="8">
        <f t="shared" si="0"/>
        <v>22400000</v>
      </c>
      <c r="J40" s="65" t="str">
        <f t="shared" si="1"/>
        <v/>
      </c>
      <c r="K40" s="3">
        <f t="shared" si="3"/>
        <v>30800000</v>
      </c>
      <c r="M40" s="34"/>
      <c r="N40" s="92"/>
      <c r="O40" s="61"/>
      <c r="P40" s="32"/>
      <c r="Q40" s="32"/>
    </row>
    <row r="41" spans="3:17" ht="24" customHeight="1">
      <c r="C41" s="72"/>
      <c r="E41" s="16"/>
      <c r="F41" s="10">
        <v>700000</v>
      </c>
      <c r="G41" s="7"/>
      <c r="H41" s="8">
        <f t="shared" si="0"/>
        <v>23100000</v>
      </c>
      <c r="J41" s="65" t="str">
        <f t="shared" si="1"/>
        <v/>
      </c>
      <c r="K41" s="3">
        <f t="shared" si="3"/>
        <v>30800000</v>
      </c>
      <c r="M41" s="34"/>
      <c r="N41" s="92"/>
      <c r="O41" s="61"/>
      <c r="P41" s="32"/>
      <c r="Q41" s="32"/>
    </row>
    <row r="42" spans="3:17" ht="24" customHeight="1">
      <c r="C42" s="72"/>
      <c r="E42" s="16"/>
      <c r="F42" s="10">
        <v>700000</v>
      </c>
      <c r="G42" s="7"/>
      <c r="H42" s="8">
        <f t="shared" si="0"/>
        <v>23800000</v>
      </c>
      <c r="J42" s="65" t="str">
        <f t="shared" si="1"/>
        <v/>
      </c>
      <c r="K42" s="3">
        <f t="shared" si="3"/>
        <v>30800000</v>
      </c>
      <c r="M42" s="34"/>
      <c r="N42" s="92"/>
      <c r="O42" s="35"/>
      <c r="P42" s="32"/>
      <c r="Q42" s="32"/>
    </row>
    <row r="43" spans="3:17" ht="24" customHeight="1">
      <c r="C43" s="72"/>
      <c r="E43" s="16"/>
      <c r="F43" s="10">
        <v>700000</v>
      </c>
      <c r="G43" s="7"/>
      <c r="H43" s="8">
        <f t="shared" si="0"/>
        <v>24500000</v>
      </c>
      <c r="J43" s="65" t="str">
        <f t="shared" si="1"/>
        <v/>
      </c>
      <c r="K43" s="3">
        <f t="shared" si="3"/>
        <v>30800000</v>
      </c>
      <c r="M43" s="34"/>
      <c r="N43" s="92"/>
      <c r="O43" s="55"/>
      <c r="P43" s="32"/>
      <c r="Q43" s="32"/>
    </row>
    <row r="44" spans="3:17" ht="24" customHeight="1">
      <c r="C44" s="72"/>
      <c r="E44" s="16"/>
      <c r="F44" s="10">
        <v>700000</v>
      </c>
      <c r="G44" s="7"/>
      <c r="H44" s="8">
        <f t="shared" si="0"/>
        <v>25200000</v>
      </c>
      <c r="J44" s="65" t="str">
        <f t="shared" si="1"/>
        <v/>
      </c>
      <c r="K44" s="3">
        <f t="shared" si="3"/>
        <v>30800000</v>
      </c>
      <c r="M44" s="34"/>
      <c r="N44" s="92"/>
      <c r="O44" s="55"/>
      <c r="P44" s="32"/>
      <c r="Q44" s="32"/>
    </row>
    <row r="45" spans="3:17" ht="24" customHeight="1">
      <c r="C45" s="72"/>
      <c r="E45" s="16"/>
      <c r="F45" s="10">
        <v>700000</v>
      </c>
      <c r="G45" s="7"/>
      <c r="H45" s="8">
        <f t="shared" si="0"/>
        <v>25900000</v>
      </c>
      <c r="J45" s="65" t="str">
        <f t="shared" si="1"/>
        <v/>
      </c>
      <c r="K45" s="3">
        <f t="shared" si="3"/>
        <v>30800000</v>
      </c>
      <c r="M45" s="34"/>
      <c r="N45" s="92"/>
      <c r="O45" s="35"/>
      <c r="P45" s="32"/>
      <c r="Q45" s="32"/>
    </row>
    <row r="46" spans="3:17" ht="24" customHeight="1">
      <c r="C46" s="72"/>
      <c r="E46" s="16"/>
      <c r="F46" s="10">
        <v>700000</v>
      </c>
      <c r="G46" s="7"/>
      <c r="H46" s="8">
        <f t="shared" si="0"/>
        <v>26600000</v>
      </c>
      <c r="J46" s="65" t="str">
        <f t="shared" si="1"/>
        <v xml:space="preserve"> !▼은행</v>
      </c>
      <c r="K46" s="3">
        <f t="shared" si="3"/>
        <v>0</v>
      </c>
      <c r="M46" s="121" t="s">
        <v>78</v>
      </c>
      <c r="N46" s="122"/>
      <c r="O46" s="123"/>
      <c r="P46" s="32"/>
      <c r="Q46" s="32"/>
    </row>
    <row r="47" spans="3:17" ht="24" customHeight="1">
      <c r="C47" s="72"/>
      <c r="E47" s="16"/>
      <c r="F47" s="10">
        <v>700000</v>
      </c>
      <c r="G47" s="7"/>
      <c r="H47" s="8">
        <f t="shared" si="0"/>
        <v>27300000</v>
      </c>
      <c r="J47" s="65" t="str">
        <f t="shared" si="1"/>
        <v>이체</v>
      </c>
      <c r="K47" s="3">
        <f t="shared" si="3"/>
        <v>0</v>
      </c>
      <c r="M47" s="34" t="s">
        <v>26</v>
      </c>
      <c r="N47" s="92" t="s">
        <v>109</v>
      </c>
      <c r="O47" s="55" t="s">
        <v>57</v>
      </c>
      <c r="P47" s="32"/>
      <c r="Q47" s="32"/>
    </row>
    <row r="48" spans="3:17" ht="24" customHeight="1">
      <c r="C48" s="72"/>
      <c r="E48" s="16"/>
      <c r="F48" s="10">
        <v>700000</v>
      </c>
      <c r="G48" s="7"/>
      <c r="H48" s="8">
        <f t="shared" si="0"/>
        <v>28000000</v>
      </c>
      <c r="J48" s="65" t="str">
        <f t="shared" si="1"/>
        <v>입금</v>
      </c>
      <c r="K48" s="3">
        <f t="shared" si="3"/>
        <v>0</v>
      </c>
      <c r="M48" s="34" t="s">
        <v>51</v>
      </c>
      <c r="N48" s="92" t="s">
        <v>111</v>
      </c>
      <c r="O48" s="61" t="s">
        <v>232</v>
      </c>
      <c r="P48" s="32"/>
      <c r="Q48" s="32"/>
    </row>
    <row r="49" spans="3:17" ht="24" customHeight="1">
      <c r="C49" s="72"/>
      <c r="E49" s="16"/>
      <c r="F49" s="10">
        <v>700000</v>
      </c>
      <c r="G49" s="7"/>
      <c r="H49" s="8">
        <f t="shared" si="0"/>
        <v>28700000</v>
      </c>
      <c r="J49" s="65" t="str">
        <f t="shared" si="1"/>
        <v>출금</v>
      </c>
      <c r="K49" s="3">
        <f t="shared" si="3"/>
        <v>0</v>
      </c>
      <c r="M49" s="95" t="s">
        <v>59</v>
      </c>
      <c r="N49" s="92" t="s">
        <v>112</v>
      </c>
      <c r="O49" s="61" t="s">
        <v>60</v>
      </c>
      <c r="P49" s="32"/>
      <c r="Q49" s="32"/>
    </row>
    <row r="50" spans="3:17" ht="24" customHeight="1">
      <c r="C50" s="72"/>
      <c r="E50" s="16"/>
      <c r="F50" s="10">
        <v>700000</v>
      </c>
      <c r="G50" s="7"/>
      <c r="H50" s="8">
        <f t="shared" si="0"/>
        <v>29400000</v>
      </c>
      <c r="J50" s="65" t="str">
        <f t="shared" si="1"/>
        <v>투자</v>
      </c>
      <c r="K50" s="3">
        <f t="shared" si="3"/>
        <v>0</v>
      </c>
      <c r="M50" s="34" t="s">
        <v>58</v>
      </c>
      <c r="N50" s="92" t="s">
        <v>110</v>
      </c>
      <c r="O50" s="61" t="s">
        <v>66</v>
      </c>
      <c r="P50" s="32"/>
      <c r="Q50" s="32"/>
    </row>
    <row r="51" spans="3:17" ht="24" customHeight="1">
      <c r="C51" s="72"/>
      <c r="E51" s="16"/>
      <c r="F51" s="10">
        <v>700000</v>
      </c>
      <c r="G51" s="7"/>
      <c r="H51" s="8">
        <f t="shared" si="0"/>
        <v>30100000</v>
      </c>
      <c r="J51" s="65" t="str">
        <f t="shared" si="1"/>
        <v>예적금</v>
      </c>
      <c r="K51" s="3">
        <f t="shared" si="3"/>
        <v>18200000</v>
      </c>
      <c r="M51" s="34" t="s">
        <v>7</v>
      </c>
      <c r="N51" s="92" t="s">
        <v>113</v>
      </c>
      <c r="O51" s="61" t="s">
        <v>61</v>
      </c>
      <c r="P51" s="32"/>
      <c r="Q51" s="32"/>
    </row>
    <row r="52" spans="3:17" ht="24" customHeight="1">
      <c r="C52" s="72"/>
      <c r="E52" s="16"/>
      <c r="F52" s="10">
        <v>700000</v>
      </c>
      <c r="G52" s="7"/>
      <c r="H52" s="8">
        <f t="shared" si="0"/>
        <v>30800000</v>
      </c>
      <c r="J52" s="65" t="str">
        <f t="shared" si="1"/>
        <v>사업</v>
      </c>
      <c r="K52" s="3">
        <f t="shared" si="3"/>
        <v>0</v>
      </c>
      <c r="M52" s="34" t="s">
        <v>62</v>
      </c>
      <c r="N52" s="92" t="s">
        <v>114</v>
      </c>
      <c r="O52" s="61" t="s">
        <v>66</v>
      </c>
      <c r="P52" s="32"/>
      <c r="Q52" s="32"/>
    </row>
    <row r="53" spans="3:17" ht="24" customHeight="1">
      <c r="C53" s="72"/>
      <c r="E53" s="16"/>
      <c r="F53" s="10">
        <v>700000</v>
      </c>
      <c r="G53" s="7"/>
      <c r="H53" s="8">
        <f t="shared" si="0"/>
        <v>31500000</v>
      </c>
      <c r="J53" s="65" t="str">
        <f t="shared" si="1"/>
        <v>카드대금</v>
      </c>
      <c r="K53" s="3"/>
      <c r="M53" s="34" t="s">
        <v>63</v>
      </c>
      <c r="N53" s="92" t="s">
        <v>115</v>
      </c>
      <c r="O53" s="61" t="s">
        <v>69</v>
      </c>
      <c r="P53" s="32"/>
      <c r="Q53" s="32"/>
    </row>
    <row r="54" spans="3:17" ht="24" customHeight="1">
      <c r="C54" s="72"/>
      <c r="E54" s="16"/>
      <c r="F54" s="10">
        <v>700000</v>
      </c>
      <c r="G54" s="7"/>
      <c r="H54" s="8">
        <f t="shared" si="0"/>
        <v>32200000</v>
      </c>
      <c r="J54" s="65" t="str">
        <f t="shared" si="1"/>
        <v>환전</v>
      </c>
      <c r="K54" s="3">
        <f t="shared" ref="K54:K65" si="4">SUMIFS($F$8:$F$1200, $D$8:$D$1200, J54) + SUMIFS($G$8:$G$1200, $D$8:$D$1200, J54)</f>
        <v>0</v>
      </c>
      <c r="M54" s="34" t="s">
        <v>64</v>
      </c>
      <c r="N54" s="92" t="s">
        <v>116</v>
      </c>
      <c r="O54" s="61"/>
      <c r="P54" s="32"/>
      <c r="Q54" s="32"/>
    </row>
    <row r="55" spans="3:17" ht="24" customHeight="1">
      <c r="C55" s="72"/>
      <c r="E55" s="16"/>
      <c r="F55" s="10">
        <v>700000</v>
      </c>
      <c r="G55" s="7"/>
      <c r="H55" s="8">
        <f t="shared" si="0"/>
        <v>32900000</v>
      </c>
      <c r="J55" s="65" t="str">
        <f t="shared" si="1"/>
        <v/>
      </c>
      <c r="K55" s="3">
        <f t="shared" si="4"/>
        <v>30800000</v>
      </c>
      <c r="M55" s="34"/>
      <c r="N55" s="92"/>
      <c r="O55" s="61"/>
      <c r="P55" s="32"/>
      <c r="Q55" s="32"/>
    </row>
    <row r="56" spans="3:17" ht="24" customHeight="1">
      <c r="C56" s="72"/>
      <c r="E56" s="16"/>
      <c r="F56" s="10">
        <v>700000</v>
      </c>
      <c r="G56" s="7"/>
      <c r="H56" s="8">
        <f t="shared" si="0"/>
        <v>33600000</v>
      </c>
      <c r="J56" s="65" t="str">
        <f t="shared" si="1"/>
        <v>해외송금</v>
      </c>
      <c r="K56" s="3">
        <f t="shared" si="4"/>
        <v>0</v>
      </c>
      <c r="M56" s="34" t="s">
        <v>65</v>
      </c>
      <c r="N56" s="92" t="s">
        <v>117</v>
      </c>
      <c r="O56" s="61" t="s">
        <v>66</v>
      </c>
      <c r="P56" s="32"/>
      <c r="Q56" s="32"/>
    </row>
    <row r="57" spans="3:17" ht="24" customHeight="1">
      <c r="C57" s="72"/>
      <c r="E57" s="16"/>
      <c r="F57" s="10">
        <v>700000</v>
      </c>
      <c r="G57" s="7"/>
      <c r="H57" s="8">
        <f t="shared" si="0"/>
        <v>34300000</v>
      </c>
      <c r="J57" s="65" t="str">
        <f t="shared" si="1"/>
        <v>주식거래</v>
      </c>
      <c r="K57" s="3">
        <f t="shared" si="4"/>
        <v>0</v>
      </c>
      <c r="M57" s="95" t="s">
        <v>67</v>
      </c>
      <c r="N57" s="92" t="s">
        <v>118</v>
      </c>
      <c r="O57" s="61" t="s">
        <v>68</v>
      </c>
      <c r="P57" s="32"/>
      <c r="Q57" s="32"/>
    </row>
    <row r="58" spans="3:17" ht="24" customHeight="1">
      <c r="C58" s="72"/>
      <c r="E58" s="16"/>
      <c r="F58" s="10">
        <v>700000</v>
      </c>
      <c r="G58" s="7"/>
      <c r="H58" s="8">
        <f t="shared" si="0"/>
        <v>35000000</v>
      </c>
      <c r="J58" s="65" t="str">
        <f t="shared" si="1"/>
        <v>환불</v>
      </c>
      <c r="K58" s="3">
        <f t="shared" si="4"/>
        <v>0</v>
      </c>
      <c r="M58" s="34" t="s">
        <v>263</v>
      </c>
      <c r="N58" s="92" t="s">
        <v>264</v>
      </c>
      <c r="O58" s="61"/>
      <c r="P58" s="32"/>
      <c r="Q58" s="32"/>
    </row>
    <row r="59" spans="3:17" ht="24" customHeight="1">
      <c r="C59" s="72"/>
      <c r="E59" s="16"/>
      <c r="F59" s="10">
        <v>700000</v>
      </c>
      <c r="G59" s="7"/>
      <c r="H59" s="8">
        <f t="shared" si="0"/>
        <v>35700000</v>
      </c>
      <c r="J59" s="65" t="str">
        <f t="shared" si="1"/>
        <v>거래정정</v>
      </c>
      <c r="K59" s="3">
        <f t="shared" si="4"/>
        <v>0</v>
      </c>
      <c r="M59" s="34" t="s">
        <v>119</v>
      </c>
      <c r="N59" s="92" t="s">
        <v>121</v>
      </c>
      <c r="O59" s="61"/>
      <c r="P59" s="32"/>
      <c r="Q59" s="32"/>
    </row>
    <row r="60" spans="3:17" ht="24" customHeight="1">
      <c r="C60" s="72"/>
      <c r="E60" s="16"/>
      <c r="F60" s="10">
        <v>700000</v>
      </c>
      <c r="G60" s="7"/>
      <c r="H60" s="8">
        <f t="shared" si="0"/>
        <v>36400000</v>
      </c>
      <c r="J60" s="65" t="str">
        <f t="shared" si="1"/>
        <v>기타</v>
      </c>
      <c r="K60" s="3">
        <f t="shared" si="4"/>
        <v>0</v>
      </c>
      <c r="M60" s="34" t="s">
        <v>120</v>
      </c>
      <c r="N60" s="92" t="s">
        <v>235</v>
      </c>
      <c r="O60" s="61" t="s">
        <v>269</v>
      </c>
      <c r="P60" s="32"/>
      <c r="Q60" s="32"/>
    </row>
    <row r="61" spans="3:17" ht="24" customHeight="1">
      <c r="C61" s="72"/>
      <c r="E61" s="16"/>
      <c r="F61" s="10">
        <v>700000</v>
      </c>
      <c r="G61" s="7"/>
      <c r="H61" s="8">
        <f t="shared" si="0"/>
        <v>37100000</v>
      </c>
      <c r="J61" s="65" t="str">
        <f t="shared" si="1"/>
        <v/>
      </c>
      <c r="K61" s="3">
        <f t="shared" si="4"/>
        <v>30800000</v>
      </c>
      <c r="M61" s="34"/>
      <c r="N61" s="54"/>
      <c r="O61" s="35"/>
      <c r="P61" s="32"/>
      <c r="Q61" s="32"/>
    </row>
    <row r="62" spans="3:17" ht="24" customHeight="1">
      <c r="C62" s="72"/>
      <c r="E62" s="16"/>
      <c r="F62" s="10">
        <v>700000</v>
      </c>
      <c r="G62" s="7"/>
      <c r="H62" s="8">
        <f t="shared" si="0"/>
        <v>37800000</v>
      </c>
      <c r="J62" s="65" t="str">
        <f t="shared" si="1"/>
        <v/>
      </c>
      <c r="K62" s="3">
        <f t="shared" si="4"/>
        <v>30800000</v>
      </c>
      <c r="M62" s="34"/>
      <c r="N62" s="54"/>
      <c r="O62" s="35"/>
      <c r="P62" s="32"/>
      <c r="Q62" s="32"/>
    </row>
    <row r="63" spans="3:17" ht="24" customHeight="1">
      <c r="C63" s="72"/>
      <c r="E63" s="16"/>
      <c r="F63" s="10">
        <v>700000</v>
      </c>
      <c r="G63" s="7"/>
      <c r="H63" s="8">
        <f t="shared" si="0"/>
        <v>38500000</v>
      </c>
      <c r="J63" s="65" t="str">
        <f t="shared" si="1"/>
        <v/>
      </c>
      <c r="K63" s="3">
        <f t="shared" si="4"/>
        <v>30800000</v>
      </c>
      <c r="M63" s="34"/>
      <c r="N63" s="54"/>
      <c r="O63" s="35"/>
      <c r="P63" s="32"/>
      <c r="Q63" s="32"/>
    </row>
    <row r="64" spans="3:17" ht="24" customHeight="1">
      <c r="C64" s="72"/>
      <c r="E64" s="16"/>
      <c r="F64" s="10">
        <v>700000</v>
      </c>
      <c r="G64" s="7"/>
      <c r="H64" s="8">
        <f t="shared" si="0"/>
        <v>39200000</v>
      </c>
      <c r="J64" s="65" t="str">
        <f t="shared" si="1"/>
        <v/>
      </c>
      <c r="K64" s="3">
        <f t="shared" si="4"/>
        <v>30800000</v>
      </c>
      <c r="M64" s="2"/>
      <c r="O64" s="3"/>
      <c r="P64" s="32"/>
      <c r="Q64" s="32"/>
    </row>
    <row r="65" spans="3:17" ht="24" customHeight="1">
      <c r="C65" s="72"/>
      <c r="E65" s="16"/>
      <c r="F65" s="10">
        <v>700000</v>
      </c>
      <c r="G65" s="7"/>
      <c r="H65" s="8">
        <f t="shared" si="0"/>
        <v>39900000</v>
      </c>
      <c r="J65" s="65" t="str">
        <f t="shared" si="1"/>
        <v/>
      </c>
      <c r="K65" s="3">
        <f t="shared" si="4"/>
        <v>30800000</v>
      </c>
      <c r="M65" s="2"/>
      <c r="O65" s="3"/>
      <c r="P65" s="32"/>
      <c r="Q65" s="32"/>
    </row>
    <row r="66" spans="3:17" ht="24" customHeight="1">
      <c r="C66" s="72"/>
      <c r="E66" s="16"/>
      <c r="F66" s="10">
        <v>700000</v>
      </c>
      <c r="G66" s="7"/>
      <c r="H66" s="8">
        <f t="shared" si="0"/>
        <v>40600000</v>
      </c>
      <c r="J66" s="65" t="str">
        <f t="shared" si="1"/>
        <v/>
      </c>
      <c r="K66" s="3"/>
      <c r="M66" s="2"/>
      <c r="O66" s="3"/>
      <c r="P66" s="32"/>
      <c r="Q66" s="32"/>
    </row>
    <row r="67" spans="3:17" ht="24" customHeight="1">
      <c r="C67" s="72"/>
      <c r="E67" s="16"/>
      <c r="F67" s="10">
        <v>700000</v>
      </c>
      <c r="G67" s="7"/>
      <c r="H67" s="8">
        <f t="shared" si="0"/>
        <v>41300000</v>
      </c>
      <c r="J67" s="65" t="str">
        <f t="shared" si="1"/>
        <v/>
      </c>
      <c r="K67" s="3"/>
      <c r="M67" s="2"/>
      <c r="O67" s="3"/>
      <c r="P67" s="32"/>
      <c r="Q67" s="32"/>
    </row>
    <row r="68" spans="3:17" ht="24" customHeight="1">
      <c r="C68" s="72"/>
      <c r="E68" s="16"/>
      <c r="F68" s="10">
        <v>700000</v>
      </c>
      <c r="G68" s="7"/>
      <c r="H68" s="8">
        <f t="shared" si="0"/>
        <v>42000000</v>
      </c>
      <c r="J68" s="65" t="str">
        <f t="shared" si="1"/>
        <v/>
      </c>
      <c r="K68" s="3"/>
      <c r="M68" s="2"/>
      <c r="O68" s="3"/>
      <c r="P68" s="32"/>
      <c r="Q68" s="32"/>
    </row>
    <row r="69" spans="3:17" ht="24" customHeight="1">
      <c r="C69" s="72"/>
      <c r="E69" s="16"/>
      <c r="F69" s="10">
        <v>700000</v>
      </c>
      <c r="G69" s="7"/>
      <c r="H69" s="8">
        <f t="shared" si="0"/>
        <v>42700000</v>
      </c>
      <c r="J69" s="65" t="str">
        <f t="shared" si="1"/>
        <v/>
      </c>
      <c r="K69" s="3"/>
      <c r="M69" s="2"/>
      <c r="O69" s="3"/>
      <c r="P69" s="32"/>
      <c r="Q69" s="32"/>
    </row>
    <row r="70" spans="3:17" ht="24" customHeight="1">
      <c r="C70" s="72"/>
      <c r="E70" s="16"/>
      <c r="F70" s="10">
        <v>700000</v>
      </c>
      <c r="G70" s="7"/>
      <c r="H70" s="8">
        <f t="shared" si="0"/>
        <v>43400000</v>
      </c>
      <c r="J70" s="65" t="str">
        <f t="shared" si="1"/>
        <v/>
      </c>
      <c r="K70" s="3"/>
      <c r="M70" s="2"/>
      <c r="O70" s="3"/>
      <c r="P70" s="32"/>
      <c r="Q70" s="32"/>
    </row>
    <row r="71" spans="3:17" ht="24" customHeight="1">
      <c r="C71" s="72"/>
      <c r="E71" s="16"/>
      <c r="F71" s="10">
        <v>700000</v>
      </c>
      <c r="G71" s="7"/>
      <c r="H71" s="8">
        <f t="shared" si="0"/>
        <v>44100000</v>
      </c>
      <c r="J71" s="65" t="str">
        <f t="shared" si="1"/>
        <v/>
      </c>
      <c r="K71" s="3"/>
      <c r="M71" s="2"/>
      <c r="O71" s="3"/>
    </row>
    <row r="72" spans="3:17" ht="24" customHeight="1">
      <c r="C72" s="72"/>
      <c r="E72" s="16"/>
      <c r="F72" s="10">
        <v>700000</v>
      </c>
      <c r="G72" s="7"/>
      <c r="H72" s="8">
        <f t="shared" si="0"/>
        <v>44800000</v>
      </c>
      <c r="J72" s="65" t="str">
        <f t="shared" si="1"/>
        <v/>
      </c>
      <c r="K72" s="3"/>
      <c r="M72" s="2"/>
      <c r="O72" s="3"/>
    </row>
    <row r="73" spans="3:17" ht="24" customHeight="1">
      <c r="C73" s="72"/>
      <c r="E73" s="16"/>
      <c r="F73" s="10">
        <v>700000</v>
      </c>
      <c r="G73" s="7"/>
      <c r="H73" s="8">
        <f t="shared" si="0"/>
        <v>45500000</v>
      </c>
      <c r="J73" s="65" t="str">
        <f t="shared" si="1"/>
        <v/>
      </c>
      <c r="K73" s="3"/>
      <c r="M73" s="2"/>
      <c r="O73" s="3"/>
    </row>
    <row r="74" spans="3:17" ht="24" customHeight="1">
      <c r="C74" s="72"/>
      <c r="E74" s="16"/>
      <c r="F74" s="10">
        <v>700000</v>
      </c>
      <c r="G74" s="7"/>
      <c r="H74" s="8">
        <f t="shared" ref="H74:H78" si="5">H73+F74-G74</f>
        <v>46200000</v>
      </c>
      <c r="J74" s="65" t="str">
        <f t="shared" si="1"/>
        <v/>
      </c>
      <c r="K74" s="3"/>
      <c r="M74" s="2"/>
      <c r="O74" s="3"/>
    </row>
    <row r="75" spans="3:17" ht="24" customHeight="1">
      <c r="C75" s="72"/>
      <c r="E75" s="16"/>
      <c r="F75" s="10">
        <v>700000</v>
      </c>
      <c r="G75" s="7"/>
      <c r="H75" s="8">
        <f t="shared" si="5"/>
        <v>46900000</v>
      </c>
      <c r="J75" s="65" t="str">
        <f t="shared" ref="J75:J138" si="6">IF(M75="","",M75)</f>
        <v/>
      </c>
      <c r="K75" s="3"/>
      <c r="M75" s="2"/>
      <c r="O75" s="3"/>
    </row>
    <row r="76" spans="3:17" ht="24" customHeight="1">
      <c r="C76" s="72"/>
      <c r="E76" s="16"/>
      <c r="F76" s="10">
        <v>700000</v>
      </c>
      <c r="G76" s="7"/>
      <c r="H76" s="8">
        <f t="shared" si="5"/>
        <v>47600000</v>
      </c>
      <c r="J76" s="65" t="str">
        <f t="shared" si="6"/>
        <v/>
      </c>
      <c r="K76" s="3"/>
      <c r="M76" s="2"/>
      <c r="O76" s="3"/>
    </row>
    <row r="77" spans="3:17" ht="24" customHeight="1">
      <c r="C77" s="72"/>
      <c r="E77" s="16"/>
      <c r="F77" s="10">
        <v>700000</v>
      </c>
      <c r="G77" s="7"/>
      <c r="H77" s="8">
        <f t="shared" si="5"/>
        <v>48300000</v>
      </c>
      <c r="J77" s="65" t="str">
        <f t="shared" si="6"/>
        <v/>
      </c>
      <c r="K77" s="3"/>
      <c r="M77" s="2"/>
      <c r="O77" s="3"/>
    </row>
    <row r="78" spans="3:17" ht="24" customHeight="1" thickBot="1">
      <c r="C78" s="73"/>
      <c r="E78" s="17"/>
      <c r="F78" s="10">
        <v>700000</v>
      </c>
      <c r="G78" s="9"/>
      <c r="H78" s="8">
        <f t="shared" si="5"/>
        <v>49000000</v>
      </c>
      <c r="J78" s="65" t="str">
        <f t="shared" si="6"/>
        <v/>
      </c>
      <c r="K78" s="3"/>
      <c r="M78" s="2"/>
      <c r="O78" s="3"/>
    </row>
    <row r="79" spans="3:17" ht="24" customHeight="1">
      <c r="J79" s="65" t="str">
        <f t="shared" si="6"/>
        <v/>
      </c>
      <c r="K79" s="3"/>
      <c r="M79" s="2"/>
      <c r="O79" s="3"/>
    </row>
    <row r="80" spans="3:17" ht="24" customHeight="1">
      <c r="J80" s="65" t="str">
        <f t="shared" si="6"/>
        <v/>
      </c>
      <c r="K80" s="3"/>
      <c r="M80" s="2"/>
      <c r="O80" s="3"/>
    </row>
    <row r="81" spans="10:15" ht="24" customHeight="1">
      <c r="J81" s="65" t="str">
        <f t="shared" si="6"/>
        <v/>
      </c>
      <c r="K81" s="3"/>
      <c r="M81" s="2"/>
      <c r="O81" s="3"/>
    </row>
    <row r="82" spans="10:15" ht="24" customHeight="1">
      <c r="J82" s="65" t="str">
        <f t="shared" si="6"/>
        <v/>
      </c>
      <c r="K82" s="3"/>
      <c r="M82" s="2"/>
      <c r="O82" s="3"/>
    </row>
    <row r="83" spans="10:15" ht="24" customHeight="1">
      <c r="J83" s="65" t="str">
        <f t="shared" si="6"/>
        <v/>
      </c>
      <c r="K83" s="3"/>
      <c r="M83" s="2"/>
      <c r="O83" s="3"/>
    </row>
    <row r="84" spans="10:15" ht="24" customHeight="1">
      <c r="J84" s="65" t="str">
        <f t="shared" si="6"/>
        <v/>
      </c>
      <c r="K84" s="3"/>
      <c r="M84" s="2"/>
      <c r="O84" s="3"/>
    </row>
    <row r="85" spans="10:15" ht="24" customHeight="1">
      <c r="J85" s="65" t="str">
        <f t="shared" si="6"/>
        <v/>
      </c>
      <c r="K85" s="3"/>
      <c r="M85" s="2"/>
      <c r="O85" s="3"/>
    </row>
    <row r="86" spans="10:15" ht="24" customHeight="1">
      <c r="J86" s="65" t="str">
        <f t="shared" si="6"/>
        <v/>
      </c>
      <c r="K86" s="3"/>
      <c r="M86" s="2"/>
      <c r="O86" s="3"/>
    </row>
    <row r="87" spans="10:15" ht="24" customHeight="1">
      <c r="J87" s="65" t="str">
        <f t="shared" si="6"/>
        <v/>
      </c>
      <c r="K87" s="3"/>
      <c r="M87" s="2"/>
      <c r="O87" s="3"/>
    </row>
    <row r="88" spans="10:15" ht="24" customHeight="1">
      <c r="J88" s="65" t="str">
        <f t="shared" si="6"/>
        <v/>
      </c>
      <c r="K88" s="3"/>
      <c r="M88" s="2"/>
      <c r="O88" s="3"/>
    </row>
    <row r="89" spans="10:15" ht="24" customHeight="1">
      <c r="J89" s="65" t="str">
        <f t="shared" si="6"/>
        <v/>
      </c>
      <c r="K89" s="3"/>
      <c r="M89" s="2"/>
      <c r="O89" s="3"/>
    </row>
    <row r="90" spans="10:15" ht="24" customHeight="1">
      <c r="J90" s="65" t="str">
        <f t="shared" si="6"/>
        <v/>
      </c>
      <c r="K90" s="3"/>
      <c r="M90" s="2"/>
      <c r="O90" s="3"/>
    </row>
    <row r="91" spans="10:15" ht="24" customHeight="1">
      <c r="J91" s="65" t="str">
        <f t="shared" si="6"/>
        <v/>
      </c>
      <c r="K91" s="3"/>
      <c r="M91" s="2"/>
      <c r="O91" s="3"/>
    </row>
    <row r="92" spans="10:15" ht="24" customHeight="1">
      <c r="J92" s="65" t="str">
        <f t="shared" si="6"/>
        <v/>
      </c>
      <c r="K92" s="3"/>
      <c r="M92" s="2"/>
      <c r="O92" s="3"/>
    </row>
    <row r="93" spans="10:15" ht="24" customHeight="1">
      <c r="J93" s="65" t="str">
        <f t="shared" si="6"/>
        <v/>
      </c>
      <c r="K93" s="3"/>
      <c r="M93" s="2"/>
      <c r="O93" s="3"/>
    </row>
    <row r="94" spans="10:15" ht="24" customHeight="1">
      <c r="J94" s="65" t="str">
        <f t="shared" si="6"/>
        <v/>
      </c>
      <c r="K94" s="3"/>
      <c r="M94" s="2"/>
      <c r="O94" s="3"/>
    </row>
    <row r="95" spans="10:15" ht="24" customHeight="1">
      <c r="J95" s="65" t="str">
        <f t="shared" si="6"/>
        <v/>
      </c>
      <c r="K95" s="3"/>
      <c r="M95" s="2"/>
      <c r="O95" s="3"/>
    </row>
    <row r="96" spans="10:15" ht="24" customHeight="1">
      <c r="J96" s="65" t="str">
        <f t="shared" si="6"/>
        <v/>
      </c>
      <c r="K96" s="3"/>
      <c r="M96" s="2"/>
      <c r="O96" s="3"/>
    </row>
    <row r="97" spans="10:15" ht="24" customHeight="1">
      <c r="J97" s="65" t="str">
        <f t="shared" si="6"/>
        <v/>
      </c>
      <c r="K97" s="3"/>
      <c r="M97" s="2"/>
      <c r="O97" s="3"/>
    </row>
    <row r="98" spans="10:15" ht="24" customHeight="1">
      <c r="J98" s="65" t="str">
        <f t="shared" si="6"/>
        <v/>
      </c>
      <c r="K98" s="3"/>
      <c r="M98" s="2"/>
      <c r="O98" s="3"/>
    </row>
    <row r="99" spans="10:15" ht="24" customHeight="1">
      <c r="J99" s="65" t="str">
        <f t="shared" si="6"/>
        <v/>
      </c>
      <c r="K99" s="3"/>
      <c r="M99" s="2"/>
      <c r="O99" s="3"/>
    </row>
    <row r="100" spans="10:15" ht="24" customHeight="1">
      <c r="J100" s="65" t="str">
        <f t="shared" si="6"/>
        <v/>
      </c>
      <c r="K100" s="3"/>
      <c r="M100" s="2"/>
      <c r="O100" s="3"/>
    </row>
    <row r="101" spans="10:15" ht="24" customHeight="1">
      <c r="J101" s="65" t="str">
        <f t="shared" si="6"/>
        <v/>
      </c>
      <c r="K101" s="3"/>
      <c r="M101" s="2"/>
      <c r="O101" s="3"/>
    </row>
    <row r="102" spans="10:15" ht="24" customHeight="1">
      <c r="J102" s="65" t="str">
        <f t="shared" si="6"/>
        <v/>
      </c>
      <c r="K102" s="3"/>
      <c r="M102" s="2"/>
      <c r="O102" s="3"/>
    </row>
    <row r="103" spans="10:15" ht="24" customHeight="1">
      <c r="J103" s="65" t="str">
        <f t="shared" si="6"/>
        <v/>
      </c>
      <c r="K103" s="3"/>
      <c r="M103" s="2"/>
      <c r="O103" s="3"/>
    </row>
    <row r="104" spans="10:15" ht="24" customHeight="1">
      <c r="J104" s="65" t="str">
        <f t="shared" si="6"/>
        <v/>
      </c>
      <c r="K104" s="3"/>
      <c r="M104" s="2"/>
      <c r="O104" s="3"/>
    </row>
    <row r="105" spans="10:15" ht="24" customHeight="1">
      <c r="J105" s="65" t="str">
        <f t="shared" si="6"/>
        <v/>
      </c>
      <c r="K105" s="3"/>
      <c r="M105" s="2"/>
      <c r="O105" s="3"/>
    </row>
    <row r="106" spans="10:15" ht="24" customHeight="1">
      <c r="J106" s="65" t="str">
        <f t="shared" si="6"/>
        <v/>
      </c>
      <c r="K106" s="3"/>
      <c r="M106" s="2"/>
      <c r="O106" s="3"/>
    </row>
    <row r="107" spans="10:15" ht="24" customHeight="1">
      <c r="J107" s="65" t="str">
        <f t="shared" si="6"/>
        <v/>
      </c>
      <c r="K107" s="3"/>
      <c r="M107" s="2"/>
      <c r="O107" s="3"/>
    </row>
    <row r="108" spans="10:15" ht="24" customHeight="1">
      <c r="J108" s="65" t="str">
        <f t="shared" si="6"/>
        <v/>
      </c>
      <c r="K108" s="3"/>
      <c r="M108" s="2"/>
      <c r="O108" s="3"/>
    </row>
    <row r="109" spans="10:15" ht="24" customHeight="1">
      <c r="J109" s="65" t="str">
        <f t="shared" si="6"/>
        <v/>
      </c>
      <c r="K109" s="3"/>
      <c r="M109" s="2"/>
      <c r="O109" s="3"/>
    </row>
    <row r="110" spans="10:15" ht="24" customHeight="1">
      <c r="J110" s="65" t="str">
        <f t="shared" si="6"/>
        <v/>
      </c>
      <c r="K110" s="3"/>
      <c r="M110" s="2"/>
      <c r="O110" s="3"/>
    </row>
    <row r="111" spans="10:15" ht="24" customHeight="1">
      <c r="J111" s="65" t="str">
        <f t="shared" si="6"/>
        <v/>
      </c>
      <c r="K111" s="3"/>
      <c r="M111" s="2"/>
      <c r="O111" s="3"/>
    </row>
    <row r="112" spans="10:15" ht="24" customHeight="1">
      <c r="J112" s="65" t="str">
        <f t="shared" si="6"/>
        <v/>
      </c>
      <c r="K112" s="3"/>
      <c r="M112" s="2"/>
      <c r="O112" s="3"/>
    </row>
    <row r="113" spans="10:15" ht="24" customHeight="1">
      <c r="J113" s="65" t="str">
        <f t="shared" si="6"/>
        <v/>
      </c>
      <c r="K113" s="3"/>
      <c r="M113" s="2"/>
      <c r="O113" s="3"/>
    </row>
    <row r="114" spans="10:15" ht="24" customHeight="1">
      <c r="J114" s="65" t="str">
        <f t="shared" si="6"/>
        <v/>
      </c>
      <c r="K114" s="3"/>
      <c r="M114" s="2"/>
      <c r="O114" s="3"/>
    </row>
    <row r="115" spans="10:15" ht="24" customHeight="1">
      <c r="J115" s="65" t="str">
        <f t="shared" si="6"/>
        <v/>
      </c>
      <c r="K115" s="3"/>
      <c r="M115" s="2"/>
      <c r="O115" s="3"/>
    </row>
    <row r="116" spans="10:15" ht="24" customHeight="1">
      <c r="J116" s="65" t="str">
        <f t="shared" si="6"/>
        <v/>
      </c>
      <c r="K116" s="3"/>
      <c r="M116" s="2"/>
      <c r="O116" s="3"/>
    </row>
    <row r="117" spans="10:15" ht="24" customHeight="1">
      <c r="J117" s="65" t="str">
        <f t="shared" si="6"/>
        <v/>
      </c>
      <c r="K117" s="3"/>
      <c r="M117" s="2"/>
      <c r="O117" s="3"/>
    </row>
    <row r="118" spans="10:15" ht="24" customHeight="1">
      <c r="J118" s="65" t="str">
        <f t="shared" si="6"/>
        <v/>
      </c>
      <c r="K118" s="3"/>
      <c r="M118" s="2"/>
      <c r="O118" s="3"/>
    </row>
    <row r="119" spans="10:15" ht="24" customHeight="1">
      <c r="J119" s="65" t="str">
        <f t="shared" si="6"/>
        <v/>
      </c>
      <c r="K119" s="3"/>
      <c r="M119" s="2"/>
      <c r="O119" s="3"/>
    </row>
    <row r="120" spans="10:15" ht="24" customHeight="1">
      <c r="J120" s="65" t="str">
        <f t="shared" si="6"/>
        <v/>
      </c>
      <c r="K120" s="3"/>
      <c r="M120" s="2"/>
      <c r="O120" s="3"/>
    </row>
    <row r="121" spans="10:15" ht="24" customHeight="1">
      <c r="J121" s="65" t="str">
        <f t="shared" si="6"/>
        <v/>
      </c>
      <c r="K121" s="3"/>
      <c r="M121" s="2"/>
      <c r="O121" s="3"/>
    </row>
    <row r="122" spans="10:15" ht="24" customHeight="1">
      <c r="J122" s="65" t="str">
        <f t="shared" si="6"/>
        <v/>
      </c>
      <c r="K122" s="3"/>
      <c r="M122" s="2"/>
      <c r="O122" s="3"/>
    </row>
    <row r="123" spans="10:15" ht="24" customHeight="1">
      <c r="J123" s="65" t="str">
        <f t="shared" si="6"/>
        <v/>
      </c>
      <c r="K123" s="3"/>
      <c r="M123" s="2"/>
      <c r="O123" s="3"/>
    </row>
    <row r="124" spans="10:15" ht="24" customHeight="1">
      <c r="J124" s="65" t="str">
        <f t="shared" si="6"/>
        <v/>
      </c>
      <c r="K124" s="3"/>
      <c r="M124" s="2"/>
      <c r="O124" s="3"/>
    </row>
    <row r="125" spans="10:15" ht="24" customHeight="1">
      <c r="J125" s="65" t="str">
        <f t="shared" si="6"/>
        <v/>
      </c>
      <c r="K125" s="3"/>
      <c r="M125" s="2"/>
      <c r="O125" s="3"/>
    </row>
    <row r="126" spans="10:15" ht="24" customHeight="1">
      <c r="J126" s="65" t="str">
        <f t="shared" si="6"/>
        <v/>
      </c>
      <c r="K126" s="3"/>
      <c r="M126" s="2"/>
      <c r="O126" s="3"/>
    </row>
    <row r="127" spans="10:15" ht="24" customHeight="1">
      <c r="J127" s="65" t="str">
        <f t="shared" si="6"/>
        <v/>
      </c>
      <c r="K127" s="3"/>
      <c r="M127" s="2"/>
      <c r="O127" s="3"/>
    </row>
    <row r="128" spans="10:15" ht="24" customHeight="1">
      <c r="J128" s="65" t="str">
        <f t="shared" si="6"/>
        <v/>
      </c>
      <c r="K128" s="3"/>
      <c r="M128" s="2"/>
      <c r="O128" s="3"/>
    </row>
    <row r="129" spans="10:15" ht="24" customHeight="1">
      <c r="J129" s="65" t="str">
        <f t="shared" si="6"/>
        <v/>
      </c>
      <c r="K129" s="3"/>
      <c r="M129" s="2"/>
      <c r="O129" s="3"/>
    </row>
    <row r="130" spans="10:15" ht="24" customHeight="1">
      <c r="J130" s="65" t="str">
        <f t="shared" si="6"/>
        <v/>
      </c>
      <c r="K130" s="3"/>
      <c r="M130" s="2"/>
      <c r="O130" s="3"/>
    </row>
    <row r="131" spans="10:15" ht="24" customHeight="1">
      <c r="J131" s="65" t="str">
        <f t="shared" si="6"/>
        <v/>
      </c>
      <c r="K131" s="3"/>
      <c r="M131" s="2"/>
      <c r="O131" s="3"/>
    </row>
    <row r="132" spans="10:15" ht="24" customHeight="1">
      <c r="J132" s="65" t="str">
        <f t="shared" si="6"/>
        <v/>
      </c>
      <c r="K132" s="3"/>
      <c r="M132" s="2"/>
      <c r="O132" s="3"/>
    </row>
    <row r="133" spans="10:15" ht="24" customHeight="1">
      <c r="J133" s="65" t="str">
        <f t="shared" si="6"/>
        <v/>
      </c>
      <c r="K133" s="3"/>
      <c r="M133" s="2"/>
      <c r="O133" s="3"/>
    </row>
    <row r="134" spans="10:15" ht="24" customHeight="1">
      <c r="J134" s="65" t="str">
        <f t="shared" si="6"/>
        <v/>
      </c>
      <c r="K134" s="3"/>
      <c r="M134" s="2"/>
      <c r="O134" s="3"/>
    </row>
    <row r="135" spans="10:15" ht="24" customHeight="1">
      <c r="J135" s="65" t="str">
        <f t="shared" si="6"/>
        <v/>
      </c>
      <c r="K135" s="3"/>
      <c r="M135" s="2"/>
      <c r="O135" s="3"/>
    </row>
    <row r="136" spans="10:15" ht="24" customHeight="1">
      <c r="J136" s="65" t="str">
        <f t="shared" si="6"/>
        <v/>
      </c>
      <c r="K136" s="3"/>
      <c r="M136" s="2"/>
      <c r="O136" s="3"/>
    </row>
    <row r="137" spans="10:15" ht="24" customHeight="1">
      <c r="J137" s="65" t="str">
        <f t="shared" si="6"/>
        <v/>
      </c>
      <c r="K137" s="3"/>
      <c r="M137" s="2"/>
      <c r="O137" s="3"/>
    </row>
    <row r="138" spans="10:15" ht="24" customHeight="1">
      <c r="J138" s="65" t="str">
        <f t="shared" si="6"/>
        <v/>
      </c>
      <c r="K138" s="3"/>
      <c r="M138" s="2"/>
      <c r="O138" s="3"/>
    </row>
    <row r="139" spans="10:15" ht="24" customHeight="1">
      <c r="J139" s="65" t="str">
        <f t="shared" ref="J139:J188" si="7">IF(M139="","",M139)</f>
        <v/>
      </c>
      <c r="K139" s="3"/>
      <c r="M139" s="2"/>
      <c r="O139" s="3"/>
    </row>
    <row r="140" spans="10:15" ht="24" customHeight="1">
      <c r="J140" s="65" t="str">
        <f t="shared" si="7"/>
        <v/>
      </c>
      <c r="K140" s="3"/>
      <c r="M140" s="2"/>
      <c r="O140" s="3"/>
    </row>
    <row r="141" spans="10:15" ht="24" customHeight="1">
      <c r="J141" s="65" t="str">
        <f t="shared" si="7"/>
        <v/>
      </c>
      <c r="K141" s="3"/>
      <c r="M141" s="2"/>
      <c r="O141" s="3"/>
    </row>
    <row r="142" spans="10:15" ht="24" customHeight="1">
      <c r="J142" s="65" t="str">
        <f t="shared" si="7"/>
        <v/>
      </c>
      <c r="K142" s="3"/>
      <c r="M142" s="2"/>
      <c r="O142" s="3"/>
    </row>
    <row r="143" spans="10:15" ht="24" customHeight="1">
      <c r="J143" s="65" t="str">
        <f t="shared" si="7"/>
        <v/>
      </c>
      <c r="K143" s="3"/>
      <c r="M143" s="2"/>
      <c r="O143" s="3"/>
    </row>
    <row r="144" spans="10:15" ht="24" customHeight="1">
      <c r="J144" s="65" t="str">
        <f t="shared" si="7"/>
        <v/>
      </c>
      <c r="K144" s="3"/>
      <c r="M144" s="2"/>
      <c r="O144" s="3"/>
    </row>
    <row r="145" spans="10:15" ht="24" customHeight="1">
      <c r="J145" s="65" t="str">
        <f t="shared" si="7"/>
        <v/>
      </c>
      <c r="K145" s="3"/>
      <c r="M145" s="2"/>
      <c r="O145" s="3"/>
    </row>
    <row r="146" spans="10:15" ht="24" customHeight="1">
      <c r="J146" s="65" t="str">
        <f t="shared" si="7"/>
        <v/>
      </c>
      <c r="K146" s="3"/>
      <c r="M146" s="2"/>
      <c r="O146" s="3"/>
    </row>
    <row r="147" spans="10:15" ht="24" customHeight="1">
      <c r="J147" s="65" t="str">
        <f t="shared" si="7"/>
        <v/>
      </c>
      <c r="K147" s="3"/>
      <c r="M147" s="2"/>
      <c r="O147" s="3"/>
    </row>
    <row r="148" spans="10:15" ht="24" customHeight="1">
      <c r="J148" s="65" t="str">
        <f t="shared" si="7"/>
        <v/>
      </c>
      <c r="K148" s="3"/>
      <c r="M148" s="2"/>
      <c r="O148" s="3"/>
    </row>
    <row r="149" spans="10:15" ht="24" customHeight="1">
      <c r="J149" s="65" t="str">
        <f t="shared" si="7"/>
        <v/>
      </c>
      <c r="K149" s="3"/>
      <c r="M149" s="2"/>
      <c r="O149" s="3"/>
    </row>
    <row r="150" spans="10:15" ht="24" customHeight="1">
      <c r="J150" s="65" t="str">
        <f t="shared" si="7"/>
        <v/>
      </c>
      <c r="K150" s="3"/>
      <c r="M150" s="2"/>
      <c r="O150" s="3"/>
    </row>
    <row r="151" spans="10:15" ht="24" customHeight="1">
      <c r="J151" s="65" t="str">
        <f t="shared" si="7"/>
        <v/>
      </c>
      <c r="K151" s="3"/>
      <c r="M151" s="2"/>
      <c r="O151" s="3"/>
    </row>
    <row r="152" spans="10:15" ht="24" customHeight="1">
      <c r="J152" s="65" t="str">
        <f t="shared" si="7"/>
        <v/>
      </c>
      <c r="K152" s="3"/>
      <c r="M152" s="2"/>
      <c r="O152" s="3"/>
    </row>
    <row r="153" spans="10:15" ht="24" customHeight="1">
      <c r="J153" s="65" t="str">
        <f t="shared" si="7"/>
        <v/>
      </c>
      <c r="K153" s="3"/>
      <c r="M153" s="2"/>
      <c r="O153" s="3"/>
    </row>
    <row r="154" spans="10:15" ht="24" customHeight="1">
      <c r="J154" s="65" t="str">
        <f t="shared" si="7"/>
        <v/>
      </c>
      <c r="K154" s="3"/>
      <c r="M154" s="2"/>
      <c r="O154" s="3"/>
    </row>
    <row r="155" spans="10:15" ht="24" customHeight="1">
      <c r="J155" s="65" t="str">
        <f t="shared" si="7"/>
        <v/>
      </c>
      <c r="K155" s="3"/>
      <c r="M155" s="2"/>
      <c r="O155" s="3"/>
    </row>
    <row r="156" spans="10:15" ht="24" customHeight="1">
      <c r="J156" s="65" t="str">
        <f t="shared" si="7"/>
        <v/>
      </c>
      <c r="K156" s="3"/>
      <c r="M156" s="2"/>
      <c r="O156" s="3"/>
    </row>
    <row r="157" spans="10:15" ht="24" customHeight="1">
      <c r="J157" s="65" t="str">
        <f t="shared" si="7"/>
        <v/>
      </c>
      <c r="K157" s="3"/>
      <c r="M157" s="2"/>
      <c r="O157" s="3"/>
    </row>
    <row r="158" spans="10:15" ht="24" customHeight="1">
      <c r="J158" s="65" t="str">
        <f t="shared" si="7"/>
        <v/>
      </c>
      <c r="K158" s="3"/>
      <c r="M158" s="2"/>
      <c r="O158" s="3"/>
    </row>
    <row r="159" spans="10:15" ht="24" customHeight="1">
      <c r="J159" s="65" t="str">
        <f t="shared" si="7"/>
        <v/>
      </c>
      <c r="K159" s="3"/>
      <c r="M159" s="2"/>
      <c r="O159" s="3"/>
    </row>
    <row r="160" spans="10:15" ht="24" customHeight="1">
      <c r="J160" s="65" t="str">
        <f t="shared" si="7"/>
        <v/>
      </c>
      <c r="K160" s="3"/>
      <c r="M160" s="2"/>
      <c r="O160" s="3"/>
    </row>
    <row r="161" spans="10:15" ht="24" customHeight="1">
      <c r="J161" s="65" t="str">
        <f t="shared" si="7"/>
        <v/>
      </c>
      <c r="K161" s="3"/>
      <c r="M161" s="2"/>
      <c r="O161" s="3"/>
    </row>
    <row r="162" spans="10:15" ht="24" customHeight="1">
      <c r="J162" s="65" t="str">
        <f t="shared" si="7"/>
        <v/>
      </c>
      <c r="K162" s="3"/>
      <c r="M162" s="2"/>
      <c r="O162" s="3"/>
    </row>
    <row r="163" spans="10:15" ht="24" customHeight="1">
      <c r="J163" s="65" t="str">
        <f t="shared" si="7"/>
        <v/>
      </c>
      <c r="K163" s="3"/>
      <c r="M163" s="2"/>
      <c r="O163" s="3"/>
    </row>
    <row r="164" spans="10:15" ht="24" customHeight="1">
      <c r="J164" s="65" t="str">
        <f t="shared" si="7"/>
        <v/>
      </c>
      <c r="K164" s="3"/>
      <c r="M164" s="2"/>
      <c r="O164" s="3"/>
    </row>
    <row r="165" spans="10:15" ht="24" customHeight="1">
      <c r="J165" s="65" t="str">
        <f t="shared" si="7"/>
        <v/>
      </c>
      <c r="K165" s="3"/>
      <c r="M165" s="2"/>
      <c r="O165" s="3"/>
    </row>
    <row r="166" spans="10:15" ht="24" customHeight="1">
      <c r="J166" s="65" t="str">
        <f t="shared" si="7"/>
        <v/>
      </c>
      <c r="K166" s="3"/>
      <c r="M166" s="2"/>
      <c r="O166" s="3"/>
    </row>
    <row r="167" spans="10:15" ht="24" customHeight="1">
      <c r="J167" s="65" t="str">
        <f t="shared" si="7"/>
        <v/>
      </c>
      <c r="K167" s="3"/>
      <c r="M167" s="2"/>
      <c r="O167" s="3"/>
    </row>
    <row r="168" spans="10:15" ht="24" customHeight="1">
      <c r="J168" s="65" t="str">
        <f t="shared" si="7"/>
        <v/>
      </c>
      <c r="K168" s="3"/>
      <c r="M168" s="2"/>
      <c r="O168" s="3"/>
    </row>
    <row r="169" spans="10:15" ht="24" customHeight="1">
      <c r="J169" s="65" t="str">
        <f t="shared" si="7"/>
        <v/>
      </c>
      <c r="K169" s="3"/>
      <c r="M169" s="2"/>
      <c r="O169" s="3"/>
    </row>
    <row r="170" spans="10:15" ht="24" customHeight="1">
      <c r="J170" s="65" t="str">
        <f t="shared" si="7"/>
        <v/>
      </c>
      <c r="K170" s="3"/>
      <c r="M170" s="2"/>
      <c r="O170" s="3"/>
    </row>
    <row r="171" spans="10:15" ht="24" customHeight="1">
      <c r="J171" s="65" t="str">
        <f t="shared" si="7"/>
        <v/>
      </c>
      <c r="K171" s="3"/>
      <c r="M171" s="2"/>
      <c r="O171" s="3"/>
    </row>
    <row r="172" spans="10:15" ht="24" customHeight="1">
      <c r="J172" s="65" t="str">
        <f t="shared" si="7"/>
        <v/>
      </c>
      <c r="K172" s="3"/>
      <c r="M172" s="2"/>
      <c r="O172" s="3"/>
    </row>
    <row r="173" spans="10:15" ht="24" customHeight="1">
      <c r="J173" s="65" t="str">
        <f t="shared" si="7"/>
        <v/>
      </c>
      <c r="K173" s="3"/>
      <c r="M173" s="2"/>
      <c r="O173" s="3"/>
    </row>
    <row r="174" spans="10:15" ht="24" customHeight="1">
      <c r="J174" s="65" t="str">
        <f t="shared" si="7"/>
        <v/>
      </c>
      <c r="K174" s="3"/>
      <c r="M174" s="2"/>
      <c r="O174" s="3"/>
    </row>
    <row r="175" spans="10:15" ht="24" customHeight="1">
      <c r="J175" s="65" t="str">
        <f t="shared" si="7"/>
        <v/>
      </c>
      <c r="K175" s="3"/>
      <c r="M175" s="2"/>
      <c r="O175" s="3"/>
    </row>
    <row r="176" spans="10:15" ht="24" customHeight="1">
      <c r="J176" s="65" t="str">
        <f t="shared" si="7"/>
        <v/>
      </c>
      <c r="K176" s="3"/>
      <c r="M176" s="2"/>
      <c r="O176" s="3"/>
    </row>
    <row r="177" spans="10:15" ht="24" customHeight="1">
      <c r="J177" s="65" t="str">
        <f t="shared" si="7"/>
        <v/>
      </c>
      <c r="K177" s="3"/>
      <c r="M177" s="2"/>
      <c r="O177" s="3"/>
    </row>
    <row r="178" spans="10:15" ht="24" customHeight="1">
      <c r="J178" s="65" t="str">
        <f t="shared" si="7"/>
        <v/>
      </c>
      <c r="K178" s="3"/>
      <c r="M178" s="2"/>
      <c r="O178" s="3"/>
    </row>
    <row r="179" spans="10:15" ht="24" customHeight="1">
      <c r="J179" s="65" t="str">
        <f t="shared" si="7"/>
        <v/>
      </c>
      <c r="K179" s="3"/>
      <c r="M179" s="2"/>
      <c r="O179" s="3"/>
    </row>
    <row r="180" spans="10:15" ht="24" customHeight="1">
      <c r="J180" s="65" t="str">
        <f t="shared" si="7"/>
        <v/>
      </c>
      <c r="K180" s="3"/>
      <c r="M180" s="2"/>
      <c r="O180" s="3"/>
    </row>
    <row r="181" spans="10:15" ht="24" customHeight="1">
      <c r="J181" s="65" t="str">
        <f t="shared" si="7"/>
        <v/>
      </c>
      <c r="K181" s="3"/>
      <c r="M181" s="2"/>
      <c r="O181" s="3"/>
    </row>
    <row r="182" spans="10:15" ht="24" customHeight="1">
      <c r="J182" s="65" t="str">
        <f t="shared" si="7"/>
        <v/>
      </c>
      <c r="K182" s="3"/>
      <c r="M182" s="2"/>
      <c r="O182" s="3"/>
    </row>
    <row r="183" spans="10:15" ht="24" customHeight="1">
      <c r="J183" s="65" t="str">
        <f t="shared" si="7"/>
        <v/>
      </c>
      <c r="K183" s="3"/>
      <c r="M183" s="2"/>
      <c r="O183" s="3"/>
    </row>
    <row r="184" spans="10:15" ht="24" customHeight="1">
      <c r="J184" s="65" t="str">
        <f t="shared" si="7"/>
        <v/>
      </c>
      <c r="K184" s="3"/>
      <c r="M184" s="2"/>
      <c r="O184" s="3"/>
    </row>
    <row r="185" spans="10:15" ht="24" customHeight="1">
      <c r="J185" s="65" t="str">
        <f t="shared" si="7"/>
        <v/>
      </c>
      <c r="K185" s="3"/>
      <c r="M185" s="2"/>
      <c r="O185" s="3"/>
    </row>
    <row r="186" spans="10:15" ht="24" customHeight="1">
      <c r="J186" s="65" t="str">
        <f t="shared" si="7"/>
        <v/>
      </c>
      <c r="K186" s="3"/>
      <c r="M186" s="2"/>
      <c r="O186" s="3"/>
    </row>
    <row r="187" spans="10:15" ht="24" customHeight="1">
      <c r="J187" s="65" t="str">
        <f t="shared" si="7"/>
        <v/>
      </c>
      <c r="K187" s="3"/>
      <c r="M187" s="2"/>
      <c r="O187" s="3"/>
    </row>
    <row r="188" spans="10:15" ht="24" customHeight="1" thickBot="1">
      <c r="J188" s="67" t="str">
        <f t="shared" si="7"/>
        <v/>
      </c>
      <c r="K188" s="6"/>
      <c r="M188" s="4"/>
      <c r="N188" s="5"/>
      <c r="O188" s="6"/>
    </row>
  </sheetData>
  <mergeCells count="7">
    <mergeCell ref="M20:O20"/>
    <mergeCell ref="M46:O46"/>
    <mergeCell ref="C4:H4"/>
    <mergeCell ref="J8:K8"/>
    <mergeCell ref="C5:H6"/>
    <mergeCell ref="M8:O8"/>
    <mergeCell ref="M9:O9"/>
  </mergeCells>
  <phoneticPr fontId="1" type="noConversion"/>
  <dataValidations count="1">
    <dataValidation type="list" allowBlank="1" showInputMessage="1" showErrorMessage="1" sqref="D8:D78" xr:uid="{8CAB471E-EFCB-48C0-983A-B54C6E12694A}">
      <formula1>$M$7:$M$200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4AAD-15E4-40C2-8EA2-FB2FDF002307}">
  <dimension ref="A2:S1142"/>
  <sheetViews>
    <sheetView tabSelected="1" zoomScale="94" zoomScaleNormal="100" workbookViewId="0">
      <pane ySplit="7" topLeftCell="A507" activePane="bottomLeft" state="frozen"/>
      <selection pane="bottomLeft" activeCell="C515" sqref="C515"/>
    </sheetView>
  </sheetViews>
  <sheetFormatPr defaultRowHeight="24" customHeight="1"/>
  <cols>
    <col min="1" max="1" width="8.6640625" style="1"/>
    <col min="2" max="2" width="8.75" style="1" customWidth="1"/>
    <col min="3" max="3" width="16.58203125" style="2" customWidth="1"/>
    <col min="4" max="4" width="16.58203125" style="1" customWidth="1"/>
    <col min="5" max="5" width="24.58203125" style="1" customWidth="1"/>
    <col min="6" max="6" width="16.58203125" style="36" customWidth="1"/>
    <col min="7" max="7" width="16.58203125" style="1" customWidth="1"/>
    <col min="8" max="8" width="16.58203125" style="3" customWidth="1"/>
    <col min="9" max="9" width="8.6640625" style="1"/>
    <col min="10" max="10" width="11.4140625" style="66" bestFit="1" customWidth="1"/>
    <col min="11" max="11" width="15.1640625" style="1" customWidth="1"/>
    <col min="12" max="12" width="15.1640625" style="1" bestFit="1" customWidth="1"/>
    <col min="13" max="13" width="12.58203125" style="1" customWidth="1"/>
    <col min="14" max="14" width="12.58203125" style="91" customWidth="1"/>
    <col min="15" max="15" width="32.58203125" style="1" customWidth="1"/>
    <col min="16" max="17" width="8.6640625" style="1"/>
    <col min="18" max="20" width="15.58203125" style="1" customWidth="1"/>
    <col min="21" max="16384" width="8.6640625" style="1"/>
  </cols>
  <sheetData>
    <row r="2" spans="3:19" ht="24" customHeight="1">
      <c r="J2" s="66" t="s">
        <v>286</v>
      </c>
      <c r="K2" s="1" t="s">
        <v>289</v>
      </c>
      <c r="L2" s="1" t="s">
        <v>287</v>
      </c>
      <c r="M2" s="1" t="s">
        <v>288</v>
      </c>
    </row>
    <row r="3" spans="3:19" ht="24" customHeight="1" thickBot="1">
      <c r="K3" s="1" t="s">
        <v>294</v>
      </c>
    </row>
    <row r="4" spans="3:19" ht="72" customHeight="1" thickBot="1">
      <c r="C4" s="124" t="s">
        <v>208</v>
      </c>
      <c r="D4" s="125"/>
      <c r="E4" s="125"/>
      <c r="F4" s="125"/>
      <c r="G4" s="125"/>
      <c r="H4" s="126"/>
    </row>
    <row r="5" spans="3:19" ht="24" customHeight="1">
      <c r="C5" s="140" t="s">
        <v>207</v>
      </c>
      <c r="D5" s="141"/>
      <c r="E5" s="142"/>
      <c r="F5" s="142"/>
      <c r="G5" s="142"/>
      <c r="H5" s="143"/>
    </row>
    <row r="6" spans="3:19" ht="24" customHeight="1" thickBot="1">
      <c r="C6" s="144"/>
      <c r="D6" s="145"/>
      <c r="E6" s="145"/>
      <c r="F6" s="145"/>
      <c r="G6" s="145"/>
      <c r="H6" s="146"/>
    </row>
    <row r="7" spans="3:19" ht="24" customHeight="1" thickBot="1">
      <c r="C7" s="18" t="s">
        <v>0</v>
      </c>
      <c r="D7" s="19" t="s">
        <v>5</v>
      </c>
      <c r="E7" s="19" t="s">
        <v>1</v>
      </c>
      <c r="F7" s="37" t="s">
        <v>2</v>
      </c>
      <c r="G7" s="19" t="s">
        <v>3</v>
      </c>
      <c r="H7" s="20" t="s">
        <v>4</v>
      </c>
      <c r="M7" s="60"/>
    </row>
    <row r="8" spans="3:19" ht="24" customHeight="1">
      <c r="C8" s="46">
        <v>45108</v>
      </c>
      <c r="D8" s="47"/>
      <c r="E8" s="47"/>
      <c r="F8" s="48"/>
      <c r="G8" s="49"/>
      <c r="H8" s="50">
        <v>2490385</v>
      </c>
      <c r="J8" s="127" t="s">
        <v>85</v>
      </c>
      <c r="K8" s="128"/>
      <c r="M8" s="127" t="s">
        <v>5</v>
      </c>
      <c r="N8" s="136"/>
      <c r="O8" s="128"/>
      <c r="S8" s="1" t="s">
        <v>74</v>
      </c>
    </row>
    <row r="9" spans="3:19" ht="24" customHeight="1">
      <c r="C9" s="51">
        <v>45108.442361111112</v>
      </c>
      <c r="D9" s="38" t="s">
        <v>243</v>
      </c>
      <c r="E9" s="38" t="s">
        <v>14</v>
      </c>
      <c r="F9" s="39"/>
      <c r="G9" s="40">
        <v>6000</v>
      </c>
      <c r="H9" s="30">
        <f>H8+F9-G9</f>
        <v>2484385</v>
      </c>
      <c r="J9" s="68" t="str">
        <f>IF(M9="","",M9)</f>
        <v xml:space="preserve"> !▼수입</v>
      </c>
      <c r="K9" s="69"/>
      <c r="M9" s="137" t="s">
        <v>76</v>
      </c>
      <c r="N9" s="138"/>
      <c r="O9" s="139"/>
    </row>
    <row r="10" spans="3:19" ht="24" customHeight="1">
      <c r="C10" s="51">
        <v>45108.460416666669</v>
      </c>
      <c r="D10" s="38" t="s">
        <v>17</v>
      </c>
      <c r="E10" s="38" t="s">
        <v>19</v>
      </c>
      <c r="F10" s="39"/>
      <c r="G10" s="40">
        <v>2000</v>
      </c>
      <c r="H10" s="30">
        <f t="shared" ref="H10:H73" si="0">H9+F10-G10</f>
        <v>2482385</v>
      </c>
      <c r="J10" s="65" t="str">
        <f>IF(M10="","",M10)</f>
        <v>근로소득</v>
      </c>
      <c r="K10" s="3">
        <f>SUMIF($D$8:$D$1137, J10, $F$8:$F$1137) + SUMIF($D$8:$D$1137, J10, $G$8:$G$1137)</f>
        <v>9199312</v>
      </c>
      <c r="L10" s="1">
        <f>COUNTIFS($D$8:$D$1137, J10, $F$8:$F$1137, "&lt;&gt;0")
+ COUNTIFS($D$8:$D$1137, J10, $G$8:$G$1137, "&lt;&gt;0")</f>
        <v>32</v>
      </c>
      <c r="M10" s="2" t="s">
        <v>11</v>
      </c>
      <c r="N10" s="91" t="s">
        <v>97</v>
      </c>
      <c r="O10" s="63" t="s">
        <v>210</v>
      </c>
    </row>
    <row r="11" spans="3:19" ht="24" customHeight="1">
      <c r="C11" s="51">
        <v>45108.774328703701</v>
      </c>
      <c r="D11" s="38" t="s">
        <v>240</v>
      </c>
      <c r="E11" s="38" t="s">
        <v>276</v>
      </c>
      <c r="F11" s="39"/>
      <c r="G11" s="40">
        <v>7200</v>
      </c>
      <c r="H11" s="30">
        <f t="shared" si="0"/>
        <v>2475185</v>
      </c>
      <c r="J11" s="65" t="str">
        <f t="shared" ref="J11:J19" si="1">IF(M11="","",M11)</f>
        <v>투자수입</v>
      </c>
      <c r="K11" s="3">
        <f>SUMIF($D$8:$D$1137, J11, $F$8:$F$1137) + SUMIF($D$8:$D$1137, J11, $G$8:$G$1137)</f>
        <v>0</v>
      </c>
      <c r="L11" s="1">
        <f>COUNTIFS($D$8:$D$1137, J11, $F$8:$F$1137, "&lt;&gt;0")
+ COUNTIFS($D$8:$D$1137, J11, $G$8:$G$1137, "&lt;&gt;0")</f>
        <v>0</v>
      </c>
      <c r="M11" s="2" t="s">
        <v>212</v>
      </c>
      <c r="N11" s="91" t="s">
        <v>211</v>
      </c>
      <c r="O11" s="61" t="s">
        <v>209</v>
      </c>
    </row>
    <row r="12" spans="3:19" ht="24" customHeight="1">
      <c r="C12" s="51">
        <v>45109.103206018517</v>
      </c>
      <c r="D12" s="106" t="s">
        <v>272</v>
      </c>
      <c r="E12" s="38" t="s">
        <v>299</v>
      </c>
      <c r="F12" s="39"/>
      <c r="G12" s="40">
        <v>8690</v>
      </c>
      <c r="H12" s="30">
        <f t="shared" si="0"/>
        <v>2466495</v>
      </c>
      <c r="J12" s="65" t="str">
        <f t="shared" si="1"/>
        <v>용돈</v>
      </c>
      <c r="K12" s="3">
        <f>SUMIF($D$8:$D$1137, J12, $F$8:$F$1137) + SUMIF($D$8:$D$1137, J12, $G$8:$G$1137)</f>
        <v>4960000</v>
      </c>
      <c r="L12" s="1">
        <f>COUNTIFS($D$8:$D$1137, J12, $F$8:$F$1137, "&lt;&gt;0")
+ COUNTIFS($D$8:$D$1137, J12, $G$8:$G$1137, "&lt;&gt;0")</f>
        <v>22</v>
      </c>
      <c r="M12" s="2" t="s">
        <v>48</v>
      </c>
      <c r="N12" s="91" t="s">
        <v>98</v>
      </c>
      <c r="O12" s="64"/>
    </row>
    <row r="13" spans="3:19" ht="24" customHeight="1">
      <c r="C13" s="51">
        <v>45110.524305555555</v>
      </c>
      <c r="D13" s="38" t="s">
        <v>292</v>
      </c>
      <c r="E13" s="38" t="s">
        <v>295</v>
      </c>
      <c r="F13" s="39"/>
      <c r="G13" s="40">
        <v>9700</v>
      </c>
      <c r="H13" s="30">
        <f t="shared" ref="H13:H21" si="2">H12+F13-G13</f>
        <v>2456795</v>
      </c>
      <c r="J13" s="65" t="str">
        <f t="shared" si="1"/>
        <v>복권/당첨금</v>
      </c>
      <c r="K13" s="3">
        <f>SUMIF($D$8:$D$1137, J13, $F$8:$F$1137) + SUMIF($D$8:$D$1137, J13, $G$8:$G$1137)</f>
        <v>0</v>
      </c>
      <c r="L13" s="1">
        <f>COUNTIFS($D$8:$D$1137, J13, $F$8:$F$1137, "&lt;&gt;0")
+ COUNTIFS($D$8:$D$1137, J13, $G$8:$G$1137, "&lt;&gt;0")</f>
        <v>0</v>
      </c>
      <c r="M13" s="2" t="s">
        <v>53</v>
      </c>
      <c r="N13" s="91" t="s">
        <v>99</v>
      </c>
      <c r="O13" s="64"/>
    </row>
    <row r="14" spans="3:19" ht="24" customHeight="1">
      <c r="C14" s="51">
        <v>45110.711053240739</v>
      </c>
      <c r="D14" s="38" t="s">
        <v>50</v>
      </c>
      <c r="E14" s="38" t="s">
        <v>296</v>
      </c>
      <c r="F14" s="39">
        <v>110</v>
      </c>
      <c r="G14" s="40"/>
      <c r="H14" s="30">
        <f t="shared" si="2"/>
        <v>2456905</v>
      </c>
      <c r="J14" s="65" t="str">
        <f t="shared" si="1"/>
        <v>기타수입</v>
      </c>
      <c r="K14" s="3">
        <f>SUMIF($D$8:$D$1137, J14, $F$8:$F$1137) + SUMIF($D$8:$D$1137, J14, $G$8:$G$1137)</f>
        <v>0</v>
      </c>
      <c r="L14" s="1">
        <f>COUNTIFS($D$8:$D$1137, J14, $F$8:$F$1137, "&lt;&gt;0")
+ COUNTIFS($D$8:$D$1137, J14, $G$8:$G$1137, "&lt;&gt;0")</f>
        <v>0</v>
      </c>
      <c r="M14" s="34" t="s">
        <v>267</v>
      </c>
      <c r="N14" s="92" t="s">
        <v>268</v>
      </c>
      <c r="O14" s="61"/>
    </row>
    <row r="15" spans="3:19" ht="24" customHeight="1">
      <c r="C15" s="51">
        <v>45112.76394675926</v>
      </c>
      <c r="D15" s="38" t="s">
        <v>243</v>
      </c>
      <c r="E15" s="38" t="s">
        <v>297</v>
      </c>
      <c r="F15" s="39"/>
      <c r="G15" s="40">
        <v>4900</v>
      </c>
      <c r="H15" s="30">
        <f t="shared" si="2"/>
        <v>2452005</v>
      </c>
      <c r="J15" s="65" t="str">
        <f t="shared" si="1"/>
        <v/>
      </c>
      <c r="K15" s="3">
        <f>SUMIF($D$8:$D$1137, J15, $F$8:$F$1137) + SUMIF($D$8:$D$1137, J15, $G$8:$G$1137)</f>
        <v>0</v>
      </c>
      <c r="L15" s="1">
        <f>COUNTIFS($D$8:$D$1137, J15, $F$8:$F$1137, "&lt;&gt;0")
+ COUNTIFS($D$8:$D$1137, J15, $G$8:$G$1137, "&lt;&gt;0")</f>
        <v>962</v>
      </c>
      <c r="M15" s="34"/>
      <c r="N15" s="92"/>
      <c r="O15" s="61"/>
    </row>
    <row r="16" spans="3:19" ht="24" customHeight="1">
      <c r="C16" s="51">
        <v>45115.377546296295</v>
      </c>
      <c r="D16" s="106" t="s">
        <v>272</v>
      </c>
      <c r="E16" s="38" t="s">
        <v>274</v>
      </c>
      <c r="F16" s="39"/>
      <c r="G16" s="40">
        <v>4990</v>
      </c>
      <c r="H16" s="30">
        <f t="shared" si="2"/>
        <v>2447015</v>
      </c>
      <c r="J16" s="65" t="str">
        <f t="shared" si="1"/>
        <v/>
      </c>
      <c r="K16" s="3"/>
      <c r="M16" s="34"/>
      <c r="N16" s="92"/>
      <c r="O16" s="61"/>
    </row>
    <row r="17" spans="1:17" ht="24" customHeight="1">
      <c r="C17" s="51">
        <v>45115.534722222219</v>
      </c>
      <c r="D17" s="38" t="s">
        <v>50</v>
      </c>
      <c r="E17" s="38" t="s">
        <v>24</v>
      </c>
      <c r="F17" s="39">
        <v>24000</v>
      </c>
      <c r="G17" s="40"/>
      <c r="H17" s="30">
        <f t="shared" si="2"/>
        <v>2471015</v>
      </c>
      <c r="J17" s="65" t="str">
        <f t="shared" si="1"/>
        <v/>
      </c>
      <c r="K17" s="3"/>
      <c r="M17" s="34"/>
      <c r="N17" s="92"/>
      <c r="O17" s="61"/>
    </row>
    <row r="18" spans="1:17" ht="24" customHeight="1">
      <c r="C18" s="51">
        <v>45115.763206018521</v>
      </c>
      <c r="D18" s="38" t="s">
        <v>240</v>
      </c>
      <c r="E18" s="38" t="s">
        <v>298</v>
      </c>
      <c r="F18" s="39"/>
      <c r="G18" s="40">
        <v>9500</v>
      </c>
      <c r="H18" s="30">
        <f t="shared" si="2"/>
        <v>2461515</v>
      </c>
      <c r="J18" s="65" t="str">
        <f t="shared" si="1"/>
        <v/>
      </c>
      <c r="K18" s="3"/>
      <c r="M18" s="34"/>
      <c r="N18" s="92"/>
      <c r="O18" s="61"/>
    </row>
    <row r="19" spans="1:17" ht="24" customHeight="1">
      <c r="C19" s="51">
        <v>45117.515543981484</v>
      </c>
      <c r="D19" s="38" t="s">
        <v>292</v>
      </c>
      <c r="E19" s="38" t="s">
        <v>304</v>
      </c>
      <c r="F19" s="39"/>
      <c r="G19" s="40">
        <v>6700</v>
      </c>
      <c r="H19" s="30">
        <f t="shared" si="2"/>
        <v>2454815</v>
      </c>
      <c r="J19" s="65" t="str">
        <f t="shared" si="1"/>
        <v/>
      </c>
      <c r="K19" s="3"/>
      <c r="M19" s="34"/>
      <c r="N19" s="92"/>
      <c r="O19" s="61"/>
    </row>
    <row r="20" spans="1:17" ht="24" customHeight="1">
      <c r="C20" s="51">
        <v>45117.94021990741</v>
      </c>
      <c r="D20" s="38" t="s">
        <v>240</v>
      </c>
      <c r="E20" s="38" t="s">
        <v>298</v>
      </c>
      <c r="F20" s="39"/>
      <c r="G20" s="40">
        <v>11900</v>
      </c>
      <c r="H20" s="30">
        <f t="shared" si="2"/>
        <v>2442915</v>
      </c>
      <c r="J20" s="65" t="str">
        <f t="shared" ref="J20:J363" si="3">IF(M20="","",M20)</f>
        <v xml:space="preserve"> !▼지출</v>
      </c>
      <c r="K20" s="3">
        <f>SUMIF($D$8:$D$1137, J20, $F$8:$F$1137) + SUMIF($D$8:$D$1137, J20, $G$8:$G$1137)</f>
        <v>0</v>
      </c>
      <c r="L20" s="1">
        <f>COUNTIFS($D$8:$D$1137, J20, $F$8:$F$1137, "&lt;&gt;0")
+ COUNTIFS($D$8:$D$1137, J20, $G$8:$G$1137, "&lt;&gt;0")</f>
        <v>0</v>
      </c>
      <c r="M20" s="121" t="s">
        <v>77</v>
      </c>
      <c r="N20" s="122"/>
      <c r="O20" s="123"/>
    </row>
    <row r="21" spans="1:17" ht="24" customHeight="1">
      <c r="C21" s="51">
        <v>45118.00277777778</v>
      </c>
      <c r="D21" s="38" t="s">
        <v>240</v>
      </c>
      <c r="E21" s="38" t="s">
        <v>20</v>
      </c>
      <c r="F21" s="39"/>
      <c r="G21" s="40">
        <v>12000</v>
      </c>
      <c r="H21" s="30">
        <f t="shared" si="2"/>
        <v>2430915</v>
      </c>
      <c r="J21" s="65" t="str">
        <f t="shared" si="3"/>
        <v>주거/공과금</v>
      </c>
      <c r="K21" s="3">
        <f>SUMIF($D$8:$D$1137, J21, $F$8:$F$1137) + SUMIF($D$8:$D$1137, J21, $G$8:$G$1137)</f>
        <v>0</v>
      </c>
      <c r="L21" s="1">
        <f>COUNTIFS($D$8:$D$1137, J21, $F$8:$F$1137, "&lt;&gt;0")
+ COUNTIFS($D$8:$D$1137, J21, $G$8:$G$1137, "&lt;&gt;0")</f>
        <v>0</v>
      </c>
      <c r="M21" s="95" t="s">
        <v>220</v>
      </c>
      <c r="N21" s="92" t="s">
        <v>218</v>
      </c>
      <c r="O21" s="55" t="s">
        <v>222</v>
      </c>
    </row>
    <row r="22" spans="1:17" ht="24" customHeight="1">
      <c r="C22" s="51">
        <v>45118.496631944443</v>
      </c>
      <c r="D22" s="38" t="s">
        <v>25</v>
      </c>
      <c r="E22" s="38" t="s">
        <v>305</v>
      </c>
      <c r="F22" s="39"/>
      <c r="G22" s="40">
        <v>8000</v>
      </c>
      <c r="H22" s="30">
        <f t="shared" si="0"/>
        <v>2422915</v>
      </c>
      <c r="J22" s="65" t="str">
        <f t="shared" si="3"/>
        <v>교통/자동차</v>
      </c>
      <c r="K22" s="3">
        <f>SUMIF($D$8:$D$1137, J22, $F$8:$F$1137) + SUMIF($D$8:$D$1137, J22, $G$8:$G$1137)</f>
        <v>379805</v>
      </c>
      <c r="L22" s="1">
        <f>COUNTIFS($D$8:$D$1137, J22, $F$8:$F$1137, "&lt;&gt;0")
+ COUNTIFS($D$8:$D$1137, J22, $G$8:$G$1137, "&lt;&gt;0")</f>
        <v>28</v>
      </c>
      <c r="M22" s="95" t="s">
        <v>219</v>
      </c>
      <c r="N22" s="92" t="s">
        <v>100</v>
      </c>
      <c r="O22" s="62" t="s">
        <v>238</v>
      </c>
    </row>
    <row r="23" spans="1:17" ht="24" customHeight="1">
      <c r="C23" s="51">
        <v>45120.501261574071</v>
      </c>
      <c r="D23" s="38" t="s">
        <v>240</v>
      </c>
      <c r="E23" s="38" t="s">
        <v>420</v>
      </c>
      <c r="F23" s="39"/>
      <c r="G23" s="40">
        <v>8500</v>
      </c>
      <c r="H23" s="30">
        <f t="shared" si="0"/>
        <v>2414415</v>
      </c>
      <c r="J23" s="65" t="str">
        <f t="shared" si="3"/>
        <v>식비</v>
      </c>
      <c r="K23" s="3">
        <f>SUMIF($D$8:$D$1137, J23, $F$8:$F$1137) + SUMIF($D$8:$D$1137, J23, $G$8:$G$1137)</f>
        <v>2060100</v>
      </c>
      <c r="L23" s="1">
        <f>COUNTIFS($D$8:$D$1137, J23, $F$8:$F$1137, "&lt;&gt;0")
+ COUNTIFS($D$8:$D$1137, J23, $G$8:$G$1137, "&lt;&gt;0")</f>
        <v>400</v>
      </c>
      <c r="M23" s="95" t="s">
        <v>221</v>
      </c>
      <c r="N23" s="92" t="s">
        <v>213</v>
      </c>
      <c r="O23" s="55" t="s">
        <v>214</v>
      </c>
    </row>
    <row r="24" spans="1:17" ht="24" customHeight="1">
      <c r="C24" s="51">
        <v>45122.506701388891</v>
      </c>
      <c r="D24" s="38" t="s">
        <v>292</v>
      </c>
      <c r="E24" s="38" t="s">
        <v>295</v>
      </c>
      <c r="F24" s="39"/>
      <c r="G24" s="40">
        <v>4500</v>
      </c>
      <c r="H24" s="30">
        <f t="shared" si="0"/>
        <v>2409915</v>
      </c>
      <c r="J24" s="65" t="str">
        <f t="shared" si="3"/>
        <v>카페</v>
      </c>
      <c r="K24" s="3">
        <f>SUMIF($D$8:$D$1137, J24, $F$8:$F$1137) + SUMIF($D$8:$D$1137, J24, $G$8:$G$1137)</f>
        <v>162400</v>
      </c>
      <c r="L24" s="1">
        <f>COUNTIFS($D$8:$D$1137, J24, $F$8:$F$1137, "&lt;&gt;0")
+ COUNTIFS($D$8:$D$1137, J24, $G$8:$G$1137, "&lt;&gt;0")</f>
        <v>36</v>
      </c>
      <c r="M24" s="95" t="s">
        <v>56</v>
      </c>
      <c r="N24" s="92" t="s">
        <v>223</v>
      </c>
      <c r="O24" s="62"/>
    </row>
    <row r="25" spans="1:17" ht="24" customHeight="1">
      <c r="C25" s="51">
        <v>45124.917592592596</v>
      </c>
      <c r="D25" s="38" t="s">
        <v>17</v>
      </c>
      <c r="E25" s="38" t="s">
        <v>306</v>
      </c>
      <c r="F25" s="39"/>
      <c r="G25" s="40">
        <v>18000</v>
      </c>
      <c r="H25" s="30">
        <f t="shared" si="0"/>
        <v>2391915</v>
      </c>
      <c r="J25" s="65" t="str">
        <f t="shared" si="3"/>
        <v>생활/쇼핑</v>
      </c>
      <c r="K25" s="3">
        <f>SUMIF($D$8:$D$1137, J25, $F$8:$F$1137) + SUMIF($D$8:$D$1137, J25, $G$8:$G$1137)</f>
        <v>1415650</v>
      </c>
      <c r="L25" s="1">
        <f>COUNTIFS($D$8:$D$1137, J25, $F$8:$F$1137, "&lt;&gt;0")
+ COUNTIFS($D$8:$D$1137, J25, $G$8:$G$1137, "&lt;&gt;0")</f>
        <v>148</v>
      </c>
      <c r="M25" s="95" t="s">
        <v>217</v>
      </c>
      <c r="N25" s="92" t="s">
        <v>101</v>
      </c>
      <c r="O25" s="62" t="s">
        <v>236</v>
      </c>
    </row>
    <row r="26" spans="1:17" ht="24" customHeight="1">
      <c r="C26" s="51">
        <v>45125.417708333334</v>
      </c>
      <c r="D26" s="38" t="s">
        <v>243</v>
      </c>
      <c r="E26" s="38" t="s">
        <v>307</v>
      </c>
      <c r="F26" s="39"/>
      <c r="G26" s="40">
        <v>6890</v>
      </c>
      <c r="H26" s="30">
        <f t="shared" si="0"/>
        <v>2385025</v>
      </c>
      <c r="J26" s="65" t="str">
        <f t="shared" si="3"/>
        <v>편의점</v>
      </c>
      <c r="K26" s="3">
        <f>SUMIF($D$8:$D$1137, J26, $F$8:$F$1137) + SUMIF($D$8:$D$1137, J26, $G$8:$G$1137)</f>
        <v>152100</v>
      </c>
      <c r="L26" s="1">
        <f>COUNTIFS($D$8:$D$1137, J26, $F$8:$F$1137, "&lt;&gt;0")
+ COUNTIFS($D$8:$D$1137, J26, $G$8:$G$1137, "&lt;&gt;0")</f>
        <v>90</v>
      </c>
      <c r="M26" s="95" t="s">
        <v>54</v>
      </c>
      <c r="N26" s="92" t="s">
        <v>103</v>
      </c>
      <c r="O26" s="61" t="s">
        <v>75</v>
      </c>
    </row>
    <row r="27" spans="1:17" ht="24" customHeight="1">
      <c r="C27" s="51">
        <v>45125.622025462966</v>
      </c>
      <c r="D27" s="38" t="s">
        <v>10</v>
      </c>
      <c r="E27" s="38" t="s">
        <v>72</v>
      </c>
      <c r="F27" s="39">
        <v>140120</v>
      </c>
      <c r="G27" s="40"/>
      <c r="H27" s="30">
        <f t="shared" si="0"/>
        <v>2525145</v>
      </c>
      <c r="J27" s="65" t="str">
        <f t="shared" si="3"/>
        <v>의료/건강</v>
      </c>
      <c r="K27" s="3">
        <f>SUMIF($D$8:$D$1137, J27, $F$8:$F$1137) + SUMIF($D$8:$D$1137, J27, $G$8:$G$1137)</f>
        <v>12000</v>
      </c>
      <c r="L27" s="1">
        <f>COUNTIFS($D$8:$D$1137, J27, $F$8:$F$1137, "&lt;&gt;0")
+ COUNTIFS($D$8:$D$1137, J27, $G$8:$G$1137, "&lt;&gt;0")</f>
        <v>4</v>
      </c>
      <c r="M27" s="95" t="s">
        <v>216</v>
      </c>
      <c r="N27" s="92" t="s">
        <v>104</v>
      </c>
      <c r="O27" s="61" t="s">
        <v>226</v>
      </c>
    </row>
    <row r="28" spans="1:17" ht="24" customHeight="1">
      <c r="A28" s="100"/>
      <c r="B28" s="100"/>
      <c r="C28" s="105">
        <v>45125.908495370371</v>
      </c>
      <c r="D28" s="106" t="s">
        <v>259</v>
      </c>
      <c r="E28" s="106"/>
      <c r="F28" s="107"/>
      <c r="G28" s="108"/>
      <c r="H28" s="109">
        <f t="shared" si="0"/>
        <v>2525145</v>
      </c>
      <c r="J28" s="65" t="str">
        <f t="shared" si="3"/>
        <v>문화생활/취미</v>
      </c>
      <c r="K28" s="3">
        <f>SUMIF($D$8:$D$1137, J28, $F$8:$F$1137) + SUMIF($D$8:$D$1137, J28, $G$8:$G$1137)</f>
        <v>170500</v>
      </c>
      <c r="L28" s="1">
        <f>COUNTIFS($D$8:$D$1137, J28, $F$8:$F$1137, "&lt;&gt;0")
+ COUNTIFS($D$8:$D$1137, J28, $G$8:$G$1137, "&lt;&gt;0")</f>
        <v>28</v>
      </c>
      <c r="M28" s="95" t="s">
        <v>231</v>
      </c>
      <c r="N28" s="92" t="s">
        <v>106</v>
      </c>
      <c r="O28" s="62" t="s">
        <v>227</v>
      </c>
    </row>
    <row r="29" spans="1:17" ht="24" customHeight="1">
      <c r="C29" s="51">
        <v>45126.354745370372</v>
      </c>
      <c r="D29" s="38" t="s">
        <v>47</v>
      </c>
      <c r="E29" s="38" t="s">
        <v>49</v>
      </c>
      <c r="F29" s="39">
        <v>300000</v>
      </c>
      <c r="G29" s="40"/>
      <c r="H29" s="30">
        <f t="shared" si="0"/>
        <v>2825145</v>
      </c>
      <c r="J29" s="65" t="str">
        <f t="shared" si="3"/>
        <v>여행/숙박</v>
      </c>
      <c r="K29" s="3">
        <f>SUMIF($D$8:$D$1137, J29, $F$8:$F$1137) + SUMIF($D$8:$D$1137, J29, $G$8:$G$1137)</f>
        <v>0</v>
      </c>
      <c r="L29" s="1">
        <f>COUNTIFS($D$8:$D$1137, J29, $F$8:$F$1137, "&lt;&gt;0")
+ COUNTIFS($D$8:$D$1137, J29, $G$8:$G$1137, "&lt;&gt;0")</f>
        <v>0</v>
      </c>
      <c r="M29" s="95" t="s">
        <v>228</v>
      </c>
      <c r="N29" s="92" t="s">
        <v>229</v>
      </c>
      <c r="O29" s="61" t="s">
        <v>234</v>
      </c>
    </row>
    <row r="30" spans="1:17" ht="24" customHeight="1">
      <c r="C30" s="52">
        <v>45127.375</v>
      </c>
      <c r="D30" s="41" t="s">
        <v>6</v>
      </c>
      <c r="E30" s="41" t="s">
        <v>8</v>
      </c>
      <c r="F30" s="42"/>
      <c r="G30" s="43">
        <v>700000</v>
      </c>
      <c r="H30" s="30">
        <f t="shared" si="0"/>
        <v>2125145</v>
      </c>
      <c r="J30" s="65" t="str">
        <f t="shared" si="3"/>
        <v>교육</v>
      </c>
      <c r="K30" s="3">
        <f>SUMIF($D$8:$D$1137, J30, $F$8:$F$1137) + SUMIF($D$8:$D$1137, J30, $G$8:$G$1137)</f>
        <v>0</v>
      </c>
      <c r="L30" s="1">
        <f>COUNTIFS($D$8:$D$1137, J30, $F$8:$F$1137, "&lt;&gt;0")
+ COUNTIFS($D$8:$D$1137, J30, $G$8:$G$1137, "&lt;&gt;0")</f>
        <v>0</v>
      </c>
      <c r="M30" s="95" t="s">
        <v>55</v>
      </c>
      <c r="N30" s="92" t="s">
        <v>105</v>
      </c>
      <c r="O30" s="61" t="s">
        <v>338</v>
      </c>
    </row>
    <row r="31" spans="1:17" ht="24" customHeight="1">
      <c r="C31" s="52">
        <v>45127.416666666664</v>
      </c>
      <c r="D31" s="41" t="s">
        <v>10</v>
      </c>
      <c r="E31" s="41" t="s">
        <v>12</v>
      </c>
      <c r="F31" s="42">
        <v>1043020</v>
      </c>
      <c r="G31" s="41"/>
      <c r="H31" s="30">
        <f t="shared" si="0"/>
        <v>3168165</v>
      </c>
      <c r="J31" s="65" t="str">
        <f t="shared" si="3"/>
        <v>정기결제</v>
      </c>
      <c r="K31" s="3">
        <f>SUMIF($D$8:$D$1137, J31, $F$8:$F$1137) + SUMIF($D$8:$D$1137, J31, $G$8:$G$1137)</f>
        <v>330130</v>
      </c>
      <c r="L31" s="1">
        <f>COUNTIFS($D$8:$D$1137, J31, $F$8:$F$1137, "&lt;&gt;0")
+ COUNTIFS($D$8:$D$1137, J31, $G$8:$G$1137, "&lt;&gt;0")</f>
        <v>96</v>
      </c>
      <c r="M31" s="95" t="s">
        <v>273</v>
      </c>
      <c r="N31" s="92" t="s">
        <v>107</v>
      </c>
      <c r="O31" s="61" t="s">
        <v>233</v>
      </c>
    </row>
    <row r="32" spans="1:17" ht="24" customHeight="1">
      <c r="C32" s="51">
        <v>45127.495138888888</v>
      </c>
      <c r="D32" s="38" t="s">
        <v>240</v>
      </c>
      <c r="E32" s="38" t="s">
        <v>9</v>
      </c>
      <c r="F32" s="39"/>
      <c r="G32" s="40">
        <v>7200</v>
      </c>
      <c r="H32" s="30">
        <f t="shared" si="0"/>
        <v>3160965</v>
      </c>
      <c r="J32" s="65" t="str">
        <f t="shared" si="3"/>
        <v>서적</v>
      </c>
      <c r="K32" s="3">
        <f>SUMIF($D$8:$D$1137, J32, $F$8:$F$1137) + SUMIF($D$8:$D$1137, J32, $G$8:$G$1137)</f>
        <v>194750</v>
      </c>
      <c r="L32" s="1">
        <f>COUNTIFS($D$8:$D$1137, J32, $F$8:$F$1137, "&lt;&gt;0")
+ COUNTIFS($D$8:$D$1137, J32, $G$8:$G$1137, "&lt;&gt;0")</f>
        <v>18</v>
      </c>
      <c r="M32" s="95" t="s">
        <v>73</v>
      </c>
      <c r="N32" s="92" t="s">
        <v>102</v>
      </c>
      <c r="O32" s="55" t="s">
        <v>82</v>
      </c>
      <c r="P32" s="32"/>
      <c r="Q32" s="32"/>
    </row>
    <row r="33" spans="3:17" ht="24" customHeight="1">
      <c r="C33" s="51">
        <v>45129.423842592594</v>
      </c>
      <c r="D33" s="38" t="s">
        <v>17</v>
      </c>
      <c r="E33" s="38" t="s">
        <v>283</v>
      </c>
      <c r="F33" s="39"/>
      <c r="G33" s="40">
        <v>4900</v>
      </c>
      <c r="H33" s="30">
        <f t="shared" si="0"/>
        <v>3156065</v>
      </c>
      <c r="J33" s="65" t="str">
        <f t="shared" si="3"/>
        <v>간편결제</v>
      </c>
      <c r="K33" s="3">
        <f>SUMIF($D$8:$D$1137, J33, $F$8:$F$1137) + SUMIF($D$8:$D$1137, J33, $G$8:$G$1137)</f>
        <v>903605</v>
      </c>
      <c r="L33" s="1">
        <f>COUNTIFS($D$8:$D$1137, J33, $F$8:$F$1137, "&lt;&gt;0")
+ COUNTIFS($D$8:$D$1137, J33, $G$8:$G$1137, "&lt;&gt;0")</f>
        <v>140</v>
      </c>
      <c r="M33" s="95" t="s">
        <v>18</v>
      </c>
      <c r="N33" s="92" t="s">
        <v>108</v>
      </c>
      <c r="O33" s="55" t="s">
        <v>237</v>
      </c>
      <c r="P33" s="32"/>
      <c r="Q33" s="32"/>
    </row>
    <row r="34" spans="3:17" ht="24" customHeight="1">
      <c r="C34" s="51">
        <v>45131.636064814818</v>
      </c>
      <c r="D34" s="38" t="s">
        <v>10</v>
      </c>
      <c r="E34" s="38" t="s">
        <v>72</v>
      </c>
      <c r="F34" s="39">
        <v>110872</v>
      </c>
      <c r="G34" s="40"/>
      <c r="H34" s="30">
        <f t="shared" si="0"/>
        <v>3266937</v>
      </c>
      <c r="J34" s="65" t="str">
        <f t="shared" si="3"/>
        <v>기타지출</v>
      </c>
      <c r="K34" s="3">
        <f>SUMIF($D$8:$D$1137, J34, $F$8:$F$1137) + SUMIF($D$8:$D$1137, J34, $G$8:$G$1137)</f>
        <v>75890</v>
      </c>
      <c r="L34" s="1">
        <f>COUNTIFS($D$8:$D$1137, J34, $F$8:$F$1137, "&lt;&gt;0")
+ COUNTIFS($D$8:$D$1137, J34, $G$8:$G$1137, "&lt;&gt;0")</f>
        <v>24</v>
      </c>
      <c r="M34" s="95" t="s">
        <v>224</v>
      </c>
      <c r="N34" s="92" t="s">
        <v>225</v>
      </c>
      <c r="O34" s="55" t="s">
        <v>230</v>
      </c>
      <c r="P34" s="32"/>
      <c r="Q34" s="32"/>
    </row>
    <row r="35" spans="3:17" ht="24" customHeight="1">
      <c r="C35" s="51">
        <v>45131.690555555557</v>
      </c>
      <c r="D35" s="38" t="s">
        <v>240</v>
      </c>
      <c r="E35" s="38" t="s">
        <v>298</v>
      </c>
      <c r="F35" s="39"/>
      <c r="G35" s="40">
        <v>13000</v>
      </c>
      <c r="H35" s="30">
        <f t="shared" si="0"/>
        <v>3253937</v>
      </c>
      <c r="J35" s="65" t="str">
        <f t="shared" si="3"/>
        <v/>
      </c>
      <c r="K35" s="3"/>
      <c r="M35" s="95"/>
      <c r="N35" s="92"/>
      <c r="O35" s="55"/>
      <c r="P35" s="32"/>
      <c r="Q35" s="32"/>
    </row>
    <row r="36" spans="3:17" ht="24" customHeight="1">
      <c r="C36" s="51">
        <v>45135.732465277775</v>
      </c>
      <c r="D36" s="38" t="s">
        <v>243</v>
      </c>
      <c r="E36" s="38" t="s">
        <v>88</v>
      </c>
      <c r="F36" s="39"/>
      <c r="G36" s="40">
        <v>14960</v>
      </c>
      <c r="H36" s="30">
        <f t="shared" si="0"/>
        <v>3238977</v>
      </c>
      <c r="J36" s="65" t="str">
        <f t="shared" si="3"/>
        <v/>
      </c>
      <c r="K36" s="3"/>
      <c r="M36" s="34"/>
      <c r="N36" s="92"/>
      <c r="O36" s="61"/>
      <c r="P36" s="32"/>
      <c r="Q36" s="32"/>
    </row>
    <row r="37" spans="3:17" ht="24" customHeight="1">
      <c r="C37" s="110">
        <v>45136.749305555553</v>
      </c>
      <c r="D37" s="111" t="s">
        <v>25</v>
      </c>
      <c r="E37" s="111" t="s">
        <v>23</v>
      </c>
      <c r="F37" s="112"/>
      <c r="G37" s="113">
        <v>300000</v>
      </c>
      <c r="H37" s="30">
        <f t="shared" si="0"/>
        <v>2938977</v>
      </c>
      <c r="J37" s="65" t="str">
        <f t="shared" si="3"/>
        <v/>
      </c>
      <c r="K37" s="3"/>
      <c r="M37" s="34"/>
      <c r="N37" s="92"/>
      <c r="O37" s="61"/>
      <c r="P37" s="32"/>
      <c r="Q37" s="32"/>
    </row>
    <row r="38" spans="3:17" ht="24" customHeight="1">
      <c r="C38" s="51">
        <v>45139.528124999997</v>
      </c>
      <c r="D38" s="38" t="s">
        <v>240</v>
      </c>
      <c r="E38" s="38" t="s">
        <v>21</v>
      </c>
      <c r="F38" s="39"/>
      <c r="G38" s="40">
        <v>12000</v>
      </c>
      <c r="H38" s="30">
        <f t="shared" si="0"/>
        <v>2926977</v>
      </c>
      <c r="J38" s="65" t="str">
        <f t="shared" si="3"/>
        <v/>
      </c>
      <c r="K38" s="3"/>
      <c r="M38" s="34"/>
      <c r="N38" s="92"/>
      <c r="O38" s="61"/>
      <c r="P38" s="32"/>
      <c r="Q38" s="32"/>
    </row>
    <row r="39" spans="3:17" ht="24" customHeight="1">
      <c r="C39" s="51">
        <v>45139.964155092595</v>
      </c>
      <c r="D39" s="38" t="s">
        <v>17</v>
      </c>
      <c r="E39" s="57" t="s">
        <v>70</v>
      </c>
      <c r="F39" s="39"/>
      <c r="G39" s="40">
        <v>10000</v>
      </c>
      <c r="H39" s="30">
        <f t="shared" si="0"/>
        <v>2916977</v>
      </c>
      <c r="J39" s="65" t="str">
        <f t="shared" si="3"/>
        <v/>
      </c>
      <c r="K39" s="3"/>
      <c r="M39" s="34"/>
      <c r="N39" s="92"/>
      <c r="O39" s="61"/>
      <c r="P39" s="32"/>
      <c r="Q39" s="32"/>
    </row>
    <row r="40" spans="3:17" ht="24" customHeight="1">
      <c r="C40" s="51">
        <v>45140.103206018517</v>
      </c>
      <c r="D40" s="106" t="s">
        <v>272</v>
      </c>
      <c r="E40" s="38" t="s">
        <v>299</v>
      </c>
      <c r="F40" s="39"/>
      <c r="G40" s="40">
        <v>8690</v>
      </c>
      <c r="H40" s="30">
        <f t="shared" si="0"/>
        <v>2908287</v>
      </c>
      <c r="J40" s="65" t="str">
        <f t="shared" si="3"/>
        <v/>
      </c>
      <c r="K40" s="3"/>
      <c r="M40" s="34"/>
      <c r="N40" s="92"/>
      <c r="O40" s="61"/>
      <c r="P40" s="32"/>
      <c r="Q40" s="32"/>
    </row>
    <row r="41" spans="3:17" ht="24" customHeight="1">
      <c r="C41" s="51">
        <v>45140.91196759259</v>
      </c>
      <c r="D41" s="38" t="s">
        <v>300</v>
      </c>
      <c r="E41" s="38" t="s">
        <v>301</v>
      </c>
      <c r="F41" s="39">
        <v>1</v>
      </c>
      <c r="G41" s="40"/>
      <c r="H41" s="30">
        <f t="shared" si="0"/>
        <v>2908288</v>
      </c>
      <c r="J41" s="65" t="str">
        <f t="shared" si="3"/>
        <v/>
      </c>
      <c r="K41" s="3"/>
      <c r="M41" s="34"/>
      <c r="N41" s="92"/>
      <c r="O41" s="61"/>
      <c r="P41" s="32"/>
      <c r="Q41" s="32"/>
    </row>
    <row r="42" spans="3:17" ht="24" customHeight="1">
      <c r="C42" s="51">
        <v>45141.702986111108</v>
      </c>
      <c r="D42" s="38" t="s">
        <v>291</v>
      </c>
      <c r="E42" s="38" t="s">
        <v>302</v>
      </c>
      <c r="F42" s="39"/>
      <c r="G42" s="40">
        <v>50000</v>
      </c>
      <c r="H42" s="30">
        <f t="shared" si="0"/>
        <v>2858288</v>
      </c>
      <c r="J42" s="65" t="str">
        <f t="shared" si="3"/>
        <v/>
      </c>
      <c r="K42" s="3"/>
      <c r="M42" s="34"/>
      <c r="N42" s="92"/>
      <c r="O42" s="35"/>
      <c r="P42" s="32"/>
      <c r="Q42" s="32"/>
    </row>
    <row r="43" spans="3:17" ht="24" customHeight="1">
      <c r="C43" s="51">
        <v>45143.599305555559</v>
      </c>
      <c r="D43" s="38" t="s">
        <v>27</v>
      </c>
      <c r="E43" s="38" t="s">
        <v>28</v>
      </c>
      <c r="F43" s="39"/>
      <c r="G43" s="40">
        <v>45000</v>
      </c>
      <c r="H43" s="30">
        <f t="shared" si="0"/>
        <v>2813288</v>
      </c>
      <c r="J43" s="65" t="str">
        <f t="shared" si="3"/>
        <v/>
      </c>
      <c r="K43" s="3"/>
      <c r="M43" s="34"/>
      <c r="N43" s="92"/>
      <c r="O43" s="55"/>
      <c r="P43" s="32"/>
      <c r="Q43" s="32"/>
    </row>
    <row r="44" spans="3:17" ht="24" customHeight="1">
      <c r="C44" s="51">
        <v>45143.826956018522</v>
      </c>
      <c r="D44" s="38" t="s">
        <v>240</v>
      </c>
      <c r="E44" s="38" t="s">
        <v>265</v>
      </c>
      <c r="F44" s="39"/>
      <c r="G44" s="40">
        <v>17300</v>
      </c>
      <c r="H44" s="30">
        <f t="shared" si="0"/>
        <v>2795988</v>
      </c>
      <c r="J44" s="65" t="str">
        <f t="shared" si="3"/>
        <v/>
      </c>
      <c r="K44" s="3"/>
      <c r="M44" s="34"/>
      <c r="N44" s="92"/>
      <c r="O44" s="55"/>
      <c r="P44" s="32"/>
      <c r="Q44" s="32"/>
    </row>
    <row r="45" spans="3:17" ht="24" customHeight="1">
      <c r="C45" s="51">
        <v>45145.734039351853</v>
      </c>
      <c r="D45" s="38" t="s">
        <v>240</v>
      </c>
      <c r="E45" s="38" t="s">
        <v>298</v>
      </c>
      <c r="F45" s="39"/>
      <c r="G45" s="40">
        <v>9500</v>
      </c>
      <c r="H45" s="30">
        <f t="shared" si="0"/>
        <v>2786488</v>
      </c>
      <c r="J45" s="65" t="str">
        <f t="shared" si="3"/>
        <v/>
      </c>
      <c r="K45" s="3"/>
      <c r="M45" s="34"/>
      <c r="N45" s="92"/>
      <c r="O45" s="35"/>
      <c r="P45" s="32"/>
      <c r="Q45" s="32"/>
    </row>
    <row r="46" spans="3:17" ht="24" customHeight="1">
      <c r="C46" s="51">
        <v>45146.419699074075</v>
      </c>
      <c r="D46" s="38" t="s">
        <v>272</v>
      </c>
      <c r="E46" s="38" t="s">
        <v>274</v>
      </c>
      <c r="F46" s="39"/>
      <c r="G46" s="40">
        <v>4990</v>
      </c>
      <c r="H46" s="30">
        <f t="shared" si="0"/>
        <v>2781498</v>
      </c>
      <c r="J46" s="65" t="str">
        <f t="shared" si="3"/>
        <v xml:space="preserve"> !▼은행</v>
      </c>
      <c r="K46" s="3">
        <f>SUMIF($D$8:$D$1137, J46, $F$8:$F$1137) + SUMIF($D$8:$D$1137, J46, $G$8:$G$1137)</f>
        <v>0</v>
      </c>
      <c r="L46" s="1">
        <f>COUNTIFS($D$8:$D$1137, J46, $F$8:$F$1137, "&lt;&gt;0")
+ COUNTIFS($D$8:$D$1137, J46, $G$8:$G$1137, "&lt;&gt;0")</f>
        <v>0</v>
      </c>
      <c r="M46" s="121" t="s">
        <v>78</v>
      </c>
      <c r="N46" s="122"/>
      <c r="O46" s="123"/>
      <c r="P46" s="32"/>
      <c r="Q46" s="32"/>
    </row>
    <row r="47" spans="3:17" ht="24" customHeight="1">
      <c r="C47" s="51">
        <v>45146.706180555557</v>
      </c>
      <c r="D47" s="38" t="s">
        <v>240</v>
      </c>
      <c r="E47" s="38" t="s">
        <v>265</v>
      </c>
      <c r="F47" s="39"/>
      <c r="G47" s="40">
        <v>6390</v>
      </c>
      <c r="H47" s="30">
        <f t="shared" si="0"/>
        <v>2775108</v>
      </c>
      <c r="J47" s="65" t="str">
        <f t="shared" si="3"/>
        <v>이체</v>
      </c>
      <c r="K47" s="3">
        <f>SUMIF($D$8:$D$1137, J47, $F$8:$F$1137) + SUMIF($D$8:$D$1137, J47, $G$8:$G$1137)</f>
        <v>649760</v>
      </c>
      <c r="L47" s="1">
        <f>COUNTIFS($D$8:$D$1137, J47, $F$8:$F$1137, "&lt;&gt;0")
+ COUNTIFS($D$8:$D$1137, J47, $G$8:$G$1137, "&lt;&gt;0")</f>
        <v>34</v>
      </c>
      <c r="M47" s="34" t="s">
        <v>26</v>
      </c>
      <c r="N47" s="92" t="s">
        <v>109</v>
      </c>
      <c r="O47" s="55" t="s">
        <v>57</v>
      </c>
      <c r="P47" s="32"/>
      <c r="Q47" s="32"/>
    </row>
    <row r="48" spans="3:17" ht="24" customHeight="1">
      <c r="C48" s="51">
        <v>45147.854814814818</v>
      </c>
      <c r="D48" s="38" t="s">
        <v>47</v>
      </c>
      <c r="E48" s="38" t="s">
        <v>49</v>
      </c>
      <c r="F48" s="39">
        <v>160000</v>
      </c>
      <c r="G48" s="40"/>
      <c r="H48" s="30">
        <f t="shared" si="0"/>
        <v>2935108</v>
      </c>
      <c r="J48" s="65" t="str">
        <f t="shared" si="3"/>
        <v>입금</v>
      </c>
      <c r="K48" s="3">
        <f>SUMIF($D$8:$D$1137, J48, $F$8:$F$1137) + SUMIF($D$8:$D$1137, J48, $G$8:$G$1137)</f>
        <v>6819954</v>
      </c>
      <c r="L48" s="1">
        <f>COUNTIFS($D$8:$D$1137, J48, $F$8:$F$1137, "&lt;&gt;0")
+ COUNTIFS($D$8:$D$1137, J48, $G$8:$G$1137, "&lt;&gt;0")</f>
        <v>94</v>
      </c>
      <c r="M48" s="34" t="s">
        <v>51</v>
      </c>
      <c r="N48" s="92" t="s">
        <v>111</v>
      </c>
      <c r="O48" s="61" t="s">
        <v>232</v>
      </c>
      <c r="P48" s="32"/>
      <c r="Q48" s="32"/>
    </row>
    <row r="49" spans="3:17" ht="24" customHeight="1">
      <c r="C49" s="51">
        <v>45148.736770833333</v>
      </c>
      <c r="D49" s="38" t="s">
        <v>17</v>
      </c>
      <c r="E49" s="38" t="s">
        <v>306</v>
      </c>
      <c r="F49" s="39"/>
      <c r="G49" s="40">
        <v>10000</v>
      </c>
      <c r="H49" s="30">
        <f t="shared" si="0"/>
        <v>2925108</v>
      </c>
      <c r="J49" s="65" t="str">
        <f t="shared" si="3"/>
        <v>출금</v>
      </c>
      <c r="K49" s="3">
        <f>SUMIF($D$8:$D$1137, J49, $F$8:$F$1137) + SUMIF($D$8:$D$1137, J49, $G$8:$G$1137)</f>
        <v>143300</v>
      </c>
      <c r="L49" s="1">
        <f>COUNTIFS($D$8:$D$1137, J49, $F$8:$F$1137, "&lt;&gt;0")
+ COUNTIFS($D$8:$D$1137, J49, $G$8:$G$1137, "&lt;&gt;0")</f>
        <v>18</v>
      </c>
      <c r="M49" s="95" t="s">
        <v>59</v>
      </c>
      <c r="N49" s="92" t="s">
        <v>112</v>
      </c>
      <c r="O49" s="61" t="s">
        <v>60</v>
      </c>
      <c r="P49" s="32"/>
      <c r="Q49" s="32"/>
    </row>
    <row r="50" spans="3:17" ht="24" customHeight="1">
      <c r="C50" s="51">
        <v>45152.845810185187</v>
      </c>
      <c r="D50" s="38" t="s">
        <v>17</v>
      </c>
      <c r="E50" s="38" t="s">
        <v>308</v>
      </c>
      <c r="F50" s="39"/>
      <c r="G50" s="40">
        <v>20000</v>
      </c>
      <c r="H50" s="30">
        <f t="shared" si="0"/>
        <v>2905108</v>
      </c>
      <c r="J50" s="65" t="str">
        <f t="shared" si="3"/>
        <v>투자</v>
      </c>
      <c r="K50" s="3">
        <f>SUMIF($D$8:$D$1137, J50, $F$8:$F$1137) + SUMIF($D$8:$D$1137, J50, $G$8:$G$1137)</f>
        <v>0</v>
      </c>
      <c r="L50" s="1">
        <f>COUNTIFS($D$8:$D$1137, J50, $F$8:$F$1137, "&lt;&gt;0")
+ COUNTIFS($D$8:$D$1137, J50, $G$8:$G$1137, "&lt;&gt;0")</f>
        <v>0</v>
      </c>
      <c r="M50" s="34" t="s">
        <v>58</v>
      </c>
      <c r="N50" s="92" t="s">
        <v>110</v>
      </c>
      <c r="O50" s="61" t="s">
        <v>66</v>
      </c>
      <c r="P50" s="32"/>
      <c r="Q50" s="32"/>
    </row>
    <row r="51" spans="3:17" ht="24" customHeight="1">
      <c r="C51" s="110">
        <v>45153.94866898148</v>
      </c>
      <c r="D51" s="111" t="s">
        <v>25</v>
      </c>
      <c r="E51" s="111" t="s">
        <v>24</v>
      </c>
      <c r="F51" s="112"/>
      <c r="G51" s="113">
        <v>15000</v>
      </c>
      <c r="H51" s="30">
        <f t="shared" si="0"/>
        <v>2890108</v>
      </c>
      <c r="J51" s="65" t="str">
        <f t="shared" si="3"/>
        <v>예적금</v>
      </c>
      <c r="K51" s="3">
        <f>SUMIF($D$8:$D$1137, J51, $F$8:$F$1137) + SUMIF($D$8:$D$1137, J51, $G$8:$G$1137)</f>
        <v>18900000</v>
      </c>
      <c r="L51" s="1">
        <f>COUNTIFS($D$8:$D$1137, J51, $F$8:$F$1137, "&lt;&gt;0")
+ COUNTIFS($D$8:$D$1137, J51, $G$8:$G$1137, "&lt;&gt;0")</f>
        <v>54</v>
      </c>
      <c r="M51" s="34" t="s">
        <v>7</v>
      </c>
      <c r="N51" s="92" t="s">
        <v>113</v>
      </c>
      <c r="O51" s="61" t="s">
        <v>61</v>
      </c>
      <c r="P51" s="32"/>
      <c r="Q51" s="32"/>
    </row>
    <row r="52" spans="3:17" ht="24" customHeight="1">
      <c r="C52" s="52">
        <v>45158.375</v>
      </c>
      <c r="D52" s="41" t="s">
        <v>6</v>
      </c>
      <c r="E52" s="41" t="s">
        <v>8</v>
      </c>
      <c r="F52" s="42"/>
      <c r="G52" s="43">
        <v>700000</v>
      </c>
      <c r="H52" s="30">
        <f t="shared" si="0"/>
        <v>2190108</v>
      </c>
      <c r="J52" s="65" t="str">
        <f t="shared" si="3"/>
        <v>사업</v>
      </c>
      <c r="K52" s="3">
        <f>SUMIF($D$8:$D$1137, J52, $F$8:$F$1137) + SUMIF($D$8:$D$1137, J52, $G$8:$G$1137)</f>
        <v>0</v>
      </c>
      <c r="L52" s="1">
        <f>COUNTIFS($D$8:$D$1137, J52, $F$8:$F$1137, "&lt;&gt;0")
+ COUNTIFS($D$8:$D$1137, J52, $G$8:$G$1137, "&lt;&gt;0")</f>
        <v>0</v>
      </c>
      <c r="M52" s="34" t="s">
        <v>62</v>
      </c>
      <c r="N52" s="92" t="s">
        <v>114</v>
      </c>
      <c r="O52" s="61" t="s">
        <v>66</v>
      </c>
      <c r="P52" s="32"/>
      <c r="Q52" s="33"/>
    </row>
    <row r="53" spans="3:17" ht="24" customHeight="1">
      <c r="C53" s="52">
        <v>45158.416666666664</v>
      </c>
      <c r="D53" s="41" t="s">
        <v>11</v>
      </c>
      <c r="E53" s="41" t="s">
        <v>13</v>
      </c>
      <c r="F53" s="42">
        <v>1068680</v>
      </c>
      <c r="G53" s="43"/>
      <c r="H53" s="30">
        <f t="shared" si="0"/>
        <v>3258788</v>
      </c>
      <c r="J53" s="65" t="str">
        <f t="shared" si="3"/>
        <v>카드대금</v>
      </c>
      <c r="K53" s="3">
        <f>SUMIF($D$8:$D$1137, J53, $F$8:$F$1137) + SUMIF($D$8:$D$1137, J53, $G$8:$G$1137)</f>
        <v>0</v>
      </c>
      <c r="L53" s="1">
        <f>COUNTIFS($D$8:$D$1137, J53, $F$8:$F$1137, "&lt;&gt;0")
+ COUNTIFS($D$8:$D$1137, J53, $G$8:$G$1137, "&lt;&gt;0")</f>
        <v>0</v>
      </c>
      <c r="M53" s="34" t="s">
        <v>63</v>
      </c>
      <c r="N53" s="92" t="s">
        <v>115</v>
      </c>
      <c r="O53" s="61" t="s">
        <v>69</v>
      </c>
      <c r="P53" s="32"/>
      <c r="Q53" s="33"/>
    </row>
    <row r="54" spans="3:17" ht="24" customHeight="1">
      <c r="C54" s="51">
        <v>45158.534722222219</v>
      </c>
      <c r="D54" s="38" t="s">
        <v>240</v>
      </c>
      <c r="E54" s="38" t="s">
        <v>29</v>
      </c>
      <c r="F54" s="39"/>
      <c r="G54" s="40">
        <v>21000</v>
      </c>
      <c r="H54" s="30">
        <f t="shared" si="0"/>
        <v>3237788</v>
      </c>
      <c r="J54" s="65" t="str">
        <f t="shared" si="3"/>
        <v>환전</v>
      </c>
      <c r="K54" s="3">
        <f>SUMIF($D$8:$D$1137, J54, $F$8:$F$1137) + SUMIF($D$8:$D$1137, J54, $G$8:$G$1137)</f>
        <v>0</v>
      </c>
      <c r="L54" s="1">
        <f>COUNTIFS($D$8:$D$1137, J54, $F$8:$F$1137, "&lt;&gt;0")
+ COUNTIFS($D$8:$D$1137, J54, $G$8:$G$1137, "&lt;&gt;0")</f>
        <v>0</v>
      </c>
      <c r="M54" s="34" t="s">
        <v>64</v>
      </c>
      <c r="N54" s="92" t="s">
        <v>116</v>
      </c>
      <c r="O54" s="61"/>
      <c r="P54" s="32"/>
      <c r="Q54" s="32"/>
    </row>
    <row r="55" spans="3:17" ht="24" customHeight="1">
      <c r="C55" s="51">
        <v>45158.589120370372</v>
      </c>
      <c r="D55" s="38" t="s">
        <v>50</v>
      </c>
      <c r="E55" s="38" t="s">
        <v>309</v>
      </c>
      <c r="F55" s="39">
        <v>6700</v>
      </c>
      <c r="G55" s="40"/>
      <c r="H55" s="30">
        <f t="shared" si="0"/>
        <v>3244488</v>
      </c>
      <c r="J55" s="65" t="str">
        <f t="shared" si="3"/>
        <v/>
      </c>
      <c r="K55" s="3">
        <f>SUMIF($D$8:$D$1137, J55, $F$8:$F$1137) + SUMIF($D$8:$D$1137, J55, $G$8:$G$1137)</f>
        <v>0</v>
      </c>
      <c r="L55" s="1">
        <f>COUNTIFS($D$8:$D$1137, J55, $F$8:$F$1137, "&lt;&gt;0")
+ COUNTIFS($D$8:$D$1137, J55, $G$8:$G$1137, "&lt;&gt;0")</f>
        <v>962</v>
      </c>
      <c r="M55" s="34"/>
      <c r="N55" s="92"/>
      <c r="O55" s="61"/>
      <c r="P55" s="32"/>
      <c r="Q55" s="32"/>
    </row>
    <row r="56" spans="3:17" ht="24" customHeight="1">
      <c r="C56" s="51">
        <v>45160.795335648145</v>
      </c>
      <c r="D56" s="38" t="s">
        <v>17</v>
      </c>
      <c r="E56" s="38" t="s">
        <v>310</v>
      </c>
      <c r="F56" s="39"/>
      <c r="G56" s="40">
        <v>30000</v>
      </c>
      <c r="H56" s="30">
        <f t="shared" si="0"/>
        <v>3214488</v>
      </c>
      <c r="J56" s="65" t="str">
        <f t="shared" si="3"/>
        <v>해외송금</v>
      </c>
      <c r="K56" s="3">
        <f>SUMIF($D$8:$D$1137, J56, $F$8:$F$1137) + SUMIF($D$8:$D$1137, J56, $G$8:$G$1137)</f>
        <v>0</v>
      </c>
      <c r="L56" s="1">
        <f>COUNTIFS($D$8:$D$1137, J56, $F$8:$F$1137, "&lt;&gt;0")
+ COUNTIFS($D$8:$D$1137, J56, $G$8:$G$1137, "&lt;&gt;0")</f>
        <v>0</v>
      </c>
      <c r="M56" s="34" t="s">
        <v>65</v>
      </c>
      <c r="N56" s="92" t="s">
        <v>117</v>
      </c>
      <c r="O56" s="61" t="s">
        <v>66</v>
      </c>
      <c r="P56" s="32"/>
      <c r="Q56" s="32"/>
    </row>
    <row r="57" spans="3:17" ht="24" customHeight="1">
      <c r="C57" s="51">
        <v>45162.966296296298</v>
      </c>
      <c r="D57" s="38" t="s">
        <v>17</v>
      </c>
      <c r="E57" s="38" t="s">
        <v>310</v>
      </c>
      <c r="F57" s="39"/>
      <c r="G57" s="40">
        <v>9500</v>
      </c>
      <c r="H57" s="30">
        <f t="shared" si="0"/>
        <v>3204988</v>
      </c>
      <c r="J57" s="65" t="str">
        <f t="shared" si="3"/>
        <v>주식거래</v>
      </c>
      <c r="K57" s="3">
        <f>SUMIF($D$8:$D$1137, J57, $F$8:$F$1137) + SUMIF($D$8:$D$1137, J57, $G$8:$G$1137)</f>
        <v>0</v>
      </c>
      <c r="L57" s="1">
        <f>COUNTIFS($D$8:$D$1137, J57, $F$8:$F$1137, "&lt;&gt;0")
+ COUNTIFS($D$8:$D$1137, J57, $G$8:$G$1137, "&lt;&gt;0")</f>
        <v>0</v>
      </c>
      <c r="M57" s="95" t="s">
        <v>67</v>
      </c>
      <c r="N57" s="92" t="s">
        <v>118</v>
      </c>
      <c r="O57" s="61" t="s">
        <v>68</v>
      </c>
      <c r="P57" s="32"/>
      <c r="Q57" s="32"/>
    </row>
    <row r="58" spans="3:17" ht="24" customHeight="1">
      <c r="C58" s="51">
        <v>45163.652777777781</v>
      </c>
      <c r="D58" s="38" t="s">
        <v>42</v>
      </c>
      <c r="E58" s="38" t="s">
        <v>32</v>
      </c>
      <c r="F58" s="39"/>
      <c r="G58" s="40">
        <v>4800</v>
      </c>
      <c r="H58" s="30">
        <f t="shared" si="0"/>
        <v>3200188</v>
      </c>
      <c r="J58" s="65" t="str">
        <f t="shared" si="3"/>
        <v>환불</v>
      </c>
      <c r="K58" s="3">
        <f>SUMIF($D$8:$D$1137, J58, $F$8:$F$1137) + SUMIF($D$8:$D$1137, J58, $G$8:$G$1137)</f>
        <v>0</v>
      </c>
      <c r="L58" s="1">
        <f>COUNTIFS($D$8:$D$1137, J58, $F$8:$F$1137, "&lt;&gt;0")
+ COUNTIFS($D$8:$D$1137, J58, $G$8:$G$1137, "&lt;&gt;0")</f>
        <v>0</v>
      </c>
      <c r="M58" s="34" t="s">
        <v>263</v>
      </c>
      <c r="N58" s="92" t="s">
        <v>264</v>
      </c>
      <c r="O58" s="61"/>
      <c r="P58" s="32"/>
      <c r="Q58" s="32"/>
    </row>
    <row r="59" spans="3:17" ht="24" customHeight="1">
      <c r="C59" s="51">
        <v>45163.76390046296</v>
      </c>
      <c r="D59" s="38" t="s">
        <v>50</v>
      </c>
      <c r="E59" s="38" t="s">
        <v>24</v>
      </c>
      <c r="F59" s="39">
        <v>200000</v>
      </c>
      <c r="G59" s="40"/>
      <c r="H59" s="30">
        <f t="shared" si="0"/>
        <v>3400188</v>
      </c>
      <c r="J59" s="65" t="str">
        <f t="shared" si="3"/>
        <v>거래정정</v>
      </c>
      <c r="K59" s="3">
        <f>SUMIF($D$8:$D$1137, J59, $F$8:$F$1137) + SUMIF($D$8:$D$1137, J59, $G$8:$G$1137)</f>
        <v>0</v>
      </c>
      <c r="L59" s="1">
        <f>COUNTIFS($D$8:$D$1137, J59, $F$8:$F$1137, "&lt;&gt;0")
+ COUNTIFS($D$8:$D$1137, J59, $G$8:$G$1137, "&lt;&gt;0")</f>
        <v>0</v>
      </c>
      <c r="M59" s="34" t="s">
        <v>119</v>
      </c>
      <c r="N59" s="92" t="s">
        <v>121</v>
      </c>
      <c r="O59" s="61"/>
      <c r="P59" s="32"/>
      <c r="Q59" s="32"/>
    </row>
    <row r="60" spans="3:17" ht="24" customHeight="1">
      <c r="C60" s="51">
        <v>45164.793576388889</v>
      </c>
      <c r="D60" s="38" t="s">
        <v>240</v>
      </c>
      <c r="E60" s="38" t="s">
        <v>311</v>
      </c>
      <c r="F60" s="39"/>
      <c r="G60" s="40">
        <v>8000</v>
      </c>
      <c r="H60" s="30">
        <f t="shared" si="0"/>
        <v>3392188</v>
      </c>
      <c r="J60" s="65" t="str">
        <f t="shared" si="3"/>
        <v>기타</v>
      </c>
      <c r="K60" s="3">
        <f>SUMIF($D$8:$D$1137, J60, $F$8:$F$1137) + SUMIF($D$8:$D$1137, J60, $G$8:$G$1137)</f>
        <v>2003</v>
      </c>
      <c r="L60" s="1">
        <f>COUNTIFS($D$8:$D$1137, J60, $F$8:$F$1137, "&lt;&gt;0")
+ COUNTIFS($D$8:$D$1137, J60, $G$8:$G$1137, "&lt;&gt;0")</f>
        <v>8</v>
      </c>
      <c r="M60" s="34" t="s">
        <v>120</v>
      </c>
      <c r="N60" s="92" t="s">
        <v>235</v>
      </c>
      <c r="O60" s="61" t="s">
        <v>269</v>
      </c>
      <c r="P60" s="32"/>
      <c r="Q60" s="32"/>
    </row>
    <row r="61" spans="3:17" ht="24" customHeight="1">
      <c r="C61" s="51">
        <v>45164.832650462966</v>
      </c>
      <c r="D61" s="38" t="s">
        <v>243</v>
      </c>
      <c r="E61" s="38" t="s">
        <v>15</v>
      </c>
      <c r="F61" s="39"/>
      <c r="G61" s="40">
        <v>2000</v>
      </c>
      <c r="H61" s="30">
        <f t="shared" si="0"/>
        <v>3390188</v>
      </c>
      <c r="J61" s="65" t="str">
        <f t="shared" si="3"/>
        <v/>
      </c>
      <c r="K61" s="3">
        <f>SUMIF($D$8:$D$1137, J61, $F$8:$F$1137) + SUMIF($D$8:$D$1137, J61, $G$8:$G$1137)</f>
        <v>0</v>
      </c>
      <c r="L61" s="1">
        <f>COUNTIFS($D$8:$D$1137, J61, $F$8:$F$1137, "&lt;&gt;0")
+ COUNTIFS($D$8:$D$1137, J61, $G$8:$G$1137, "&lt;&gt;0")</f>
        <v>962</v>
      </c>
      <c r="M61" s="34"/>
      <c r="N61" s="54"/>
      <c r="O61" s="35"/>
      <c r="P61" s="32"/>
      <c r="Q61" s="32"/>
    </row>
    <row r="62" spans="3:17" ht="24" customHeight="1">
      <c r="C62" s="51">
        <v>45164.895844907405</v>
      </c>
      <c r="D62" s="38" t="s">
        <v>42</v>
      </c>
      <c r="E62" s="38" t="s">
        <v>312</v>
      </c>
      <c r="F62" s="39"/>
      <c r="G62" s="40">
        <v>1400</v>
      </c>
      <c r="H62" s="30">
        <f t="shared" si="0"/>
        <v>3388788</v>
      </c>
      <c r="J62" s="65" t="str">
        <f t="shared" si="3"/>
        <v/>
      </c>
      <c r="K62" s="3">
        <f>SUMIF($D$8:$D$1137, J62, $F$8:$F$1137) + SUMIF($D$8:$D$1137, J62, $G$8:$G$1137)</f>
        <v>0</v>
      </c>
      <c r="L62" s="1">
        <f>COUNTIFS($D$8:$D$1137, J62, $F$8:$F$1137, "&lt;&gt;0")
+ COUNTIFS($D$8:$D$1137, J62, $G$8:$G$1137, "&lt;&gt;0")</f>
        <v>962</v>
      </c>
      <c r="M62" s="34"/>
      <c r="N62" s="54"/>
      <c r="O62" s="35"/>
      <c r="P62" s="32"/>
      <c r="Q62" s="32"/>
    </row>
    <row r="63" spans="3:17" ht="24" customHeight="1">
      <c r="C63" s="51">
        <v>45165.390983796293</v>
      </c>
      <c r="D63" s="38" t="s">
        <v>240</v>
      </c>
      <c r="E63" s="38" t="s">
        <v>313</v>
      </c>
      <c r="F63" s="39"/>
      <c r="G63" s="40">
        <v>11900</v>
      </c>
      <c r="H63" s="30">
        <f t="shared" si="0"/>
        <v>3376888</v>
      </c>
      <c r="J63" s="65" t="str">
        <f t="shared" si="3"/>
        <v/>
      </c>
      <c r="K63" s="3">
        <f>SUMIF($D$8:$D$1137, J63, $F$8:$F$1137) + SUMIF($D$8:$D$1137, J63, $G$8:$G$1137)</f>
        <v>0</v>
      </c>
      <c r="L63" s="1">
        <f>COUNTIFS($D$8:$D$1137, J63, $F$8:$F$1137, "&lt;&gt;0")
+ COUNTIFS($D$8:$D$1137, J63, $G$8:$G$1137, "&lt;&gt;0")</f>
        <v>962</v>
      </c>
      <c r="M63" s="34"/>
      <c r="N63" s="54"/>
      <c r="O63" s="35"/>
      <c r="P63" s="32"/>
      <c r="Q63" s="32"/>
    </row>
    <row r="64" spans="3:17" ht="24" customHeight="1">
      <c r="C64" s="51">
        <v>45165.496527777781</v>
      </c>
      <c r="D64" s="38" t="s">
        <v>259</v>
      </c>
      <c r="E64" s="38"/>
      <c r="F64" s="39"/>
      <c r="G64" s="40">
        <v>11200</v>
      </c>
      <c r="H64" s="30">
        <f t="shared" si="0"/>
        <v>3365688</v>
      </c>
      <c r="J64" s="65" t="str">
        <f t="shared" si="3"/>
        <v/>
      </c>
      <c r="K64" s="3">
        <f>SUMIF($D$8:$D$1137, J64, $F$8:$F$1137) + SUMIF($D$8:$D$1137, J64, $G$8:$G$1137)</f>
        <v>0</v>
      </c>
      <c r="L64" s="1">
        <f>COUNTIFS($D$8:$D$1137, J64, $F$8:$F$1137, "&lt;&gt;0")
+ COUNTIFS($D$8:$D$1137, J64, $G$8:$G$1137, "&lt;&gt;0")</f>
        <v>962</v>
      </c>
      <c r="M64" s="2"/>
      <c r="N64" s="1"/>
      <c r="O64" s="3"/>
      <c r="P64" s="32"/>
      <c r="Q64" s="32"/>
    </row>
    <row r="65" spans="3:17" ht="24" customHeight="1">
      <c r="C65" s="51">
        <v>45166.359606481485</v>
      </c>
      <c r="D65" s="38" t="s">
        <v>243</v>
      </c>
      <c r="E65" s="38" t="s">
        <v>88</v>
      </c>
      <c r="F65" s="39"/>
      <c r="G65" s="40">
        <v>2460</v>
      </c>
      <c r="H65" s="30">
        <f t="shared" si="0"/>
        <v>3363228</v>
      </c>
      <c r="J65" s="65" t="str">
        <f t="shared" si="3"/>
        <v/>
      </c>
      <c r="K65" s="3"/>
      <c r="M65" s="2"/>
      <c r="N65" s="1"/>
      <c r="O65" s="3"/>
      <c r="P65" s="32"/>
      <c r="Q65" s="32"/>
    </row>
    <row r="66" spans="3:17" ht="24" customHeight="1">
      <c r="C66" s="51">
        <v>45166.361122685186</v>
      </c>
      <c r="D66" s="38" t="s">
        <v>243</v>
      </c>
      <c r="E66" s="38" t="s">
        <v>88</v>
      </c>
      <c r="F66" s="39"/>
      <c r="G66" s="40">
        <v>2460</v>
      </c>
      <c r="H66" s="30">
        <f t="shared" si="0"/>
        <v>3360768</v>
      </c>
      <c r="J66" s="65" t="str">
        <f t="shared" si="3"/>
        <v/>
      </c>
      <c r="K66" s="3"/>
      <c r="M66" s="2"/>
      <c r="N66" s="1"/>
      <c r="O66" s="3"/>
      <c r="P66" s="32"/>
      <c r="Q66" s="32"/>
    </row>
    <row r="67" spans="3:17" ht="24" customHeight="1">
      <c r="C67" s="51">
        <v>45167.910416666666</v>
      </c>
      <c r="D67" s="38" t="s">
        <v>47</v>
      </c>
      <c r="E67" s="38" t="s">
        <v>49</v>
      </c>
      <c r="F67" s="39">
        <v>500000</v>
      </c>
      <c r="G67" s="40"/>
      <c r="H67" s="30">
        <f t="shared" si="0"/>
        <v>3860768</v>
      </c>
      <c r="J67" s="65" t="str">
        <f t="shared" si="3"/>
        <v/>
      </c>
      <c r="K67" s="3"/>
      <c r="M67" s="2"/>
      <c r="N67" s="1"/>
      <c r="O67" s="3"/>
      <c r="P67" s="32"/>
      <c r="Q67" s="32"/>
    </row>
    <row r="68" spans="3:17" ht="24" customHeight="1">
      <c r="C68" s="51">
        <v>45168.488194444442</v>
      </c>
      <c r="D68" s="38" t="s">
        <v>17</v>
      </c>
      <c r="E68" s="38" t="s">
        <v>283</v>
      </c>
      <c r="F68" s="39"/>
      <c r="G68" s="40">
        <v>40300</v>
      </c>
      <c r="H68" s="30">
        <f t="shared" si="0"/>
        <v>3820468</v>
      </c>
      <c r="J68" s="65" t="str">
        <f t="shared" si="3"/>
        <v/>
      </c>
      <c r="K68" s="3"/>
      <c r="M68" s="2"/>
      <c r="N68" s="1"/>
      <c r="O68" s="3"/>
      <c r="P68" s="32"/>
      <c r="Q68" s="32"/>
    </row>
    <row r="69" spans="3:17" ht="24" customHeight="1">
      <c r="C69" s="51">
        <v>45168.517696759256</v>
      </c>
      <c r="D69" s="38" t="s">
        <v>240</v>
      </c>
      <c r="E69" s="38" t="s">
        <v>315</v>
      </c>
      <c r="F69" s="39"/>
      <c r="G69" s="40">
        <v>6500</v>
      </c>
      <c r="H69" s="30">
        <f t="shared" si="0"/>
        <v>3813968</v>
      </c>
      <c r="J69" s="65" t="str">
        <f t="shared" si="3"/>
        <v/>
      </c>
      <c r="K69" s="3"/>
      <c r="M69" s="2"/>
      <c r="N69" s="1"/>
      <c r="O69" s="3"/>
      <c r="P69" s="32"/>
      <c r="Q69" s="32"/>
    </row>
    <row r="70" spans="3:17" ht="24" customHeight="1">
      <c r="C70" s="51">
        <v>45169.823298611111</v>
      </c>
      <c r="D70" s="38" t="s">
        <v>42</v>
      </c>
      <c r="E70" s="38" t="s">
        <v>316</v>
      </c>
      <c r="F70" s="39"/>
      <c r="G70" s="40">
        <v>2300</v>
      </c>
      <c r="H70" s="30">
        <f t="shared" si="0"/>
        <v>3811668</v>
      </c>
      <c r="J70" s="65" t="str">
        <f t="shared" si="3"/>
        <v/>
      </c>
      <c r="K70" s="3"/>
      <c r="M70" s="2"/>
      <c r="N70" s="1"/>
      <c r="O70" s="3"/>
      <c r="P70" s="32"/>
      <c r="Q70" s="32"/>
    </row>
    <row r="71" spans="3:17" ht="24" customHeight="1">
      <c r="C71" s="51">
        <v>45171.102858796294</v>
      </c>
      <c r="D71" s="38" t="s">
        <v>272</v>
      </c>
      <c r="E71" s="38" t="s">
        <v>314</v>
      </c>
      <c r="F71" s="39"/>
      <c r="G71" s="40">
        <v>8690</v>
      </c>
      <c r="H71" s="30">
        <f t="shared" si="0"/>
        <v>3802978</v>
      </c>
      <c r="J71" s="65" t="str">
        <f t="shared" si="3"/>
        <v/>
      </c>
      <c r="K71" s="3"/>
      <c r="M71" s="2"/>
      <c r="N71" s="1"/>
      <c r="O71" s="3"/>
      <c r="P71" s="32"/>
      <c r="Q71" s="32"/>
    </row>
    <row r="72" spans="3:17" ht="24" customHeight="1">
      <c r="C72" s="51">
        <v>45171.81527777778</v>
      </c>
      <c r="D72" s="38" t="s">
        <v>25</v>
      </c>
      <c r="E72" s="38" t="s">
        <v>317</v>
      </c>
      <c r="F72" s="39"/>
      <c r="G72" s="40">
        <v>12000</v>
      </c>
      <c r="H72" s="30">
        <f t="shared" si="0"/>
        <v>3790978</v>
      </c>
      <c r="J72" s="65" t="str">
        <f t="shared" si="3"/>
        <v/>
      </c>
      <c r="K72" s="3"/>
      <c r="M72" s="2"/>
      <c r="N72" s="1"/>
      <c r="O72" s="3"/>
      <c r="P72" s="32"/>
      <c r="Q72" s="32"/>
    </row>
    <row r="73" spans="3:17" ht="24" customHeight="1">
      <c r="C73" s="51">
        <v>45171.90625</v>
      </c>
      <c r="D73" s="38" t="s">
        <v>240</v>
      </c>
      <c r="E73" s="38" t="s">
        <v>313</v>
      </c>
      <c r="F73" s="39"/>
      <c r="G73" s="40">
        <v>14000</v>
      </c>
      <c r="H73" s="30">
        <f t="shared" si="0"/>
        <v>3776978</v>
      </c>
      <c r="J73" s="65" t="str">
        <f t="shared" si="3"/>
        <v/>
      </c>
      <c r="K73" s="3"/>
      <c r="M73" s="2"/>
      <c r="N73" s="1"/>
      <c r="O73" s="3"/>
      <c r="P73" s="32"/>
      <c r="Q73" s="32"/>
    </row>
    <row r="74" spans="3:17" ht="24" customHeight="1">
      <c r="C74" s="51">
        <v>45172.618402777778</v>
      </c>
      <c r="D74" s="38" t="s">
        <v>17</v>
      </c>
      <c r="E74" s="38" t="s">
        <v>283</v>
      </c>
      <c r="F74" s="39"/>
      <c r="G74" s="40">
        <v>235</v>
      </c>
      <c r="H74" s="30">
        <f t="shared" ref="H74:H141" si="4">H73+F74-G74</f>
        <v>3776743</v>
      </c>
      <c r="J74" s="65" t="str">
        <f t="shared" si="3"/>
        <v/>
      </c>
      <c r="K74" s="3"/>
      <c r="M74" s="2"/>
      <c r="N74" s="1"/>
      <c r="O74" s="3"/>
      <c r="P74" s="32"/>
      <c r="Q74" s="32"/>
    </row>
    <row r="75" spans="3:17" ht="24" customHeight="1">
      <c r="C75" s="51">
        <v>45174.802083333336</v>
      </c>
      <c r="D75" s="38" t="s">
        <v>33</v>
      </c>
      <c r="E75" s="38" t="s">
        <v>318</v>
      </c>
      <c r="F75" s="39"/>
      <c r="G75" s="40">
        <v>13000</v>
      </c>
      <c r="H75" s="30">
        <f t="shared" si="4"/>
        <v>3763743</v>
      </c>
      <c r="J75" s="65" t="str">
        <f t="shared" si="3"/>
        <v/>
      </c>
      <c r="K75" s="3"/>
      <c r="M75" s="2"/>
      <c r="N75" s="1"/>
      <c r="O75" s="3"/>
      <c r="P75" s="32"/>
      <c r="Q75" s="32"/>
    </row>
    <row r="76" spans="3:17" ht="24" customHeight="1">
      <c r="C76" s="51">
        <v>45175.522453703707</v>
      </c>
      <c r="D76" s="38" t="s">
        <v>240</v>
      </c>
      <c r="E76" s="38" t="s">
        <v>319</v>
      </c>
      <c r="F76" s="39"/>
      <c r="G76" s="40">
        <v>1000</v>
      </c>
      <c r="H76" s="30">
        <f t="shared" si="4"/>
        <v>3762743</v>
      </c>
      <c r="J76" s="65" t="str">
        <f t="shared" si="3"/>
        <v/>
      </c>
      <c r="K76" s="3"/>
      <c r="M76" s="2"/>
      <c r="N76" s="1"/>
      <c r="O76" s="3"/>
      <c r="P76" s="32"/>
      <c r="Q76" s="32"/>
    </row>
    <row r="77" spans="3:17" ht="24" customHeight="1">
      <c r="C77" s="51">
        <v>45177.419699074075</v>
      </c>
      <c r="D77" s="38" t="s">
        <v>272</v>
      </c>
      <c r="E77" s="38" t="s">
        <v>274</v>
      </c>
      <c r="F77" s="39"/>
      <c r="G77" s="40">
        <v>4990</v>
      </c>
      <c r="H77" s="30">
        <f t="shared" si="4"/>
        <v>3757753</v>
      </c>
      <c r="J77" s="65" t="str">
        <f t="shared" si="3"/>
        <v/>
      </c>
      <c r="K77" s="3"/>
      <c r="M77" s="2"/>
      <c r="N77" s="1"/>
      <c r="O77" s="3"/>
      <c r="P77" s="32"/>
      <c r="Q77" s="32"/>
    </row>
    <row r="78" spans="3:17" ht="24" customHeight="1">
      <c r="C78" s="51">
        <v>45179.779166666667</v>
      </c>
      <c r="D78" s="38" t="s">
        <v>17</v>
      </c>
      <c r="E78" s="38" t="s">
        <v>30</v>
      </c>
      <c r="F78" s="39"/>
      <c r="G78" s="40">
        <v>15000</v>
      </c>
      <c r="H78" s="30">
        <f t="shared" si="4"/>
        <v>3742753</v>
      </c>
      <c r="J78" s="65" t="str">
        <f t="shared" si="3"/>
        <v/>
      </c>
      <c r="K78" s="3"/>
      <c r="M78" s="2"/>
      <c r="N78" s="1"/>
      <c r="O78" s="3"/>
      <c r="P78" s="32"/>
      <c r="Q78" s="32"/>
    </row>
    <row r="79" spans="3:17" ht="24" customHeight="1">
      <c r="C79" s="51">
        <v>45182.685949074075</v>
      </c>
      <c r="D79" s="38" t="s">
        <v>25</v>
      </c>
      <c r="E79" s="38" t="s">
        <v>320</v>
      </c>
      <c r="F79" s="39"/>
      <c r="G79" s="40">
        <v>4260</v>
      </c>
      <c r="H79" s="30">
        <f t="shared" si="4"/>
        <v>3738493</v>
      </c>
      <c r="J79" s="65" t="str">
        <f t="shared" si="3"/>
        <v/>
      </c>
      <c r="K79" s="3"/>
      <c r="M79" s="2"/>
      <c r="N79" s="1"/>
      <c r="O79" s="3"/>
      <c r="P79" s="32"/>
      <c r="Q79" s="32"/>
    </row>
    <row r="80" spans="3:17" ht="24" customHeight="1">
      <c r="C80" s="51">
        <v>45182.742708333331</v>
      </c>
      <c r="D80" s="38" t="s">
        <v>25</v>
      </c>
      <c r="E80" s="38" t="s">
        <v>24</v>
      </c>
      <c r="F80" s="39"/>
      <c r="G80" s="40">
        <v>3000</v>
      </c>
      <c r="H80" s="30">
        <f t="shared" si="4"/>
        <v>3735493</v>
      </c>
      <c r="J80" s="65" t="str">
        <f t="shared" si="3"/>
        <v/>
      </c>
      <c r="K80" s="3"/>
      <c r="M80" s="2"/>
      <c r="N80" s="1"/>
      <c r="O80" s="3"/>
      <c r="P80" s="32"/>
      <c r="Q80" s="32"/>
    </row>
    <row r="81" spans="3:18" ht="24" customHeight="1">
      <c r="C81" s="51">
        <v>45183.830787037034</v>
      </c>
      <c r="D81" s="38" t="s">
        <v>17</v>
      </c>
      <c r="E81" s="38" t="s">
        <v>303</v>
      </c>
      <c r="F81" s="39"/>
      <c r="G81" s="40">
        <v>6810</v>
      </c>
      <c r="H81" s="30">
        <f t="shared" si="4"/>
        <v>3728683</v>
      </c>
      <c r="J81" s="65" t="str">
        <f t="shared" si="3"/>
        <v/>
      </c>
      <c r="K81" s="3"/>
      <c r="M81" s="2"/>
      <c r="N81" s="1"/>
      <c r="O81" s="3"/>
      <c r="P81" s="32"/>
      <c r="Q81" s="32"/>
    </row>
    <row r="82" spans="3:18" ht="24" customHeight="1">
      <c r="C82" s="51">
        <v>45184.48196759259</v>
      </c>
      <c r="D82" s="38" t="s">
        <v>17</v>
      </c>
      <c r="E82" s="38" t="s">
        <v>310</v>
      </c>
      <c r="F82" s="39"/>
      <c r="G82" s="40">
        <v>10000</v>
      </c>
      <c r="H82" s="30">
        <f t="shared" si="4"/>
        <v>3718683</v>
      </c>
      <c r="J82" s="65"/>
      <c r="K82" s="3"/>
      <c r="M82" s="2"/>
      <c r="N82" s="1"/>
      <c r="O82" s="3"/>
      <c r="P82" s="32"/>
      <c r="Q82" s="32"/>
    </row>
    <row r="83" spans="3:18" ht="24" customHeight="1">
      <c r="C83" s="51">
        <v>45185.5153125</v>
      </c>
      <c r="D83" s="38" t="s">
        <v>240</v>
      </c>
      <c r="E83" s="38" t="s">
        <v>321</v>
      </c>
      <c r="F83" s="39"/>
      <c r="G83" s="40">
        <v>5000</v>
      </c>
      <c r="H83" s="30">
        <f t="shared" si="4"/>
        <v>3713683</v>
      </c>
      <c r="J83" s="65"/>
      <c r="K83" s="3"/>
      <c r="M83" s="2"/>
      <c r="N83" s="1"/>
      <c r="O83" s="3"/>
      <c r="P83" s="32"/>
      <c r="Q83" s="32"/>
    </row>
    <row r="84" spans="3:18" ht="24" customHeight="1">
      <c r="C84" s="51">
        <v>45186.865682870368</v>
      </c>
      <c r="D84" s="38" t="s">
        <v>240</v>
      </c>
      <c r="E84" s="38" t="s">
        <v>322</v>
      </c>
      <c r="F84" s="39"/>
      <c r="G84" s="40">
        <v>14000</v>
      </c>
      <c r="H84" s="30">
        <f t="shared" si="4"/>
        <v>3699683</v>
      </c>
      <c r="J84" s="65"/>
      <c r="K84" s="3"/>
      <c r="M84" s="2"/>
      <c r="N84" s="1"/>
      <c r="O84" s="3"/>
      <c r="P84" s="32"/>
      <c r="Q84" s="32"/>
    </row>
    <row r="85" spans="3:18" ht="24" customHeight="1">
      <c r="C85" s="51">
        <v>45188.453206018516</v>
      </c>
      <c r="D85" s="38" t="s">
        <v>240</v>
      </c>
      <c r="E85" s="38" t="s">
        <v>323</v>
      </c>
      <c r="F85" s="39"/>
      <c r="G85" s="40">
        <v>6900</v>
      </c>
      <c r="H85" s="30">
        <f t="shared" si="4"/>
        <v>3692783</v>
      </c>
      <c r="J85" s="65"/>
      <c r="K85" s="3"/>
      <c r="M85" s="2"/>
      <c r="N85" s="1"/>
      <c r="O85" s="3"/>
      <c r="P85" s="32"/>
      <c r="Q85" s="32"/>
    </row>
    <row r="86" spans="3:18" ht="24" customHeight="1">
      <c r="C86" s="51">
        <v>45188.712094907409</v>
      </c>
      <c r="D86" s="38" t="s">
        <v>243</v>
      </c>
      <c r="E86" s="38" t="s">
        <v>88</v>
      </c>
      <c r="F86" s="39"/>
      <c r="G86" s="40">
        <v>4900</v>
      </c>
      <c r="H86" s="30">
        <f t="shared" si="4"/>
        <v>3687883</v>
      </c>
      <c r="J86" s="65" t="str">
        <f t="shared" si="3"/>
        <v/>
      </c>
      <c r="K86" s="3"/>
      <c r="M86" s="2"/>
      <c r="N86" s="1"/>
      <c r="O86" s="3"/>
      <c r="P86" s="32"/>
      <c r="Q86" s="32"/>
    </row>
    <row r="87" spans="3:18" ht="24" customHeight="1">
      <c r="C87" s="52">
        <v>45189.375</v>
      </c>
      <c r="D87" s="41" t="s">
        <v>6</v>
      </c>
      <c r="E87" s="41" t="s">
        <v>8</v>
      </c>
      <c r="F87" s="42"/>
      <c r="G87" s="43">
        <v>700000</v>
      </c>
      <c r="H87" s="30">
        <f t="shared" si="4"/>
        <v>2987883</v>
      </c>
      <c r="J87" s="65" t="str">
        <f t="shared" si="3"/>
        <v/>
      </c>
      <c r="K87" s="3"/>
      <c r="M87" s="2"/>
      <c r="N87" s="1"/>
      <c r="O87" s="3"/>
      <c r="P87" s="32"/>
      <c r="Q87" s="32"/>
    </row>
    <row r="88" spans="3:18" ht="24" customHeight="1">
      <c r="C88" s="52">
        <v>45189.416666666664</v>
      </c>
      <c r="D88" s="41" t="s">
        <v>10</v>
      </c>
      <c r="E88" s="41" t="s">
        <v>12</v>
      </c>
      <c r="F88" s="42">
        <v>1023760</v>
      </c>
      <c r="G88" s="41"/>
      <c r="H88" s="30">
        <f t="shared" si="4"/>
        <v>4011643</v>
      </c>
      <c r="J88" s="65" t="str">
        <f t="shared" si="3"/>
        <v/>
      </c>
      <c r="K88" s="3"/>
      <c r="M88" s="2"/>
      <c r="N88" s="1"/>
      <c r="O88" s="3"/>
      <c r="P88" s="32"/>
      <c r="Q88" s="32"/>
    </row>
    <row r="89" spans="3:18" ht="24" customHeight="1">
      <c r="C89" s="56">
        <v>45189.53125</v>
      </c>
      <c r="D89" s="57" t="s">
        <v>240</v>
      </c>
      <c r="E89" s="57" t="s">
        <v>276</v>
      </c>
      <c r="F89" s="114"/>
      <c r="G89" s="57">
        <v>7300</v>
      </c>
      <c r="H89" s="30">
        <f t="shared" si="4"/>
        <v>4004343</v>
      </c>
      <c r="J89" s="65" t="str">
        <f t="shared" si="3"/>
        <v/>
      </c>
      <c r="K89" s="3"/>
      <c r="M89" s="2"/>
      <c r="N89" s="1"/>
      <c r="O89" s="3"/>
      <c r="P89" s="32"/>
      <c r="Q89" s="32"/>
    </row>
    <row r="90" spans="3:18" ht="24" customHeight="1">
      <c r="C90" s="56">
        <v>45189.631342592591</v>
      </c>
      <c r="D90" s="57" t="s">
        <v>291</v>
      </c>
      <c r="E90" s="57" t="s">
        <v>324</v>
      </c>
      <c r="F90" s="114"/>
      <c r="G90" s="57">
        <v>5500</v>
      </c>
      <c r="H90" s="30">
        <f t="shared" si="4"/>
        <v>3998843</v>
      </c>
      <c r="J90" s="65" t="str">
        <f t="shared" si="3"/>
        <v/>
      </c>
      <c r="K90" s="3"/>
      <c r="M90" s="2"/>
      <c r="N90" s="1"/>
      <c r="O90" s="3"/>
      <c r="P90" s="32"/>
      <c r="Q90" s="32"/>
    </row>
    <row r="91" spans="3:18" ht="24" customHeight="1">
      <c r="C91" s="56">
        <v>45189.761886574073</v>
      </c>
      <c r="D91" s="57" t="s">
        <v>240</v>
      </c>
      <c r="E91" s="57" t="s">
        <v>334</v>
      </c>
      <c r="F91" s="114"/>
      <c r="G91" s="57">
        <v>7800</v>
      </c>
      <c r="H91" s="30">
        <f t="shared" si="4"/>
        <v>3991043</v>
      </c>
      <c r="J91" s="65" t="str">
        <f t="shared" si="3"/>
        <v/>
      </c>
      <c r="K91" s="3"/>
      <c r="M91" s="2"/>
      <c r="N91" s="1"/>
      <c r="O91" s="3"/>
      <c r="P91" s="32"/>
      <c r="Q91" s="32"/>
    </row>
    <row r="92" spans="3:18" ht="24" customHeight="1">
      <c r="C92" s="56">
        <v>45191.448472222219</v>
      </c>
      <c r="D92" s="57" t="s">
        <v>240</v>
      </c>
      <c r="E92" s="57" t="s">
        <v>335</v>
      </c>
      <c r="F92" s="114"/>
      <c r="G92" s="57">
        <v>20800</v>
      </c>
      <c r="H92" s="30">
        <f t="shared" si="4"/>
        <v>3970243</v>
      </c>
      <c r="J92" s="65" t="str">
        <f t="shared" si="3"/>
        <v/>
      </c>
      <c r="K92" s="3"/>
      <c r="M92" s="2"/>
      <c r="N92" s="1"/>
      <c r="O92" s="3"/>
      <c r="P92" s="32"/>
      <c r="Q92" s="32"/>
    </row>
    <row r="93" spans="3:18" ht="24" customHeight="1">
      <c r="C93" s="56">
        <v>45191.513888888891</v>
      </c>
      <c r="D93" s="57" t="s">
        <v>243</v>
      </c>
      <c r="E93" s="57" t="s">
        <v>15</v>
      </c>
      <c r="F93" s="114"/>
      <c r="G93" s="57">
        <v>2000</v>
      </c>
      <c r="H93" s="30">
        <f t="shared" si="4"/>
        <v>3968243</v>
      </c>
      <c r="J93" s="65" t="str">
        <f t="shared" si="3"/>
        <v/>
      </c>
      <c r="K93" s="3"/>
      <c r="M93" s="2"/>
      <c r="N93" s="1"/>
      <c r="O93" s="3"/>
      <c r="P93" s="32"/>
      <c r="Q93" s="32"/>
    </row>
    <row r="94" spans="3:18" ht="24" customHeight="1">
      <c r="C94" s="56">
        <v>45192.787951388891</v>
      </c>
      <c r="D94" s="57" t="s">
        <v>240</v>
      </c>
      <c r="E94" s="57" t="s">
        <v>254</v>
      </c>
      <c r="F94" s="114"/>
      <c r="G94" s="57">
        <v>11900</v>
      </c>
      <c r="H94" s="30">
        <f t="shared" si="4"/>
        <v>3956343</v>
      </c>
      <c r="J94" s="65" t="str">
        <f t="shared" si="3"/>
        <v/>
      </c>
      <c r="K94" s="3"/>
      <c r="M94" s="2"/>
      <c r="N94" s="1"/>
      <c r="O94" s="3"/>
      <c r="P94" s="32"/>
      <c r="Q94" s="32"/>
    </row>
    <row r="95" spans="3:18" ht="24" customHeight="1">
      <c r="C95" s="56">
        <v>45194.502650462964</v>
      </c>
      <c r="D95" s="57" t="s">
        <v>292</v>
      </c>
      <c r="E95" s="57" t="s">
        <v>340</v>
      </c>
      <c r="F95" s="114"/>
      <c r="G95" s="57">
        <v>4500</v>
      </c>
      <c r="H95" s="30">
        <f t="shared" si="4"/>
        <v>3951843</v>
      </c>
      <c r="J95" s="65" t="str">
        <f t="shared" si="3"/>
        <v/>
      </c>
      <c r="K95" s="3"/>
      <c r="M95" s="2"/>
      <c r="N95" s="1"/>
      <c r="O95" s="3"/>
      <c r="P95" s="32"/>
      <c r="Q95" s="32"/>
    </row>
    <row r="96" spans="3:18" ht="24" customHeight="1">
      <c r="C96" s="51">
        <v>45197.673611111109</v>
      </c>
      <c r="D96" s="38" t="s">
        <v>292</v>
      </c>
      <c r="E96" s="38" t="s">
        <v>31</v>
      </c>
      <c r="F96" s="39"/>
      <c r="G96" s="40">
        <v>6500</v>
      </c>
      <c r="H96" s="30">
        <f t="shared" si="4"/>
        <v>3945343</v>
      </c>
      <c r="J96" s="65" t="str">
        <f t="shared" si="3"/>
        <v/>
      </c>
      <c r="K96" s="3"/>
      <c r="M96" s="2"/>
      <c r="N96" s="1"/>
      <c r="O96" s="3"/>
      <c r="P96" s="32"/>
      <c r="Q96" s="32"/>
      <c r="R96" s="33"/>
    </row>
    <row r="97" spans="3:18" ht="24" customHeight="1">
      <c r="C97" s="51">
        <v>45198.451388888891</v>
      </c>
      <c r="D97" s="38" t="s">
        <v>240</v>
      </c>
      <c r="E97" s="38" t="s">
        <v>364</v>
      </c>
      <c r="F97" s="39"/>
      <c r="G97" s="40">
        <v>12000</v>
      </c>
      <c r="H97" s="30">
        <f t="shared" si="4"/>
        <v>3933343</v>
      </c>
      <c r="J97" s="65" t="str">
        <f t="shared" si="3"/>
        <v/>
      </c>
      <c r="K97" s="3"/>
      <c r="M97" s="2"/>
      <c r="N97" s="1"/>
      <c r="O97" s="3"/>
      <c r="P97" s="32"/>
      <c r="Q97" s="32"/>
      <c r="R97" s="33"/>
    </row>
    <row r="98" spans="3:18" ht="24" customHeight="1">
      <c r="C98" s="51">
        <v>45199.793993055559</v>
      </c>
      <c r="D98" s="38" t="s">
        <v>253</v>
      </c>
      <c r="E98" s="38" t="s">
        <v>365</v>
      </c>
      <c r="F98" s="39"/>
      <c r="G98" s="40">
        <v>10000</v>
      </c>
      <c r="H98" s="30">
        <f t="shared" si="4"/>
        <v>3923343</v>
      </c>
      <c r="J98" s="65" t="str">
        <f t="shared" si="3"/>
        <v/>
      </c>
      <c r="K98" s="3"/>
      <c r="M98" s="2"/>
      <c r="N98" s="1"/>
      <c r="O98" s="3"/>
      <c r="P98" s="32"/>
      <c r="Q98" s="32"/>
      <c r="R98" s="33"/>
    </row>
    <row r="99" spans="3:18" ht="24" customHeight="1">
      <c r="C99" s="51">
        <v>45199.868067129632</v>
      </c>
      <c r="D99" s="38" t="s">
        <v>240</v>
      </c>
      <c r="E99" s="38" t="s">
        <v>265</v>
      </c>
      <c r="F99" s="39"/>
      <c r="G99" s="40">
        <v>9800</v>
      </c>
      <c r="H99" s="30">
        <f t="shared" si="4"/>
        <v>3913543</v>
      </c>
      <c r="J99" s="65" t="str">
        <f t="shared" si="3"/>
        <v/>
      </c>
      <c r="K99" s="3"/>
      <c r="M99" s="2"/>
      <c r="N99" s="1"/>
      <c r="O99" s="3"/>
      <c r="P99" s="32"/>
      <c r="Q99" s="32"/>
      <c r="R99" s="33"/>
    </row>
    <row r="100" spans="3:18" ht="24" customHeight="1">
      <c r="C100" s="51">
        <v>45200.455555555556</v>
      </c>
      <c r="D100" s="38" t="s">
        <v>243</v>
      </c>
      <c r="E100" s="38" t="s">
        <v>366</v>
      </c>
      <c r="F100" s="39"/>
      <c r="G100" s="40">
        <v>39200</v>
      </c>
      <c r="H100" s="30">
        <f t="shared" si="4"/>
        <v>3874343</v>
      </c>
      <c r="J100" s="65" t="str">
        <f t="shared" si="3"/>
        <v/>
      </c>
      <c r="K100" s="3"/>
      <c r="M100" s="2"/>
      <c r="N100" s="1"/>
      <c r="O100" s="3"/>
      <c r="P100" s="32"/>
      <c r="Q100" s="32"/>
      <c r="R100" s="33"/>
    </row>
    <row r="101" spans="3:18" ht="24" customHeight="1">
      <c r="C101" s="51">
        <v>45201.102777777778</v>
      </c>
      <c r="D101" s="38" t="s">
        <v>272</v>
      </c>
      <c r="E101" s="38" t="s">
        <v>314</v>
      </c>
      <c r="F101" s="39"/>
      <c r="G101" s="40">
        <v>8690</v>
      </c>
      <c r="H101" s="30">
        <f t="shared" si="4"/>
        <v>3865653</v>
      </c>
      <c r="J101" s="65" t="str">
        <f t="shared" si="3"/>
        <v/>
      </c>
      <c r="K101" s="3"/>
      <c r="M101" s="2"/>
      <c r="N101" s="1"/>
      <c r="O101" s="3"/>
      <c r="P101" s="32"/>
      <c r="Q101" s="32"/>
      <c r="R101" s="33"/>
    </row>
    <row r="102" spans="3:18" ht="24" customHeight="1">
      <c r="C102" s="51">
        <v>45201.638888888891</v>
      </c>
      <c r="D102" s="38" t="s">
        <v>243</v>
      </c>
      <c r="E102" s="38" t="s">
        <v>88</v>
      </c>
      <c r="F102" s="39"/>
      <c r="G102" s="40">
        <v>9900</v>
      </c>
      <c r="H102" s="30">
        <f t="shared" si="4"/>
        <v>3855753</v>
      </c>
      <c r="J102" s="65" t="str">
        <f t="shared" si="3"/>
        <v/>
      </c>
      <c r="K102" s="3"/>
      <c r="M102" s="2"/>
      <c r="N102" s="1"/>
      <c r="O102" s="3"/>
      <c r="P102" s="32"/>
      <c r="Q102" s="32"/>
      <c r="R102" s="33"/>
    </row>
    <row r="103" spans="3:18" ht="24" customHeight="1">
      <c r="C103" s="51">
        <v>45202.395833333336</v>
      </c>
      <c r="D103" s="38" t="s">
        <v>42</v>
      </c>
      <c r="E103" s="38" t="s">
        <v>32</v>
      </c>
      <c r="F103" s="39"/>
      <c r="G103" s="40">
        <v>4500</v>
      </c>
      <c r="H103" s="30">
        <f t="shared" si="4"/>
        <v>3851253</v>
      </c>
      <c r="J103" s="65" t="str">
        <f t="shared" si="3"/>
        <v/>
      </c>
      <c r="K103" s="3"/>
      <c r="M103" s="2"/>
      <c r="N103" s="1"/>
      <c r="O103" s="3"/>
      <c r="P103" s="32"/>
      <c r="Q103" s="32"/>
      <c r="R103" s="33"/>
    </row>
    <row r="104" spans="3:18" ht="24" customHeight="1">
      <c r="C104" s="51">
        <v>45203.345833333333</v>
      </c>
      <c r="D104" s="38" t="s">
        <v>240</v>
      </c>
      <c r="E104" s="38" t="s">
        <v>367</v>
      </c>
      <c r="F104" s="39"/>
      <c r="G104" s="40">
        <v>3900</v>
      </c>
      <c r="H104" s="30">
        <f t="shared" si="4"/>
        <v>3847353</v>
      </c>
      <c r="J104" s="65" t="str">
        <f t="shared" si="3"/>
        <v/>
      </c>
      <c r="K104" s="3"/>
      <c r="M104" s="2"/>
      <c r="N104" s="1"/>
      <c r="O104" s="3"/>
      <c r="P104" s="32"/>
      <c r="Q104" s="32"/>
      <c r="R104" s="33"/>
    </row>
    <row r="105" spans="3:18" ht="24" customHeight="1">
      <c r="C105" s="51">
        <v>45204.479166666664</v>
      </c>
      <c r="D105" s="38" t="s">
        <v>240</v>
      </c>
      <c r="E105" s="38" t="s">
        <v>372</v>
      </c>
      <c r="F105" s="39"/>
      <c r="G105" s="40">
        <v>5000</v>
      </c>
      <c r="H105" s="30">
        <f t="shared" si="4"/>
        <v>3842353</v>
      </c>
      <c r="J105" s="65" t="str">
        <f t="shared" si="3"/>
        <v/>
      </c>
      <c r="K105" s="3"/>
      <c r="M105" s="2"/>
      <c r="N105" s="1"/>
      <c r="O105" s="3"/>
      <c r="P105" s="32"/>
      <c r="Q105" s="32"/>
      <c r="R105" s="33"/>
    </row>
    <row r="106" spans="3:18" ht="24" customHeight="1">
      <c r="C106" s="51">
        <v>45205.457731481481</v>
      </c>
      <c r="D106" s="38" t="s">
        <v>42</v>
      </c>
      <c r="E106" s="38" t="s">
        <v>373</v>
      </c>
      <c r="F106" s="39"/>
      <c r="G106" s="40">
        <v>2200</v>
      </c>
      <c r="H106" s="30">
        <f t="shared" si="4"/>
        <v>3840153</v>
      </c>
      <c r="J106" s="65" t="str">
        <f t="shared" si="3"/>
        <v/>
      </c>
      <c r="K106" s="3"/>
      <c r="M106" s="2"/>
      <c r="N106" s="1"/>
      <c r="O106" s="3"/>
      <c r="P106" s="32"/>
      <c r="Q106" s="32"/>
      <c r="R106" s="33"/>
    </row>
    <row r="107" spans="3:18" ht="24" customHeight="1">
      <c r="C107" s="51">
        <v>45206.750752314816</v>
      </c>
      <c r="D107" s="38" t="s">
        <v>292</v>
      </c>
      <c r="E107" s="38" t="s">
        <v>374</v>
      </c>
      <c r="F107" s="39"/>
      <c r="G107" s="40">
        <v>5600</v>
      </c>
      <c r="H107" s="30">
        <f t="shared" si="4"/>
        <v>3834553</v>
      </c>
      <c r="J107" s="65" t="str">
        <f t="shared" si="3"/>
        <v/>
      </c>
      <c r="K107" s="3"/>
      <c r="M107" s="2"/>
      <c r="N107" s="1"/>
      <c r="O107" s="3"/>
      <c r="P107" s="32"/>
      <c r="Q107" s="32"/>
      <c r="R107" s="33"/>
    </row>
    <row r="108" spans="3:18" ht="24" customHeight="1">
      <c r="C108" s="51">
        <v>45207.42019675926</v>
      </c>
      <c r="D108" s="38" t="s">
        <v>272</v>
      </c>
      <c r="E108" s="38" t="s">
        <v>274</v>
      </c>
      <c r="F108" s="39"/>
      <c r="G108" s="40">
        <v>4990</v>
      </c>
      <c r="H108" s="30">
        <f t="shared" si="4"/>
        <v>3829563</v>
      </c>
      <c r="J108" s="65" t="str">
        <f t="shared" si="3"/>
        <v/>
      </c>
      <c r="K108" s="3"/>
      <c r="M108" s="2"/>
      <c r="N108" s="1"/>
      <c r="O108" s="3"/>
      <c r="P108" s="32"/>
      <c r="Q108" s="32"/>
      <c r="R108" s="33"/>
    </row>
    <row r="109" spans="3:18" ht="24" customHeight="1">
      <c r="C109" s="51">
        <v>45208.489953703705</v>
      </c>
      <c r="D109" s="38" t="s">
        <v>17</v>
      </c>
      <c r="E109" s="38" t="s">
        <v>44</v>
      </c>
      <c r="F109" s="39"/>
      <c r="G109" s="40">
        <v>10000</v>
      </c>
      <c r="H109" s="30">
        <f t="shared" si="4"/>
        <v>3819563</v>
      </c>
      <c r="J109" s="65" t="str">
        <f t="shared" si="3"/>
        <v/>
      </c>
      <c r="K109" s="3"/>
      <c r="M109" s="2"/>
      <c r="N109" s="1"/>
      <c r="O109" s="3"/>
      <c r="P109" s="32"/>
      <c r="Q109" s="32"/>
      <c r="R109" s="33"/>
    </row>
    <row r="110" spans="3:18" ht="24" customHeight="1">
      <c r="C110" s="51">
        <v>45209.823020833333</v>
      </c>
      <c r="D110" s="38" t="s">
        <v>17</v>
      </c>
      <c r="E110" s="38" t="s">
        <v>377</v>
      </c>
      <c r="F110" s="39"/>
      <c r="G110" s="40">
        <v>10000</v>
      </c>
      <c r="H110" s="30">
        <f t="shared" si="4"/>
        <v>3809563</v>
      </c>
      <c r="J110" s="65" t="str">
        <f t="shared" si="3"/>
        <v/>
      </c>
      <c r="K110" s="3"/>
      <c r="M110" s="2"/>
      <c r="N110" s="1"/>
      <c r="O110" s="3"/>
      <c r="P110" s="32"/>
      <c r="Q110" s="32"/>
      <c r="R110" s="33"/>
    </row>
    <row r="111" spans="3:18" ht="24" customHeight="1">
      <c r="C111" s="51">
        <v>45210.450833333336</v>
      </c>
      <c r="D111" s="38" t="s">
        <v>240</v>
      </c>
      <c r="E111" s="38" t="s">
        <v>378</v>
      </c>
      <c r="F111" s="39"/>
      <c r="G111" s="40">
        <v>7200</v>
      </c>
      <c r="H111" s="30">
        <f t="shared" si="4"/>
        <v>3802363</v>
      </c>
      <c r="J111" s="65" t="str">
        <f t="shared" si="3"/>
        <v/>
      </c>
      <c r="K111" s="3"/>
      <c r="M111" s="2"/>
      <c r="N111" s="1"/>
      <c r="O111" s="3"/>
      <c r="P111" s="32"/>
      <c r="Q111" s="32"/>
      <c r="R111" s="33"/>
    </row>
    <row r="112" spans="3:18" ht="24" customHeight="1">
      <c r="C112" s="51">
        <v>45211.803819444445</v>
      </c>
      <c r="D112" s="38" t="s">
        <v>243</v>
      </c>
      <c r="E112" s="38" t="s">
        <v>88</v>
      </c>
      <c r="F112" s="39"/>
      <c r="G112" s="40">
        <v>18000</v>
      </c>
      <c r="H112" s="30">
        <f t="shared" si="4"/>
        <v>3784363</v>
      </c>
      <c r="J112" s="65" t="str">
        <f t="shared" si="3"/>
        <v/>
      </c>
      <c r="K112" s="3"/>
      <c r="M112" s="2"/>
      <c r="N112" s="1"/>
      <c r="O112" s="3"/>
      <c r="P112" s="32"/>
      <c r="Q112" s="32"/>
      <c r="R112" s="33"/>
    </row>
    <row r="113" spans="1:18" ht="24" customHeight="1">
      <c r="C113" s="51">
        <v>45212.435150462959</v>
      </c>
      <c r="D113" s="38" t="s">
        <v>17</v>
      </c>
      <c r="E113" s="38" t="s">
        <v>283</v>
      </c>
      <c r="F113" s="39"/>
      <c r="G113" s="40">
        <v>20000</v>
      </c>
      <c r="H113" s="30">
        <f t="shared" si="4"/>
        <v>3764363</v>
      </c>
      <c r="J113" s="65" t="str">
        <f t="shared" si="3"/>
        <v/>
      </c>
      <c r="K113" s="3"/>
      <c r="M113" s="2"/>
      <c r="N113" s="1"/>
      <c r="O113" s="3"/>
      <c r="P113" s="32"/>
      <c r="Q113" s="32"/>
      <c r="R113" s="33"/>
    </row>
    <row r="114" spans="1:18" ht="24" customHeight="1">
      <c r="C114" s="51">
        <v>45215.841550925928</v>
      </c>
      <c r="D114" s="38" t="s">
        <v>243</v>
      </c>
      <c r="E114" s="38" t="s">
        <v>366</v>
      </c>
      <c r="F114" s="39"/>
      <c r="G114" s="40">
        <v>29400</v>
      </c>
      <c r="H114" s="30">
        <f t="shared" si="4"/>
        <v>3734963</v>
      </c>
      <c r="J114" s="65" t="str">
        <f t="shared" si="3"/>
        <v/>
      </c>
      <c r="K114" s="3"/>
      <c r="M114" s="2"/>
      <c r="N114" s="1"/>
      <c r="O114" s="3"/>
      <c r="P114" s="32"/>
      <c r="Q114" s="32"/>
      <c r="R114" s="33"/>
    </row>
    <row r="115" spans="1:18" ht="24" customHeight="1">
      <c r="A115" s="1" t="s">
        <v>277</v>
      </c>
      <c r="C115" s="51">
        <v>45218.576493055552</v>
      </c>
      <c r="D115" s="38" t="s">
        <v>243</v>
      </c>
      <c r="E115" s="38" t="s">
        <v>88</v>
      </c>
      <c r="F115" s="39"/>
      <c r="G115" s="40">
        <v>5600</v>
      </c>
      <c r="H115" s="30">
        <f t="shared" si="4"/>
        <v>3729363</v>
      </c>
      <c r="J115" s="65" t="str">
        <f t="shared" si="3"/>
        <v/>
      </c>
      <c r="K115" s="3"/>
      <c r="M115" s="2"/>
      <c r="N115" s="1"/>
      <c r="O115" s="3"/>
      <c r="P115" s="32"/>
      <c r="Q115" s="32"/>
      <c r="R115" s="33"/>
    </row>
    <row r="116" spans="1:18" ht="24" customHeight="1">
      <c r="C116" s="51">
        <v>45218.906261574077</v>
      </c>
      <c r="D116" s="38" t="s">
        <v>42</v>
      </c>
      <c r="E116" s="38" t="s">
        <v>250</v>
      </c>
      <c r="F116" s="39"/>
      <c r="G116" s="40">
        <v>4700</v>
      </c>
      <c r="H116" s="30">
        <f t="shared" si="4"/>
        <v>3724663</v>
      </c>
      <c r="J116" s="65" t="str">
        <f t="shared" si="3"/>
        <v/>
      </c>
      <c r="K116" s="3"/>
      <c r="M116" s="2"/>
      <c r="N116" s="1"/>
      <c r="O116" s="3"/>
      <c r="P116" s="32"/>
      <c r="Q116" s="32"/>
      <c r="R116" s="33"/>
    </row>
    <row r="117" spans="1:18" ht="24" customHeight="1">
      <c r="C117" s="51">
        <v>45219.069479166668</v>
      </c>
      <c r="D117" s="38" t="s">
        <v>240</v>
      </c>
      <c r="E117" s="38" t="s">
        <v>265</v>
      </c>
      <c r="F117" s="39"/>
      <c r="G117" s="40">
        <v>13900</v>
      </c>
      <c r="H117" s="30">
        <f t="shared" si="4"/>
        <v>3710763</v>
      </c>
      <c r="J117" s="65" t="str">
        <f t="shared" si="3"/>
        <v/>
      </c>
      <c r="K117" s="3"/>
      <c r="M117" s="2"/>
      <c r="N117" s="1"/>
      <c r="O117" s="3"/>
      <c r="P117" s="32"/>
      <c r="Q117" s="32"/>
      <c r="R117" s="33"/>
    </row>
    <row r="118" spans="1:18" ht="24" customHeight="1">
      <c r="C118" s="52">
        <v>45219.375</v>
      </c>
      <c r="D118" s="41" t="s">
        <v>6</v>
      </c>
      <c r="E118" s="41" t="s">
        <v>8</v>
      </c>
      <c r="F118" s="42"/>
      <c r="G118" s="43">
        <v>700000</v>
      </c>
      <c r="H118" s="30">
        <f t="shared" si="4"/>
        <v>3010763</v>
      </c>
      <c r="J118" s="65" t="str">
        <f t="shared" si="3"/>
        <v/>
      </c>
      <c r="K118" s="3"/>
      <c r="M118" s="2"/>
      <c r="N118" s="1"/>
      <c r="O118" s="3"/>
      <c r="P118" s="32"/>
      <c r="Q118" s="32"/>
      <c r="R118" s="33"/>
    </row>
    <row r="119" spans="1:18" ht="24" customHeight="1">
      <c r="C119" s="52">
        <v>45219.416666666664</v>
      </c>
      <c r="D119" s="41" t="s">
        <v>11</v>
      </c>
      <c r="E119" s="41" t="s">
        <v>13</v>
      </c>
      <c r="F119" s="42">
        <v>1000780</v>
      </c>
      <c r="G119" s="43"/>
      <c r="H119" s="30">
        <f t="shared" si="4"/>
        <v>4011543</v>
      </c>
      <c r="J119" s="65" t="str">
        <f t="shared" si="3"/>
        <v/>
      </c>
      <c r="K119" s="3"/>
      <c r="M119" s="2"/>
      <c r="N119" s="1"/>
      <c r="O119" s="3"/>
      <c r="P119" s="32"/>
      <c r="Q119" s="32"/>
      <c r="R119" s="33"/>
    </row>
    <row r="120" spans="1:18" ht="24" customHeight="1">
      <c r="C120" s="51">
        <v>45219.84375</v>
      </c>
      <c r="D120" s="38" t="s">
        <v>253</v>
      </c>
      <c r="E120" s="38" t="s">
        <v>46</v>
      </c>
      <c r="F120" s="39"/>
      <c r="G120" s="40">
        <v>20000</v>
      </c>
      <c r="H120" s="30">
        <f t="shared" si="4"/>
        <v>3991543</v>
      </c>
      <c r="J120" s="65" t="str">
        <f t="shared" si="3"/>
        <v/>
      </c>
      <c r="K120" s="3"/>
      <c r="M120" s="2"/>
      <c r="N120" s="1"/>
      <c r="O120" s="3"/>
      <c r="P120" s="32"/>
      <c r="Q120" s="32"/>
      <c r="R120" s="33"/>
    </row>
    <row r="121" spans="1:18" ht="24" customHeight="1">
      <c r="C121" s="51">
        <v>45220.762118055558</v>
      </c>
      <c r="D121" s="38" t="s">
        <v>291</v>
      </c>
      <c r="E121" s="38" t="s">
        <v>383</v>
      </c>
      <c r="F121" s="39"/>
      <c r="G121" s="40">
        <v>1000</v>
      </c>
      <c r="H121" s="30">
        <f t="shared" si="4"/>
        <v>3990543</v>
      </c>
      <c r="J121" s="65" t="str">
        <f t="shared" si="3"/>
        <v/>
      </c>
      <c r="K121" s="3"/>
      <c r="M121" s="2"/>
      <c r="N121" s="1"/>
      <c r="O121" s="3"/>
      <c r="P121" s="32"/>
      <c r="Q121" s="32"/>
      <c r="R121" s="33"/>
    </row>
    <row r="122" spans="1:18" ht="24" customHeight="1">
      <c r="C122" s="51">
        <v>45221.429918981485</v>
      </c>
      <c r="D122" s="38" t="s">
        <v>240</v>
      </c>
      <c r="E122" s="38" t="s">
        <v>382</v>
      </c>
      <c r="F122" s="39"/>
      <c r="G122" s="40">
        <v>7900</v>
      </c>
      <c r="H122" s="30">
        <f t="shared" si="4"/>
        <v>3982643</v>
      </c>
      <c r="J122" s="65" t="str">
        <f t="shared" si="3"/>
        <v/>
      </c>
      <c r="K122" s="3"/>
      <c r="M122" s="2"/>
      <c r="N122" s="1"/>
      <c r="O122" s="3"/>
      <c r="P122" s="32"/>
      <c r="Q122" s="32"/>
      <c r="R122" s="33"/>
    </row>
    <row r="123" spans="1:18" ht="24" customHeight="1">
      <c r="C123" s="51">
        <v>45222.792881944442</v>
      </c>
      <c r="D123" s="38" t="s">
        <v>17</v>
      </c>
      <c r="E123" s="38" t="s">
        <v>44</v>
      </c>
      <c r="F123" s="39"/>
      <c r="G123" s="40">
        <v>10000</v>
      </c>
      <c r="H123" s="30">
        <f t="shared" si="4"/>
        <v>3972643</v>
      </c>
      <c r="J123" s="65" t="str">
        <f t="shared" si="3"/>
        <v/>
      </c>
      <c r="K123" s="3"/>
      <c r="M123" s="2"/>
      <c r="N123" s="1"/>
      <c r="O123" s="3"/>
      <c r="P123" s="32"/>
      <c r="Q123" s="32"/>
      <c r="R123" s="33"/>
    </row>
    <row r="124" spans="1:18" ht="24" customHeight="1">
      <c r="C124" s="51">
        <v>45222.854143518518</v>
      </c>
      <c r="D124" s="38" t="s">
        <v>42</v>
      </c>
      <c r="E124" s="38" t="s">
        <v>381</v>
      </c>
      <c r="F124" s="39"/>
      <c r="G124" s="40">
        <v>5100</v>
      </c>
      <c r="H124" s="30">
        <f t="shared" si="4"/>
        <v>3967543</v>
      </c>
      <c r="J124" s="65" t="str">
        <f t="shared" si="3"/>
        <v/>
      </c>
      <c r="K124" s="3"/>
      <c r="M124" s="2"/>
      <c r="N124" s="1"/>
      <c r="O124" s="3"/>
      <c r="P124" s="32"/>
      <c r="Q124" s="32"/>
      <c r="R124" s="33"/>
    </row>
    <row r="125" spans="1:18" ht="24" customHeight="1">
      <c r="C125" s="51">
        <v>45223.523506944446</v>
      </c>
      <c r="D125" s="38" t="s">
        <v>240</v>
      </c>
      <c r="E125" s="38" t="s">
        <v>380</v>
      </c>
      <c r="F125" s="39"/>
      <c r="G125" s="40">
        <v>10000</v>
      </c>
      <c r="H125" s="30">
        <f t="shared" si="4"/>
        <v>3957543</v>
      </c>
      <c r="J125" s="65" t="str">
        <f t="shared" si="3"/>
        <v/>
      </c>
      <c r="K125" s="3"/>
      <c r="M125" s="2"/>
      <c r="N125" s="1"/>
      <c r="O125" s="3"/>
      <c r="P125" s="32"/>
      <c r="Q125" s="32"/>
      <c r="R125" s="33"/>
    </row>
    <row r="126" spans="1:18" ht="24" customHeight="1">
      <c r="C126" s="51">
        <v>45224.347222222219</v>
      </c>
      <c r="D126" s="38" t="s">
        <v>240</v>
      </c>
      <c r="E126" s="38" t="s">
        <v>36</v>
      </c>
      <c r="F126" s="39"/>
      <c r="G126" s="40">
        <v>7800</v>
      </c>
      <c r="H126" s="30">
        <f t="shared" si="4"/>
        <v>3949743</v>
      </c>
      <c r="J126" s="65" t="str">
        <f t="shared" si="3"/>
        <v/>
      </c>
      <c r="K126" s="3"/>
      <c r="M126" s="2"/>
      <c r="N126" s="1"/>
      <c r="O126" s="3"/>
      <c r="P126" s="32"/>
      <c r="Q126" s="33"/>
      <c r="R126" s="32"/>
    </row>
    <row r="127" spans="1:18" ht="24" customHeight="1">
      <c r="C127" s="51">
        <v>45224.478472222225</v>
      </c>
      <c r="D127" s="38" t="s">
        <v>292</v>
      </c>
      <c r="E127" s="38" t="s">
        <v>360</v>
      </c>
      <c r="F127" s="39"/>
      <c r="G127" s="40">
        <v>6500</v>
      </c>
      <c r="H127" s="30">
        <f t="shared" si="4"/>
        <v>3943243</v>
      </c>
      <c r="J127" s="65" t="str">
        <f t="shared" si="3"/>
        <v/>
      </c>
      <c r="K127" s="3"/>
      <c r="M127" s="2"/>
      <c r="N127" s="1"/>
      <c r="O127" s="3"/>
      <c r="P127" s="32"/>
      <c r="Q127" s="33"/>
      <c r="R127" s="32"/>
    </row>
    <row r="128" spans="1:18" ht="24" customHeight="1">
      <c r="C128" s="51">
        <v>45226.790046296293</v>
      </c>
      <c r="D128" s="38" t="s">
        <v>240</v>
      </c>
      <c r="E128" s="38" t="s">
        <v>361</v>
      </c>
      <c r="F128" s="39"/>
      <c r="G128" s="40">
        <v>7500</v>
      </c>
      <c r="H128" s="30">
        <f t="shared" si="4"/>
        <v>3935743</v>
      </c>
      <c r="J128" s="65" t="str">
        <f t="shared" si="3"/>
        <v/>
      </c>
      <c r="K128" s="3"/>
      <c r="M128" s="2"/>
      <c r="N128" s="1"/>
      <c r="O128" s="3"/>
      <c r="P128" s="32"/>
      <c r="Q128" s="33"/>
      <c r="R128" s="32"/>
    </row>
    <row r="129" spans="3:18" ht="24" customHeight="1">
      <c r="C129" s="51">
        <v>45227.440555555557</v>
      </c>
      <c r="D129" s="38" t="s">
        <v>240</v>
      </c>
      <c r="E129" s="38" t="s">
        <v>362</v>
      </c>
      <c r="F129" s="39"/>
      <c r="G129" s="40">
        <v>1200</v>
      </c>
      <c r="H129" s="30">
        <f t="shared" si="4"/>
        <v>3934543</v>
      </c>
      <c r="J129" s="65" t="str">
        <f t="shared" si="3"/>
        <v/>
      </c>
      <c r="K129" s="3"/>
      <c r="M129" s="2"/>
      <c r="N129" s="1"/>
      <c r="O129" s="3"/>
      <c r="P129" s="32"/>
      <c r="Q129" s="33"/>
      <c r="R129" s="32"/>
    </row>
    <row r="130" spans="3:18" ht="24" customHeight="1">
      <c r="C130" s="51">
        <v>45228.501585648148</v>
      </c>
      <c r="D130" s="38" t="s">
        <v>240</v>
      </c>
      <c r="E130" s="38" t="s">
        <v>359</v>
      </c>
      <c r="F130" s="39"/>
      <c r="G130" s="40">
        <v>11000</v>
      </c>
      <c r="H130" s="30">
        <f t="shared" si="4"/>
        <v>3923543</v>
      </c>
      <c r="J130" s="65" t="str">
        <f t="shared" si="3"/>
        <v/>
      </c>
      <c r="K130" s="3"/>
      <c r="M130" s="2"/>
      <c r="N130" s="1"/>
      <c r="O130" s="3"/>
      <c r="P130" s="32"/>
      <c r="Q130" s="33"/>
      <c r="R130" s="32"/>
    </row>
    <row r="131" spans="3:18" ht="24" customHeight="1">
      <c r="C131" s="51">
        <v>45228.764236111114</v>
      </c>
      <c r="D131" s="38" t="s">
        <v>42</v>
      </c>
      <c r="E131" s="38" t="s">
        <v>363</v>
      </c>
      <c r="F131" s="39"/>
      <c r="G131" s="40">
        <v>2300</v>
      </c>
      <c r="H131" s="30">
        <f t="shared" si="4"/>
        <v>3921243</v>
      </c>
      <c r="J131" s="65" t="str">
        <f t="shared" si="3"/>
        <v/>
      </c>
      <c r="K131" s="3"/>
      <c r="M131" s="2"/>
      <c r="N131" s="1"/>
      <c r="O131" s="3"/>
      <c r="P131" s="32"/>
      <c r="Q131" s="33"/>
      <c r="R131" s="32"/>
    </row>
    <row r="132" spans="3:18" ht="24" customHeight="1">
      <c r="C132" s="51">
        <v>45229.466331018521</v>
      </c>
      <c r="D132" s="38" t="s">
        <v>240</v>
      </c>
      <c r="E132" s="38" t="s">
        <v>384</v>
      </c>
      <c r="F132" s="39"/>
      <c r="G132" s="40">
        <v>6200</v>
      </c>
      <c r="H132" s="30">
        <f t="shared" si="4"/>
        <v>3915043</v>
      </c>
      <c r="J132" s="65" t="str">
        <f t="shared" si="3"/>
        <v/>
      </c>
      <c r="K132" s="3"/>
      <c r="M132" s="2"/>
      <c r="N132" s="1"/>
      <c r="O132" s="3"/>
      <c r="P132" s="32"/>
      <c r="Q132" s="33"/>
      <c r="R132" s="32"/>
    </row>
    <row r="133" spans="3:18" ht="24" customHeight="1">
      <c r="C133" s="51">
        <v>45230.020324074074</v>
      </c>
      <c r="D133" s="38" t="s">
        <v>240</v>
      </c>
      <c r="E133" s="38" t="s">
        <v>254</v>
      </c>
      <c r="F133" s="39"/>
      <c r="G133" s="40">
        <v>12400</v>
      </c>
      <c r="H133" s="30">
        <f t="shared" si="4"/>
        <v>3902643</v>
      </c>
      <c r="J133" s="65" t="str">
        <f t="shared" si="3"/>
        <v/>
      </c>
      <c r="K133" s="3"/>
      <c r="M133" s="2"/>
      <c r="N133" s="1"/>
      <c r="O133" s="3"/>
      <c r="P133" s="32"/>
      <c r="Q133" s="33"/>
      <c r="R133" s="32"/>
    </row>
    <row r="134" spans="3:18" ht="24" customHeight="1">
      <c r="C134" s="51">
        <v>45230.489606481482</v>
      </c>
      <c r="D134" s="38" t="s">
        <v>243</v>
      </c>
      <c r="E134" s="38" t="s">
        <v>15</v>
      </c>
      <c r="F134" s="39"/>
      <c r="G134" s="40">
        <v>8000</v>
      </c>
      <c r="H134" s="30">
        <f t="shared" si="4"/>
        <v>3894643</v>
      </c>
      <c r="J134" s="65" t="str">
        <f t="shared" si="3"/>
        <v/>
      </c>
      <c r="K134" s="3"/>
      <c r="M134" s="2"/>
      <c r="N134" s="1"/>
      <c r="O134" s="3"/>
      <c r="P134" s="32"/>
      <c r="Q134" s="33"/>
      <c r="R134" s="32"/>
    </row>
    <row r="135" spans="3:18" ht="24" customHeight="1">
      <c r="C135" s="51">
        <v>45231.364583333336</v>
      </c>
      <c r="D135" s="38" t="s">
        <v>17</v>
      </c>
      <c r="E135" s="38" t="s">
        <v>19</v>
      </c>
      <c r="F135" s="39"/>
      <c r="G135" s="40">
        <v>8900</v>
      </c>
      <c r="H135" s="30">
        <f t="shared" si="4"/>
        <v>3885743</v>
      </c>
      <c r="J135" s="65" t="str">
        <f t="shared" si="3"/>
        <v/>
      </c>
      <c r="K135" s="3"/>
      <c r="M135" s="2"/>
      <c r="N135" s="1"/>
      <c r="O135" s="3"/>
      <c r="P135" s="32"/>
      <c r="Q135" s="32"/>
      <c r="R135" s="33"/>
    </row>
    <row r="136" spans="3:18" ht="24" customHeight="1">
      <c r="C136" s="51">
        <v>45232.006296296298</v>
      </c>
      <c r="D136" s="38" t="s">
        <v>240</v>
      </c>
      <c r="E136" s="38" t="s">
        <v>265</v>
      </c>
      <c r="F136" s="39"/>
      <c r="G136" s="40">
        <v>16400</v>
      </c>
      <c r="H136" s="30">
        <f t="shared" si="4"/>
        <v>3869343</v>
      </c>
      <c r="J136" s="65" t="str">
        <f t="shared" si="3"/>
        <v/>
      </c>
      <c r="K136" s="3"/>
      <c r="M136" s="2"/>
      <c r="N136" s="1"/>
      <c r="O136" s="3"/>
      <c r="P136" s="32"/>
      <c r="Q136" s="32"/>
      <c r="R136" s="33"/>
    </row>
    <row r="137" spans="3:18" ht="24" customHeight="1">
      <c r="C137" s="51">
        <v>45232.102789351855</v>
      </c>
      <c r="D137" s="38" t="s">
        <v>272</v>
      </c>
      <c r="E137" s="38" t="s">
        <v>314</v>
      </c>
      <c r="F137" s="39"/>
      <c r="G137" s="40">
        <v>8690</v>
      </c>
      <c r="H137" s="30">
        <f t="shared" si="4"/>
        <v>3860653</v>
      </c>
      <c r="J137" s="65" t="str">
        <f t="shared" si="3"/>
        <v/>
      </c>
      <c r="K137" s="3"/>
      <c r="M137" s="2"/>
      <c r="N137" s="1"/>
      <c r="O137" s="3"/>
      <c r="P137" s="32"/>
      <c r="Q137" s="32"/>
      <c r="R137" s="33"/>
    </row>
    <row r="138" spans="3:18" ht="24" customHeight="1">
      <c r="C138" s="51">
        <v>45233.305636574078</v>
      </c>
      <c r="D138" s="38" t="s">
        <v>243</v>
      </c>
      <c r="E138" s="38" t="s">
        <v>88</v>
      </c>
      <c r="F138" s="39"/>
      <c r="G138" s="40">
        <v>5400</v>
      </c>
      <c r="H138" s="30">
        <f t="shared" si="4"/>
        <v>3855253</v>
      </c>
      <c r="J138" s="65" t="str">
        <f t="shared" si="3"/>
        <v/>
      </c>
      <c r="K138" s="3"/>
      <c r="M138" s="2"/>
      <c r="N138" s="1"/>
      <c r="O138" s="3"/>
      <c r="P138" s="32"/>
      <c r="Q138" s="32"/>
      <c r="R138" s="33"/>
    </row>
    <row r="139" spans="3:18" ht="24" customHeight="1">
      <c r="C139" s="51">
        <v>45235.834155092591</v>
      </c>
      <c r="D139" s="38" t="s">
        <v>240</v>
      </c>
      <c r="E139" s="38" t="s">
        <v>254</v>
      </c>
      <c r="F139" s="39"/>
      <c r="G139" s="40">
        <v>10900</v>
      </c>
      <c r="H139" s="30">
        <f t="shared" si="4"/>
        <v>3844353</v>
      </c>
      <c r="J139" s="65" t="str">
        <f t="shared" si="3"/>
        <v/>
      </c>
      <c r="K139" s="3"/>
      <c r="M139" s="2"/>
      <c r="N139" s="1"/>
      <c r="O139" s="3"/>
      <c r="P139" s="32"/>
      <c r="Q139" s="32"/>
      <c r="R139" s="33"/>
    </row>
    <row r="140" spans="3:18" ht="24" customHeight="1">
      <c r="C140" s="51">
        <v>45237.418958333335</v>
      </c>
      <c r="D140" s="38" t="s">
        <v>17</v>
      </c>
      <c r="E140" s="38" t="s">
        <v>44</v>
      </c>
      <c r="F140" s="39"/>
      <c r="G140" s="40">
        <v>20000</v>
      </c>
      <c r="H140" s="30">
        <f t="shared" si="4"/>
        <v>3824353</v>
      </c>
      <c r="J140" s="65" t="str">
        <f t="shared" si="3"/>
        <v/>
      </c>
      <c r="K140" s="3"/>
      <c r="M140" s="2"/>
      <c r="N140" s="1"/>
      <c r="O140" s="3"/>
      <c r="P140" s="32"/>
      <c r="Q140" s="32"/>
      <c r="R140" s="33"/>
    </row>
    <row r="141" spans="3:18" ht="24" customHeight="1">
      <c r="C141" s="51">
        <v>45237.540335648147</v>
      </c>
      <c r="D141" s="38" t="s">
        <v>240</v>
      </c>
      <c r="E141" s="38" t="s">
        <v>362</v>
      </c>
      <c r="F141" s="39"/>
      <c r="G141" s="40">
        <v>1200</v>
      </c>
      <c r="H141" s="30">
        <f t="shared" si="4"/>
        <v>3823153</v>
      </c>
      <c r="J141" s="65" t="str">
        <f t="shared" si="3"/>
        <v/>
      </c>
      <c r="K141" s="3"/>
      <c r="M141" s="2"/>
      <c r="N141" s="1"/>
      <c r="O141" s="3"/>
      <c r="P141" s="32"/>
      <c r="Q141" s="32"/>
      <c r="R141" s="33"/>
    </row>
    <row r="142" spans="3:18" ht="24" customHeight="1">
      <c r="C142" s="51">
        <v>45238.420138888891</v>
      </c>
      <c r="D142" s="38" t="s">
        <v>272</v>
      </c>
      <c r="E142" s="38" t="s">
        <v>274</v>
      </c>
      <c r="F142" s="39"/>
      <c r="G142" s="40">
        <v>4990</v>
      </c>
      <c r="H142" s="30">
        <f t="shared" ref="H142:H211" si="5">H141+F142-G142</f>
        <v>3818163</v>
      </c>
      <c r="J142" s="65" t="str">
        <f t="shared" si="3"/>
        <v/>
      </c>
      <c r="K142" s="3"/>
      <c r="M142" s="2"/>
      <c r="N142" s="1"/>
      <c r="O142" s="3"/>
      <c r="P142" s="32"/>
      <c r="Q142" s="32"/>
      <c r="R142" s="33"/>
    </row>
    <row r="143" spans="3:18" ht="24" customHeight="1">
      <c r="C143" s="51">
        <v>45240.809560185182</v>
      </c>
      <c r="D143" s="38" t="s">
        <v>17</v>
      </c>
      <c r="E143" s="38" t="s">
        <v>310</v>
      </c>
      <c r="F143" s="39"/>
      <c r="G143" s="40">
        <v>30000</v>
      </c>
      <c r="H143" s="30">
        <f t="shared" si="5"/>
        <v>3788163</v>
      </c>
      <c r="J143" s="65" t="str">
        <f t="shared" si="3"/>
        <v/>
      </c>
      <c r="K143" s="3"/>
      <c r="M143" s="2"/>
      <c r="N143" s="1"/>
      <c r="O143" s="3"/>
      <c r="P143" s="32"/>
      <c r="Q143" s="32"/>
      <c r="R143" s="33"/>
    </row>
    <row r="144" spans="3:18" ht="24" customHeight="1">
      <c r="C144" s="51">
        <v>45240.552083333336</v>
      </c>
      <c r="D144" s="38" t="s">
        <v>243</v>
      </c>
      <c r="E144" s="38" t="s">
        <v>35</v>
      </c>
      <c r="F144" s="39"/>
      <c r="G144" s="40">
        <v>63000</v>
      </c>
      <c r="H144" s="30">
        <f t="shared" si="5"/>
        <v>3725163</v>
      </c>
      <c r="J144" s="65" t="str">
        <f t="shared" si="3"/>
        <v/>
      </c>
      <c r="K144" s="3"/>
      <c r="M144" s="2"/>
      <c r="N144" s="1"/>
      <c r="O144" s="3"/>
      <c r="P144" s="32"/>
      <c r="Q144" s="32"/>
      <c r="R144" s="33"/>
    </row>
    <row r="145" spans="3:18" ht="24" customHeight="1">
      <c r="C145" s="51">
        <v>45241.764143518521</v>
      </c>
      <c r="D145" s="38" t="s">
        <v>17</v>
      </c>
      <c r="E145" s="38" t="s">
        <v>283</v>
      </c>
      <c r="F145" s="39"/>
      <c r="G145" s="40">
        <v>20000</v>
      </c>
      <c r="H145" s="30">
        <f t="shared" si="5"/>
        <v>3705163</v>
      </c>
      <c r="J145" s="65" t="str">
        <f t="shared" si="3"/>
        <v/>
      </c>
      <c r="K145" s="3"/>
      <c r="M145" s="2"/>
      <c r="N145" s="1"/>
      <c r="O145" s="3"/>
      <c r="P145" s="32"/>
      <c r="Q145" s="32"/>
      <c r="R145" s="33"/>
    </row>
    <row r="146" spans="3:18" ht="24" customHeight="1">
      <c r="C146" s="51">
        <v>45243.457662037035</v>
      </c>
      <c r="D146" s="38" t="s">
        <v>240</v>
      </c>
      <c r="E146" s="38" t="s">
        <v>315</v>
      </c>
      <c r="F146" s="39"/>
      <c r="G146" s="40">
        <v>7500</v>
      </c>
      <c r="H146" s="30">
        <f t="shared" si="5"/>
        <v>3697663</v>
      </c>
      <c r="J146" s="65" t="str">
        <f t="shared" si="3"/>
        <v/>
      </c>
      <c r="K146" s="3"/>
      <c r="M146" s="2"/>
      <c r="N146" s="1"/>
      <c r="O146" s="3"/>
      <c r="P146" s="32"/>
      <c r="Q146" s="32"/>
      <c r="R146" s="33"/>
    </row>
    <row r="147" spans="3:18" ht="24" customHeight="1">
      <c r="C147" s="51">
        <v>45244.0153125</v>
      </c>
      <c r="D147" s="38" t="s">
        <v>272</v>
      </c>
      <c r="E147" s="38" t="s">
        <v>88</v>
      </c>
      <c r="F147" s="39"/>
      <c r="G147" s="40">
        <v>22000</v>
      </c>
      <c r="H147" s="30">
        <f t="shared" si="5"/>
        <v>3675663</v>
      </c>
      <c r="J147" s="65" t="str">
        <f t="shared" si="3"/>
        <v/>
      </c>
      <c r="K147" s="3"/>
      <c r="M147" s="2"/>
      <c r="N147" s="1"/>
      <c r="O147" s="3"/>
      <c r="P147" s="32"/>
      <c r="Q147" s="32"/>
      <c r="R147" s="33"/>
    </row>
    <row r="148" spans="3:18" ht="24" customHeight="1">
      <c r="C148" s="51">
        <v>45245.386828703704</v>
      </c>
      <c r="D148" s="38" t="s">
        <v>240</v>
      </c>
      <c r="E148" s="38" t="s">
        <v>362</v>
      </c>
      <c r="F148" s="39"/>
      <c r="G148" s="40">
        <v>1200</v>
      </c>
      <c r="H148" s="30">
        <f t="shared" si="5"/>
        <v>3674463</v>
      </c>
      <c r="J148" s="65" t="str">
        <f t="shared" si="3"/>
        <v/>
      </c>
      <c r="K148" s="3"/>
      <c r="M148" s="2"/>
      <c r="N148" s="1"/>
      <c r="O148" s="3"/>
      <c r="P148" s="32"/>
      <c r="Q148" s="32"/>
      <c r="R148" s="33"/>
    </row>
    <row r="149" spans="3:18" ht="24" customHeight="1">
      <c r="C149" s="51">
        <v>45245.506249999999</v>
      </c>
      <c r="D149" s="38" t="s">
        <v>243</v>
      </c>
      <c r="E149" s="38" t="s">
        <v>339</v>
      </c>
      <c r="F149" s="39"/>
      <c r="G149" s="40">
        <v>6500</v>
      </c>
      <c r="H149" s="30">
        <f t="shared" si="5"/>
        <v>3667963</v>
      </c>
      <c r="J149" s="65" t="str">
        <f t="shared" si="3"/>
        <v/>
      </c>
      <c r="K149" s="3"/>
      <c r="M149" s="2"/>
      <c r="N149" s="1"/>
      <c r="O149" s="3"/>
      <c r="P149" s="32"/>
      <c r="Q149" s="32"/>
      <c r="R149" s="33"/>
    </row>
    <row r="150" spans="3:18" ht="24" customHeight="1">
      <c r="C150" s="51">
        <v>45248.492685185185</v>
      </c>
      <c r="D150" s="38" t="s">
        <v>240</v>
      </c>
      <c r="E150" s="38" t="s">
        <v>21</v>
      </c>
      <c r="F150" s="39"/>
      <c r="G150" s="40">
        <v>11200</v>
      </c>
      <c r="H150" s="30">
        <f t="shared" si="5"/>
        <v>3656763</v>
      </c>
      <c r="J150" s="65" t="str">
        <f t="shared" si="3"/>
        <v/>
      </c>
      <c r="K150" s="3"/>
      <c r="M150" s="2"/>
      <c r="N150" s="1"/>
      <c r="O150" s="3"/>
      <c r="P150" s="32"/>
      <c r="Q150" s="32"/>
      <c r="R150" s="33"/>
    </row>
    <row r="151" spans="3:18" ht="24" customHeight="1">
      <c r="C151" s="51">
        <v>45249.87431712963</v>
      </c>
      <c r="D151" s="38" t="s">
        <v>240</v>
      </c>
      <c r="E151" s="38" t="s">
        <v>265</v>
      </c>
      <c r="F151" s="39"/>
      <c r="G151" s="40">
        <v>13900</v>
      </c>
      <c r="H151" s="30">
        <f t="shared" si="5"/>
        <v>3642863</v>
      </c>
      <c r="J151" s="65" t="str">
        <f t="shared" si="3"/>
        <v/>
      </c>
      <c r="K151" s="3"/>
      <c r="M151" s="2"/>
      <c r="N151" s="1"/>
      <c r="O151" s="3"/>
      <c r="P151" s="32"/>
      <c r="Q151" s="32"/>
      <c r="R151" s="33"/>
    </row>
    <row r="152" spans="3:18" ht="24" customHeight="1">
      <c r="C152" s="51">
        <v>45249.950706018521</v>
      </c>
      <c r="D152" s="38" t="s">
        <v>253</v>
      </c>
      <c r="E152" s="38" t="s">
        <v>318</v>
      </c>
      <c r="F152" s="39"/>
      <c r="G152" s="40">
        <v>13500</v>
      </c>
      <c r="H152" s="30">
        <f t="shared" si="5"/>
        <v>3629363</v>
      </c>
      <c r="J152" s="65" t="str">
        <f t="shared" si="3"/>
        <v/>
      </c>
      <c r="K152" s="3"/>
      <c r="M152" s="2"/>
      <c r="N152" s="1"/>
      <c r="O152" s="3"/>
      <c r="P152" s="32"/>
      <c r="Q152" s="32"/>
      <c r="R152" s="33"/>
    </row>
    <row r="153" spans="3:18" ht="24" customHeight="1">
      <c r="C153" s="51">
        <v>45249.989675925928</v>
      </c>
      <c r="D153" s="38" t="s">
        <v>42</v>
      </c>
      <c r="E153" s="38" t="s">
        <v>250</v>
      </c>
      <c r="F153" s="39"/>
      <c r="G153" s="40">
        <v>3900</v>
      </c>
      <c r="H153" s="30">
        <f t="shared" si="5"/>
        <v>3625463</v>
      </c>
      <c r="J153" s="65" t="str">
        <f t="shared" si="3"/>
        <v/>
      </c>
      <c r="K153" s="3"/>
      <c r="M153" s="2"/>
      <c r="N153" s="1"/>
      <c r="O153" s="3"/>
      <c r="P153" s="32"/>
      <c r="Q153" s="32"/>
      <c r="R153" s="33"/>
    </row>
    <row r="154" spans="3:18" ht="24" customHeight="1">
      <c r="C154" s="51">
        <v>45250.35491898148</v>
      </c>
      <c r="D154" s="38" t="s">
        <v>240</v>
      </c>
      <c r="E154" s="38" t="s">
        <v>367</v>
      </c>
      <c r="F154" s="39"/>
      <c r="G154" s="40">
        <v>7500</v>
      </c>
      <c r="H154" s="30">
        <f t="shared" si="5"/>
        <v>3617963</v>
      </c>
      <c r="J154" s="65" t="str">
        <f t="shared" si="3"/>
        <v/>
      </c>
      <c r="K154" s="3"/>
      <c r="M154" s="2"/>
      <c r="N154" s="1"/>
      <c r="O154" s="3"/>
      <c r="P154" s="32"/>
      <c r="Q154" s="32"/>
      <c r="R154" s="33"/>
    </row>
    <row r="155" spans="3:18" ht="24" customHeight="1">
      <c r="C155" s="52">
        <v>45250.375</v>
      </c>
      <c r="D155" s="41" t="s">
        <v>6</v>
      </c>
      <c r="E155" s="41" t="s">
        <v>8</v>
      </c>
      <c r="F155" s="42"/>
      <c r="G155" s="43">
        <v>700000</v>
      </c>
      <c r="H155" s="30">
        <f t="shared" si="5"/>
        <v>2917963</v>
      </c>
      <c r="J155" s="65" t="str">
        <f t="shared" si="3"/>
        <v/>
      </c>
      <c r="K155" s="3"/>
      <c r="M155" s="2"/>
      <c r="N155" s="1"/>
      <c r="O155" s="3"/>
      <c r="P155" s="32"/>
      <c r="Q155" s="32"/>
      <c r="R155" s="33"/>
    </row>
    <row r="156" spans="3:18" ht="24" customHeight="1">
      <c r="C156" s="52">
        <v>45250.416666666664</v>
      </c>
      <c r="D156" s="41" t="s">
        <v>11</v>
      </c>
      <c r="E156" s="41" t="s">
        <v>13</v>
      </c>
      <c r="F156" s="42">
        <v>982040</v>
      </c>
      <c r="G156" s="43"/>
      <c r="H156" s="30">
        <f t="shared" si="5"/>
        <v>3900003</v>
      </c>
      <c r="J156" s="65" t="str">
        <f t="shared" si="3"/>
        <v/>
      </c>
      <c r="K156" s="3"/>
      <c r="M156" s="2"/>
      <c r="N156" s="1"/>
      <c r="O156" s="3"/>
      <c r="P156" s="32"/>
      <c r="Q156" s="32"/>
      <c r="R156" s="33"/>
    </row>
    <row r="157" spans="3:18" ht="24" customHeight="1">
      <c r="C157" s="56">
        <v>45252.717476851853</v>
      </c>
      <c r="D157" s="57" t="s">
        <v>50</v>
      </c>
      <c r="E157" s="57"/>
      <c r="F157" s="114">
        <v>300000</v>
      </c>
      <c r="G157" s="59"/>
      <c r="H157" s="30">
        <f t="shared" si="5"/>
        <v>4200003</v>
      </c>
      <c r="J157" s="65" t="str">
        <f t="shared" si="3"/>
        <v/>
      </c>
      <c r="K157" s="3"/>
      <c r="M157" s="2"/>
      <c r="N157" s="1"/>
      <c r="O157" s="3"/>
      <c r="P157" s="32"/>
      <c r="Q157" s="32"/>
      <c r="R157" s="33"/>
    </row>
    <row r="158" spans="3:18" ht="24" customHeight="1">
      <c r="C158" s="56">
        <v>45254.489236111112</v>
      </c>
      <c r="D158" s="57" t="s">
        <v>243</v>
      </c>
      <c r="E158" s="38" t="s">
        <v>361</v>
      </c>
      <c r="F158" s="114"/>
      <c r="G158" s="59">
        <v>25000</v>
      </c>
      <c r="H158" s="30">
        <f t="shared" si="5"/>
        <v>4175003</v>
      </c>
      <c r="J158" s="65" t="str">
        <f t="shared" si="3"/>
        <v/>
      </c>
      <c r="K158" s="3"/>
      <c r="M158" s="2"/>
      <c r="N158" s="1"/>
      <c r="O158" s="3"/>
      <c r="P158" s="32"/>
      <c r="Q158" s="32"/>
      <c r="R158" s="33"/>
    </row>
    <row r="159" spans="3:18" ht="24" customHeight="1">
      <c r="C159" s="56">
        <v>45254.506249999999</v>
      </c>
      <c r="D159" s="57" t="s">
        <v>240</v>
      </c>
      <c r="E159" s="57" t="s">
        <v>333</v>
      </c>
      <c r="F159" s="114"/>
      <c r="G159" s="59">
        <v>5500</v>
      </c>
      <c r="H159" s="30">
        <f t="shared" si="5"/>
        <v>4169503</v>
      </c>
      <c r="J159" s="65" t="str">
        <f t="shared" si="3"/>
        <v/>
      </c>
      <c r="K159" s="3"/>
      <c r="M159" s="2"/>
      <c r="N159" s="1"/>
      <c r="O159" s="3"/>
      <c r="P159" s="32"/>
      <c r="Q159" s="32"/>
      <c r="R159" s="33"/>
    </row>
    <row r="160" spans="3:18" ht="24" customHeight="1">
      <c r="C160" s="51">
        <v>45255.555555555555</v>
      </c>
      <c r="D160" s="38" t="s">
        <v>243</v>
      </c>
      <c r="E160" s="38" t="s">
        <v>35</v>
      </c>
      <c r="F160" s="39"/>
      <c r="G160" s="40">
        <v>62000</v>
      </c>
      <c r="H160" s="30">
        <f t="shared" si="5"/>
        <v>4107503</v>
      </c>
      <c r="J160" s="65" t="str">
        <f t="shared" si="3"/>
        <v/>
      </c>
      <c r="K160" s="3"/>
      <c r="M160" s="2"/>
      <c r="N160" s="1"/>
      <c r="O160" s="3"/>
      <c r="P160" s="32"/>
      <c r="Q160" s="32"/>
      <c r="R160" s="33"/>
    </row>
    <row r="161" spans="3:18" ht="24" customHeight="1">
      <c r="C161" s="51">
        <v>45256.793402777781</v>
      </c>
      <c r="D161" s="38" t="s">
        <v>240</v>
      </c>
      <c r="E161" s="38" t="s">
        <v>265</v>
      </c>
      <c r="F161" s="39"/>
      <c r="G161" s="40">
        <v>14000</v>
      </c>
      <c r="H161" s="30">
        <f t="shared" si="5"/>
        <v>4093503</v>
      </c>
      <c r="J161" s="65" t="str">
        <f t="shared" si="3"/>
        <v/>
      </c>
      <c r="K161" s="3"/>
      <c r="M161" s="2"/>
      <c r="N161" s="1"/>
      <c r="O161" s="3"/>
      <c r="P161" s="32"/>
      <c r="Q161" s="32"/>
      <c r="R161" s="33"/>
    </row>
    <row r="162" spans="3:18" ht="24" customHeight="1">
      <c r="C162" s="51">
        <v>45257.639398148145</v>
      </c>
      <c r="D162" s="38" t="s">
        <v>243</v>
      </c>
      <c r="E162" s="38" t="s">
        <v>15</v>
      </c>
      <c r="F162" s="39"/>
      <c r="G162" s="40">
        <v>3000</v>
      </c>
      <c r="H162" s="30">
        <f t="shared" si="5"/>
        <v>4090503</v>
      </c>
      <c r="J162" s="65" t="str">
        <f t="shared" si="3"/>
        <v/>
      </c>
      <c r="K162" s="3"/>
      <c r="M162" s="2"/>
      <c r="N162" s="1"/>
      <c r="O162" s="3"/>
      <c r="P162" s="32"/>
      <c r="Q162" s="32"/>
      <c r="R162" s="33"/>
    </row>
    <row r="163" spans="3:18" ht="24" customHeight="1">
      <c r="C163" s="51">
        <v>45258.375821759262</v>
      </c>
      <c r="D163" s="38" t="s">
        <v>243</v>
      </c>
      <c r="E163" s="38" t="s">
        <v>88</v>
      </c>
      <c r="F163" s="39"/>
      <c r="G163" s="40">
        <v>5800</v>
      </c>
      <c r="H163" s="30">
        <f t="shared" si="5"/>
        <v>4084703</v>
      </c>
      <c r="J163" s="65" t="str">
        <f t="shared" si="3"/>
        <v/>
      </c>
      <c r="K163" s="3"/>
      <c r="M163" s="2"/>
      <c r="N163" s="1"/>
      <c r="O163" s="3"/>
      <c r="P163" s="32"/>
      <c r="Q163" s="32"/>
      <c r="R163" s="33"/>
    </row>
    <row r="164" spans="3:18" ht="24" customHeight="1">
      <c r="C164" s="51">
        <v>45258.764039351852</v>
      </c>
      <c r="D164" s="38" t="s">
        <v>243</v>
      </c>
      <c r="E164" s="38" t="s">
        <v>366</v>
      </c>
      <c r="F164" s="39"/>
      <c r="G164" s="40">
        <v>52030</v>
      </c>
      <c r="H164" s="30">
        <f t="shared" si="5"/>
        <v>4032673</v>
      </c>
      <c r="J164" s="65" t="str">
        <f t="shared" si="3"/>
        <v/>
      </c>
      <c r="K164" s="3"/>
      <c r="M164" s="2"/>
      <c r="N164" s="1"/>
      <c r="O164" s="3"/>
      <c r="P164" s="32"/>
      <c r="Q164" s="32"/>
      <c r="R164" s="33"/>
    </row>
    <row r="165" spans="3:18" ht="24" customHeight="1">
      <c r="C165" s="51">
        <v>45259.44803240741</v>
      </c>
      <c r="D165" s="38" t="s">
        <v>240</v>
      </c>
      <c r="E165" s="38" t="s">
        <v>331</v>
      </c>
      <c r="F165" s="39"/>
      <c r="G165" s="40">
        <v>5000</v>
      </c>
      <c r="H165" s="30">
        <f t="shared" si="5"/>
        <v>4027673</v>
      </c>
      <c r="J165" s="65" t="str">
        <f t="shared" si="3"/>
        <v/>
      </c>
      <c r="K165" s="3"/>
      <c r="M165" s="2"/>
      <c r="N165" s="1"/>
      <c r="O165" s="3"/>
      <c r="P165" s="32"/>
      <c r="Q165" s="32"/>
      <c r="R165" s="33"/>
    </row>
    <row r="166" spans="3:18" ht="24" customHeight="1">
      <c r="C166" s="51">
        <v>45260.055555555555</v>
      </c>
      <c r="D166" s="38" t="s">
        <v>240</v>
      </c>
      <c r="E166" s="38" t="s">
        <v>265</v>
      </c>
      <c r="F166" s="39"/>
      <c r="G166" s="40">
        <v>13100</v>
      </c>
      <c r="H166" s="30">
        <f t="shared" si="5"/>
        <v>4014573</v>
      </c>
      <c r="J166" s="65" t="str">
        <f t="shared" si="3"/>
        <v/>
      </c>
      <c r="K166" s="3"/>
      <c r="M166" s="2"/>
      <c r="N166" s="1"/>
      <c r="O166" s="3"/>
      <c r="P166" s="32"/>
      <c r="Q166" s="32"/>
      <c r="R166" s="33"/>
    </row>
    <row r="167" spans="3:18" ht="24" customHeight="1">
      <c r="C167" s="51">
        <v>45262.102997685186</v>
      </c>
      <c r="D167" s="38" t="s">
        <v>272</v>
      </c>
      <c r="E167" s="38" t="s">
        <v>314</v>
      </c>
      <c r="F167" s="39"/>
      <c r="G167" s="40">
        <v>8690</v>
      </c>
      <c r="H167" s="30">
        <f t="shared" si="5"/>
        <v>4005883</v>
      </c>
      <c r="J167" s="65" t="str">
        <f t="shared" si="3"/>
        <v/>
      </c>
      <c r="K167" s="3"/>
      <c r="M167" s="2"/>
      <c r="N167" s="1"/>
      <c r="O167" s="3"/>
      <c r="P167" s="32"/>
      <c r="Q167" s="32"/>
      <c r="R167" s="33"/>
    </row>
    <row r="168" spans="3:18" ht="24" customHeight="1">
      <c r="C168" s="51">
        <v>45262.444456018522</v>
      </c>
      <c r="D168" s="38" t="s">
        <v>243</v>
      </c>
      <c r="E168" s="38" t="s">
        <v>385</v>
      </c>
      <c r="F168" s="39"/>
      <c r="G168" s="40">
        <v>19800</v>
      </c>
      <c r="H168" s="30">
        <f t="shared" si="5"/>
        <v>3986083</v>
      </c>
      <c r="J168" s="65" t="str">
        <f t="shared" si="3"/>
        <v/>
      </c>
      <c r="K168" s="3"/>
      <c r="M168" s="2"/>
      <c r="N168" s="1"/>
      <c r="O168" s="3"/>
      <c r="P168" s="32"/>
      <c r="Q168" s="32"/>
      <c r="R168" s="33"/>
    </row>
    <row r="169" spans="3:18" ht="24" customHeight="1">
      <c r="C169" s="51">
        <v>45262.805625000001</v>
      </c>
      <c r="D169" s="38" t="s">
        <v>240</v>
      </c>
      <c r="E169" s="38" t="s">
        <v>386</v>
      </c>
      <c r="F169" s="39"/>
      <c r="G169" s="40">
        <v>12300</v>
      </c>
      <c r="H169" s="30">
        <f t="shared" si="5"/>
        <v>3973783</v>
      </c>
      <c r="J169" s="65" t="str">
        <f t="shared" si="3"/>
        <v/>
      </c>
      <c r="K169" s="3"/>
      <c r="M169" s="2"/>
      <c r="N169" s="1"/>
      <c r="O169" s="3"/>
      <c r="P169" s="32"/>
      <c r="Q169" s="32"/>
      <c r="R169" s="33"/>
    </row>
    <row r="170" spans="3:18" ht="24" customHeight="1">
      <c r="C170" s="51">
        <v>45264.383252314816</v>
      </c>
      <c r="D170" s="38" t="s">
        <v>42</v>
      </c>
      <c r="E170" s="38" t="s">
        <v>373</v>
      </c>
      <c r="F170" s="39"/>
      <c r="G170" s="40">
        <v>2200</v>
      </c>
      <c r="H170" s="30">
        <f t="shared" si="5"/>
        <v>3971583</v>
      </c>
      <c r="J170" s="65" t="str">
        <f t="shared" si="3"/>
        <v/>
      </c>
      <c r="K170" s="3"/>
      <c r="M170" s="2"/>
      <c r="N170" s="1"/>
      <c r="O170" s="3"/>
      <c r="P170" s="32"/>
      <c r="Q170" s="32"/>
      <c r="R170" s="33"/>
    </row>
    <row r="171" spans="3:18" ht="24" customHeight="1">
      <c r="C171" s="51">
        <v>45265.756944444445</v>
      </c>
      <c r="D171" s="38" t="s">
        <v>240</v>
      </c>
      <c r="E171" s="38" t="s">
        <v>52</v>
      </c>
      <c r="F171" s="39"/>
      <c r="G171" s="40">
        <v>19500</v>
      </c>
      <c r="H171" s="30">
        <f t="shared" si="5"/>
        <v>3952083</v>
      </c>
      <c r="J171" s="65" t="str">
        <f t="shared" si="3"/>
        <v/>
      </c>
      <c r="K171" s="3"/>
      <c r="M171" s="2"/>
      <c r="N171" s="1"/>
      <c r="O171" s="3"/>
      <c r="P171" s="32"/>
      <c r="Q171" s="32"/>
      <c r="R171" s="33"/>
    </row>
    <row r="172" spans="3:18" ht="24" customHeight="1">
      <c r="C172" s="51">
        <v>45266.486689814818</v>
      </c>
      <c r="D172" s="38" t="s">
        <v>243</v>
      </c>
      <c r="E172" s="38" t="s">
        <v>88</v>
      </c>
      <c r="F172" s="39"/>
      <c r="G172" s="40">
        <v>9800</v>
      </c>
      <c r="H172" s="30">
        <f t="shared" si="5"/>
        <v>3942283</v>
      </c>
      <c r="J172" s="65" t="str">
        <f t="shared" si="3"/>
        <v/>
      </c>
      <c r="K172" s="3"/>
      <c r="M172" s="2"/>
      <c r="N172" s="1"/>
      <c r="O172" s="3"/>
      <c r="P172" s="32"/>
      <c r="Q172" s="32"/>
      <c r="R172" s="33"/>
    </row>
    <row r="173" spans="3:18" ht="24" customHeight="1">
      <c r="C173" s="51">
        <v>45266.507777777777</v>
      </c>
      <c r="D173" s="38" t="s">
        <v>17</v>
      </c>
      <c r="E173" s="38" t="s">
        <v>303</v>
      </c>
      <c r="F173" s="39"/>
      <c r="G173" s="40">
        <v>10000</v>
      </c>
      <c r="H173" s="30">
        <f t="shared" si="5"/>
        <v>3932283</v>
      </c>
      <c r="J173" s="65" t="str">
        <f t="shared" si="3"/>
        <v/>
      </c>
      <c r="K173" s="3"/>
      <c r="M173" s="2"/>
      <c r="N173" s="1"/>
      <c r="O173" s="3"/>
      <c r="P173" s="32"/>
      <c r="Q173" s="32"/>
      <c r="R173" s="33"/>
    </row>
    <row r="174" spans="3:18" ht="24" customHeight="1">
      <c r="C174" s="51">
        <v>45268.421099537038</v>
      </c>
      <c r="D174" s="38" t="s">
        <v>272</v>
      </c>
      <c r="E174" s="38" t="s">
        <v>274</v>
      </c>
      <c r="F174" s="39"/>
      <c r="G174" s="40">
        <v>4490</v>
      </c>
      <c r="H174" s="30">
        <f t="shared" si="5"/>
        <v>3927793</v>
      </c>
      <c r="J174" s="65" t="str">
        <f t="shared" si="3"/>
        <v/>
      </c>
      <c r="K174" s="3"/>
      <c r="M174" s="2"/>
      <c r="N174" s="1"/>
      <c r="O174" s="3"/>
      <c r="P174" s="32"/>
      <c r="Q174" s="32"/>
      <c r="R174" s="33"/>
    </row>
    <row r="175" spans="3:18" ht="24" customHeight="1">
      <c r="C175" s="51">
        <v>45268.713969907411</v>
      </c>
      <c r="D175" s="38" t="s">
        <v>245</v>
      </c>
      <c r="E175" s="38" t="s">
        <v>92</v>
      </c>
      <c r="F175" s="39"/>
      <c r="G175" s="40">
        <v>52450</v>
      </c>
      <c r="H175" s="30">
        <f t="shared" si="5"/>
        <v>3875343</v>
      </c>
      <c r="J175" s="65" t="str">
        <f t="shared" si="3"/>
        <v/>
      </c>
      <c r="K175" s="3"/>
      <c r="M175" s="2"/>
      <c r="N175" s="1"/>
      <c r="O175" s="3"/>
      <c r="P175" s="32"/>
      <c r="Q175" s="32"/>
      <c r="R175" s="33"/>
    </row>
    <row r="176" spans="3:18" ht="24" customHeight="1">
      <c r="C176" s="51">
        <v>45269.804166666669</v>
      </c>
      <c r="D176" s="38" t="s">
        <v>240</v>
      </c>
      <c r="E176" s="38" t="s">
        <v>254</v>
      </c>
      <c r="F176" s="39"/>
      <c r="G176" s="40">
        <v>12000</v>
      </c>
      <c r="H176" s="30">
        <f t="shared" si="5"/>
        <v>3863343</v>
      </c>
      <c r="J176" s="65" t="str">
        <f t="shared" si="3"/>
        <v/>
      </c>
      <c r="K176" s="3"/>
      <c r="M176" s="2"/>
      <c r="N176" s="1"/>
      <c r="O176" s="3"/>
      <c r="P176" s="32"/>
      <c r="Q176" s="32"/>
      <c r="R176" s="33"/>
    </row>
    <row r="177" spans="1:18" ht="24" customHeight="1">
      <c r="C177" s="51">
        <v>45270.451388888891</v>
      </c>
      <c r="D177" s="38" t="s">
        <v>240</v>
      </c>
      <c r="E177" s="38" t="s">
        <v>36</v>
      </c>
      <c r="F177" s="39"/>
      <c r="G177" s="40">
        <v>8200</v>
      </c>
      <c r="H177" s="30">
        <f t="shared" si="5"/>
        <v>3855143</v>
      </c>
      <c r="J177" s="65" t="str">
        <f t="shared" si="3"/>
        <v/>
      </c>
      <c r="K177" s="3"/>
      <c r="M177" s="2"/>
      <c r="N177" s="1"/>
      <c r="O177" s="3"/>
      <c r="P177" s="32"/>
      <c r="Q177" s="32"/>
      <c r="R177" s="33"/>
    </row>
    <row r="178" spans="1:18" ht="24" customHeight="1">
      <c r="C178" s="51">
        <v>45270.452893518515</v>
      </c>
      <c r="D178" s="38" t="s">
        <v>50</v>
      </c>
      <c r="E178" s="38" t="s">
        <v>352</v>
      </c>
      <c r="F178" s="39">
        <v>190</v>
      </c>
      <c r="G178" s="40"/>
      <c r="H178" s="30">
        <f t="shared" si="5"/>
        <v>3855333</v>
      </c>
      <c r="J178" s="65"/>
      <c r="K178" s="3"/>
      <c r="M178" s="2"/>
      <c r="N178" s="1"/>
      <c r="O178" s="3"/>
      <c r="P178" s="32"/>
      <c r="Q178" s="32"/>
      <c r="R178" s="33"/>
    </row>
    <row r="179" spans="1:18" ht="24" customHeight="1">
      <c r="C179" s="51">
        <v>45271.000717592593</v>
      </c>
      <c r="D179" s="38" t="s">
        <v>51</v>
      </c>
      <c r="E179" s="38" t="s">
        <v>71</v>
      </c>
      <c r="F179" s="39">
        <v>200000</v>
      </c>
      <c r="G179" s="40"/>
      <c r="H179" s="30">
        <f t="shared" si="5"/>
        <v>4055333</v>
      </c>
      <c r="J179" s="65"/>
      <c r="K179" s="3"/>
      <c r="M179" s="2"/>
      <c r="N179" s="1"/>
      <c r="O179" s="3"/>
      <c r="P179" s="32"/>
      <c r="Q179" s="32"/>
      <c r="R179" s="33"/>
    </row>
    <row r="180" spans="1:18" ht="24" customHeight="1">
      <c r="C180" s="51">
        <v>45272.45416666667</v>
      </c>
      <c r="D180" s="38" t="s">
        <v>25</v>
      </c>
      <c r="E180" s="38" t="s">
        <v>24</v>
      </c>
      <c r="F180" s="39">
        <v>30000</v>
      </c>
      <c r="G180" s="40"/>
      <c r="H180" s="30">
        <f t="shared" si="5"/>
        <v>4085333</v>
      </c>
      <c r="J180" s="65"/>
      <c r="K180" s="3"/>
      <c r="M180" s="2"/>
      <c r="N180" s="1"/>
      <c r="O180" s="3"/>
      <c r="P180" s="32"/>
      <c r="Q180" s="32"/>
      <c r="R180" s="33"/>
    </row>
    <row r="181" spans="1:18" ht="24" customHeight="1">
      <c r="C181" s="51">
        <v>45273.378078703703</v>
      </c>
      <c r="D181" s="38" t="s">
        <v>240</v>
      </c>
      <c r="E181" s="38" t="s">
        <v>265</v>
      </c>
      <c r="F181" s="39"/>
      <c r="G181" s="40">
        <v>11200</v>
      </c>
      <c r="H181" s="30">
        <f t="shared" si="5"/>
        <v>4074133</v>
      </c>
      <c r="J181" s="65"/>
      <c r="K181" s="3"/>
      <c r="M181" s="2"/>
      <c r="N181" s="1"/>
      <c r="O181" s="3"/>
      <c r="P181" s="32"/>
      <c r="Q181" s="32"/>
      <c r="R181" s="33"/>
    </row>
    <row r="182" spans="1:18" ht="24" customHeight="1">
      <c r="C182" s="51">
        <v>45275.502141203702</v>
      </c>
      <c r="D182" s="38" t="s">
        <v>17</v>
      </c>
      <c r="E182" s="38" t="s">
        <v>44</v>
      </c>
      <c r="F182" s="39"/>
      <c r="G182" s="40">
        <v>30000</v>
      </c>
      <c r="H182" s="30">
        <f t="shared" si="5"/>
        <v>4044133</v>
      </c>
      <c r="J182" s="65"/>
      <c r="K182" s="3"/>
      <c r="M182" s="2"/>
      <c r="N182" s="1"/>
      <c r="O182" s="3"/>
      <c r="P182" s="32"/>
      <c r="Q182" s="32"/>
      <c r="R182" s="33"/>
    </row>
    <row r="183" spans="1:18" ht="24" customHeight="1">
      <c r="C183" s="51">
        <v>45276.444444444445</v>
      </c>
      <c r="D183" s="38" t="s">
        <v>17</v>
      </c>
      <c r="E183" s="38" t="s">
        <v>310</v>
      </c>
      <c r="F183" s="39"/>
      <c r="G183" s="40">
        <v>10000</v>
      </c>
      <c r="H183" s="30">
        <f t="shared" si="5"/>
        <v>4034133</v>
      </c>
      <c r="J183" s="65"/>
      <c r="K183" s="3"/>
      <c r="M183" s="2"/>
      <c r="N183" s="1"/>
      <c r="O183" s="3"/>
      <c r="P183" s="32"/>
      <c r="Q183" s="32"/>
      <c r="R183" s="33"/>
    </row>
    <row r="184" spans="1:18" ht="24" customHeight="1">
      <c r="C184" s="51">
        <v>45277.259722222225</v>
      </c>
      <c r="D184" s="38" t="s">
        <v>240</v>
      </c>
      <c r="E184" s="38" t="s">
        <v>254</v>
      </c>
      <c r="F184" s="39"/>
      <c r="G184" s="40">
        <v>10900</v>
      </c>
      <c r="H184" s="30">
        <f t="shared" si="5"/>
        <v>4023233</v>
      </c>
      <c r="J184" s="65"/>
      <c r="K184" s="3"/>
      <c r="M184" s="2"/>
      <c r="N184" s="1"/>
      <c r="O184" s="3"/>
      <c r="P184" s="32"/>
      <c r="Q184" s="32"/>
      <c r="R184" s="33"/>
    </row>
    <row r="185" spans="1:18" ht="24" customHeight="1">
      <c r="C185" s="51">
        <v>45278.926828703705</v>
      </c>
      <c r="D185" s="38" t="s">
        <v>17</v>
      </c>
      <c r="E185" s="38" t="s">
        <v>303</v>
      </c>
      <c r="F185" s="39"/>
      <c r="G185" s="40">
        <v>10000</v>
      </c>
      <c r="H185" s="30">
        <f t="shared" si="5"/>
        <v>4013233</v>
      </c>
      <c r="J185" s="65"/>
      <c r="K185" s="3"/>
      <c r="M185" s="2"/>
      <c r="N185" s="1"/>
      <c r="O185" s="3"/>
      <c r="P185" s="32"/>
      <c r="Q185" s="32"/>
      <c r="R185" s="33"/>
    </row>
    <row r="186" spans="1:18" ht="24" customHeight="1">
      <c r="C186" s="51">
        <v>45279.368506944447</v>
      </c>
      <c r="D186" s="38" t="s">
        <v>47</v>
      </c>
      <c r="E186" s="38" t="s">
        <v>49</v>
      </c>
      <c r="F186" s="39">
        <v>200000</v>
      </c>
      <c r="G186" s="40"/>
      <c r="H186" s="30">
        <f t="shared" si="5"/>
        <v>4213233</v>
      </c>
      <c r="J186" s="65"/>
      <c r="K186" s="3"/>
      <c r="M186" s="2"/>
      <c r="N186" s="1"/>
      <c r="O186" s="3"/>
      <c r="P186" s="32"/>
      <c r="Q186" s="32"/>
      <c r="R186" s="33"/>
    </row>
    <row r="187" spans="1:18" ht="24" customHeight="1">
      <c r="A187" s="1" t="s">
        <v>277</v>
      </c>
      <c r="C187" s="51">
        <v>45279.697951388887</v>
      </c>
      <c r="D187" s="38" t="s">
        <v>240</v>
      </c>
      <c r="E187" s="38" t="s">
        <v>420</v>
      </c>
      <c r="F187" s="39"/>
      <c r="G187" s="40">
        <v>13000</v>
      </c>
      <c r="H187" s="30">
        <f t="shared" si="5"/>
        <v>4200233</v>
      </c>
      <c r="J187" s="65"/>
      <c r="K187" s="3"/>
      <c r="M187" s="2"/>
      <c r="N187" s="1"/>
      <c r="O187" s="3"/>
      <c r="P187" s="32"/>
      <c r="Q187" s="32"/>
      <c r="R187" s="33"/>
    </row>
    <row r="188" spans="1:18" ht="24" customHeight="1">
      <c r="C188" s="52">
        <v>45280.375</v>
      </c>
      <c r="D188" s="41" t="s">
        <v>6</v>
      </c>
      <c r="E188" s="41" t="s">
        <v>8</v>
      </c>
      <c r="F188" s="42"/>
      <c r="G188" s="43">
        <v>700000</v>
      </c>
      <c r="H188" s="30">
        <f t="shared" si="5"/>
        <v>3500233</v>
      </c>
      <c r="J188" s="65" t="str">
        <f t="shared" si="3"/>
        <v/>
      </c>
      <c r="K188" s="3"/>
      <c r="M188" s="2"/>
      <c r="N188" s="1"/>
      <c r="O188" s="3"/>
      <c r="P188" s="32"/>
      <c r="Q188" s="32"/>
      <c r="R188" s="33"/>
    </row>
    <row r="189" spans="1:18" ht="24" customHeight="1">
      <c r="C189" s="52">
        <v>45280.416666666664</v>
      </c>
      <c r="D189" s="41" t="s">
        <v>10</v>
      </c>
      <c r="E189" s="41" t="s">
        <v>13</v>
      </c>
      <c r="F189" s="42">
        <v>1000780</v>
      </c>
      <c r="G189" s="43">
        <v>50000</v>
      </c>
      <c r="H189" s="30">
        <f t="shared" si="5"/>
        <v>4451013</v>
      </c>
      <c r="J189" s="65" t="str">
        <f t="shared" si="3"/>
        <v/>
      </c>
      <c r="K189" s="3"/>
      <c r="M189" s="2"/>
      <c r="N189" s="1"/>
      <c r="O189" s="3"/>
      <c r="P189" s="32"/>
      <c r="Q189" s="32"/>
      <c r="R189" s="33"/>
    </row>
    <row r="190" spans="1:18" ht="24" customHeight="1">
      <c r="C190" s="56">
        <v>45287.008333333331</v>
      </c>
      <c r="D190" s="57" t="s">
        <v>240</v>
      </c>
      <c r="E190" s="57" t="s">
        <v>265</v>
      </c>
      <c r="F190" s="114"/>
      <c r="G190" s="59">
        <v>19710</v>
      </c>
      <c r="H190" s="30">
        <f t="shared" si="5"/>
        <v>4431303</v>
      </c>
      <c r="J190" s="65"/>
      <c r="K190" s="3"/>
      <c r="M190" s="2"/>
      <c r="N190" s="1"/>
      <c r="O190" s="3"/>
      <c r="P190" s="32"/>
      <c r="Q190" s="32"/>
      <c r="R190" s="33"/>
    </row>
    <row r="191" spans="1:18" ht="24" customHeight="1">
      <c r="C191" s="56">
        <v>45293.145011574074</v>
      </c>
      <c r="D191" s="57" t="s">
        <v>272</v>
      </c>
      <c r="E191" s="57" t="s">
        <v>314</v>
      </c>
      <c r="F191" s="114"/>
      <c r="G191" s="59">
        <v>8690</v>
      </c>
      <c r="H191" s="30">
        <f t="shared" si="5"/>
        <v>4422613</v>
      </c>
      <c r="J191" s="65"/>
      <c r="K191" s="3"/>
      <c r="M191" s="2"/>
      <c r="N191" s="1"/>
      <c r="O191" s="3"/>
      <c r="P191" s="32"/>
      <c r="Q191" s="32"/>
      <c r="R191" s="33"/>
    </row>
    <row r="192" spans="1:18" ht="24" customHeight="1">
      <c r="C192" s="56">
        <v>45294.19027777778</v>
      </c>
      <c r="D192" s="57" t="s">
        <v>243</v>
      </c>
      <c r="E192" s="57" t="s">
        <v>88</v>
      </c>
      <c r="F192" s="114"/>
      <c r="G192" s="59">
        <v>3300</v>
      </c>
      <c r="H192" s="30">
        <f t="shared" si="5"/>
        <v>4419313</v>
      </c>
      <c r="J192" s="65"/>
      <c r="K192" s="3"/>
      <c r="M192" s="2"/>
      <c r="N192" s="1"/>
      <c r="O192" s="3"/>
      <c r="P192" s="32"/>
      <c r="Q192" s="32"/>
      <c r="R192" s="33"/>
    </row>
    <row r="193" spans="3:18" ht="24" customHeight="1">
      <c r="C193" s="51">
        <v>45296.590277777781</v>
      </c>
      <c r="D193" s="38" t="s">
        <v>16</v>
      </c>
      <c r="E193" s="38" t="s">
        <v>32</v>
      </c>
      <c r="F193" s="39"/>
      <c r="G193" s="40">
        <v>4700</v>
      </c>
      <c r="H193" s="30">
        <f t="shared" si="5"/>
        <v>4414613</v>
      </c>
      <c r="J193" s="65" t="str">
        <f t="shared" si="3"/>
        <v/>
      </c>
      <c r="K193" s="3"/>
      <c r="M193" s="2"/>
      <c r="N193" s="1"/>
      <c r="O193" s="3"/>
      <c r="P193" s="32"/>
      <c r="Q193" s="32"/>
      <c r="R193" s="33"/>
    </row>
    <row r="194" spans="3:18" ht="24" customHeight="1">
      <c r="C194" s="51">
        <v>45301.763888888891</v>
      </c>
      <c r="D194" s="38" t="s">
        <v>240</v>
      </c>
      <c r="E194" s="38" t="s">
        <v>31</v>
      </c>
      <c r="F194" s="39"/>
      <c r="G194" s="40">
        <v>6000</v>
      </c>
      <c r="H194" s="30">
        <f t="shared" si="5"/>
        <v>4408613</v>
      </c>
      <c r="J194" s="65" t="str">
        <f t="shared" si="3"/>
        <v/>
      </c>
      <c r="K194" s="3"/>
      <c r="M194" s="2"/>
      <c r="N194" s="1"/>
      <c r="O194" s="3"/>
      <c r="P194" s="32"/>
      <c r="Q194" s="32"/>
      <c r="R194" s="33"/>
    </row>
    <row r="195" spans="3:18" ht="24" customHeight="1">
      <c r="C195" s="52">
        <v>45311.375</v>
      </c>
      <c r="D195" s="41" t="s">
        <v>6</v>
      </c>
      <c r="E195" s="41" t="s">
        <v>8</v>
      </c>
      <c r="F195" s="42"/>
      <c r="G195" s="43">
        <v>700000</v>
      </c>
      <c r="H195" s="30">
        <f t="shared" si="5"/>
        <v>3708613</v>
      </c>
      <c r="J195" s="65" t="str">
        <f t="shared" si="3"/>
        <v/>
      </c>
      <c r="K195" s="3"/>
      <c r="M195" s="2"/>
      <c r="N195" s="1"/>
      <c r="O195" s="3"/>
      <c r="P195" s="32"/>
      <c r="Q195" s="32"/>
      <c r="R195" s="33"/>
    </row>
    <row r="196" spans="3:18" ht="24" customHeight="1">
      <c r="C196" s="51">
        <v>45311.486111111109</v>
      </c>
      <c r="D196" s="38" t="s">
        <v>39</v>
      </c>
      <c r="E196" s="38" t="s">
        <v>96</v>
      </c>
      <c r="F196" s="39"/>
      <c r="G196" s="40">
        <v>10000</v>
      </c>
      <c r="H196" s="30">
        <f t="shared" si="5"/>
        <v>3698613</v>
      </c>
      <c r="J196" s="65" t="str">
        <f t="shared" si="3"/>
        <v/>
      </c>
      <c r="K196" s="3"/>
      <c r="M196" s="2"/>
      <c r="N196" s="1"/>
      <c r="O196" s="3"/>
      <c r="P196" s="32"/>
      <c r="Q196" s="32"/>
      <c r="R196" s="33"/>
    </row>
    <row r="197" spans="3:18" ht="24" customHeight="1">
      <c r="C197" s="51">
        <v>45324.144444444442</v>
      </c>
      <c r="D197" s="38" t="s">
        <v>272</v>
      </c>
      <c r="E197" s="38" t="s">
        <v>314</v>
      </c>
      <c r="F197" s="39"/>
      <c r="G197" s="40">
        <v>8690</v>
      </c>
      <c r="H197" s="30">
        <f t="shared" si="5"/>
        <v>3689923</v>
      </c>
      <c r="J197" s="65"/>
      <c r="K197" s="3"/>
      <c r="M197" s="2"/>
      <c r="N197" s="1"/>
      <c r="O197" s="3"/>
      <c r="P197" s="32"/>
      <c r="Q197" s="32"/>
      <c r="R197" s="33"/>
    </row>
    <row r="198" spans="3:18" ht="24" customHeight="1">
      <c r="C198" s="51">
        <v>45327.520833333336</v>
      </c>
      <c r="D198" s="38" t="s">
        <v>240</v>
      </c>
      <c r="E198" s="38" t="s">
        <v>37</v>
      </c>
      <c r="F198" s="39"/>
      <c r="G198" s="40">
        <v>7000</v>
      </c>
      <c r="H198" s="30">
        <f t="shared" si="5"/>
        <v>3682923</v>
      </c>
      <c r="J198" s="65" t="str">
        <f t="shared" si="3"/>
        <v/>
      </c>
      <c r="K198" s="3"/>
      <c r="M198" s="2"/>
      <c r="N198" s="1"/>
      <c r="O198" s="3"/>
      <c r="P198" s="32"/>
      <c r="Q198" s="32"/>
      <c r="R198" s="33"/>
    </row>
    <row r="199" spans="3:18" ht="24" customHeight="1">
      <c r="C199" s="51">
        <v>45330.421053240738</v>
      </c>
      <c r="D199" s="38" t="s">
        <v>272</v>
      </c>
      <c r="E199" s="38" t="s">
        <v>274</v>
      </c>
      <c r="F199" s="39"/>
      <c r="G199" s="40">
        <v>4990</v>
      </c>
      <c r="H199" s="30">
        <f t="shared" si="5"/>
        <v>3677933</v>
      </c>
      <c r="J199" s="65"/>
      <c r="K199" s="3"/>
      <c r="M199" s="2"/>
      <c r="N199" s="1"/>
      <c r="O199" s="3"/>
      <c r="P199" s="32"/>
      <c r="Q199" s="32"/>
      <c r="R199" s="33"/>
    </row>
    <row r="200" spans="3:18" ht="24" customHeight="1">
      <c r="C200" s="51">
        <v>45332.385416666664</v>
      </c>
      <c r="D200" s="38" t="s">
        <v>17</v>
      </c>
      <c r="E200" s="38" t="s">
        <v>19</v>
      </c>
      <c r="F200" s="39"/>
      <c r="G200" s="40">
        <v>3500</v>
      </c>
      <c r="H200" s="30">
        <f t="shared" si="5"/>
        <v>3674433</v>
      </c>
      <c r="J200" s="65" t="str">
        <f t="shared" si="3"/>
        <v/>
      </c>
      <c r="K200" s="3"/>
      <c r="M200" s="2"/>
      <c r="N200" s="1"/>
      <c r="O200" s="3"/>
      <c r="P200" s="32"/>
      <c r="Q200" s="32"/>
      <c r="R200" s="33"/>
    </row>
    <row r="201" spans="3:18" ht="24" customHeight="1">
      <c r="C201" s="51">
        <v>45332.535416666666</v>
      </c>
      <c r="D201" s="38" t="s">
        <v>50</v>
      </c>
      <c r="E201" s="38"/>
      <c r="F201" s="39">
        <v>500000</v>
      </c>
      <c r="G201" s="40"/>
      <c r="H201" s="30">
        <f t="shared" si="5"/>
        <v>4174433</v>
      </c>
      <c r="J201" s="65"/>
      <c r="K201" s="3"/>
      <c r="M201" s="2"/>
      <c r="N201" s="1"/>
      <c r="O201" s="3"/>
      <c r="P201" s="32"/>
      <c r="Q201" s="32"/>
      <c r="R201" s="33"/>
    </row>
    <row r="202" spans="3:18" ht="24" customHeight="1">
      <c r="C202" s="51">
        <v>45333.506944444445</v>
      </c>
      <c r="D202" s="38" t="s">
        <v>240</v>
      </c>
      <c r="E202" s="38" t="s">
        <v>325</v>
      </c>
      <c r="F202" s="39"/>
      <c r="G202" s="40">
        <v>7000</v>
      </c>
      <c r="H202" s="30">
        <f t="shared" si="5"/>
        <v>4167433</v>
      </c>
      <c r="J202" s="65"/>
      <c r="K202" s="3"/>
      <c r="M202" s="2"/>
      <c r="N202" s="1"/>
      <c r="O202" s="3"/>
      <c r="P202" s="32"/>
      <c r="Q202" s="32"/>
      <c r="R202" s="33"/>
    </row>
    <row r="203" spans="3:18" ht="24" customHeight="1">
      <c r="C203" s="51">
        <v>45334.689930555556</v>
      </c>
      <c r="D203" s="38" t="s">
        <v>240</v>
      </c>
      <c r="E203" s="38" t="s">
        <v>371</v>
      </c>
      <c r="F203" s="39"/>
      <c r="G203" s="40">
        <v>8800</v>
      </c>
      <c r="H203" s="30">
        <f t="shared" si="5"/>
        <v>4158633</v>
      </c>
      <c r="J203" s="65"/>
      <c r="K203" s="3"/>
      <c r="M203" s="2"/>
      <c r="N203" s="1"/>
      <c r="O203" s="3"/>
      <c r="P203" s="32"/>
      <c r="Q203" s="32"/>
      <c r="R203" s="33"/>
    </row>
    <row r="204" spans="3:18" ht="24" customHeight="1">
      <c r="C204" s="51">
        <v>45335.500567129631</v>
      </c>
      <c r="D204" s="38" t="s">
        <v>240</v>
      </c>
      <c r="E204" s="38" t="s">
        <v>89</v>
      </c>
      <c r="F204" s="39"/>
      <c r="G204" s="40">
        <v>12900</v>
      </c>
      <c r="H204" s="30">
        <f t="shared" si="5"/>
        <v>4145733</v>
      </c>
      <c r="J204" s="65"/>
      <c r="K204" s="3"/>
      <c r="M204" s="2"/>
      <c r="N204" s="1"/>
      <c r="O204" s="3"/>
      <c r="P204" s="32"/>
      <c r="Q204" s="32"/>
      <c r="R204" s="33"/>
    </row>
    <row r="205" spans="3:18" ht="24" customHeight="1">
      <c r="C205" s="51">
        <v>45337.375</v>
      </c>
      <c r="D205" s="38" t="s">
        <v>6</v>
      </c>
      <c r="E205" s="38" t="s">
        <v>8</v>
      </c>
      <c r="F205" s="39"/>
      <c r="G205" s="40">
        <v>700000</v>
      </c>
      <c r="H205" s="30">
        <f t="shared" si="5"/>
        <v>3445733</v>
      </c>
      <c r="J205" s="65" t="str">
        <f t="shared" si="3"/>
        <v/>
      </c>
      <c r="K205" s="3"/>
      <c r="M205" s="2"/>
      <c r="N205" s="1"/>
      <c r="O205" s="3"/>
      <c r="P205" s="32"/>
      <c r="Q205" s="32"/>
      <c r="R205" s="33"/>
    </row>
    <row r="206" spans="3:18" ht="24" customHeight="1">
      <c r="C206" s="51">
        <v>45338.555555555555</v>
      </c>
      <c r="D206" s="38" t="s">
        <v>240</v>
      </c>
      <c r="E206" s="38" t="s">
        <v>84</v>
      </c>
      <c r="F206" s="39"/>
      <c r="G206" s="40">
        <v>13000</v>
      </c>
      <c r="H206" s="30">
        <f t="shared" si="5"/>
        <v>3432733</v>
      </c>
      <c r="J206" s="65" t="str">
        <f t="shared" si="3"/>
        <v/>
      </c>
      <c r="K206" s="3"/>
      <c r="M206" s="2"/>
      <c r="N206" s="1"/>
      <c r="O206" s="3"/>
      <c r="P206" s="32"/>
      <c r="Q206" s="32"/>
      <c r="R206" s="33"/>
    </row>
    <row r="207" spans="3:18" ht="24" customHeight="1">
      <c r="C207" s="51">
        <v>45339.418067129627</v>
      </c>
      <c r="D207" s="38" t="s">
        <v>25</v>
      </c>
      <c r="E207" s="38" t="s">
        <v>394</v>
      </c>
      <c r="F207" s="39"/>
      <c r="G207" s="40">
        <v>16000</v>
      </c>
      <c r="H207" s="30">
        <f>H206+F207-G207</f>
        <v>3416733</v>
      </c>
      <c r="J207" s="65"/>
      <c r="K207" s="3"/>
      <c r="M207" s="2"/>
      <c r="N207" s="1"/>
      <c r="O207" s="3"/>
      <c r="P207" s="32"/>
      <c r="Q207" s="32"/>
      <c r="R207" s="33"/>
    </row>
    <row r="208" spans="3:18" ht="24" customHeight="1">
      <c r="C208" s="51">
        <v>45340.79791666667</v>
      </c>
      <c r="D208" s="38" t="s">
        <v>300</v>
      </c>
      <c r="E208" s="38" t="s">
        <v>393</v>
      </c>
      <c r="F208" s="39">
        <v>1</v>
      </c>
      <c r="G208" s="40"/>
      <c r="H208" s="30">
        <f t="shared" si="5"/>
        <v>3416734</v>
      </c>
      <c r="J208" s="65"/>
      <c r="K208" s="3"/>
      <c r="M208" s="2"/>
      <c r="N208" s="1"/>
      <c r="O208" s="3"/>
      <c r="P208" s="32"/>
      <c r="Q208" s="32"/>
      <c r="R208" s="33"/>
    </row>
    <row r="209" spans="3:18" ht="24" customHeight="1">
      <c r="C209" s="51">
        <v>45342.09070601852</v>
      </c>
      <c r="D209" s="38" t="s">
        <v>240</v>
      </c>
      <c r="E209" s="38" t="s">
        <v>265</v>
      </c>
      <c r="F209" s="39"/>
      <c r="G209" s="40">
        <v>12000</v>
      </c>
      <c r="H209" s="30">
        <f t="shared" si="5"/>
        <v>3404734</v>
      </c>
      <c r="J209" s="65"/>
      <c r="K209" s="3"/>
      <c r="M209" s="2"/>
      <c r="N209" s="1"/>
      <c r="O209" s="3"/>
      <c r="P209" s="32"/>
      <c r="Q209" s="32"/>
      <c r="R209" s="33"/>
    </row>
    <row r="210" spans="3:18" ht="24" customHeight="1">
      <c r="C210" s="51">
        <v>45344.503472222219</v>
      </c>
      <c r="D210" s="38" t="s">
        <v>240</v>
      </c>
      <c r="E210" s="38" t="s">
        <v>86</v>
      </c>
      <c r="F210" s="39"/>
      <c r="G210" s="40">
        <v>8700</v>
      </c>
      <c r="H210" s="30">
        <f t="shared" si="5"/>
        <v>3396034</v>
      </c>
      <c r="J210" s="65" t="str">
        <f t="shared" si="3"/>
        <v/>
      </c>
      <c r="K210" s="3"/>
      <c r="M210" s="2"/>
      <c r="N210" s="1"/>
      <c r="O210" s="3"/>
      <c r="P210" s="32"/>
      <c r="Q210" s="32"/>
      <c r="R210" s="33"/>
    </row>
    <row r="211" spans="3:18" ht="24" customHeight="1">
      <c r="C211" s="52">
        <v>45342.375</v>
      </c>
      <c r="D211" s="41" t="s">
        <v>6</v>
      </c>
      <c r="E211" s="41" t="s">
        <v>8</v>
      </c>
      <c r="F211" s="42"/>
      <c r="G211" s="43">
        <v>700000</v>
      </c>
      <c r="H211" s="30">
        <f t="shared" si="5"/>
        <v>2696034</v>
      </c>
      <c r="J211" s="65" t="str">
        <f t="shared" si="3"/>
        <v/>
      </c>
      <c r="K211" s="3"/>
      <c r="M211" s="2"/>
      <c r="N211" s="1"/>
      <c r="O211" s="3"/>
      <c r="P211" s="32"/>
      <c r="Q211" s="32"/>
      <c r="R211" s="33"/>
    </row>
    <row r="212" spans="3:18" ht="24" customHeight="1">
      <c r="C212" s="56">
        <v>45342.635300925926</v>
      </c>
      <c r="D212" s="57" t="s">
        <v>17</v>
      </c>
      <c r="E212" s="57" t="s">
        <v>310</v>
      </c>
      <c r="F212" s="114"/>
      <c r="G212" s="59">
        <v>22000</v>
      </c>
      <c r="H212" s="30">
        <f t="shared" ref="H212:H278" si="6">H211+F212-G212</f>
        <v>2674034</v>
      </c>
      <c r="J212" s="65"/>
      <c r="K212" s="3"/>
      <c r="M212" s="2"/>
      <c r="N212" s="1"/>
      <c r="O212" s="3"/>
      <c r="P212" s="32"/>
      <c r="Q212" s="32"/>
      <c r="R212" s="33"/>
    </row>
    <row r="213" spans="3:18" ht="24" customHeight="1">
      <c r="C213" s="56">
        <v>45344.098865740743</v>
      </c>
      <c r="D213" s="57" t="s">
        <v>240</v>
      </c>
      <c r="E213" s="57" t="s">
        <v>322</v>
      </c>
      <c r="F213" s="114"/>
      <c r="G213" s="59">
        <v>14000</v>
      </c>
      <c r="H213" s="30">
        <f t="shared" si="6"/>
        <v>2660034</v>
      </c>
      <c r="J213" s="65"/>
      <c r="K213" s="3"/>
      <c r="M213" s="2"/>
      <c r="N213" s="1"/>
      <c r="O213" s="3"/>
      <c r="P213" s="32"/>
      <c r="Q213" s="32"/>
      <c r="R213" s="33"/>
    </row>
    <row r="214" spans="3:18" ht="24" customHeight="1">
      <c r="C214" s="56">
        <v>45345.451342592591</v>
      </c>
      <c r="D214" s="57" t="s">
        <v>17</v>
      </c>
      <c r="E214" s="57" t="s">
        <v>283</v>
      </c>
      <c r="F214" s="114"/>
      <c r="G214" s="59">
        <v>1650</v>
      </c>
      <c r="H214" s="30">
        <f t="shared" si="6"/>
        <v>2658384</v>
      </c>
      <c r="J214" s="65"/>
      <c r="K214" s="3"/>
      <c r="M214" s="2"/>
      <c r="N214" s="1"/>
      <c r="O214" s="3"/>
      <c r="P214" s="32"/>
      <c r="Q214" s="32"/>
      <c r="R214" s="33"/>
    </row>
    <row r="215" spans="3:18" ht="24" customHeight="1">
      <c r="C215" s="56">
        <v>45346.497881944444</v>
      </c>
      <c r="D215" s="57" t="s">
        <v>243</v>
      </c>
      <c r="E215" s="57" t="s">
        <v>88</v>
      </c>
      <c r="F215" s="114"/>
      <c r="G215" s="59">
        <v>117000</v>
      </c>
      <c r="H215" s="30">
        <f t="shared" si="6"/>
        <v>2541384</v>
      </c>
      <c r="J215" s="65"/>
      <c r="K215" s="3"/>
      <c r="M215" s="2"/>
      <c r="N215" s="1"/>
      <c r="O215" s="3"/>
      <c r="P215" s="32"/>
      <c r="Q215" s="32"/>
      <c r="R215" s="33"/>
    </row>
    <row r="216" spans="3:18" ht="24" customHeight="1">
      <c r="C216" s="56">
        <v>45347.382974537039</v>
      </c>
      <c r="D216" s="57" t="s">
        <v>17</v>
      </c>
      <c r="E216" s="57" t="s">
        <v>44</v>
      </c>
      <c r="F216" s="114"/>
      <c r="G216" s="59">
        <v>10000</v>
      </c>
      <c r="H216" s="30">
        <f t="shared" si="6"/>
        <v>2531384</v>
      </c>
      <c r="J216" s="65"/>
      <c r="K216" s="3"/>
      <c r="M216" s="2"/>
      <c r="N216" s="1"/>
      <c r="O216" s="3"/>
      <c r="P216" s="32"/>
      <c r="Q216" s="32"/>
      <c r="R216" s="33"/>
    </row>
    <row r="217" spans="3:18" ht="24" customHeight="1">
      <c r="C217" s="51">
        <v>45347.758333333331</v>
      </c>
      <c r="D217" s="38" t="s">
        <v>243</v>
      </c>
      <c r="E217" s="38" t="s">
        <v>88</v>
      </c>
      <c r="F217" s="39"/>
      <c r="G217" s="40">
        <v>20000</v>
      </c>
      <c r="H217" s="30">
        <f t="shared" si="6"/>
        <v>2511384</v>
      </c>
      <c r="J217" s="65" t="str">
        <f t="shared" si="3"/>
        <v/>
      </c>
      <c r="K217" s="3"/>
      <c r="M217" s="2"/>
      <c r="N217" s="1"/>
      <c r="O217" s="3"/>
      <c r="P217" s="32"/>
      <c r="Q217" s="32"/>
      <c r="R217" s="33"/>
    </row>
    <row r="218" spans="3:18" ht="24" customHeight="1">
      <c r="C218" s="51">
        <v>45348.017476851855</v>
      </c>
      <c r="D218" s="38" t="s">
        <v>240</v>
      </c>
      <c r="E218" s="38" t="s">
        <v>254</v>
      </c>
      <c r="F218" s="39"/>
      <c r="G218" s="40">
        <v>12000</v>
      </c>
      <c r="H218" s="30">
        <f t="shared" si="6"/>
        <v>2499384</v>
      </c>
      <c r="J218" s="65"/>
      <c r="K218" s="3"/>
      <c r="M218" s="2"/>
      <c r="N218" s="1"/>
      <c r="O218" s="3"/>
      <c r="P218" s="32"/>
      <c r="Q218" s="32"/>
      <c r="R218" s="33"/>
    </row>
    <row r="219" spans="3:18" ht="24" customHeight="1">
      <c r="C219" s="51">
        <v>45350.666666666664</v>
      </c>
      <c r="D219" s="38" t="s">
        <v>243</v>
      </c>
      <c r="E219" s="102" t="s">
        <v>344</v>
      </c>
      <c r="F219" s="39"/>
      <c r="G219" s="40">
        <v>44000</v>
      </c>
      <c r="H219" s="30">
        <f t="shared" si="6"/>
        <v>2455384</v>
      </c>
      <c r="J219" s="65" t="str">
        <f t="shared" si="3"/>
        <v/>
      </c>
      <c r="K219" s="3"/>
      <c r="M219" s="2"/>
      <c r="N219" s="1"/>
      <c r="O219" s="3"/>
      <c r="P219" s="32"/>
      <c r="Q219" s="32"/>
      <c r="R219" s="33"/>
    </row>
    <row r="220" spans="3:18" ht="24" customHeight="1">
      <c r="C220" s="51">
        <v>45350.798611111109</v>
      </c>
      <c r="D220" s="38" t="s">
        <v>42</v>
      </c>
      <c r="E220" s="38" t="s">
        <v>250</v>
      </c>
      <c r="F220" s="39"/>
      <c r="G220" s="40">
        <v>2400</v>
      </c>
      <c r="H220" s="30">
        <f t="shared" si="6"/>
        <v>2452984</v>
      </c>
      <c r="J220" s="65"/>
      <c r="K220" s="3"/>
      <c r="M220" s="2"/>
      <c r="N220" s="1"/>
      <c r="O220" s="3"/>
      <c r="P220" s="32"/>
      <c r="Q220" s="32"/>
      <c r="R220" s="33"/>
    </row>
    <row r="221" spans="3:18" ht="24" customHeight="1">
      <c r="C221" s="51">
        <v>45352.430196759262</v>
      </c>
      <c r="D221" s="38" t="s">
        <v>259</v>
      </c>
      <c r="E221" s="38"/>
      <c r="F221" s="39"/>
      <c r="G221" s="40">
        <v>20000</v>
      </c>
      <c r="H221" s="30">
        <f t="shared" si="6"/>
        <v>2432984</v>
      </c>
      <c r="J221" s="65"/>
      <c r="K221" s="3"/>
      <c r="M221" s="2"/>
      <c r="N221" s="1"/>
      <c r="O221" s="3"/>
      <c r="P221" s="32"/>
      <c r="Q221" s="32"/>
      <c r="R221" s="33"/>
    </row>
    <row r="222" spans="3:18" ht="24" customHeight="1">
      <c r="C222" s="51">
        <v>45352.653043981481</v>
      </c>
      <c r="D222" s="38" t="s">
        <v>243</v>
      </c>
      <c r="E222" s="38" t="s">
        <v>88</v>
      </c>
      <c r="F222" s="39"/>
      <c r="G222" s="40">
        <v>23400</v>
      </c>
      <c r="H222" s="30">
        <f t="shared" si="6"/>
        <v>2409584</v>
      </c>
      <c r="J222" s="65"/>
      <c r="K222" s="3"/>
      <c r="M222" s="2"/>
      <c r="N222" s="1"/>
      <c r="O222" s="3"/>
      <c r="P222" s="32"/>
      <c r="Q222" s="32"/>
      <c r="R222" s="33"/>
    </row>
    <row r="223" spans="3:18" ht="24" customHeight="1">
      <c r="C223" s="51">
        <v>45353.144699074073</v>
      </c>
      <c r="D223" s="38" t="s">
        <v>272</v>
      </c>
      <c r="E223" s="38" t="s">
        <v>314</v>
      </c>
      <c r="F223" s="39"/>
      <c r="G223" s="40">
        <v>8690</v>
      </c>
      <c r="H223" s="30">
        <f t="shared" si="6"/>
        <v>2400894</v>
      </c>
      <c r="J223" s="65"/>
      <c r="K223" s="3"/>
      <c r="M223" s="2"/>
      <c r="N223" s="1"/>
      <c r="O223" s="3"/>
      <c r="P223" s="32"/>
      <c r="Q223" s="32"/>
      <c r="R223" s="33"/>
    </row>
    <row r="224" spans="3:18" ht="24" customHeight="1">
      <c r="C224" s="51">
        <v>45353.307881944442</v>
      </c>
      <c r="D224" s="38" t="s">
        <v>243</v>
      </c>
      <c r="E224" s="38" t="s">
        <v>88</v>
      </c>
      <c r="F224" s="39"/>
      <c r="G224" s="40">
        <v>4900</v>
      </c>
      <c r="H224" s="30">
        <f t="shared" si="6"/>
        <v>2395994</v>
      </c>
      <c r="J224" s="65"/>
      <c r="K224" s="3"/>
      <c r="M224" s="2"/>
      <c r="N224" s="1"/>
      <c r="O224" s="3"/>
      <c r="P224" s="32"/>
      <c r="Q224" s="32"/>
      <c r="R224" s="33"/>
    </row>
    <row r="225" spans="3:18" ht="24" customHeight="1">
      <c r="C225" s="51">
        <v>45352.436932870369</v>
      </c>
      <c r="D225" s="38" t="s">
        <v>243</v>
      </c>
      <c r="E225" s="38" t="s">
        <v>395</v>
      </c>
      <c r="F225" s="39"/>
      <c r="G225" s="40">
        <v>5000</v>
      </c>
      <c r="H225" s="30">
        <f t="shared" si="6"/>
        <v>2390994</v>
      </c>
      <c r="J225" s="65"/>
      <c r="K225" s="3"/>
      <c r="M225" s="2"/>
      <c r="N225" s="1"/>
      <c r="O225" s="3"/>
      <c r="P225" s="32"/>
      <c r="Q225" s="32"/>
      <c r="R225" s="33"/>
    </row>
    <row r="226" spans="3:18" ht="24" customHeight="1">
      <c r="C226" s="51">
        <v>45356.572916666664</v>
      </c>
      <c r="D226" s="38" t="s">
        <v>240</v>
      </c>
      <c r="E226" s="38" t="s">
        <v>29</v>
      </c>
      <c r="F226" s="39"/>
      <c r="G226" s="40">
        <v>20000</v>
      </c>
      <c r="H226" s="30">
        <f t="shared" si="6"/>
        <v>2370994</v>
      </c>
      <c r="J226" s="65" t="str">
        <f t="shared" si="3"/>
        <v/>
      </c>
      <c r="K226" s="3"/>
      <c r="M226" s="2"/>
      <c r="N226" s="1"/>
      <c r="O226" s="3"/>
      <c r="P226" s="32"/>
      <c r="Q226" s="32"/>
      <c r="R226" s="33"/>
    </row>
    <row r="227" spans="3:18" ht="24" customHeight="1">
      <c r="C227" s="51">
        <v>45357.43650462963</v>
      </c>
      <c r="D227" s="38" t="s">
        <v>50</v>
      </c>
      <c r="E227" s="38"/>
      <c r="F227" s="39">
        <v>50000</v>
      </c>
      <c r="G227" s="40"/>
      <c r="H227" s="30">
        <f t="shared" si="6"/>
        <v>2420994</v>
      </c>
      <c r="J227" s="65"/>
      <c r="K227" s="3"/>
      <c r="M227" s="2"/>
      <c r="N227" s="1"/>
      <c r="O227" s="3"/>
      <c r="P227" s="32"/>
      <c r="Q227" s="32"/>
      <c r="R227" s="33"/>
    </row>
    <row r="228" spans="3:18" ht="24" customHeight="1">
      <c r="C228" s="51">
        <v>45358.479386574072</v>
      </c>
      <c r="D228" s="38" t="s">
        <v>25</v>
      </c>
      <c r="E228" s="38" t="s">
        <v>24</v>
      </c>
      <c r="F228" s="39"/>
      <c r="G228" s="40">
        <v>30000</v>
      </c>
      <c r="H228" s="30">
        <f t="shared" si="6"/>
        <v>2390994</v>
      </c>
      <c r="J228" s="65"/>
      <c r="K228" s="3"/>
      <c r="M228" s="2"/>
      <c r="N228" s="1"/>
      <c r="O228" s="3"/>
      <c r="P228" s="32"/>
      <c r="Q228" s="32"/>
      <c r="R228" s="33"/>
    </row>
    <row r="229" spans="3:18" ht="24" customHeight="1">
      <c r="C229" s="51">
        <v>45358.758217592593</v>
      </c>
      <c r="D229" s="38" t="s">
        <v>243</v>
      </c>
      <c r="E229" s="38" t="s">
        <v>88</v>
      </c>
      <c r="F229" s="39"/>
      <c r="G229" s="40">
        <v>19800</v>
      </c>
      <c r="H229" s="30">
        <f t="shared" si="6"/>
        <v>2371194</v>
      </c>
      <c r="J229" s="65"/>
      <c r="K229" s="3"/>
      <c r="M229" s="2"/>
      <c r="N229" s="1"/>
      <c r="O229" s="3"/>
      <c r="P229" s="32"/>
      <c r="Q229" s="32"/>
      <c r="R229" s="33"/>
    </row>
    <row r="230" spans="3:18" ht="24" customHeight="1">
      <c r="C230" s="51">
        <v>45359.420949074076</v>
      </c>
      <c r="D230" s="38" t="s">
        <v>272</v>
      </c>
      <c r="E230" s="38" t="s">
        <v>274</v>
      </c>
      <c r="F230" s="39"/>
      <c r="G230" s="40">
        <v>4990</v>
      </c>
      <c r="H230" s="30">
        <f t="shared" si="6"/>
        <v>2366204</v>
      </c>
      <c r="J230" s="65"/>
      <c r="K230" s="3"/>
      <c r="M230" s="2"/>
      <c r="N230" s="1"/>
      <c r="O230" s="3"/>
      <c r="P230" s="32"/>
      <c r="Q230" s="32"/>
      <c r="R230" s="33"/>
    </row>
    <row r="231" spans="3:18" ht="24" customHeight="1">
      <c r="C231" s="51">
        <v>45359.65724537037</v>
      </c>
      <c r="D231" s="38" t="s">
        <v>240</v>
      </c>
      <c r="E231" s="38" t="s">
        <v>254</v>
      </c>
      <c r="F231" s="39"/>
      <c r="G231" s="40">
        <v>12500</v>
      </c>
      <c r="H231" s="30">
        <f t="shared" si="6"/>
        <v>2353704</v>
      </c>
      <c r="J231" s="65"/>
      <c r="K231" s="3"/>
      <c r="M231" s="2"/>
      <c r="N231" s="1"/>
      <c r="O231" s="3"/>
      <c r="P231" s="32"/>
      <c r="Q231" s="32"/>
      <c r="R231" s="33"/>
    </row>
    <row r="232" spans="3:18" ht="24" customHeight="1">
      <c r="C232" s="51">
        <v>45359.822916666664</v>
      </c>
      <c r="D232" s="38" t="s">
        <v>50</v>
      </c>
      <c r="E232" s="38" t="s">
        <v>24</v>
      </c>
      <c r="F232" s="39">
        <v>100000</v>
      </c>
      <c r="G232" s="40"/>
      <c r="H232" s="30">
        <f t="shared" si="6"/>
        <v>2453704</v>
      </c>
      <c r="J232" s="65"/>
      <c r="K232" s="3"/>
      <c r="M232" s="2"/>
      <c r="N232" s="1"/>
      <c r="O232" s="3"/>
      <c r="P232" s="32"/>
      <c r="Q232" s="32"/>
      <c r="R232" s="33"/>
    </row>
    <row r="233" spans="3:18" ht="24" customHeight="1">
      <c r="C233" s="51">
        <v>45361.892534722225</v>
      </c>
      <c r="D233" s="38" t="s">
        <v>240</v>
      </c>
      <c r="E233" s="38" t="s">
        <v>254</v>
      </c>
      <c r="F233" s="39"/>
      <c r="G233" s="40">
        <v>15000</v>
      </c>
      <c r="H233" s="30">
        <f t="shared" si="6"/>
        <v>2438704</v>
      </c>
      <c r="J233" s="65"/>
      <c r="K233" s="3"/>
      <c r="M233" s="2"/>
      <c r="N233" s="1"/>
      <c r="O233" s="3"/>
      <c r="P233" s="32"/>
      <c r="Q233" s="32"/>
      <c r="R233" s="33"/>
    </row>
    <row r="234" spans="3:18" ht="24" customHeight="1">
      <c r="C234" s="51">
        <v>45363.444444444445</v>
      </c>
      <c r="D234" s="38" t="s">
        <v>240</v>
      </c>
      <c r="E234" s="38" t="s">
        <v>281</v>
      </c>
      <c r="F234" s="39"/>
      <c r="G234" s="40">
        <v>8300</v>
      </c>
      <c r="H234" s="30">
        <f t="shared" si="6"/>
        <v>2430404</v>
      </c>
      <c r="J234" s="65"/>
      <c r="K234" s="3"/>
      <c r="M234" s="2"/>
      <c r="N234" s="1"/>
      <c r="O234" s="3"/>
      <c r="P234" s="32"/>
      <c r="Q234" s="32"/>
      <c r="R234" s="33"/>
    </row>
    <row r="235" spans="3:18" ht="24" customHeight="1">
      <c r="C235" s="51">
        <v>45366.872650462959</v>
      </c>
      <c r="D235" s="38" t="s">
        <v>253</v>
      </c>
      <c r="E235" s="38" t="s">
        <v>379</v>
      </c>
      <c r="F235" s="39"/>
      <c r="G235" s="40">
        <v>11000</v>
      </c>
      <c r="H235" s="30">
        <f t="shared" si="6"/>
        <v>2419404</v>
      </c>
      <c r="J235" s="65"/>
      <c r="K235" s="3"/>
      <c r="M235" s="2"/>
      <c r="N235" s="1"/>
      <c r="O235" s="3"/>
      <c r="P235" s="32"/>
      <c r="Q235" s="32"/>
      <c r="R235" s="33"/>
    </row>
    <row r="236" spans="3:18" ht="24" customHeight="1">
      <c r="C236" s="51">
        <v>45367.436701388891</v>
      </c>
      <c r="D236" s="38" t="s">
        <v>50</v>
      </c>
      <c r="E236" s="38"/>
      <c r="F236" s="39">
        <v>20000</v>
      </c>
      <c r="G236" s="40"/>
      <c r="H236" s="30">
        <f t="shared" si="6"/>
        <v>2439404</v>
      </c>
      <c r="J236" s="65"/>
      <c r="K236" s="3"/>
      <c r="M236" s="2"/>
      <c r="N236" s="1"/>
      <c r="O236" s="3"/>
      <c r="P236" s="32"/>
      <c r="Q236" s="32"/>
      <c r="R236" s="33"/>
    </row>
    <row r="237" spans="3:18" ht="24" customHeight="1">
      <c r="C237" s="51">
        <v>45368.757523148146</v>
      </c>
      <c r="D237" s="38" t="s">
        <v>240</v>
      </c>
      <c r="E237" s="38" t="s">
        <v>386</v>
      </c>
      <c r="F237" s="39"/>
      <c r="G237" s="40">
        <v>13500</v>
      </c>
      <c r="H237" s="30">
        <f t="shared" si="6"/>
        <v>2425904</v>
      </c>
      <c r="J237" s="65"/>
      <c r="K237" s="3"/>
      <c r="M237" s="2"/>
      <c r="N237" s="1"/>
      <c r="O237" s="3"/>
      <c r="P237" s="32"/>
      <c r="Q237" s="32"/>
      <c r="R237" s="33"/>
    </row>
    <row r="238" spans="3:18" ht="24" customHeight="1">
      <c r="C238" s="51">
        <v>45369.431944444441</v>
      </c>
      <c r="D238" s="38" t="s">
        <v>42</v>
      </c>
      <c r="E238" s="38" t="s">
        <v>373</v>
      </c>
      <c r="F238" s="39"/>
      <c r="G238" s="40">
        <v>2300</v>
      </c>
      <c r="H238" s="30">
        <f t="shared" si="6"/>
        <v>2423604</v>
      </c>
      <c r="J238" s="65"/>
      <c r="K238" s="3"/>
      <c r="M238" s="2"/>
      <c r="N238" s="1"/>
      <c r="O238" s="3"/>
      <c r="P238" s="32"/>
      <c r="Q238" s="32"/>
      <c r="R238" s="33"/>
    </row>
    <row r="239" spans="3:18" ht="24" customHeight="1">
      <c r="C239" s="51">
        <v>45370.020300925928</v>
      </c>
      <c r="D239" s="38" t="s">
        <v>240</v>
      </c>
      <c r="E239" s="38" t="s">
        <v>265</v>
      </c>
      <c r="F239" s="39"/>
      <c r="G239" s="40">
        <v>12900</v>
      </c>
      <c r="H239" s="30">
        <f t="shared" si="6"/>
        <v>2410704</v>
      </c>
      <c r="J239" s="65"/>
      <c r="K239" s="3"/>
      <c r="M239" s="2"/>
      <c r="N239" s="1"/>
      <c r="O239" s="3"/>
      <c r="P239" s="32"/>
      <c r="Q239" s="32"/>
      <c r="R239" s="33"/>
    </row>
    <row r="240" spans="3:18" ht="24" customHeight="1">
      <c r="C240" s="52">
        <v>45371.375</v>
      </c>
      <c r="D240" s="41" t="s">
        <v>6</v>
      </c>
      <c r="E240" s="41" t="s">
        <v>8</v>
      </c>
      <c r="F240" s="42"/>
      <c r="G240" s="43">
        <v>700000</v>
      </c>
      <c r="H240" s="30">
        <f t="shared" si="6"/>
        <v>1710704</v>
      </c>
      <c r="J240" s="65" t="str">
        <f t="shared" si="3"/>
        <v/>
      </c>
      <c r="K240" s="3"/>
      <c r="M240" s="2"/>
      <c r="N240" s="1"/>
      <c r="O240" s="3"/>
      <c r="P240" s="32"/>
      <c r="Q240" s="32"/>
      <c r="R240" s="33"/>
    </row>
    <row r="241" spans="3:18" ht="24" customHeight="1">
      <c r="C241" s="56">
        <v>45371.455428240741</v>
      </c>
      <c r="D241" s="57" t="s">
        <v>50</v>
      </c>
      <c r="E241" s="57" t="s">
        <v>49</v>
      </c>
      <c r="F241" s="114">
        <v>200000</v>
      </c>
      <c r="G241" s="59"/>
      <c r="H241" s="30">
        <f t="shared" si="6"/>
        <v>1910704</v>
      </c>
      <c r="J241" s="65"/>
      <c r="K241" s="3"/>
      <c r="M241" s="2"/>
      <c r="N241" s="1"/>
      <c r="O241" s="3"/>
      <c r="P241" s="32"/>
      <c r="Q241" s="32"/>
      <c r="R241" s="33"/>
    </row>
    <row r="242" spans="3:18" ht="24" customHeight="1">
      <c r="C242" s="56">
        <v>45372.376145833332</v>
      </c>
      <c r="D242" s="57" t="s">
        <v>42</v>
      </c>
      <c r="E242" s="57" t="s">
        <v>250</v>
      </c>
      <c r="F242" s="114"/>
      <c r="G242" s="59">
        <v>1800</v>
      </c>
      <c r="H242" s="30">
        <f t="shared" si="6"/>
        <v>1908904</v>
      </c>
      <c r="J242" s="65"/>
      <c r="K242" s="3"/>
      <c r="M242" s="2"/>
      <c r="N242" s="1"/>
      <c r="O242" s="3"/>
      <c r="P242" s="32"/>
      <c r="Q242" s="32"/>
      <c r="R242" s="33"/>
    </row>
    <row r="243" spans="3:18" ht="24" customHeight="1">
      <c r="C243" s="56">
        <v>45373.524525462963</v>
      </c>
      <c r="D243" s="57" t="s">
        <v>291</v>
      </c>
      <c r="E243" s="57" t="s">
        <v>290</v>
      </c>
      <c r="F243" s="114"/>
      <c r="G243" s="59">
        <v>1000</v>
      </c>
      <c r="H243" s="30">
        <f t="shared" si="6"/>
        <v>1907904</v>
      </c>
      <c r="J243" s="65"/>
      <c r="K243" s="3"/>
      <c r="M243" s="2"/>
      <c r="N243" s="1"/>
      <c r="O243" s="3"/>
      <c r="P243" s="32"/>
      <c r="Q243" s="32"/>
      <c r="R243" s="33"/>
    </row>
    <row r="244" spans="3:18" ht="24" customHeight="1">
      <c r="C244" s="56">
        <v>45373.823136574072</v>
      </c>
      <c r="D244" s="57" t="s">
        <v>291</v>
      </c>
      <c r="E244" s="57" t="s">
        <v>358</v>
      </c>
      <c r="F244" s="114"/>
      <c r="G244" s="59">
        <v>2500</v>
      </c>
      <c r="H244" s="30">
        <f t="shared" si="6"/>
        <v>1905404</v>
      </c>
      <c r="J244" s="65"/>
      <c r="K244" s="3"/>
      <c r="M244" s="2"/>
      <c r="N244" s="1"/>
      <c r="O244" s="3"/>
      <c r="P244" s="32"/>
      <c r="Q244" s="32"/>
      <c r="R244" s="33"/>
    </row>
    <row r="245" spans="3:18" ht="24" customHeight="1">
      <c r="C245" s="56">
        <v>45373.827314814815</v>
      </c>
      <c r="D245" s="57" t="s">
        <v>291</v>
      </c>
      <c r="E245" s="57" t="s">
        <v>358</v>
      </c>
      <c r="F245" s="114"/>
      <c r="G245" s="59">
        <v>1040</v>
      </c>
      <c r="H245" s="30">
        <f t="shared" si="6"/>
        <v>1904364</v>
      </c>
      <c r="J245" s="65"/>
      <c r="K245" s="3"/>
      <c r="M245" s="2"/>
      <c r="N245" s="1"/>
      <c r="O245" s="3"/>
      <c r="P245" s="32"/>
      <c r="Q245" s="32"/>
      <c r="R245" s="33"/>
    </row>
    <row r="246" spans="3:18" ht="24" customHeight="1">
      <c r="C246" s="56">
        <v>45373.829039351855</v>
      </c>
      <c r="D246" s="57" t="s">
        <v>291</v>
      </c>
      <c r="E246" s="57" t="s">
        <v>358</v>
      </c>
      <c r="F246" s="114"/>
      <c r="G246" s="59">
        <v>2000</v>
      </c>
      <c r="H246" s="30">
        <f t="shared" si="6"/>
        <v>1902364</v>
      </c>
      <c r="J246" s="65"/>
      <c r="K246" s="3"/>
      <c r="M246" s="2"/>
      <c r="N246" s="1"/>
      <c r="O246" s="3"/>
      <c r="P246" s="32"/>
      <c r="Q246" s="32"/>
      <c r="R246" s="33"/>
    </row>
    <row r="247" spans="3:18" ht="24" customHeight="1">
      <c r="C247" s="56">
        <v>45373.835636574076</v>
      </c>
      <c r="D247" s="57" t="s">
        <v>240</v>
      </c>
      <c r="E247" s="57" t="s">
        <v>378</v>
      </c>
      <c r="F247" s="114"/>
      <c r="G247" s="59">
        <v>7300</v>
      </c>
      <c r="H247" s="30">
        <f t="shared" si="6"/>
        <v>1895064</v>
      </c>
      <c r="J247" s="65"/>
      <c r="K247" s="3"/>
      <c r="M247" s="2"/>
      <c r="N247" s="1"/>
      <c r="O247" s="3"/>
      <c r="P247" s="32"/>
      <c r="Q247" s="32"/>
      <c r="R247" s="33"/>
    </row>
    <row r="248" spans="3:18" ht="24" customHeight="1">
      <c r="C248" s="51">
        <v>45376.850694444445</v>
      </c>
      <c r="D248" s="38" t="s">
        <v>39</v>
      </c>
      <c r="E248" s="38" t="s">
        <v>34</v>
      </c>
      <c r="F248" s="39"/>
      <c r="G248" s="40">
        <v>15000</v>
      </c>
      <c r="H248" s="30">
        <f t="shared" si="6"/>
        <v>1880064</v>
      </c>
      <c r="J248" s="65" t="str">
        <f t="shared" si="3"/>
        <v/>
      </c>
      <c r="K248" s="3"/>
      <c r="M248" s="2"/>
      <c r="N248" s="1"/>
      <c r="O248" s="3"/>
      <c r="P248" s="32"/>
      <c r="Q248" s="32"/>
      <c r="R248" s="33"/>
    </row>
    <row r="249" spans="3:18" ht="24" customHeight="1">
      <c r="C249" s="51">
        <v>45377.045416666668</v>
      </c>
      <c r="D249" s="38" t="s">
        <v>240</v>
      </c>
      <c r="E249" s="38" t="s">
        <v>322</v>
      </c>
      <c r="F249" s="39"/>
      <c r="G249" s="40">
        <v>14000</v>
      </c>
      <c r="H249" s="30">
        <f t="shared" si="6"/>
        <v>1866064</v>
      </c>
      <c r="J249" s="65"/>
      <c r="K249" s="3"/>
      <c r="M249" s="2"/>
      <c r="N249" s="1"/>
      <c r="O249" s="3"/>
      <c r="P249" s="32"/>
      <c r="Q249" s="32"/>
      <c r="R249" s="33"/>
    </row>
    <row r="250" spans="3:18" ht="24" customHeight="1">
      <c r="C250" s="51">
        <v>45378.437719907408</v>
      </c>
      <c r="D250" s="38" t="s">
        <v>17</v>
      </c>
      <c r="E250" s="38" t="s">
        <v>44</v>
      </c>
      <c r="F250" s="39"/>
      <c r="G250" s="40">
        <v>10000</v>
      </c>
      <c r="H250" s="30">
        <f t="shared" si="6"/>
        <v>1856064</v>
      </c>
      <c r="J250" s="65"/>
      <c r="K250" s="3"/>
      <c r="M250" s="2"/>
      <c r="N250" s="1"/>
      <c r="O250" s="3"/>
      <c r="P250" s="32"/>
      <c r="Q250" s="32"/>
      <c r="R250" s="33"/>
    </row>
    <row r="251" spans="3:18" ht="24" customHeight="1" thickBot="1">
      <c r="C251" s="51">
        <v>45379.063842592594</v>
      </c>
      <c r="D251" s="38" t="s">
        <v>240</v>
      </c>
      <c r="E251" s="38" t="s">
        <v>265</v>
      </c>
      <c r="F251" s="39"/>
      <c r="G251" s="40">
        <v>14900</v>
      </c>
      <c r="H251" s="30">
        <f t="shared" si="6"/>
        <v>1841164</v>
      </c>
      <c r="J251" s="65"/>
      <c r="K251" s="3"/>
      <c r="M251" s="4"/>
      <c r="N251" s="5"/>
      <c r="O251" s="6"/>
      <c r="P251" s="32"/>
      <c r="Q251" s="32"/>
      <c r="R251" s="33"/>
    </row>
    <row r="252" spans="3:18" ht="24" customHeight="1">
      <c r="C252" s="51">
        <v>45380.757650462961</v>
      </c>
      <c r="D252" s="38" t="s">
        <v>292</v>
      </c>
      <c r="E252" s="38" t="s">
        <v>295</v>
      </c>
      <c r="F252" s="39"/>
      <c r="G252" s="40">
        <v>9100</v>
      </c>
      <c r="H252" s="30">
        <f t="shared" si="6"/>
        <v>1832064</v>
      </c>
      <c r="J252" s="65"/>
      <c r="K252" s="3"/>
      <c r="M252" s="2"/>
      <c r="O252" s="3"/>
      <c r="P252" s="32"/>
      <c r="Q252" s="32"/>
      <c r="R252" s="33"/>
    </row>
    <row r="253" spans="3:18" ht="24" customHeight="1" thickBot="1">
      <c r="C253" s="51">
        <v>45382.965451388889</v>
      </c>
      <c r="D253" s="38" t="s">
        <v>240</v>
      </c>
      <c r="E253" s="38" t="s">
        <v>265</v>
      </c>
      <c r="F253" s="39"/>
      <c r="G253" s="40">
        <v>12600</v>
      </c>
      <c r="H253" s="30">
        <f t="shared" si="6"/>
        <v>1819464</v>
      </c>
      <c r="J253" s="65"/>
      <c r="K253" s="3"/>
      <c r="M253" s="4"/>
      <c r="N253" s="93"/>
      <c r="O253" s="6"/>
      <c r="P253" s="32"/>
      <c r="Q253" s="32"/>
      <c r="R253" s="33"/>
    </row>
    <row r="254" spans="3:18" ht="24" customHeight="1">
      <c r="C254" s="51">
        <v>45383.479166666664</v>
      </c>
      <c r="D254" s="38" t="s">
        <v>42</v>
      </c>
      <c r="E254" s="38" t="s">
        <v>32</v>
      </c>
      <c r="F254" s="39"/>
      <c r="G254" s="40">
        <v>4900</v>
      </c>
      <c r="H254" s="30">
        <f t="shared" si="6"/>
        <v>1814564</v>
      </c>
      <c r="J254" s="65" t="str">
        <f t="shared" si="3"/>
        <v/>
      </c>
      <c r="K254" s="3"/>
      <c r="N254" s="1"/>
      <c r="P254" s="32"/>
      <c r="Q254" s="32"/>
      <c r="R254" s="33"/>
    </row>
    <row r="255" spans="3:18" ht="24" customHeight="1">
      <c r="C255" s="51">
        <v>45383.458090277774</v>
      </c>
      <c r="D255" s="38" t="s">
        <v>17</v>
      </c>
      <c r="E255" s="38" t="s">
        <v>283</v>
      </c>
      <c r="F255" s="39"/>
      <c r="G255" s="40">
        <v>20000</v>
      </c>
      <c r="H255" s="30">
        <f t="shared" si="6"/>
        <v>1794564</v>
      </c>
      <c r="J255" s="65"/>
      <c r="K255" s="3"/>
      <c r="N255" s="1"/>
      <c r="P255" s="32"/>
      <c r="Q255" s="32"/>
      <c r="R255" s="33"/>
    </row>
    <row r="256" spans="3:18" ht="24" customHeight="1">
      <c r="C256" s="51">
        <v>45384.102893518517</v>
      </c>
      <c r="D256" s="38" t="s">
        <v>272</v>
      </c>
      <c r="E256" s="38" t="s">
        <v>314</v>
      </c>
      <c r="F256" s="39"/>
      <c r="G256" s="40">
        <v>8690</v>
      </c>
      <c r="H256" s="30">
        <f t="shared" si="6"/>
        <v>1785874</v>
      </c>
      <c r="J256" s="65"/>
      <c r="K256" s="3"/>
      <c r="N256" s="1"/>
      <c r="P256" s="32"/>
      <c r="Q256" s="32"/>
      <c r="R256" s="33"/>
    </row>
    <row r="257" spans="3:18" ht="24" customHeight="1">
      <c r="C257" s="51">
        <v>45385.832268518519</v>
      </c>
      <c r="D257" s="38" t="s">
        <v>240</v>
      </c>
      <c r="E257" s="38" t="s">
        <v>386</v>
      </c>
      <c r="F257" s="39"/>
      <c r="G257" s="40">
        <v>12000</v>
      </c>
      <c r="H257" s="30">
        <f t="shared" si="6"/>
        <v>1773874</v>
      </c>
      <c r="J257" s="65"/>
      <c r="K257" s="3"/>
      <c r="N257" s="1"/>
      <c r="P257" s="32"/>
      <c r="Q257" s="32"/>
      <c r="R257" s="33"/>
    </row>
    <row r="258" spans="3:18" ht="24" customHeight="1">
      <c r="C258" s="51">
        <v>45386.387499999997</v>
      </c>
      <c r="D258" s="38" t="s">
        <v>259</v>
      </c>
      <c r="E258" s="38" t="s">
        <v>421</v>
      </c>
      <c r="F258" s="39"/>
      <c r="G258" s="40">
        <v>10000</v>
      </c>
      <c r="H258" s="30">
        <f t="shared" si="6"/>
        <v>1763874</v>
      </c>
      <c r="J258" s="65"/>
      <c r="K258" s="3"/>
      <c r="N258" s="1"/>
      <c r="P258" s="32"/>
      <c r="Q258" s="32"/>
      <c r="R258" s="33"/>
    </row>
    <row r="259" spans="3:18" ht="24" customHeight="1">
      <c r="C259" s="51">
        <v>45387.450810185182</v>
      </c>
      <c r="D259" s="38" t="s">
        <v>50</v>
      </c>
      <c r="E259" s="38" t="s">
        <v>413</v>
      </c>
      <c r="F259" s="39">
        <v>50000</v>
      </c>
      <c r="G259" s="40"/>
      <c r="H259" s="30">
        <f t="shared" si="6"/>
        <v>1813874</v>
      </c>
      <c r="J259" s="65"/>
      <c r="K259" s="3"/>
      <c r="N259" s="1"/>
      <c r="P259" s="32"/>
      <c r="Q259" s="32"/>
      <c r="R259" s="33"/>
    </row>
    <row r="260" spans="3:18" ht="24" customHeight="1">
      <c r="C260" s="51">
        <v>45388.776585648149</v>
      </c>
      <c r="D260" s="38" t="s">
        <v>17</v>
      </c>
      <c r="E260" s="38" t="s">
        <v>44</v>
      </c>
      <c r="F260" s="39"/>
      <c r="G260" s="40">
        <v>20000</v>
      </c>
      <c r="H260" s="30">
        <f t="shared" si="6"/>
        <v>1793874</v>
      </c>
      <c r="J260" s="65"/>
      <c r="K260" s="3"/>
      <c r="N260" s="1"/>
      <c r="P260" s="32"/>
      <c r="Q260" s="32"/>
      <c r="R260" s="33"/>
    </row>
    <row r="261" spans="3:18" ht="24" customHeight="1">
      <c r="C261" s="51">
        <v>45390.421064814815</v>
      </c>
      <c r="D261" s="38" t="s">
        <v>272</v>
      </c>
      <c r="E261" s="38" t="s">
        <v>274</v>
      </c>
      <c r="F261" s="39"/>
      <c r="G261" s="40">
        <v>4990</v>
      </c>
      <c r="H261" s="30">
        <f t="shared" si="6"/>
        <v>1788884</v>
      </c>
      <c r="J261" s="65"/>
      <c r="K261" s="3"/>
      <c r="N261" s="1"/>
      <c r="P261" s="32"/>
      <c r="Q261" s="32"/>
      <c r="R261" s="33"/>
    </row>
    <row r="262" spans="3:18" ht="24" customHeight="1">
      <c r="C262" s="51">
        <v>45391.823182870372</v>
      </c>
      <c r="D262" s="38" t="s">
        <v>240</v>
      </c>
      <c r="E262" s="38" t="s">
        <v>396</v>
      </c>
      <c r="F262" s="39"/>
      <c r="G262" s="40">
        <v>8200</v>
      </c>
      <c r="H262" s="30">
        <f t="shared" si="6"/>
        <v>1780684</v>
      </c>
      <c r="J262" s="65"/>
      <c r="K262" s="3"/>
      <c r="N262" s="1"/>
      <c r="P262" s="32"/>
      <c r="Q262" s="32"/>
      <c r="R262" s="33"/>
    </row>
    <row r="263" spans="3:18" ht="24" customHeight="1">
      <c r="C263" s="51">
        <v>45392.586805555555</v>
      </c>
      <c r="D263" s="38" t="s">
        <v>292</v>
      </c>
      <c r="E263" s="38" t="s">
        <v>31</v>
      </c>
      <c r="F263" s="39"/>
      <c r="G263" s="40">
        <v>6200</v>
      </c>
      <c r="H263" s="30">
        <f t="shared" si="6"/>
        <v>1774484</v>
      </c>
      <c r="J263" s="65" t="str">
        <f t="shared" si="3"/>
        <v/>
      </c>
      <c r="K263" s="3"/>
      <c r="N263" s="1"/>
      <c r="P263" s="32"/>
      <c r="Q263" s="32"/>
      <c r="R263" s="33"/>
    </row>
    <row r="264" spans="3:18" ht="24" customHeight="1">
      <c r="C264" s="51">
        <v>45394.362592592595</v>
      </c>
      <c r="D264" s="38" t="s">
        <v>42</v>
      </c>
      <c r="E264" s="38" t="s">
        <v>373</v>
      </c>
      <c r="F264" s="39"/>
      <c r="G264" s="40">
        <v>2300</v>
      </c>
      <c r="H264" s="30">
        <f t="shared" si="6"/>
        <v>1772184</v>
      </c>
      <c r="J264" s="65"/>
      <c r="K264" s="3"/>
      <c r="N264" s="1"/>
      <c r="P264" s="32"/>
      <c r="Q264" s="32"/>
      <c r="R264" s="33"/>
    </row>
    <row r="265" spans="3:18" ht="24" customHeight="1">
      <c r="C265" s="51">
        <v>45395.489803240744</v>
      </c>
      <c r="D265" s="38" t="s">
        <v>240</v>
      </c>
      <c r="E265" s="38" t="s">
        <v>397</v>
      </c>
      <c r="F265" s="39"/>
      <c r="G265" s="40">
        <v>12500</v>
      </c>
      <c r="H265" s="30">
        <f t="shared" si="6"/>
        <v>1759684</v>
      </c>
      <c r="J265" s="65"/>
      <c r="K265" s="3"/>
      <c r="N265" s="1"/>
      <c r="P265" s="32"/>
      <c r="Q265" s="32"/>
      <c r="R265" s="33"/>
    </row>
    <row r="266" spans="3:18" ht="24" customHeight="1">
      <c r="C266" s="51">
        <v>45395.835300925923</v>
      </c>
      <c r="D266" s="38" t="s">
        <v>47</v>
      </c>
      <c r="E266" s="38" t="s">
        <v>49</v>
      </c>
      <c r="F266" s="39">
        <v>600000</v>
      </c>
      <c r="G266" s="40"/>
      <c r="H266" s="30">
        <f t="shared" si="6"/>
        <v>2359684</v>
      </c>
      <c r="J266" s="65"/>
      <c r="K266" s="3"/>
      <c r="N266" s="1"/>
      <c r="P266" s="32"/>
      <c r="Q266" s="32"/>
      <c r="R266" s="33"/>
    </row>
    <row r="267" spans="3:18" ht="24" customHeight="1">
      <c r="C267" s="51">
        <v>45397.543020833335</v>
      </c>
      <c r="D267" s="38" t="s">
        <v>240</v>
      </c>
      <c r="E267" s="38" t="s">
        <v>89</v>
      </c>
      <c r="F267" s="39"/>
      <c r="G267" s="40">
        <v>13000</v>
      </c>
      <c r="H267" s="30">
        <f t="shared" si="6"/>
        <v>2346684</v>
      </c>
      <c r="J267" s="65"/>
      <c r="K267" s="3"/>
      <c r="N267" s="1"/>
      <c r="P267" s="32"/>
      <c r="Q267" s="32"/>
      <c r="R267" s="33"/>
    </row>
    <row r="268" spans="3:18" ht="24" customHeight="1">
      <c r="C268" s="51">
        <v>45398.436666666668</v>
      </c>
      <c r="D268" s="38" t="s">
        <v>240</v>
      </c>
      <c r="E268" s="38" t="s">
        <v>362</v>
      </c>
      <c r="F268" s="39"/>
      <c r="G268" s="40">
        <v>1200</v>
      </c>
      <c r="H268" s="30">
        <f t="shared" si="6"/>
        <v>2345484</v>
      </c>
      <c r="J268" s="65"/>
      <c r="K268" s="3"/>
      <c r="N268" s="1"/>
      <c r="P268" s="32"/>
      <c r="Q268" s="32"/>
      <c r="R268" s="33"/>
    </row>
    <row r="269" spans="3:18" ht="24" customHeight="1">
      <c r="C269" s="51">
        <v>45400.524918981479</v>
      </c>
      <c r="D269" s="38" t="s">
        <v>240</v>
      </c>
      <c r="E269" s="38" t="s">
        <v>282</v>
      </c>
      <c r="F269" s="39"/>
      <c r="G269" s="40">
        <v>7500</v>
      </c>
      <c r="H269" s="30">
        <f t="shared" si="6"/>
        <v>2337984</v>
      </c>
      <c r="J269" s="65"/>
      <c r="K269" s="3"/>
      <c r="N269" s="1"/>
      <c r="P269" s="32"/>
      <c r="Q269" s="32"/>
      <c r="R269" s="33"/>
    </row>
    <row r="270" spans="3:18" ht="24" customHeight="1">
      <c r="C270" s="51">
        <v>45400.873263888891</v>
      </c>
      <c r="D270" s="38" t="s">
        <v>42</v>
      </c>
      <c r="E270" s="38" t="s">
        <v>401</v>
      </c>
      <c r="F270" s="39"/>
      <c r="G270" s="40">
        <v>2200</v>
      </c>
      <c r="H270" s="30">
        <f t="shared" si="6"/>
        <v>2335784</v>
      </c>
      <c r="J270" s="65"/>
      <c r="K270" s="3"/>
      <c r="N270" s="1"/>
      <c r="P270" s="32"/>
      <c r="Q270" s="32"/>
      <c r="R270" s="33"/>
    </row>
    <row r="271" spans="3:18" ht="24" customHeight="1">
      <c r="C271" s="52">
        <v>45402.375</v>
      </c>
      <c r="D271" s="41" t="s">
        <v>6</v>
      </c>
      <c r="E271" s="41" t="s">
        <v>8</v>
      </c>
      <c r="F271" s="44"/>
      <c r="G271" s="43">
        <v>700000</v>
      </c>
      <c r="H271" s="30">
        <f t="shared" si="6"/>
        <v>1635784</v>
      </c>
      <c r="J271" s="65" t="str">
        <f t="shared" si="3"/>
        <v/>
      </c>
      <c r="K271" s="3"/>
      <c r="N271" s="1"/>
      <c r="P271" s="32"/>
      <c r="Q271" s="32"/>
      <c r="R271" s="33"/>
    </row>
    <row r="272" spans="3:18" ht="24" customHeight="1">
      <c r="C272" s="51">
        <v>45402.416666666664</v>
      </c>
      <c r="D272" s="38" t="s">
        <v>240</v>
      </c>
      <c r="E272" s="38" t="s">
        <v>378</v>
      </c>
      <c r="F272" s="39"/>
      <c r="G272" s="40">
        <v>8000</v>
      </c>
      <c r="H272" s="30">
        <f t="shared" si="6"/>
        <v>1627784</v>
      </c>
      <c r="J272" s="65" t="str">
        <f t="shared" si="3"/>
        <v/>
      </c>
      <c r="K272" s="3"/>
      <c r="N272" s="1"/>
      <c r="P272" s="32"/>
      <c r="Q272" s="32"/>
      <c r="R272" s="33"/>
    </row>
    <row r="273" spans="3:18" ht="24" customHeight="1">
      <c r="C273" s="51">
        <v>45402.820034722223</v>
      </c>
      <c r="D273" s="38" t="s">
        <v>17</v>
      </c>
      <c r="E273" s="57" t="s">
        <v>70</v>
      </c>
      <c r="F273" s="39"/>
      <c r="G273" s="40">
        <v>10000</v>
      </c>
      <c r="H273" s="30">
        <f t="shared" si="6"/>
        <v>1617784</v>
      </c>
      <c r="J273" s="65"/>
      <c r="K273" s="3"/>
      <c r="N273" s="1"/>
      <c r="P273" s="32"/>
      <c r="Q273" s="32"/>
      <c r="R273" s="33"/>
    </row>
    <row r="274" spans="3:18" ht="24" customHeight="1">
      <c r="C274" s="51">
        <v>45404.449918981481</v>
      </c>
      <c r="D274" s="38" t="s">
        <v>240</v>
      </c>
      <c r="E274" s="38" t="s">
        <v>420</v>
      </c>
      <c r="F274" s="39"/>
      <c r="G274" s="40">
        <v>15000</v>
      </c>
      <c r="H274" s="30">
        <f t="shared" si="6"/>
        <v>1602784</v>
      </c>
      <c r="J274" s="65"/>
      <c r="K274" s="3"/>
      <c r="N274" s="1"/>
      <c r="P274" s="32"/>
      <c r="Q274" s="32"/>
      <c r="R274" s="33"/>
    </row>
    <row r="275" spans="3:18" ht="24" customHeight="1">
      <c r="C275" s="51">
        <v>45405.864583333336</v>
      </c>
      <c r="D275" s="38" t="s">
        <v>243</v>
      </c>
      <c r="E275" s="38" t="s">
        <v>15</v>
      </c>
      <c r="F275" s="39"/>
      <c r="G275" s="40">
        <v>5000</v>
      </c>
      <c r="H275" s="30">
        <f t="shared" si="6"/>
        <v>1597784</v>
      </c>
      <c r="J275" s="65"/>
      <c r="K275" s="3"/>
      <c r="N275" s="1"/>
      <c r="P275" s="32"/>
      <c r="Q275" s="32"/>
      <c r="R275" s="33"/>
    </row>
    <row r="276" spans="3:18" ht="24" customHeight="1">
      <c r="C276" s="51">
        <v>45406.444050925929</v>
      </c>
      <c r="D276" s="38" t="s">
        <v>25</v>
      </c>
      <c r="E276" s="38" t="s">
        <v>24</v>
      </c>
      <c r="F276" s="39"/>
      <c r="G276" s="40">
        <v>20000</v>
      </c>
      <c r="H276" s="30">
        <f t="shared" si="6"/>
        <v>1577784</v>
      </c>
      <c r="J276" s="65"/>
      <c r="K276" s="3"/>
      <c r="N276" s="1"/>
      <c r="P276" s="32"/>
      <c r="Q276" s="32"/>
      <c r="R276" s="33"/>
    </row>
    <row r="277" spans="3:18" ht="24" customHeight="1">
      <c r="C277" s="51">
        <v>45406.445590277777</v>
      </c>
      <c r="D277" s="38" t="s">
        <v>50</v>
      </c>
      <c r="E277" s="38"/>
      <c r="F277" s="39">
        <v>60000</v>
      </c>
      <c r="G277" s="40"/>
      <c r="H277" s="30">
        <f t="shared" si="6"/>
        <v>1637784</v>
      </c>
      <c r="J277" s="65"/>
      <c r="K277" s="3"/>
      <c r="N277" s="1"/>
      <c r="P277" s="32"/>
      <c r="Q277" s="32"/>
      <c r="R277" s="33"/>
    </row>
    <row r="278" spans="3:18" ht="24" customHeight="1">
      <c r="C278" s="51">
        <v>45407.432615740741</v>
      </c>
      <c r="D278" s="38" t="s">
        <v>17</v>
      </c>
      <c r="E278" s="38" t="s">
        <v>377</v>
      </c>
      <c r="F278" s="39"/>
      <c r="G278" s="40">
        <v>10000</v>
      </c>
      <c r="H278" s="30">
        <f t="shared" si="6"/>
        <v>1627784</v>
      </c>
      <c r="J278" s="65"/>
      <c r="K278" s="3"/>
      <c r="N278" s="1"/>
      <c r="P278" s="32"/>
      <c r="Q278" s="32"/>
      <c r="R278" s="33"/>
    </row>
    <row r="279" spans="3:18" ht="24" customHeight="1">
      <c r="C279" s="51">
        <v>45409.990763888891</v>
      </c>
      <c r="D279" s="38" t="s">
        <v>240</v>
      </c>
      <c r="E279" s="38" t="s">
        <v>254</v>
      </c>
      <c r="F279" s="39"/>
      <c r="G279" s="40">
        <v>14100</v>
      </c>
      <c r="H279" s="30">
        <f t="shared" ref="H279:H342" si="7">H278+F279-G279</f>
        <v>1613684</v>
      </c>
      <c r="J279" s="65"/>
      <c r="K279" s="3"/>
      <c r="N279" s="1"/>
      <c r="P279" s="32"/>
      <c r="Q279" s="32"/>
      <c r="R279" s="33"/>
    </row>
    <row r="280" spans="3:18" ht="24" customHeight="1">
      <c r="C280" s="51">
        <v>45410.454282407409</v>
      </c>
      <c r="D280" s="38" t="s">
        <v>243</v>
      </c>
      <c r="E280" s="38" t="s">
        <v>361</v>
      </c>
      <c r="F280" s="39"/>
      <c r="G280" s="40">
        <v>19500</v>
      </c>
      <c r="H280" s="30">
        <f t="shared" si="7"/>
        <v>1594184</v>
      </c>
      <c r="J280" s="65"/>
      <c r="K280" s="3"/>
      <c r="N280" s="1"/>
      <c r="P280" s="32"/>
      <c r="Q280" s="32"/>
      <c r="R280" s="33"/>
    </row>
    <row r="281" spans="3:18" ht="24" customHeight="1">
      <c r="C281" s="51">
        <v>45411.508321759262</v>
      </c>
      <c r="D281" s="38" t="s">
        <v>25</v>
      </c>
      <c r="E281" s="38" t="s">
        <v>394</v>
      </c>
      <c r="F281" s="39"/>
      <c r="G281" s="40">
        <v>13000</v>
      </c>
      <c r="H281" s="30">
        <f t="shared" si="7"/>
        <v>1581184</v>
      </c>
      <c r="J281" s="65"/>
      <c r="K281" s="3"/>
      <c r="N281" s="1"/>
      <c r="P281" s="32"/>
      <c r="Q281" s="32"/>
      <c r="R281" s="33"/>
    </row>
    <row r="282" spans="3:18" ht="24" customHeight="1">
      <c r="C282" s="51">
        <v>45412.841354166667</v>
      </c>
      <c r="D282" s="38" t="s">
        <v>243</v>
      </c>
      <c r="E282" s="120" t="s">
        <v>390</v>
      </c>
      <c r="F282" s="39"/>
      <c r="G282" s="40">
        <v>36780</v>
      </c>
      <c r="H282" s="30">
        <f t="shared" si="7"/>
        <v>1544404</v>
      </c>
      <c r="J282" s="65"/>
      <c r="K282" s="3"/>
      <c r="N282" s="1"/>
      <c r="P282" s="32"/>
      <c r="Q282" s="32"/>
      <c r="R282" s="33"/>
    </row>
    <row r="283" spans="3:18" ht="24" customHeight="1">
      <c r="C283" s="51">
        <v>45414.479409722226</v>
      </c>
      <c r="D283" s="38" t="s">
        <v>240</v>
      </c>
      <c r="E283" s="38" t="s">
        <v>343</v>
      </c>
      <c r="F283" s="39"/>
      <c r="G283" s="40">
        <v>7800</v>
      </c>
      <c r="H283" s="30">
        <f t="shared" si="7"/>
        <v>1536604</v>
      </c>
      <c r="J283" s="65"/>
      <c r="K283" s="3"/>
      <c r="N283" s="1"/>
      <c r="P283" s="32"/>
      <c r="Q283" s="32"/>
      <c r="R283" s="33"/>
    </row>
    <row r="284" spans="3:18" ht="24" customHeight="1">
      <c r="C284" s="51">
        <v>45417.534722222219</v>
      </c>
      <c r="D284" s="38" t="s">
        <v>17</v>
      </c>
      <c r="E284" s="38" t="s">
        <v>44</v>
      </c>
      <c r="F284" s="39"/>
      <c r="G284" s="40">
        <v>10000</v>
      </c>
      <c r="H284" s="30">
        <f t="shared" si="7"/>
        <v>1526604</v>
      </c>
      <c r="J284" s="65" t="str">
        <f t="shared" si="3"/>
        <v/>
      </c>
      <c r="K284" s="3"/>
      <c r="N284" s="1"/>
      <c r="P284" s="32"/>
      <c r="Q284" s="32"/>
      <c r="R284" s="33"/>
    </row>
    <row r="285" spans="3:18" ht="24" customHeight="1">
      <c r="C285" s="51">
        <v>45418.799108796295</v>
      </c>
      <c r="D285" s="38" t="s">
        <v>50</v>
      </c>
      <c r="E285" s="38" t="s">
        <v>24</v>
      </c>
      <c r="F285" s="39">
        <v>20000</v>
      </c>
      <c r="G285" s="40"/>
      <c r="H285" s="30">
        <f t="shared" si="7"/>
        <v>1546604</v>
      </c>
      <c r="J285" s="65"/>
      <c r="K285" s="3"/>
      <c r="N285" s="1"/>
      <c r="P285" s="32"/>
      <c r="Q285" s="32"/>
      <c r="R285" s="33"/>
    </row>
    <row r="286" spans="3:18" ht="24" customHeight="1">
      <c r="C286" s="51">
        <v>45419.501342592594</v>
      </c>
      <c r="D286" s="38" t="s">
        <v>240</v>
      </c>
      <c r="E286" s="38" t="s">
        <v>21</v>
      </c>
      <c r="F286" s="39"/>
      <c r="G286" s="40">
        <v>12000</v>
      </c>
      <c r="H286" s="30">
        <f t="shared" si="7"/>
        <v>1534604</v>
      </c>
      <c r="J286" s="65"/>
      <c r="K286" s="3"/>
      <c r="N286" s="1"/>
      <c r="P286" s="32"/>
      <c r="Q286" s="32"/>
      <c r="R286" s="33"/>
    </row>
    <row r="287" spans="3:18" ht="24" customHeight="1">
      <c r="C287" s="51">
        <v>45420.420949074076</v>
      </c>
      <c r="D287" s="38" t="s">
        <v>272</v>
      </c>
      <c r="E287" s="38" t="s">
        <v>274</v>
      </c>
      <c r="F287" s="39"/>
      <c r="G287" s="40">
        <v>4990</v>
      </c>
      <c r="H287" s="30">
        <f t="shared" si="7"/>
        <v>1529614</v>
      </c>
      <c r="J287" s="65"/>
      <c r="K287" s="3"/>
      <c r="N287" s="1"/>
      <c r="P287" s="32"/>
      <c r="Q287" s="32"/>
      <c r="R287" s="33"/>
    </row>
    <row r="288" spans="3:18" ht="24" customHeight="1">
      <c r="C288" s="51">
        <v>45420.715798611112</v>
      </c>
      <c r="D288" s="38" t="s">
        <v>245</v>
      </c>
      <c r="E288" s="38" t="s">
        <v>92</v>
      </c>
      <c r="F288" s="39"/>
      <c r="G288" s="40">
        <v>42060</v>
      </c>
      <c r="H288" s="30">
        <f t="shared" si="7"/>
        <v>1487554</v>
      </c>
      <c r="J288" s="65"/>
      <c r="K288" s="3"/>
      <c r="N288" s="1"/>
      <c r="P288" s="32"/>
      <c r="Q288" s="32"/>
      <c r="R288" s="33"/>
    </row>
    <row r="289" spans="3:18" ht="24" customHeight="1">
      <c r="C289" s="51">
        <v>45420.985439814816</v>
      </c>
      <c r="D289" s="38" t="s">
        <v>240</v>
      </c>
      <c r="E289" s="38" t="s">
        <v>254</v>
      </c>
      <c r="F289" s="39"/>
      <c r="G289" s="40">
        <v>12000</v>
      </c>
      <c r="H289" s="30">
        <f t="shared" si="7"/>
        <v>1475554</v>
      </c>
      <c r="J289" s="65"/>
      <c r="K289" s="3"/>
      <c r="N289" s="1"/>
      <c r="P289" s="32"/>
      <c r="Q289" s="32"/>
      <c r="R289" s="33"/>
    </row>
    <row r="290" spans="3:18" ht="24" customHeight="1">
      <c r="C290" s="51">
        <v>45422.418622685182</v>
      </c>
      <c r="D290" s="38" t="s">
        <v>50</v>
      </c>
      <c r="E290" s="38" t="s">
        <v>413</v>
      </c>
      <c r="F290" s="39">
        <v>50000</v>
      </c>
      <c r="G290" s="40"/>
      <c r="H290" s="30">
        <f t="shared" si="7"/>
        <v>1525554</v>
      </c>
      <c r="J290" s="65"/>
      <c r="K290" s="3"/>
      <c r="N290" s="1"/>
      <c r="P290" s="32"/>
      <c r="Q290" s="32"/>
      <c r="R290" s="33"/>
    </row>
    <row r="291" spans="3:18" ht="24" customHeight="1">
      <c r="C291" s="51">
        <v>45422.791666666664</v>
      </c>
      <c r="D291" s="38" t="s">
        <v>27</v>
      </c>
      <c r="E291" s="38" t="s">
        <v>35</v>
      </c>
      <c r="F291" s="39"/>
      <c r="G291" s="40">
        <v>60000</v>
      </c>
      <c r="H291" s="30">
        <f t="shared" si="7"/>
        <v>1465554</v>
      </c>
      <c r="J291" s="65" t="str">
        <f t="shared" si="3"/>
        <v/>
      </c>
      <c r="K291" s="3"/>
      <c r="N291" s="1"/>
      <c r="P291" s="32"/>
      <c r="Q291" s="32"/>
      <c r="R291" s="33"/>
    </row>
    <row r="292" spans="3:18" ht="24" customHeight="1">
      <c r="C292" s="51">
        <v>45423.549166666664</v>
      </c>
      <c r="D292" s="38" t="s">
        <v>42</v>
      </c>
      <c r="E292" s="57" t="s">
        <v>250</v>
      </c>
      <c r="F292" s="39"/>
      <c r="G292" s="40">
        <v>3700</v>
      </c>
      <c r="H292" s="30">
        <f t="shared" si="7"/>
        <v>1461854</v>
      </c>
      <c r="J292" s="65"/>
      <c r="K292" s="3"/>
      <c r="N292" s="1"/>
      <c r="P292" s="32"/>
      <c r="Q292" s="32"/>
      <c r="R292" s="33"/>
    </row>
    <row r="293" spans="3:18" ht="24" customHeight="1">
      <c r="C293" s="51">
        <v>45424.022511574076</v>
      </c>
      <c r="D293" s="38" t="s">
        <v>240</v>
      </c>
      <c r="E293" s="38" t="s">
        <v>265</v>
      </c>
      <c r="F293" s="39"/>
      <c r="G293" s="40">
        <v>14900</v>
      </c>
      <c r="H293" s="30">
        <f t="shared" si="7"/>
        <v>1446954</v>
      </c>
      <c r="J293" s="65"/>
      <c r="K293" s="3"/>
      <c r="N293" s="1"/>
      <c r="P293" s="32"/>
      <c r="Q293" s="32"/>
      <c r="R293" s="33"/>
    </row>
    <row r="294" spans="3:18" ht="24" customHeight="1">
      <c r="C294" s="51">
        <v>45425.34165509259</v>
      </c>
      <c r="D294" s="38" t="s">
        <v>50</v>
      </c>
      <c r="E294" s="38" t="s">
        <v>49</v>
      </c>
      <c r="F294" s="39">
        <v>200000</v>
      </c>
      <c r="G294" s="40"/>
      <c r="H294" s="30">
        <f t="shared" si="7"/>
        <v>1646954</v>
      </c>
      <c r="J294" s="65"/>
      <c r="K294" s="3"/>
      <c r="N294" s="1"/>
      <c r="P294" s="32"/>
      <c r="Q294" s="32"/>
      <c r="R294" s="33"/>
    </row>
    <row r="295" spans="3:18" ht="24" customHeight="1">
      <c r="C295" s="51">
        <v>45427.835416666669</v>
      </c>
      <c r="D295" s="38" t="s">
        <v>51</v>
      </c>
      <c r="E295" s="38" t="s">
        <v>71</v>
      </c>
      <c r="F295" s="39">
        <v>1700000</v>
      </c>
      <c r="G295" s="40"/>
      <c r="H295" s="30">
        <f t="shared" si="7"/>
        <v>3346954</v>
      </c>
      <c r="J295" s="65" t="str">
        <f t="shared" si="3"/>
        <v/>
      </c>
      <c r="K295" s="3"/>
      <c r="N295" s="1"/>
      <c r="P295" s="32"/>
      <c r="Q295" s="32"/>
      <c r="R295" s="33"/>
    </row>
    <row r="296" spans="3:18" ht="24" customHeight="1">
      <c r="C296" s="51">
        <v>45427.877083333333</v>
      </c>
      <c r="D296" s="38" t="s">
        <v>25</v>
      </c>
      <c r="E296" s="38" t="s">
        <v>376</v>
      </c>
      <c r="F296" s="39"/>
      <c r="G296" s="40">
        <v>20000</v>
      </c>
      <c r="H296" s="30">
        <f t="shared" si="7"/>
        <v>3326954</v>
      </c>
      <c r="J296" s="65"/>
      <c r="K296" s="3"/>
      <c r="N296" s="1"/>
      <c r="P296" s="32"/>
      <c r="Q296" s="32"/>
      <c r="R296" s="33"/>
    </row>
    <row r="297" spans="3:18" ht="24" customHeight="1">
      <c r="C297" s="51">
        <v>45430.628263888888</v>
      </c>
      <c r="D297" s="38" t="s">
        <v>17</v>
      </c>
      <c r="E297" s="38" t="s">
        <v>44</v>
      </c>
      <c r="F297" s="39"/>
      <c r="G297" s="40">
        <v>10000</v>
      </c>
      <c r="H297" s="30">
        <f t="shared" si="7"/>
        <v>3316954</v>
      </c>
      <c r="J297" s="65"/>
      <c r="K297" s="3"/>
      <c r="N297" s="1"/>
      <c r="P297" s="32"/>
      <c r="Q297" s="32"/>
      <c r="R297" s="33"/>
    </row>
    <row r="298" spans="3:18" ht="24" customHeight="1">
      <c r="C298" s="52">
        <v>45432.375</v>
      </c>
      <c r="D298" s="41" t="s">
        <v>6</v>
      </c>
      <c r="E298" s="41" t="s">
        <v>8</v>
      </c>
      <c r="F298" s="44"/>
      <c r="G298" s="43">
        <v>700000</v>
      </c>
      <c r="H298" s="30">
        <f t="shared" si="7"/>
        <v>2616954</v>
      </c>
      <c r="J298" s="65" t="str">
        <f t="shared" si="3"/>
        <v/>
      </c>
      <c r="K298" s="3"/>
      <c r="N298" s="1"/>
      <c r="P298" s="32"/>
      <c r="Q298" s="32"/>
      <c r="R298" s="33"/>
    </row>
    <row r="299" spans="3:18" ht="24" customHeight="1">
      <c r="C299" s="56">
        <v>45433.002245370371</v>
      </c>
      <c r="D299" s="57" t="s">
        <v>240</v>
      </c>
      <c r="E299" s="57" t="s">
        <v>265</v>
      </c>
      <c r="F299" s="58"/>
      <c r="G299" s="59">
        <v>13800</v>
      </c>
      <c r="H299" s="30">
        <f t="shared" si="7"/>
        <v>2603154</v>
      </c>
      <c r="J299" s="65"/>
      <c r="K299" s="3"/>
      <c r="N299" s="1"/>
      <c r="P299" s="32"/>
      <c r="Q299" s="32"/>
      <c r="R299" s="33"/>
    </row>
    <row r="300" spans="3:18" ht="24" customHeight="1">
      <c r="C300" s="56">
        <v>45434.388124999998</v>
      </c>
      <c r="D300" s="57" t="s">
        <v>240</v>
      </c>
      <c r="E300" s="57" t="s">
        <v>315</v>
      </c>
      <c r="F300" s="58"/>
      <c r="G300" s="59">
        <v>7500</v>
      </c>
      <c r="H300" s="30">
        <f t="shared" si="7"/>
        <v>2595654</v>
      </c>
      <c r="J300" s="65"/>
      <c r="K300" s="3"/>
      <c r="N300" s="1"/>
      <c r="P300" s="32"/>
      <c r="Q300" s="32"/>
      <c r="R300" s="33"/>
    </row>
    <row r="301" spans="3:18" ht="24" customHeight="1">
      <c r="C301" s="56">
        <v>45435.325821759259</v>
      </c>
      <c r="D301" s="57" t="s">
        <v>243</v>
      </c>
      <c r="E301" s="57" t="s">
        <v>88</v>
      </c>
      <c r="F301" s="58"/>
      <c r="G301" s="59">
        <v>6400</v>
      </c>
      <c r="H301" s="30">
        <f t="shared" si="7"/>
        <v>2589254</v>
      </c>
      <c r="J301" s="65"/>
      <c r="K301" s="3"/>
      <c r="N301" s="1"/>
      <c r="P301" s="32"/>
      <c r="Q301" s="32"/>
      <c r="R301" s="33"/>
    </row>
    <row r="302" spans="3:18" ht="24" customHeight="1">
      <c r="C302" s="56">
        <v>45435.823055555556</v>
      </c>
      <c r="D302" s="57" t="s">
        <v>17</v>
      </c>
      <c r="E302" s="57" t="s">
        <v>283</v>
      </c>
      <c r="F302" s="58"/>
      <c r="G302" s="59">
        <v>20000</v>
      </c>
      <c r="H302" s="30">
        <f t="shared" si="7"/>
        <v>2569254</v>
      </c>
      <c r="J302" s="65"/>
      <c r="K302" s="3"/>
      <c r="N302" s="1"/>
      <c r="P302" s="32"/>
      <c r="Q302" s="32"/>
      <c r="R302" s="33"/>
    </row>
    <row r="303" spans="3:18" ht="24" customHeight="1">
      <c r="C303" s="56">
        <v>45436.908067129632</v>
      </c>
      <c r="D303" s="57" t="s">
        <v>240</v>
      </c>
      <c r="E303" s="57" t="s">
        <v>265</v>
      </c>
      <c r="F303" s="58"/>
      <c r="G303" s="59">
        <v>11900</v>
      </c>
      <c r="H303" s="30">
        <f t="shared" si="7"/>
        <v>2557354</v>
      </c>
      <c r="J303" s="65"/>
      <c r="K303" s="3"/>
      <c r="N303" s="1"/>
      <c r="P303" s="32"/>
      <c r="Q303" s="32"/>
      <c r="R303" s="33"/>
    </row>
    <row r="304" spans="3:18" ht="24" customHeight="1">
      <c r="C304" s="51">
        <v>45437.652777777781</v>
      </c>
      <c r="D304" s="38" t="s">
        <v>240</v>
      </c>
      <c r="E304" s="38" t="s">
        <v>45</v>
      </c>
      <c r="F304" s="39"/>
      <c r="G304" s="40">
        <v>7500</v>
      </c>
      <c r="H304" s="30">
        <f t="shared" si="7"/>
        <v>2549854</v>
      </c>
      <c r="J304" s="65" t="str">
        <f t="shared" si="3"/>
        <v/>
      </c>
      <c r="K304" s="3"/>
      <c r="N304" s="1"/>
      <c r="P304" s="32"/>
      <c r="Q304" s="32"/>
      <c r="R304" s="33"/>
    </row>
    <row r="305" spans="1:18" ht="24" customHeight="1">
      <c r="C305" s="51">
        <v>45438.841539351852</v>
      </c>
      <c r="D305" s="38" t="s">
        <v>243</v>
      </c>
      <c r="E305" s="38" t="s">
        <v>15</v>
      </c>
      <c r="F305" s="39"/>
      <c r="G305" s="40">
        <v>8000</v>
      </c>
      <c r="H305" s="30">
        <f t="shared" si="7"/>
        <v>2541854</v>
      </c>
      <c r="J305" s="65"/>
      <c r="K305" s="3"/>
      <c r="N305" s="1"/>
      <c r="P305" s="32"/>
      <c r="Q305" s="32"/>
      <c r="R305" s="33"/>
    </row>
    <row r="306" spans="1:18" ht="24" customHeight="1">
      <c r="C306" s="51">
        <v>45439.028611111113</v>
      </c>
      <c r="D306" s="38" t="s">
        <v>240</v>
      </c>
      <c r="E306" s="38" t="s">
        <v>254</v>
      </c>
      <c r="F306" s="39"/>
      <c r="G306" s="40">
        <v>16000</v>
      </c>
      <c r="H306" s="30">
        <f t="shared" si="7"/>
        <v>2525854</v>
      </c>
      <c r="J306" s="65"/>
      <c r="K306" s="3"/>
      <c r="N306" s="1"/>
      <c r="P306" s="32"/>
      <c r="Q306" s="32"/>
      <c r="R306" s="33"/>
    </row>
    <row r="307" spans="1:18" ht="24" customHeight="1">
      <c r="C307" s="51">
        <v>45441.41265046296</v>
      </c>
      <c r="D307" s="38" t="s">
        <v>42</v>
      </c>
      <c r="E307" s="38" t="s">
        <v>250</v>
      </c>
      <c r="F307" s="39"/>
      <c r="G307" s="40">
        <v>2600</v>
      </c>
      <c r="H307" s="30">
        <f t="shared" si="7"/>
        <v>2523254</v>
      </c>
      <c r="J307" s="65"/>
      <c r="K307" s="3"/>
      <c r="N307" s="1"/>
      <c r="P307" s="32"/>
      <c r="Q307" s="32"/>
      <c r="R307" s="33"/>
    </row>
    <row r="308" spans="1:18" ht="24" customHeight="1">
      <c r="A308" s="1" t="s">
        <v>293</v>
      </c>
      <c r="C308" s="51">
        <v>45442.703599537039</v>
      </c>
      <c r="D308" s="38" t="s">
        <v>240</v>
      </c>
      <c r="E308" s="38" t="s">
        <v>414</v>
      </c>
      <c r="F308" s="39"/>
      <c r="G308" s="40">
        <v>8200</v>
      </c>
      <c r="H308" s="30">
        <f t="shared" si="7"/>
        <v>2515054</v>
      </c>
      <c r="J308" s="65"/>
      <c r="K308" s="3"/>
      <c r="N308" s="1"/>
      <c r="P308" s="32"/>
      <c r="Q308" s="32"/>
      <c r="R308" s="33"/>
    </row>
    <row r="309" spans="1:18" ht="24" customHeight="1">
      <c r="C309" s="51">
        <v>45443.450949074075</v>
      </c>
      <c r="D309" s="38" t="s">
        <v>243</v>
      </c>
      <c r="E309" s="38" t="s">
        <v>88</v>
      </c>
      <c r="F309" s="39"/>
      <c r="G309" s="40">
        <v>12100</v>
      </c>
      <c r="H309" s="30">
        <f t="shared" si="7"/>
        <v>2502954</v>
      </c>
      <c r="J309" s="65"/>
      <c r="K309" s="3"/>
      <c r="N309" s="1"/>
      <c r="P309" s="32"/>
      <c r="Q309" s="32"/>
      <c r="R309" s="33"/>
    </row>
    <row r="310" spans="1:18" ht="24" customHeight="1">
      <c r="C310" s="51">
        <v>45444.392361111109</v>
      </c>
      <c r="D310" s="38" t="s">
        <v>39</v>
      </c>
      <c r="E310" s="38" t="s">
        <v>46</v>
      </c>
      <c r="F310" s="39"/>
      <c r="G310" s="40">
        <v>14000</v>
      </c>
      <c r="H310" s="30">
        <f t="shared" si="7"/>
        <v>2488954</v>
      </c>
      <c r="J310" s="65" t="str">
        <f t="shared" si="3"/>
        <v/>
      </c>
      <c r="K310" s="3"/>
      <c r="N310" s="1"/>
      <c r="P310" s="32"/>
      <c r="Q310" s="32"/>
      <c r="R310" s="33"/>
    </row>
    <row r="311" spans="1:18" ht="24" customHeight="1">
      <c r="C311" s="51">
        <v>45445.715509259258</v>
      </c>
      <c r="D311" s="38" t="s">
        <v>245</v>
      </c>
      <c r="E311" s="38" t="s">
        <v>92</v>
      </c>
      <c r="F311" s="39"/>
      <c r="G311" s="40">
        <v>42050</v>
      </c>
      <c r="H311" s="30">
        <f t="shared" si="7"/>
        <v>2446904</v>
      </c>
      <c r="J311" s="65"/>
      <c r="K311" s="3"/>
      <c r="N311" s="1"/>
      <c r="P311" s="32"/>
      <c r="Q311" s="32"/>
      <c r="R311" s="33"/>
    </row>
    <row r="312" spans="1:18" ht="24" customHeight="1">
      <c r="C312" s="51">
        <v>45446.7659375</v>
      </c>
      <c r="D312" s="38" t="s">
        <v>17</v>
      </c>
      <c r="E312" s="38" t="s">
        <v>44</v>
      </c>
      <c r="F312" s="39"/>
      <c r="G312" s="40">
        <v>20000</v>
      </c>
      <c r="H312" s="30">
        <f t="shared" si="7"/>
        <v>2426904</v>
      </c>
      <c r="J312" s="65"/>
      <c r="K312" s="3"/>
      <c r="N312" s="1"/>
      <c r="P312" s="32"/>
      <c r="Q312" s="32"/>
      <c r="R312" s="33"/>
    </row>
    <row r="313" spans="1:18" ht="24" customHeight="1">
      <c r="C313" s="51">
        <v>45448.548611111109</v>
      </c>
      <c r="D313" s="38" t="s">
        <v>50</v>
      </c>
      <c r="E313" s="38" t="s">
        <v>24</v>
      </c>
      <c r="F313" s="39">
        <v>300000</v>
      </c>
      <c r="G313" s="40"/>
      <c r="H313" s="30">
        <f t="shared" si="7"/>
        <v>2726904</v>
      </c>
      <c r="J313" s="65" t="str">
        <f t="shared" si="3"/>
        <v/>
      </c>
      <c r="K313" s="3"/>
      <c r="N313" s="1"/>
      <c r="P313" s="32"/>
      <c r="Q313" s="32"/>
      <c r="R313" s="33"/>
    </row>
    <row r="314" spans="1:18" ht="24" customHeight="1">
      <c r="C314" s="51">
        <v>45450.375787037039</v>
      </c>
      <c r="D314" s="38" t="s">
        <v>300</v>
      </c>
      <c r="E314" s="38" t="s">
        <v>375</v>
      </c>
      <c r="F314" s="39">
        <v>1</v>
      </c>
      <c r="G314" s="40"/>
      <c r="H314" s="30">
        <f t="shared" si="7"/>
        <v>2726905</v>
      </c>
      <c r="J314" s="65"/>
      <c r="K314" s="3"/>
      <c r="N314" s="1"/>
      <c r="P314" s="32"/>
      <c r="Q314" s="32"/>
      <c r="R314" s="33"/>
    </row>
    <row r="315" spans="1:18" ht="24" customHeight="1">
      <c r="C315" s="51">
        <v>45450.392361111109</v>
      </c>
      <c r="D315" s="38" t="s">
        <v>11</v>
      </c>
      <c r="E315" s="38" t="s">
        <v>72</v>
      </c>
      <c r="F315" s="39">
        <v>120320</v>
      </c>
      <c r="G315" s="40"/>
      <c r="H315" s="30">
        <f t="shared" si="7"/>
        <v>2847225</v>
      </c>
      <c r="J315" s="65" t="str">
        <f t="shared" si="3"/>
        <v/>
      </c>
      <c r="K315" s="3"/>
      <c r="N315" s="1"/>
      <c r="P315" s="32"/>
      <c r="Q315" s="32"/>
      <c r="R315" s="33"/>
    </row>
    <row r="316" spans="1:18" ht="24" customHeight="1">
      <c r="C316" s="51">
        <v>45451.421180555553</v>
      </c>
      <c r="D316" s="38" t="s">
        <v>272</v>
      </c>
      <c r="E316" s="38" t="s">
        <v>274</v>
      </c>
      <c r="F316" s="39"/>
      <c r="G316" s="40">
        <v>4990</v>
      </c>
      <c r="H316" s="30">
        <f t="shared" si="7"/>
        <v>2842235</v>
      </c>
      <c r="J316" s="65"/>
      <c r="K316" s="3"/>
      <c r="N316" s="1"/>
      <c r="P316" s="32"/>
      <c r="Q316" s="32"/>
      <c r="R316" s="33"/>
    </row>
    <row r="317" spans="1:18" ht="24" customHeight="1">
      <c r="C317" s="51">
        <v>45453.774305555555</v>
      </c>
      <c r="D317" s="38" t="s">
        <v>42</v>
      </c>
      <c r="E317" s="119" t="s">
        <v>417</v>
      </c>
      <c r="F317" s="39"/>
      <c r="G317" s="40">
        <v>4600</v>
      </c>
      <c r="H317" s="30">
        <f t="shared" si="7"/>
        <v>2837635</v>
      </c>
      <c r="J317" s="65" t="str">
        <f t="shared" si="3"/>
        <v/>
      </c>
      <c r="K317" s="3"/>
      <c r="N317" s="1"/>
      <c r="P317" s="32"/>
      <c r="Q317" s="32"/>
      <c r="R317" s="33"/>
    </row>
    <row r="318" spans="1:18" ht="24" customHeight="1">
      <c r="C318" s="51">
        <v>45454.014166666668</v>
      </c>
      <c r="D318" s="38" t="s">
        <v>240</v>
      </c>
      <c r="E318" s="38" t="s">
        <v>265</v>
      </c>
      <c r="F318" s="39"/>
      <c r="G318" s="40">
        <v>16000</v>
      </c>
      <c r="H318" s="30">
        <f t="shared" si="7"/>
        <v>2821635</v>
      </c>
      <c r="J318" s="65"/>
      <c r="K318" s="3"/>
      <c r="N318" s="1"/>
      <c r="P318" s="32"/>
      <c r="Q318" s="32"/>
      <c r="R318" s="33"/>
    </row>
    <row r="319" spans="1:18" ht="24" customHeight="1">
      <c r="C319" s="51">
        <v>45454.503657407404</v>
      </c>
      <c r="D319" s="38" t="s">
        <v>240</v>
      </c>
      <c r="E319" s="38" t="s">
        <v>418</v>
      </c>
      <c r="F319" s="39"/>
      <c r="G319" s="40">
        <v>5900</v>
      </c>
      <c r="H319" s="30">
        <f t="shared" si="7"/>
        <v>2815735</v>
      </c>
      <c r="J319" s="65"/>
      <c r="K319" s="3"/>
      <c r="N319" s="1"/>
      <c r="P319" s="32"/>
      <c r="Q319" s="32"/>
      <c r="R319" s="33"/>
    </row>
    <row r="320" spans="1:18" ht="24" customHeight="1">
      <c r="C320" s="51">
        <v>45454.616249999999</v>
      </c>
      <c r="D320" s="38" t="s">
        <v>291</v>
      </c>
      <c r="E320" s="38" t="s">
        <v>290</v>
      </c>
      <c r="F320" s="39"/>
      <c r="G320" s="40">
        <v>1500</v>
      </c>
      <c r="H320" s="30">
        <f t="shared" si="7"/>
        <v>2814235</v>
      </c>
      <c r="J320" s="65"/>
      <c r="K320" s="3"/>
      <c r="N320" s="1"/>
      <c r="P320" s="32"/>
      <c r="Q320" s="32"/>
      <c r="R320" s="33"/>
    </row>
    <row r="321" spans="3:18" ht="24" customHeight="1">
      <c r="C321" s="51">
        <v>45456.035254629627</v>
      </c>
      <c r="D321" s="38" t="s">
        <v>243</v>
      </c>
      <c r="E321" s="38" t="s">
        <v>88</v>
      </c>
      <c r="F321" s="39"/>
      <c r="G321" s="40">
        <v>11930</v>
      </c>
      <c r="H321" s="30">
        <f t="shared" si="7"/>
        <v>2802305</v>
      </c>
      <c r="J321" s="65"/>
      <c r="K321" s="3"/>
      <c r="N321" s="1"/>
      <c r="P321" s="32"/>
      <c r="Q321" s="32"/>
      <c r="R321" s="33"/>
    </row>
    <row r="322" spans="3:18" ht="24" customHeight="1">
      <c r="C322" s="51">
        <v>45457.52480324074</v>
      </c>
      <c r="D322" s="38" t="s">
        <v>50</v>
      </c>
      <c r="E322" s="38" t="s">
        <v>24</v>
      </c>
      <c r="F322" s="39">
        <v>75000</v>
      </c>
      <c r="G322" s="40"/>
      <c r="H322" s="30">
        <f t="shared" si="7"/>
        <v>2877305</v>
      </c>
      <c r="J322" s="65"/>
      <c r="K322" s="3"/>
      <c r="N322" s="1"/>
      <c r="P322" s="32"/>
      <c r="Q322" s="32"/>
      <c r="R322" s="33"/>
    </row>
    <row r="323" spans="3:18" ht="24" customHeight="1">
      <c r="C323" s="51">
        <v>45458.010335648149</v>
      </c>
      <c r="D323" s="38" t="s">
        <v>240</v>
      </c>
      <c r="E323" s="38" t="s">
        <v>265</v>
      </c>
      <c r="F323" s="39"/>
      <c r="G323" s="40">
        <v>18000</v>
      </c>
      <c r="H323" s="30">
        <f t="shared" si="7"/>
        <v>2859305</v>
      </c>
      <c r="J323" s="65"/>
      <c r="K323" s="3"/>
      <c r="N323" s="1"/>
      <c r="P323" s="32"/>
      <c r="Q323" s="32"/>
      <c r="R323" s="33"/>
    </row>
    <row r="324" spans="3:18" ht="24" customHeight="1">
      <c r="C324" s="51">
        <v>45458.011099537034</v>
      </c>
      <c r="D324" s="38" t="s">
        <v>50</v>
      </c>
      <c r="E324" s="38" t="s">
        <v>309</v>
      </c>
      <c r="F324" s="39">
        <v>9000</v>
      </c>
      <c r="G324" s="40"/>
      <c r="H324" s="30">
        <f t="shared" si="7"/>
        <v>2868305</v>
      </c>
      <c r="J324" s="65"/>
      <c r="K324" s="3"/>
      <c r="N324" s="1"/>
      <c r="P324" s="32"/>
      <c r="Q324" s="32"/>
      <c r="R324" s="33"/>
    </row>
    <row r="325" spans="3:18" ht="24" customHeight="1">
      <c r="C325" s="51">
        <v>45460.558622685188</v>
      </c>
      <c r="D325" s="38" t="s">
        <v>17</v>
      </c>
      <c r="E325" s="38" t="s">
        <v>283</v>
      </c>
      <c r="F325" s="39"/>
      <c r="G325" s="40">
        <v>20000</v>
      </c>
      <c r="H325" s="30">
        <f t="shared" si="7"/>
        <v>2848305</v>
      </c>
      <c r="J325" s="65"/>
      <c r="K325" s="3"/>
      <c r="N325" s="1"/>
      <c r="P325" s="32"/>
      <c r="Q325" s="32"/>
      <c r="R325" s="33"/>
    </row>
    <row r="326" spans="3:18" ht="24" customHeight="1">
      <c r="C326" s="51">
        <v>45461.527824074074</v>
      </c>
      <c r="D326" s="38" t="s">
        <v>25</v>
      </c>
      <c r="E326" s="38" t="s">
        <v>309</v>
      </c>
      <c r="F326" s="39"/>
      <c r="G326" s="40">
        <v>8500</v>
      </c>
      <c r="H326" s="30">
        <f t="shared" si="7"/>
        <v>2839805</v>
      </c>
      <c r="J326" s="65"/>
      <c r="K326" s="3"/>
      <c r="N326" s="1"/>
      <c r="P326" s="32"/>
      <c r="Q326" s="32"/>
      <c r="R326" s="33"/>
    </row>
    <row r="327" spans="3:18" ht="24" customHeight="1">
      <c r="C327" s="51">
        <v>45461.877002314817</v>
      </c>
      <c r="D327" s="38" t="s">
        <v>240</v>
      </c>
      <c r="E327" s="38" t="s">
        <v>419</v>
      </c>
      <c r="F327" s="39"/>
      <c r="G327" s="40">
        <v>14000</v>
      </c>
      <c r="H327" s="30">
        <f t="shared" si="7"/>
        <v>2825805</v>
      </c>
      <c r="J327" s="65"/>
      <c r="K327" s="3"/>
      <c r="N327" s="1"/>
      <c r="P327" s="32"/>
      <c r="Q327" s="32"/>
      <c r="R327" s="33"/>
    </row>
    <row r="328" spans="3:18" ht="24" customHeight="1">
      <c r="C328" s="52">
        <v>45463.375</v>
      </c>
      <c r="D328" s="41" t="s">
        <v>6</v>
      </c>
      <c r="E328" s="41" t="s">
        <v>8</v>
      </c>
      <c r="F328" s="44"/>
      <c r="G328" s="43">
        <v>700000</v>
      </c>
      <c r="H328" s="30">
        <f t="shared" si="7"/>
        <v>2125805</v>
      </c>
      <c r="J328" s="65" t="str">
        <f t="shared" si="3"/>
        <v/>
      </c>
      <c r="K328" s="3"/>
      <c r="N328" s="1"/>
      <c r="P328" s="32"/>
      <c r="Q328" s="32"/>
      <c r="R328" s="33"/>
    </row>
    <row r="329" spans="3:18" ht="24" customHeight="1">
      <c r="C329" s="56">
        <v>45464.445821759262</v>
      </c>
      <c r="D329" s="57" t="s">
        <v>292</v>
      </c>
      <c r="E329" s="119" t="s">
        <v>403</v>
      </c>
      <c r="F329" s="58"/>
      <c r="G329" s="59">
        <v>9800</v>
      </c>
      <c r="H329" s="30">
        <f t="shared" si="7"/>
        <v>2116005</v>
      </c>
      <c r="J329" s="65"/>
      <c r="K329" s="3"/>
      <c r="N329" s="1"/>
      <c r="P329" s="32"/>
      <c r="Q329" s="32"/>
      <c r="R329" s="33"/>
    </row>
    <row r="330" spans="3:18" ht="24" customHeight="1">
      <c r="C330" s="56">
        <v>45466.401631944442</v>
      </c>
      <c r="D330" s="57" t="s">
        <v>42</v>
      </c>
      <c r="E330" s="57" t="s">
        <v>250</v>
      </c>
      <c r="F330" s="58"/>
      <c r="G330" s="59">
        <v>2300</v>
      </c>
      <c r="H330" s="30">
        <f t="shared" si="7"/>
        <v>2113705</v>
      </c>
      <c r="J330" s="65"/>
      <c r="K330" s="3"/>
      <c r="N330" s="1"/>
      <c r="P330" s="32"/>
      <c r="Q330" s="32"/>
      <c r="R330" s="33"/>
    </row>
    <row r="331" spans="3:18" ht="24" customHeight="1">
      <c r="C331" s="56">
        <v>45467.725671296299</v>
      </c>
      <c r="D331" s="57" t="s">
        <v>243</v>
      </c>
      <c r="E331" s="57" t="s">
        <v>88</v>
      </c>
      <c r="F331" s="58"/>
      <c r="G331" s="59">
        <v>2990</v>
      </c>
      <c r="H331" s="30">
        <f t="shared" si="7"/>
        <v>2110715</v>
      </c>
      <c r="J331" s="65"/>
      <c r="K331" s="3"/>
      <c r="N331" s="1"/>
      <c r="P331" s="32"/>
      <c r="Q331" s="32"/>
      <c r="R331" s="33"/>
    </row>
    <row r="332" spans="3:18" ht="24" customHeight="1">
      <c r="C332" s="51">
        <v>45468.840277777781</v>
      </c>
      <c r="D332" s="38" t="s">
        <v>240</v>
      </c>
      <c r="E332" s="38" t="s">
        <v>29</v>
      </c>
      <c r="F332" s="39"/>
      <c r="G332" s="40">
        <v>21000</v>
      </c>
      <c r="H332" s="30">
        <f t="shared" si="7"/>
        <v>2089715</v>
      </c>
      <c r="J332" s="65" t="str">
        <f t="shared" si="3"/>
        <v/>
      </c>
      <c r="K332" s="3"/>
      <c r="N332" s="1"/>
      <c r="P332" s="32"/>
      <c r="Q332" s="32"/>
      <c r="R332" s="33"/>
    </row>
    <row r="333" spans="3:18" ht="24" customHeight="1">
      <c r="C333" s="51">
        <v>45469.420138888891</v>
      </c>
      <c r="D333" s="38" t="s">
        <v>10</v>
      </c>
      <c r="E333" s="38" t="s">
        <v>72</v>
      </c>
      <c r="F333" s="39">
        <v>100340</v>
      </c>
      <c r="G333" s="40"/>
      <c r="H333" s="30">
        <f t="shared" si="7"/>
        <v>2190055</v>
      </c>
      <c r="J333" s="65"/>
      <c r="K333" s="3"/>
      <c r="N333" s="1"/>
      <c r="P333" s="32"/>
      <c r="Q333" s="32"/>
      <c r="R333" s="33"/>
    </row>
    <row r="334" spans="3:18" ht="24" customHeight="1">
      <c r="C334" s="51">
        <v>45470.543576388889</v>
      </c>
      <c r="D334" s="38" t="s">
        <v>240</v>
      </c>
      <c r="E334" s="38" t="s">
        <v>254</v>
      </c>
      <c r="F334" s="39"/>
      <c r="G334" s="40">
        <v>13000</v>
      </c>
      <c r="H334" s="30">
        <f t="shared" si="7"/>
        <v>2177055</v>
      </c>
      <c r="J334" s="65"/>
      <c r="K334" s="3"/>
      <c r="N334" s="1"/>
      <c r="P334" s="32"/>
      <c r="Q334" s="32"/>
      <c r="R334" s="33"/>
    </row>
    <row r="335" spans="3:18" ht="24" customHeight="1">
      <c r="C335" s="51">
        <v>45471.451249999998</v>
      </c>
      <c r="D335" s="38" t="s">
        <v>17</v>
      </c>
      <c r="E335" s="38" t="s">
        <v>377</v>
      </c>
      <c r="F335" s="39"/>
      <c r="G335" s="40">
        <v>10000</v>
      </c>
      <c r="H335" s="30">
        <f t="shared" si="7"/>
        <v>2167055</v>
      </c>
      <c r="J335" s="65"/>
      <c r="K335" s="3"/>
      <c r="N335" s="1"/>
      <c r="P335" s="32"/>
      <c r="Q335" s="32"/>
      <c r="R335" s="33"/>
    </row>
    <row r="336" spans="3:18" ht="24" customHeight="1">
      <c r="C336" s="51">
        <v>45472.355347222219</v>
      </c>
      <c r="D336" s="38" t="s">
        <v>42</v>
      </c>
      <c r="E336" s="38" t="s">
        <v>250</v>
      </c>
      <c r="F336" s="39"/>
      <c r="G336" s="40">
        <v>5100</v>
      </c>
      <c r="H336" s="30">
        <f t="shared" si="7"/>
        <v>2161955</v>
      </c>
      <c r="J336" s="65"/>
      <c r="K336" s="3"/>
      <c r="N336" s="1"/>
      <c r="P336" s="32"/>
      <c r="Q336" s="32"/>
      <c r="R336" s="33"/>
    </row>
    <row r="337" spans="2:18" ht="24" customHeight="1">
      <c r="C337" s="51">
        <v>45472.542974537035</v>
      </c>
      <c r="D337" s="38" t="s">
        <v>240</v>
      </c>
      <c r="E337" s="38" t="s">
        <v>386</v>
      </c>
      <c r="F337" s="39"/>
      <c r="G337" s="40">
        <v>12000</v>
      </c>
      <c r="H337" s="30">
        <f t="shared" si="7"/>
        <v>2149955</v>
      </c>
      <c r="J337" s="65"/>
      <c r="K337" s="3"/>
      <c r="N337" s="1"/>
      <c r="P337" s="32"/>
      <c r="Q337" s="32"/>
      <c r="R337" s="33"/>
    </row>
    <row r="338" spans="2:18" ht="24" customHeight="1">
      <c r="C338" s="51">
        <v>45472.858194444445</v>
      </c>
      <c r="D338" s="38" t="s">
        <v>50</v>
      </c>
      <c r="E338" s="38" t="s">
        <v>309</v>
      </c>
      <c r="F338" s="39">
        <v>6000</v>
      </c>
      <c r="G338" s="40"/>
      <c r="H338" s="30">
        <f t="shared" si="7"/>
        <v>2155955</v>
      </c>
      <c r="J338" s="65"/>
      <c r="K338" s="3"/>
      <c r="N338" s="1"/>
      <c r="P338" s="32"/>
      <c r="Q338" s="32"/>
      <c r="R338" s="33"/>
    </row>
    <row r="339" spans="2:18" ht="24" customHeight="1">
      <c r="C339" s="51">
        <v>45473.81517361111</v>
      </c>
      <c r="D339" s="38" t="s">
        <v>240</v>
      </c>
      <c r="E339" s="38" t="s">
        <v>378</v>
      </c>
      <c r="F339" s="39"/>
      <c r="G339" s="40">
        <v>8100</v>
      </c>
      <c r="H339" s="30">
        <f t="shared" si="7"/>
        <v>2147855</v>
      </c>
      <c r="J339" s="65"/>
      <c r="K339" s="3"/>
      <c r="N339" s="1"/>
      <c r="P339" s="32"/>
      <c r="Q339" s="32"/>
      <c r="R339" s="33"/>
    </row>
    <row r="340" spans="2:18" ht="24" customHeight="1">
      <c r="C340" s="52">
        <v>45474.375</v>
      </c>
      <c r="D340" s="41" t="s">
        <v>11</v>
      </c>
      <c r="E340" s="41" t="s">
        <v>90</v>
      </c>
      <c r="F340" s="42">
        <v>480000</v>
      </c>
      <c r="G340" s="43"/>
      <c r="H340" s="30">
        <f t="shared" si="7"/>
        <v>2627855</v>
      </c>
      <c r="J340" s="65" t="str">
        <f t="shared" si="3"/>
        <v/>
      </c>
      <c r="K340" s="3"/>
      <c r="N340" s="1"/>
      <c r="P340" s="32"/>
      <c r="Q340" s="32"/>
      <c r="R340" s="33"/>
    </row>
    <row r="341" spans="2:18" ht="24" customHeight="1">
      <c r="C341" s="56">
        <v>45474.597418981481</v>
      </c>
      <c r="D341" s="57" t="s">
        <v>259</v>
      </c>
      <c r="E341" s="57"/>
      <c r="F341" s="114"/>
      <c r="G341" s="59">
        <v>20000</v>
      </c>
      <c r="H341" s="30">
        <f t="shared" si="7"/>
        <v>2607855</v>
      </c>
      <c r="J341" s="65"/>
      <c r="K341" s="3"/>
      <c r="N341" s="1"/>
      <c r="P341" s="32"/>
      <c r="Q341" s="32"/>
      <c r="R341" s="33"/>
    </row>
    <row r="342" spans="2:18" ht="24" customHeight="1">
      <c r="C342" s="56">
        <v>45475.715277777781</v>
      </c>
      <c r="D342" s="57" t="s">
        <v>245</v>
      </c>
      <c r="E342" s="57" t="s">
        <v>92</v>
      </c>
      <c r="F342" s="114"/>
      <c r="G342" s="59">
        <v>36750</v>
      </c>
      <c r="H342" s="30">
        <f t="shared" si="7"/>
        <v>2571105</v>
      </c>
      <c r="J342" s="65"/>
      <c r="K342" s="3"/>
      <c r="N342" s="1"/>
      <c r="P342" s="32"/>
      <c r="Q342" s="32"/>
      <c r="R342" s="33"/>
    </row>
    <row r="343" spans="2:18" ht="24" customHeight="1">
      <c r="C343" s="56">
        <v>45478.822916666664</v>
      </c>
      <c r="D343" s="57" t="s">
        <v>240</v>
      </c>
      <c r="E343" s="57" t="s">
        <v>265</v>
      </c>
      <c r="F343" s="114"/>
      <c r="G343" s="59">
        <v>12000</v>
      </c>
      <c r="H343" s="30">
        <f t="shared" ref="H343:H410" si="8">H342+F343-G343</f>
        <v>2559105</v>
      </c>
      <c r="J343" s="65"/>
      <c r="K343" s="3"/>
      <c r="N343" s="1"/>
      <c r="P343" s="32"/>
      <c r="Q343" s="32"/>
      <c r="R343" s="33"/>
    </row>
    <row r="344" spans="2:18" ht="24" customHeight="1">
      <c r="C344" s="56">
        <v>45480.500162037039</v>
      </c>
      <c r="D344" s="57" t="s">
        <v>50</v>
      </c>
      <c r="E344" s="57" t="s">
        <v>24</v>
      </c>
      <c r="F344" s="114">
        <v>35000</v>
      </c>
      <c r="G344" s="59"/>
      <c r="H344" s="30">
        <f t="shared" si="8"/>
        <v>2594105</v>
      </c>
      <c r="J344" s="65"/>
      <c r="K344" s="3"/>
      <c r="N344" s="1"/>
      <c r="P344" s="32"/>
      <c r="Q344" s="32"/>
      <c r="R344" s="33"/>
    </row>
    <row r="345" spans="2:18" ht="24" customHeight="1">
      <c r="C345" s="56">
        <v>45481.419328703705</v>
      </c>
      <c r="D345" s="57" t="s">
        <v>272</v>
      </c>
      <c r="E345" s="57" t="s">
        <v>274</v>
      </c>
      <c r="F345" s="114"/>
      <c r="G345" s="59">
        <v>4990</v>
      </c>
      <c r="H345" s="30">
        <f t="shared" si="8"/>
        <v>2589115</v>
      </c>
      <c r="J345" s="65"/>
      <c r="K345" s="3"/>
      <c r="N345" s="1"/>
      <c r="P345" s="32"/>
      <c r="Q345" s="32"/>
      <c r="R345" s="33"/>
    </row>
    <row r="346" spans="2:18" ht="24" customHeight="1">
      <c r="C346" s="56">
        <v>45483.441099537034</v>
      </c>
      <c r="D346" s="57" t="s">
        <v>50</v>
      </c>
      <c r="E346" s="57" t="s">
        <v>413</v>
      </c>
      <c r="F346" s="114">
        <v>20000</v>
      </c>
      <c r="G346" s="59"/>
      <c r="H346" s="30">
        <f t="shared" si="8"/>
        <v>2609115</v>
      </c>
      <c r="J346" s="65"/>
      <c r="K346" s="3"/>
      <c r="N346" s="1"/>
      <c r="P346" s="32"/>
      <c r="Q346" s="32"/>
      <c r="R346" s="33"/>
    </row>
    <row r="347" spans="2:18" ht="24" customHeight="1">
      <c r="C347" s="56">
        <v>45484.03496527778</v>
      </c>
      <c r="D347" s="57" t="s">
        <v>240</v>
      </c>
      <c r="E347" s="57" t="s">
        <v>265</v>
      </c>
      <c r="F347" s="114"/>
      <c r="G347" s="59">
        <v>18000</v>
      </c>
      <c r="H347" s="30">
        <f t="shared" si="8"/>
        <v>2591115</v>
      </c>
      <c r="J347" s="65"/>
      <c r="K347" s="3"/>
      <c r="N347" s="1"/>
      <c r="P347" s="32"/>
      <c r="Q347" s="32"/>
      <c r="R347" s="33"/>
    </row>
    <row r="348" spans="2:18" ht="24" customHeight="1">
      <c r="C348" s="56">
        <v>45484.03565972222</v>
      </c>
      <c r="D348" s="57" t="s">
        <v>50</v>
      </c>
      <c r="E348" s="57" t="s">
        <v>309</v>
      </c>
      <c r="F348" s="114">
        <v>8300</v>
      </c>
      <c r="G348" s="59"/>
      <c r="H348" s="30">
        <f t="shared" si="8"/>
        <v>2599415</v>
      </c>
      <c r="J348" s="65"/>
      <c r="K348" s="3"/>
      <c r="N348" s="1"/>
      <c r="P348" s="32"/>
      <c r="Q348" s="32"/>
      <c r="R348" s="33"/>
    </row>
    <row r="349" spans="2:18" ht="24" customHeight="1">
      <c r="C349" s="56">
        <v>45489.54283564815</v>
      </c>
      <c r="D349" s="57" t="s">
        <v>17</v>
      </c>
      <c r="E349" s="57" t="s">
        <v>70</v>
      </c>
      <c r="F349" s="114"/>
      <c r="G349" s="59">
        <v>10000</v>
      </c>
      <c r="H349" s="30">
        <f t="shared" si="8"/>
        <v>2589415</v>
      </c>
      <c r="J349" s="65"/>
      <c r="K349" s="3"/>
      <c r="N349" s="1"/>
      <c r="P349" s="32"/>
      <c r="Q349" s="32"/>
      <c r="R349" s="33"/>
    </row>
    <row r="350" spans="2:18" ht="24" customHeight="1">
      <c r="B350" s="100"/>
      <c r="C350" s="56">
        <v>45492.341689814813</v>
      </c>
      <c r="D350" s="57" t="s">
        <v>253</v>
      </c>
      <c r="E350" s="57" t="s">
        <v>422</v>
      </c>
      <c r="F350" s="114"/>
      <c r="G350" s="59">
        <v>1000</v>
      </c>
      <c r="H350" s="30">
        <f t="shared" si="8"/>
        <v>2588415</v>
      </c>
      <c r="J350" s="65"/>
      <c r="K350" s="3"/>
      <c r="N350" s="1"/>
      <c r="P350" s="32"/>
      <c r="Q350" s="32"/>
      <c r="R350" s="33"/>
    </row>
    <row r="351" spans="2:18" ht="24" customHeight="1">
      <c r="C351" s="56">
        <v>45492.621527777781</v>
      </c>
      <c r="D351" s="57" t="s">
        <v>240</v>
      </c>
      <c r="E351" s="57" t="s">
        <v>345</v>
      </c>
      <c r="F351" s="114"/>
      <c r="G351" s="59">
        <v>7900</v>
      </c>
      <c r="H351" s="30">
        <f t="shared" si="8"/>
        <v>2580515</v>
      </c>
      <c r="J351" s="65"/>
      <c r="K351" s="3"/>
      <c r="N351" s="1"/>
      <c r="P351" s="32"/>
      <c r="Q351" s="32"/>
      <c r="R351" s="33"/>
    </row>
    <row r="352" spans="2:18" ht="24" customHeight="1">
      <c r="C352" s="56">
        <v>45492.715277777781</v>
      </c>
      <c r="D352" s="57" t="s">
        <v>245</v>
      </c>
      <c r="E352" s="57" t="s">
        <v>279</v>
      </c>
      <c r="F352" s="114"/>
      <c r="G352" s="59">
        <v>16400</v>
      </c>
      <c r="H352" s="30">
        <f t="shared" si="8"/>
        <v>2564115</v>
      </c>
      <c r="J352" s="65"/>
      <c r="K352" s="3"/>
      <c r="N352" s="1"/>
      <c r="P352" s="32"/>
      <c r="Q352" s="32"/>
      <c r="R352" s="33"/>
    </row>
    <row r="353" spans="3:18" ht="24" customHeight="1">
      <c r="C353" s="56">
        <v>45492.721851851849</v>
      </c>
      <c r="D353" s="57" t="s">
        <v>292</v>
      </c>
      <c r="E353" s="57" t="s">
        <v>346</v>
      </c>
      <c r="F353" s="114"/>
      <c r="G353" s="59">
        <v>6700</v>
      </c>
      <c r="H353" s="30">
        <f t="shared" si="8"/>
        <v>2557415</v>
      </c>
      <c r="J353" s="65"/>
      <c r="K353" s="3"/>
      <c r="N353" s="1"/>
      <c r="P353" s="32"/>
      <c r="Q353" s="32"/>
      <c r="R353" s="33"/>
    </row>
    <row r="354" spans="3:18" ht="24" customHeight="1">
      <c r="C354" s="52">
        <v>45493.375</v>
      </c>
      <c r="D354" s="41" t="s">
        <v>6</v>
      </c>
      <c r="E354" s="41" t="s">
        <v>8</v>
      </c>
      <c r="F354" s="44"/>
      <c r="G354" s="43">
        <v>700000</v>
      </c>
      <c r="H354" s="30">
        <f t="shared" si="8"/>
        <v>1857415</v>
      </c>
      <c r="J354" s="65" t="str">
        <f t="shared" si="3"/>
        <v/>
      </c>
      <c r="K354" s="3"/>
      <c r="N354" s="1"/>
    </row>
    <row r="355" spans="3:18" ht="24" customHeight="1">
      <c r="C355" s="56">
        <v>45493.494444444441</v>
      </c>
      <c r="D355" s="57" t="s">
        <v>51</v>
      </c>
      <c r="E355" s="57" t="s">
        <v>24</v>
      </c>
      <c r="F355" s="58">
        <v>200000</v>
      </c>
      <c r="G355" s="59"/>
      <c r="H355" s="30">
        <f t="shared" si="8"/>
        <v>2057415</v>
      </c>
      <c r="J355" s="65" t="str">
        <f t="shared" si="3"/>
        <v/>
      </c>
      <c r="K355" s="3"/>
      <c r="N355" s="1"/>
    </row>
    <row r="356" spans="3:18" ht="24" customHeight="1">
      <c r="C356" s="56">
        <v>45493.682916666665</v>
      </c>
      <c r="D356" s="57" t="s">
        <v>17</v>
      </c>
      <c r="E356" s="57" t="s">
        <v>70</v>
      </c>
      <c r="F356" s="58"/>
      <c r="G356" s="59">
        <v>10000</v>
      </c>
      <c r="H356" s="30">
        <f t="shared" si="8"/>
        <v>2047415</v>
      </c>
      <c r="J356" s="65"/>
      <c r="K356" s="3"/>
      <c r="N356" s="1"/>
    </row>
    <row r="357" spans="3:18" ht="24" customHeight="1">
      <c r="C357" s="56">
        <v>45495.752060185187</v>
      </c>
      <c r="D357" s="57" t="s">
        <v>17</v>
      </c>
      <c r="E357" s="57" t="s">
        <v>283</v>
      </c>
      <c r="F357" s="58"/>
      <c r="G357" s="59">
        <v>20000</v>
      </c>
      <c r="H357" s="30">
        <f t="shared" si="8"/>
        <v>2027415</v>
      </c>
      <c r="J357" s="65"/>
      <c r="K357" s="3"/>
      <c r="N357" s="1"/>
    </row>
    <row r="358" spans="3:18" ht="24" customHeight="1">
      <c r="C358" s="56">
        <v>45498.835173611114</v>
      </c>
      <c r="D358" s="57" t="s">
        <v>240</v>
      </c>
      <c r="E358" s="57" t="s">
        <v>254</v>
      </c>
      <c r="F358" s="58"/>
      <c r="G358" s="59">
        <v>13000</v>
      </c>
      <c r="H358" s="30">
        <f t="shared" si="8"/>
        <v>2014415</v>
      </c>
      <c r="J358" s="65"/>
      <c r="K358" s="3"/>
      <c r="N358" s="1"/>
    </row>
    <row r="359" spans="3:18" ht="24" customHeight="1">
      <c r="C359" s="56">
        <v>45499.398182870369</v>
      </c>
      <c r="D359" s="57" t="s">
        <v>243</v>
      </c>
      <c r="E359" s="57" t="s">
        <v>15</v>
      </c>
      <c r="F359" s="58"/>
      <c r="G359" s="59">
        <v>6000</v>
      </c>
      <c r="H359" s="30">
        <f t="shared" si="8"/>
        <v>2008415</v>
      </c>
      <c r="J359" s="65"/>
      <c r="K359" s="3"/>
      <c r="N359" s="1"/>
    </row>
    <row r="360" spans="3:18" ht="24" customHeight="1">
      <c r="C360" s="56">
        <v>45500.805439814816</v>
      </c>
      <c r="D360" s="57" t="s">
        <v>240</v>
      </c>
      <c r="E360" s="57" t="s">
        <v>412</v>
      </c>
      <c r="F360" s="58"/>
      <c r="G360" s="59">
        <v>8100</v>
      </c>
      <c r="H360" s="30">
        <f t="shared" si="8"/>
        <v>2000315</v>
      </c>
      <c r="J360" s="65"/>
      <c r="K360" s="3"/>
      <c r="N360" s="1"/>
    </row>
    <row r="361" spans="3:18" ht="24" customHeight="1">
      <c r="C361" s="56">
        <v>45501.808449074073</v>
      </c>
      <c r="D361" s="57" t="s">
        <v>240</v>
      </c>
      <c r="E361" s="57" t="s">
        <v>411</v>
      </c>
      <c r="F361" s="58"/>
      <c r="G361" s="59">
        <v>6500</v>
      </c>
      <c r="H361" s="30">
        <f t="shared" si="8"/>
        <v>1993815</v>
      </c>
      <c r="J361" s="65"/>
      <c r="K361" s="3"/>
      <c r="N361" s="1"/>
    </row>
    <row r="362" spans="3:18" ht="24" customHeight="1">
      <c r="C362" s="56">
        <v>45503.62777777778</v>
      </c>
      <c r="D362" s="57" t="s">
        <v>18</v>
      </c>
      <c r="E362" s="57" t="s">
        <v>70</v>
      </c>
      <c r="F362" s="58"/>
      <c r="G362" s="59">
        <v>10000</v>
      </c>
      <c r="H362" s="30">
        <f t="shared" si="8"/>
        <v>1983815</v>
      </c>
      <c r="J362" s="65" t="str">
        <f t="shared" si="3"/>
        <v/>
      </c>
      <c r="K362" s="3"/>
      <c r="N362" s="1"/>
    </row>
    <row r="363" spans="3:18" ht="24" customHeight="1">
      <c r="C363" s="52">
        <v>45505.375</v>
      </c>
      <c r="D363" s="41" t="s">
        <v>11</v>
      </c>
      <c r="E363" s="41" t="s">
        <v>90</v>
      </c>
      <c r="F363" s="44">
        <v>480000</v>
      </c>
      <c r="G363" s="43"/>
      <c r="H363" s="30">
        <f t="shared" si="8"/>
        <v>2463815</v>
      </c>
      <c r="J363" s="65" t="str">
        <f t="shared" si="3"/>
        <v/>
      </c>
      <c r="K363" s="3"/>
      <c r="N363" s="1"/>
    </row>
    <row r="364" spans="3:18" ht="24" customHeight="1">
      <c r="C364" s="56">
        <v>45505.383333333331</v>
      </c>
      <c r="D364" s="57" t="s">
        <v>50</v>
      </c>
      <c r="E364" s="57" t="s">
        <v>83</v>
      </c>
      <c r="F364" s="58">
        <v>200000</v>
      </c>
      <c r="G364" s="59"/>
      <c r="H364" s="30">
        <f t="shared" si="8"/>
        <v>2663815</v>
      </c>
      <c r="J364" s="65" t="str">
        <f t="shared" ref="J364:J631" si="9">IF(M364="","",M364)</f>
        <v/>
      </c>
      <c r="K364" s="3"/>
      <c r="N364" s="1"/>
    </row>
    <row r="365" spans="3:18" ht="24" customHeight="1">
      <c r="C365" s="56">
        <v>45506.025300925925</v>
      </c>
      <c r="D365" s="57" t="s">
        <v>240</v>
      </c>
      <c r="E365" s="57" t="s">
        <v>254</v>
      </c>
      <c r="F365" s="58"/>
      <c r="G365" s="59">
        <v>14000</v>
      </c>
      <c r="H365" s="30">
        <f t="shared" si="8"/>
        <v>2649815</v>
      </c>
      <c r="J365" s="65"/>
      <c r="K365" s="3"/>
      <c r="N365" s="1"/>
    </row>
    <row r="366" spans="3:18" ht="24" customHeight="1">
      <c r="C366" s="56">
        <v>45506.715752314813</v>
      </c>
      <c r="D366" s="57" t="s">
        <v>245</v>
      </c>
      <c r="E366" s="57" t="s">
        <v>92</v>
      </c>
      <c r="F366" s="58"/>
      <c r="G366" s="59">
        <v>42850</v>
      </c>
      <c r="H366" s="30">
        <f t="shared" si="8"/>
        <v>2606965</v>
      </c>
      <c r="J366" s="65"/>
      <c r="K366" s="3"/>
      <c r="N366" s="1"/>
    </row>
    <row r="367" spans="3:18" ht="24" customHeight="1">
      <c r="C367" s="56">
        <v>45507.818182870367</v>
      </c>
      <c r="D367" s="57" t="s">
        <v>243</v>
      </c>
      <c r="E367" s="57" t="s">
        <v>344</v>
      </c>
      <c r="F367" s="58"/>
      <c r="G367" s="59">
        <v>18000</v>
      </c>
      <c r="H367" s="30">
        <f t="shared" si="8"/>
        <v>2588965</v>
      </c>
      <c r="J367" s="65"/>
      <c r="K367" s="3"/>
      <c r="N367" s="1"/>
    </row>
    <row r="368" spans="3:18" ht="24" customHeight="1">
      <c r="C368" s="56">
        <v>45509.508125</v>
      </c>
      <c r="D368" s="57" t="s">
        <v>240</v>
      </c>
      <c r="E368" s="57" t="s">
        <v>265</v>
      </c>
      <c r="F368" s="58"/>
      <c r="G368" s="59">
        <v>13000</v>
      </c>
      <c r="H368" s="30">
        <f t="shared" si="8"/>
        <v>2575965</v>
      </c>
      <c r="J368" s="65"/>
      <c r="K368" s="3"/>
      <c r="N368" s="1"/>
    </row>
    <row r="369" spans="3:14" ht="24" customHeight="1">
      <c r="C369" s="56">
        <v>45510.454293981478</v>
      </c>
      <c r="D369" s="57" t="s">
        <v>259</v>
      </c>
      <c r="E369" s="57"/>
      <c r="F369" s="58"/>
      <c r="G369" s="59">
        <v>10000</v>
      </c>
      <c r="H369" s="30">
        <f t="shared" si="8"/>
        <v>2565965</v>
      </c>
      <c r="J369" s="65"/>
      <c r="K369" s="3"/>
      <c r="N369" s="1"/>
    </row>
    <row r="370" spans="3:14" ht="24" customHeight="1">
      <c r="C370" s="56">
        <v>45512.416805555556</v>
      </c>
      <c r="D370" s="57" t="s">
        <v>272</v>
      </c>
      <c r="E370" s="57" t="s">
        <v>274</v>
      </c>
      <c r="F370" s="58"/>
      <c r="G370" s="59">
        <v>7890</v>
      </c>
      <c r="H370" s="30">
        <f t="shared" si="8"/>
        <v>2558075</v>
      </c>
      <c r="J370" s="65"/>
      <c r="K370" s="3"/>
      <c r="N370" s="1"/>
    </row>
    <row r="371" spans="3:14" ht="24" customHeight="1">
      <c r="C371" s="56">
        <v>45512.500694444447</v>
      </c>
      <c r="D371" s="57" t="s">
        <v>240</v>
      </c>
      <c r="E371" s="57" t="s">
        <v>276</v>
      </c>
      <c r="F371" s="58"/>
      <c r="G371" s="59">
        <v>8100</v>
      </c>
      <c r="H371" s="30">
        <f t="shared" si="8"/>
        <v>2549975</v>
      </c>
      <c r="J371" s="65"/>
      <c r="K371" s="3"/>
      <c r="N371" s="1"/>
    </row>
    <row r="372" spans="3:14" ht="24" customHeight="1">
      <c r="C372" s="56">
        <v>45513.703472222223</v>
      </c>
      <c r="D372" s="57" t="s">
        <v>47</v>
      </c>
      <c r="E372" s="57" t="s">
        <v>49</v>
      </c>
      <c r="F372" s="58">
        <v>500000</v>
      </c>
      <c r="G372" s="59"/>
      <c r="H372" s="30">
        <f t="shared" si="8"/>
        <v>3049975</v>
      </c>
      <c r="J372" s="65" t="str">
        <f t="shared" si="9"/>
        <v/>
      </c>
      <c r="K372" s="3"/>
      <c r="N372" s="1"/>
    </row>
    <row r="373" spans="3:14" ht="24" customHeight="1">
      <c r="C373" s="56">
        <v>45515.620138888888</v>
      </c>
      <c r="D373" s="57" t="s">
        <v>240</v>
      </c>
      <c r="E373" s="57" t="s">
        <v>423</v>
      </c>
      <c r="F373" s="58"/>
      <c r="G373" s="59">
        <v>7600</v>
      </c>
      <c r="H373" s="30">
        <f t="shared" si="8"/>
        <v>3042375</v>
      </c>
      <c r="J373" s="65"/>
      <c r="K373" s="3"/>
      <c r="N373" s="1"/>
    </row>
    <row r="374" spans="3:14" ht="24" customHeight="1">
      <c r="C374" s="56">
        <v>45517.779907407406</v>
      </c>
      <c r="D374" s="57" t="s">
        <v>243</v>
      </c>
      <c r="E374" s="57" t="s">
        <v>424</v>
      </c>
      <c r="F374" s="58"/>
      <c r="G374" s="59">
        <v>69200</v>
      </c>
      <c r="H374" s="30">
        <f t="shared" si="8"/>
        <v>2973175</v>
      </c>
      <c r="J374" s="65"/>
      <c r="K374" s="3"/>
      <c r="N374" s="1"/>
    </row>
    <row r="375" spans="3:14" ht="24" customHeight="1">
      <c r="C375" s="56">
        <v>45517.788958333331</v>
      </c>
      <c r="D375" s="57" t="s">
        <v>243</v>
      </c>
      <c r="E375" s="57" t="s">
        <v>425</v>
      </c>
      <c r="F375" s="58"/>
      <c r="G375" s="59">
        <v>39900</v>
      </c>
      <c r="H375" s="30">
        <f t="shared" si="8"/>
        <v>2933275</v>
      </c>
      <c r="J375" s="65"/>
      <c r="K375" s="3"/>
      <c r="N375" s="1"/>
    </row>
    <row r="376" spans="3:14" ht="24" customHeight="1">
      <c r="C376" s="56">
        <v>45519.502245370371</v>
      </c>
      <c r="D376" s="57" t="s">
        <v>17</v>
      </c>
      <c r="E376" s="57" t="s">
        <v>377</v>
      </c>
      <c r="F376" s="58"/>
      <c r="G376" s="59">
        <v>10000</v>
      </c>
      <c r="H376" s="30">
        <f t="shared" si="8"/>
        <v>2923275</v>
      </c>
      <c r="J376" s="65"/>
      <c r="K376" s="3"/>
      <c r="N376" s="1"/>
    </row>
    <row r="377" spans="3:14" ht="24" customHeight="1">
      <c r="C377" s="56">
        <v>45520.601898148147</v>
      </c>
      <c r="D377" s="57" t="s">
        <v>50</v>
      </c>
      <c r="E377" s="57" t="s">
        <v>296</v>
      </c>
      <c r="F377" s="58">
        <v>1065</v>
      </c>
      <c r="G377" s="59"/>
      <c r="H377" s="30">
        <f t="shared" si="8"/>
        <v>2924340</v>
      </c>
      <c r="J377" s="65"/>
      <c r="K377" s="3"/>
      <c r="N377" s="1"/>
    </row>
    <row r="378" spans="3:14" ht="24" customHeight="1">
      <c r="C378" s="56">
        <v>45521.448055555556</v>
      </c>
      <c r="D378" s="57" t="s">
        <v>243</v>
      </c>
      <c r="E378" s="57" t="s">
        <v>15</v>
      </c>
      <c r="F378" s="58"/>
      <c r="G378" s="59">
        <v>5000</v>
      </c>
      <c r="H378" s="30">
        <f t="shared" si="8"/>
        <v>2919340</v>
      </c>
      <c r="J378" s="65"/>
      <c r="K378" s="3"/>
      <c r="N378" s="1"/>
    </row>
    <row r="379" spans="3:14" ht="24" customHeight="1">
      <c r="C379" s="56">
        <v>45523.825925925928</v>
      </c>
      <c r="D379" s="57" t="s">
        <v>240</v>
      </c>
      <c r="E379" s="57" t="s">
        <v>426</v>
      </c>
      <c r="F379" s="58"/>
      <c r="G379" s="59">
        <v>2200</v>
      </c>
      <c r="H379" s="30">
        <f t="shared" si="8"/>
        <v>2917140</v>
      </c>
      <c r="J379" s="65"/>
      <c r="K379" s="3"/>
      <c r="N379" s="1"/>
    </row>
    <row r="380" spans="3:14" ht="24" customHeight="1">
      <c r="C380" s="56">
        <v>45524.014513888891</v>
      </c>
      <c r="D380" s="57" t="s">
        <v>240</v>
      </c>
      <c r="E380" s="57" t="s">
        <v>265</v>
      </c>
      <c r="F380" s="58"/>
      <c r="G380" s="59">
        <v>11900</v>
      </c>
      <c r="H380" s="30">
        <f t="shared" si="8"/>
        <v>2905240</v>
      </c>
      <c r="J380" s="65"/>
      <c r="K380" s="3"/>
      <c r="N380" s="1"/>
    </row>
    <row r="381" spans="3:14" ht="24" customHeight="1">
      <c r="C381" s="52">
        <v>45524.375</v>
      </c>
      <c r="D381" s="41" t="s">
        <v>6</v>
      </c>
      <c r="E381" s="41" t="s">
        <v>8</v>
      </c>
      <c r="F381" s="44"/>
      <c r="G381" s="43">
        <v>700000</v>
      </c>
      <c r="H381" s="30">
        <f t="shared" si="8"/>
        <v>2205240</v>
      </c>
      <c r="J381" s="65" t="str">
        <f t="shared" si="9"/>
        <v/>
      </c>
      <c r="K381" s="3"/>
      <c r="N381" s="1"/>
    </row>
    <row r="382" spans="3:14" ht="24" customHeight="1">
      <c r="C382" s="56">
        <v>45527.749305555553</v>
      </c>
      <c r="D382" s="57" t="s">
        <v>240</v>
      </c>
      <c r="E382" s="57" t="s">
        <v>45</v>
      </c>
      <c r="F382" s="58"/>
      <c r="G382" s="59">
        <v>6500</v>
      </c>
      <c r="H382" s="30">
        <f t="shared" si="8"/>
        <v>2198740</v>
      </c>
      <c r="J382" s="65" t="str">
        <f t="shared" si="9"/>
        <v/>
      </c>
      <c r="K382" s="3"/>
      <c r="N382" s="1"/>
    </row>
    <row r="383" spans="3:14" ht="24" customHeight="1">
      <c r="C383" s="56">
        <v>45528.443055555559</v>
      </c>
      <c r="D383" s="57" t="s">
        <v>240</v>
      </c>
      <c r="E383" s="57" t="s">
        <v>89</v>
      </c>
      <c r="F383" s="58"/>
      <c r="G383" s="59">
        <v>11900</v>
      </c>
      <c r="H383" s="30">
        <f t="shared" si="8"/>
        <v>2186840</v>
      </c>
      <c r="J383" s="65" t="str">
        <f t="shared" si="9"/>
        <v/>
      </c>
      <c r="K383" s="3"/>
      <c r="N383" s="1"/>
    </row>
    <row r="384" spans="3:14" ht="24" customHeight="1">
      <c r="C384" s="56">
        <v>45531.4375</v>
      </c>
      <c r="D384" s="57" t="s">
        <v>40</v>
      </c>
      <c r="E384" s="57" t="s">
        <v>91</v>
      </c>
      <c r="F384" s="58"/>
      <c r="G384" s="59">
        <v>13900</v>
      </c>
      <c r="H384" s="30">
        <f t="shared" si="8"/>
        <v>2172940</v>
      </c>
      <c r="J384" s="65" t="str">
        <f t="shared" si="9"/>
        <v/>
      </c>
      <c r="K384" s="3"/>
      <c r="N384" s="1"/>
    </row>
    <row r="385" spans="3:14" ht="24" customHeight="1">
      <c r="C385" s="56">
        <v>45535.807615740741</v>
      </c>
      <c r="D385" s="57" t="s">
        <v>243</v>
      </c>
      <c r="E385" s="57" t="s">
        <v>398</v>
      </c>
      <c r="F385" s="58"/>
      <c r="G385" s="59">
        <v>32840</v>
      </c>
      <c r="H385" s="30">
        <f t="shared" si="8"/>
        <v>2140100</v>
      </c>
      <c r="J385" s="65"/>
      <c r="K385" s="3"/>
      <c r="N385" s="1"/>
    </row>
    <row r="386" spans="3:14" ht="24" customHeight="1">
      <c r="C386" s="56">
        <v>45535.813611111109</v>
      </c>
      <c r="D386" s="57" t="s">
        <v>243</v>
      </c>
      <c r="E386" s="57" t="s">
        <v>399</v>
      </c>
      <c r="F386" s="58"/>
      <c r="G386" s="59">
        <v>4180</v>
      </c>
      <c r="H386" s="30">
        <f t="shared" si="8"/>
        <v>2135920</v>
      </c>
      <c r="J386" s="65"/>
      <c r="K386" s="3"/>
      <c r="N386" s="1"/>
    </row>
    <row r="387" spans="3:14" ht="24" customHeight="1">
      <c r="C387" s="56">
        <v>45535.824664351851</v>
      </c>
      <c r="D387" s="57" t="s">
        <v>247</v>
      </c>
      <c r="E387" s="57" t="s">
        <v>400</v>
      </c>
      <c r="F387" s="58"/>
      <c r="G387" s="59">
        <v>21800</v>
      </c>
      <c r="H387" s="30">
        <f t="shared" si="8"/>
        <v>2114120</v>
      </c>
      <c r="J387" s="65"/>
      <c r="K387" s="3"/>
      <c r="N387" s="1"/>
    </row>
    <row r="388" spans="3:14" ht="24" customHeight="1">
      <c r="C388" s="52">
        <v>45536.375</v>
      </c>
      <c r="D388" s="41" t="s">
        <v>10</v>
      </c>
      <c r="E388" s="41" t="s">
        <v>90</v>
      </c>
      <c r="F388" s="44">
        <v>480000</v>
      </c>
      <c r="G388" s="43"/>
      <c r="H388" s="30">
        <f t="shared" si="8"/>
        <v>2594120</v>
      </c>
      <c r="J388" s="65" t="str">
        <f t="shared" si="9"/>
        <v/>
      </c>
      <c r="K388" s="3"/>
      <c r="N388" s="1"/>
    </row>
    <row r="389" spans="3:14" ht="24" customHeight="1">
      <c r="C389" s="56">
        <v>45536.440972222219</v>
      </c>
      <c r="D389" s="57" t="s">
        <v>240</v>
      </c>
      <c r="E389" s="57" t="s">
        <v>21</v>
      </c>
      <c r="F389" s="58"/>
      <c r="G389" s="59">
        <v>12000</v>
      </c>
      <c r="H389" s="30">
        <f t="shared" si="8"/>
        <v>2582120</v>
      </c>
      <c r="J389" s="65" t="str">
        <f t="shared" si="9"/>
        <v/>
      </c>
      <c r="K389" s="3"/>
      <c r="N389" s="1"/>
    </row>
    <row r="390" spans="3:14" ht="24" customHeight="1">
      <c r="C390" s="56">
        <v>45538.443055555559</v>
      </c>
      <c r="D390" s="57" t="s">
        <v>240</v>
      </c>
      <c r="E390" s="57" t="s">
        <v>410</v>
      </c>
      <c r="F390" s="58"/>
      <c r="G390" s="59">
        <v>4800</v>
      </c>
      <c r="H390" s="30">
        <f t="shared" si="8"/>
        <v>2577320</v>
      </c>
      <c r="J390" s="65"/>
      <c r="K390" s="3"/>
      <c r="N390" s="1"/>
    </row>
    <row r="391" spans="3:14" ht="24" customHeight="1">
      <c r="C391" s="56">
        <v>45539.426053240742</v>
      </c>
      <c r="D391" s="57" t="s">
        <v>240</v>
      </c>
      <c r="E391" s="119" t="s">
        <v>409</v>
      </c>
      <c r="F391" s="58"/>
      <c r="G391" s="59">
        <v>3900</v>
      </c>
      <c r="H391" s="30">
        <f t="shared" si="8"/>
        <v>2573420</v>
      </c>
      <c r="J391" s="65"/>
      <c r="K391" s="3"/>
      <c r="N391" s="1"/>
    </row>
    <row r="392" spans="3:14" ht="24" customHeight="1">
      <c r="C392" s="56">
        <v>45540.66611111111</v>
      </c>
      <c r="D392" s="57" t="s">
        <v>243</v>
      </c>
      <c r="E392" s="57" t="s">
        <v>339</v>
      </c>
      <c r="F392" s="58"/>
      <c r="G392" s="59">
        <v>15000</v>
      </c>
      <c r="H392" s="30">
        <f t="shared" si="8"/>
        <v>2558420</v>
      </c>
      <c r="J392" s="65"/>
      <c r="K392" s="3"/>
      <c r="N392" s="1"/>
    </row>
    <row r="393" spans="3:14" ht="24" customHeight="1">
      <c r="C393" s="56">
        <v>45543.414814814816</v>
      </c>
      <c r="D393" s="57" t="s">
        <v>272</v>
      </c>
      <c r="E393" s="57" t="s">
        <v>274</v>
      </c>
      <c r="F393" s="58"/>
      <c r="G393" s="59">
        <v>7890</v>
      </c>
      <c r="H393" s="30">
        <f t="shared" si="8"/>
        <v>2550530</v>
      </c>
      <c r="J393" s="65"/>
      <c r="K393" s="3"/>
      <c r="N393" s="1"/>
    </row>
    <row r="394" spans="3:14" ht="24" customHeight="1">
      <c r="C394" s="56">
        <v>45544.425462962965</v>
      </c>
      <c r="D394" s="57" t="s">
        <v>17</v>
      </c>
      <c r="E394" s="57" t="s">
        <v>377</v>
      </c>
      <c r="F394" s="58"/>
      <c r="G394" s="59">
        <v>10000</v>
      </c>
      <c r="H394" s="30">
        <f t="shared" si="8"/>
        <v>2540530</v>
      </c>
      <c r="J394" s="65"/>
      <c r="K394" s="3"/>
      <c r="N394" s="1"/>
    </row>
    <row r="395" spans="3:14" ht="24" customHeight="1">
      <c r="C395" s="56">
        <v>45545.364837962959</v>
      </c>
      <c r="D395" s="57" t="s">
        <v>42</v>
      </c>
      <c r="E395" s="119" t="s">
        <v>417</v>
      </c>
      <c r="F395" s="58"/>
      <c r="G395" s="59">
        <v>1700</v>
      </c>
      <c r="H395" s="30">
        <f t="shared" si="8"/>
        <v>2538830</v>
      </c>
      <c r="J395" s="65"/>
      <c r="K395" s="3"/>
      <c r="N395" s="1"/>
    </row>
    <row r="396" spans="3:14" ht="24" customHeight="1">
      <c r="C396" s="56">
        <v>45545.432337962964</v>
      </c>
      <c r="D396" s="57" t="s">
        <v>240</v>
      </c>
      <c r="E396" s="119" t="s">
        <v>409</v>
      </c>
      <c r="F396" s="58"/>
      <c r="G396" s="59">
        <v>3900</v>
      </c>
      <c r="H396" s="30">
        <f t="shared" si="8"/>
        <v>2534930</v>
      </c>
      <c r="J396" s="65"/>
      <c r="K396" s="3"/>
      <c r="N396" s="1"/>
    </row>
    <row r="397" spans="3:14" ht="24" customHeight="1">
      <c r="C397" s="56">
        <v>45548.763321759259</v>
      </c>
      <c r="D397" s="57" t="s">
        <v>240</v>
      </c>
      <c r="E397" s="57" t="s">
        <v>391</v>
      </c>
      <c r="F397" s="58"/>
      <c r="G397" s="59">
        <v>7500</v>
      </c>
      <c r="H397" s="30">
        <f t="shared" si="8"/>
        <v>2527430</v>
      </c>
      <c r="J397" s="65"/>
      <c r="K397" s="3"/>
      <c r="N397" s="1"/>
    </row>
    <row r="398" spans="3:14" ht="24" customHeight="1">
      <c r="C398" s="56">
        <v>45551.441099537034</v>
      </c>
      <c r="D398" s="57" t="s">
        <v>240</v>
      </c>
      <c r="E398" s="119" t="s">
        <v>409</v>
      </c>
      <c r="F398" s="58"/>
      <c r="G398" s="59">
        <v>5200</v>
      </c>
      <c r="H398" s="30">
        <f t="shared" si="8"/>
        <v>2522230</v>
      </c>
      <c r="J398" s="65"/>
      <c r="K398" s="3"/>
      <c r="N398" s="1"/>
    </row>
    <row r="399" spans="3:14" ht="24" customHeight="1">
      <c r="C399" s="56">
        <v>45552.666215277779</v>
      </c>
      <c r="D399" s="57" t="s">
        <v>243</v>
      </c>
      <c r="E399" s="57" t="s">
        <v>88</v>
      </c>
      <c r="F399" s="58"/>
      <c r="G399" s="59">
        <v>7800</v>
      </c>
      <c r="H399" s="30">
        <f t="shared" si="8"/>
        <v>2514430</v>
      </c>
      <c r="J399" s="65"/>
      <c r="K399" s="3"/>
      <c r="N399" s="1"/>
    </row>
    <row r="400" spans="3:14" ht="24" customHeight="1">
      <c r="C400" s="56">
        <v>45553.864027777781</v>
      </c>
      <c r="D400" s="57" t="s">
        <v>50</v>
      </c>
      <c r="E400" s="57" t="s">
        <v>24</v>
      </c>
      <c r="F400" s="58">
        <v>50000</v>
      </c>
      <c r="G400" s="59"/>
      <c r="H400" s="30">
        <f t="shared" si="8"/>
        <v>2564430</v>
      </c>
      <c r="J400" s="65"/>
      <c r="K400" s="3"/>
      <c r="N400" s="1"/>
    </row>
    <row r="401" spans="3:14" ht="24" customHeight="1">
      <c r="C401" s="56">
        <v>45554.034953703704</v>
      </c>
      <c r="D401" s="57" t="s">
        <v>240</v>
      </c>
      <c r="E401" s="57" t="s">
        <v>254</v>
      </c>
      <c r="F401" s="58"/>
      <c r="G401" s="59">
        <v>14500</v>
      </c>
      <c r="H401" s="30">
        <f t="shared" si="8"/>
        <v>2549930</v>
      </c>
      <c r="J401" s="65"/>
      <c r="K401" s="3"/>
      <c r="N401" s="1"/>
    </row>
    <row r="402" spans="3:14" ht="24" customHeight="1">
      <c r="C402" s="56">
        <v>45555.347951388889</v>
      </c>
      <c r="D402" s="57" t="s">
        <v>243</v>
      </c>
      <c r="E402" s="57" t="s">
        <v>88</v>
      </c>
      <c r="F402" s="58"/>
      <c r="G402" s="59">
        <v>6400</v>
      </c>
      <c r="H402" s="30">
        <f t="shared" si="8"/>
        <v>2543530</v>
      </c>
      <c r="J402" s="65"/>
      <c r="K402" s="3"/>
      <c r="N402" s="1"/>
    </row>
    <row r="403" spans="3:14" ht="24" customHeight="1">
      <c r="C403" s="52">
        <v>45555.375</v>
      </c>
      <c r="D403" s="41" t="s">
        <v>6</v>
      </c>
      <c r="E403" s="41" t="s">
        <v>8</v>
      </c>
      <c r="F403" s="44"/>
      <c r="G403" s="43">
        <v>700000</v>
      </c>
      <c r="H403" s="30">
        <f t="shared" si="8"/>
        <v>1843530</v>
      </c>
      <c r="J403" s="65" t="str">
        <f t="shared" si="9"/>
        <v/>
      </c>
      <c r="K403" s="3"/>
      <c r="N403" s="1"/>
    </row>
    <row r="404" spans="3:14" ht="24" customHeight="1">
      <c r="C404" s="56">
        <v>45556.680555555555</v>
      </c>
      <c r="D404" s="57" t="s">
        <v>38</v>
      </c>
      <c r="E404" s="57" t="s">
        <v>93</v>
      </c>
      <c r="F404" s="58"/>
      <c r="G404" s="59">
        <v>65000</v>
      </c>
      <c r="H404" s="30">
        <f t="shared" si="8"/>
        <v>1778530</v>
      </c>
      <c r="J404" s="65" t="str">
        <f t="shared" si="9"/>
        <v/>
      </c>
      <c r="K404" s="3"/>
      <c r="N404" s="1"/>
    </row>
    <row r="405" spans="3:14" ht="24" customHeight="1">
      <c r="C405" s="56">
        <v>45559.530624999999</v>
      </c>
      <c r="D405" s="57" t="s">
        <v>240</v>
      </c>
      <c r="E405" s="57" t="s">
        <v>410</v>
      </c>
      <c r="F405" s="58"/>
      <c r="G405" s="59">
        <v>4200</v>
      </c>
      <c r="H405" s="30">
        <f t="shared" si="8"/>
        <v>1774330</v>
      </c>
      <c r="J405" s="65"/>
      <c r="K405" s="3"/>
      <c r="N405" s="1"/>
    </row>
    <row r="406" spans="3:14" ht="24" customHeight="1">
      <c r="C406" s="56">
        <v>45565.710416666669</v>
      </c>
      <c r="D406" s="57" t="s">
        <v>43</v>
      </c>
      <c r="E406" s="57" t="s">
        <v>94</v>
      </c>
      <c r="F406" s="58"/>
      <c r="G406" s="59">
        <v>19800</v>
      </c>
      <c r="H406" s="30">
        <f t="shared" si="8"/>
        <v>1754530</v>
      </c>
      <c r="J406" s="65" t="str">
        <f t="shared" si="9"/>
        <v/>
      </c>
      <c r="K406" s="3"/>
      <c r="N406" s="1"/>
    </row>
    <row r="407" spans="3:14" ht="24" customHeight="1">
      <c r="C407" s="56">
        <v>45566</v>
      </c>
      <c r="D407" s="57" t="s">
        <v>25</v>
      </c>
      <c r="E407" s="57" t="s">
        <v>24</v>
      </c>
      <c r="F407" s="58"/>
      <c r="G407" s="59">
        <v>50000</v>
      </c>
      <c r="H407" s="30">
        <f t="shared" si="8"/>
        <v>1704530</v>
      </c>
      <c r="J407" s="65" t="str">
        <f t="shared" si="9"/>
        <v/>
      </c>
      <c r="K407" s="3"/>
      <c r="N407" s="1"/>
    </row>
    <row r="408" spans="3:14" ht="24" customHeight="1">
      <c r="C408" s="56">
        <v>45570.399305555555</v>
      </c>
      <c r="D408" s="57" t="s">
        <v>240</v>
      </c>
      <c r="E408" s="57" t="s">
        <v>95</v>
      </c>
      <c r="F408" s="58"/>
      <c r="G408" s="59">
        <v>7900</v>
      </c>
      <c r="H408" s="30">
        <f t="shared" si="8"/>
        <v>1696630</v>
      </c>
      <c r="J408" s="65" t="str">
        <f t="shared" si="9"/>
        <v/>
      </c>
      <c r="K408" s="3"/>
      <c r="N408" s="1"/>
    </row>
    <row r="409" spans="3:14" ht="24" customHeight="1">
      <c r="C409" s="56">
        <v>45572.541666666664</v>
      </c>
      <c r="D409" s="57" t="s">
        <v>87</v>
      </c>
      <c r="E409" s="57" t="s">
        <v>88</v>
      </c>
      <c r="F409" s="58"/>
      <c r="G409" s="59">
        <v>6500</v>
      </c>
      <c r="H409" s="30">
        <f t="shared" si="8"/>
        <v>1690130</v>
      </c>
      <c r="J409" s="65" t="str">
        <f t="shared" si="9"/>
        <v/>
      </c>
      <c r="K409" s="3"/>
      <c r="N409" s="1"/>
    </row>
    <row r="410" spans="3:14" ht="24" customHeight="1">
      <c r="C410" s="56">
        <v>45573.415219907409</v>
      </c>
      <c r="D410" s="57" t="s">
        <v>272</v>
      </c>
      <c r="E410" s="57" t="s">
        <v>274</v>
      </c>
      <c r="F410" s="58"/>
      <c r="G410" s="59">
        <v>7890</v>
      </c>
      <c r="H410" s="30">
        <f t="shared" si="8"/>
        <v>1682240</v>
      </c>
      <c r="J410" s="65"/>
      <c r="K410" s="3"/>
      <c r="N410" s="1"/>
    </row>
    <row r="411" spans="3:14" ht="24" customHeight="1">
      <c r="C411" s="56">
        <v>45573.709722222222</v>
      </c>
      <c r="D411" s="57" t="s">
        <v>41</v>
      </c>
      <c r="E411" s="57" t="s">
        <v>92</v>
      </c>
      <c r="F411" s="58"/>
      <c r="G411" s="59">
        <v>4730</v>
      </c>
      <c r="H411" s="30">
        <f t="shared" ref="H411:H414" si="10">H410+F411-G411</f>
        <v>1677510</v>
      </c>
      <c r="J411" s="65" t="str">
        <f t="shared" si="9"/>
        <v/>
      </c>
      <c r="K411" s="3"/>
      <c r="N411" s="1"/>
    </row>
    <row r="412" spans="3:14" ht="24" customHeight="1">
      <c r="C412" s="83">
        <v>45575.819386574076</v>
      </c>
      <c r="D412" s="84" t="s">
        <v>259</v>
      </c>
      <c r="E412" s="84"/>
      <c r="F412" s="85"/>
      <c r="G412" s="86">
        <v>30900</v>
      </c>
      <c r="H412" s="30">
        <f t="shared" si="10"/>
        <v>1646610</v>
      </c>
      <c r="J412" s="65"/>
      <c r="K412" s="3"/>
      <c r="N412" s="1"/>
    </row>
    <row r="413" spans="3:14" ht="24" customHeight="1">
      <c r="C413" s="83">
        <v>45576.585231481484</v>
      </c>
      <c r="D413" s="84" t="s">
        <v>240</v>
      </c>
      <c r="E413" s="84" t="s">
        <v>343</v>
      </c>
      <c r="F413" s="85"/>
      <c r="G413" s="86">
        <v>5900</v>
      </c>
      <c r="H413" s="30">
        <f t="shared" si="10"/>
        <v>1640710</v>
      </c>
      <c r="J413" s="65"/>
      <c r="K413" s="3"/>
      <c r="N413" s="1"/>
    </row>
    <row r="414" spans="3:14" ht="24" customHeight="1">
      <c r="C414" s="83">
        <v>45577.440972222219</v>
      </c>
      <c r="D414" s="84" t="s">
        <v>42</v>
      </c>
      <c r="E414" s="84" t="s">
        <v>250</v>
      </c>
      <c r="F414" s="85"/>
      <c r="G414" s="86">
        <v>3400</v>
      </c>
      <c r="H414" s="30">
        <f t="shared" si="10"/>
        <v>1637310</v>
      </c>
      <c r="J414" s="65"/>
      <c r="K414" s="3"/>
      <c r="N414" s="1"/>
    </row>
    <row r="415" spans="3:14" ht="24" customHeight="1">
      <c r="C415" s="83">
        <v>45578.789837962962</v>
      </c>
      <c r="D415" s="84" t="s">
        <v>243</v>
      </c>
      <c r="E415" s="119" t="s">
        <v>408</v>
      </c>
      <c r="F415" s="85"/>
      <c r="G415" s="86">
        <v>56320</v>
      </c>
      <c r="H415" s="30">
        <f t="shared" ref="H415:H479" si="11">H414+F415-G415</f>
        <v>1580990</v>
      </c>
      <c r="J415" s="65"/>
      <c r="K415" s="3"/>
      <c r="N415" s="1"/>
    </row>
    <row r="416" spans="3:14" ht="24" customHeight="1">
      <c r="C416" s="83">
        <v>45579.36482638889</v>
      </c>
      <c r="D416" s="84" t="s">
        <v>42</v>
      </c>
      <c r="E416" s="119" t="s">
        <v>417</v>
      </c>
      <c r="F416" s="85"/>
      <c r="G416" s="86">
        <v>2300</v>
      </c>
      <c r="H416" s="30">
        <f t="shared" si="11"/>
        <v>1578690</v>
      </c>
      <c r="J416" s="65"/>
      <c r="K416" s="3"/>
      <c r="N416" s="1"/>
    </row>
    <row r="417" spans="2:14" ht="24" customHeight="1">
      <c r="C417" s="83">
        <v>45580.500694444447</v>
      </c>
      <c r="D417" s="84" t="s">
        <v>243</v>
      </c>
      <c r="E417" s="84" t="s">
        <v>15</v>
      </c>
      <c r="F417" s="85"/>
      <c r="G417" s="86">
        <v>2000</v>
      </c>
      <c r="H417" s="30">
        <f t="shared" si="11"/>
        <v>1576690</v>
      </c>
      <c r="J417" s="65" t="str">
        <f t="shared" si="9"/>
        <v/>
      </c>
      <c r="K417" s="3"/>
      <c r="N417" s="1"/>
    </row>
    <row r="418" spans="2:14" ht="24" customHeight="1">
      <c r="C418" s="101">
        <v>45580.8127662037</v>
      </c>
      <c r="D418" s="102" t="s">
        <v>240</v>
      </c>
      <c r="E418" s="102" t="s">
        <v>343</v>
      </c>
      <c r="F418" s="103"/>
      <c r="G418" s="104">
        <v>6400</v>
      </c>
      <c r="H418" s="30">
        <f t="shared" si="11"/>
        <v>1570290</v>
      </c>
      <c r="J418" s="65"/>
      <c r="K418" s="3"/>
      <c r="N418" s="1"/>
    </row>
    <row r="419" spans="2:14" ht="24" customHeight="1">
      <c r="C419" s="101">
        <v>45582.846724537034</v>
      </c>
      <c r="D419" s="102" t="s">
        <v>243</v>
      </c>
      <c r="E419" s="102" t="s">
        <v>344</v>
      </c>
      <c r="F419" s="103"/>
      <c r="G419" s="104">
        <v>15000</v>
      </c>
      <c r="H419" s="30">
        <f t="shared" si="11"/>
        <v>1555290</v>
      </c>
      <c r="J419" s="65"/>
      <c r="K419" s="3"/>
      <c r="N419" s="1"/>
    </row>
    <row r="420" spans="2:14" ht="24" customHeight="1">
      <c r="C420" s="101">
        <v>45583.833819444444</v>
      </c>
      <c r="D420" s="102" t="s">
        <v>240</v>
      </c>
      <c r="E420" s="102" t="s">
        <v>254</v>
      </c>
      <c r="F420" s="103"/>
      <c r="G420" s="104">
        <v>11900</v>
      </c>
      <c r="H420" s="30">
        <f t="shared" si="11"/>
        <v>1543390</v>
      </c>
      <c r="J420" s="65"/>
      <c r="K420" s="3"/>
      <c r="N420" s="1"/>
    </row>
    <row r="421" spans="2:14" ht="24" customHeight="1">
      <c r="C421" s="101">
        <v>45584.722256944442</v>
      </c>
      <c r="D421" s="102" t="s">
        <v>17</v>
      </c>
      <c r="E421" s="102" t="s">
        <v>310</v>
      </c>
      <c r="F421" s="103"/>
      <c r="G421" s="104">
        <v>10000</v>
      </c>
      <c r="H421" s="30">
        <f t="shared" si="11"/>
        <v>1533390</v>
      </c>
      <c r="J421" s="65"/>
      <c r="K421" s="3"/>
      <c r="N421" s="1"/>
    </row>
    <row r="422" spans="2:14" ht="24" customHeight="1" thickBot="1">
      <c r="C422" s="101">
        <v>45584.795787037037</v>
      </c>
      <c r="D422" s="102" t="s">
        <v>240</v>
      </c>
      <c r="E422" s="102" t="s">
        <v>254</v>
      </c>
      <c r="F422" s="103"/>
      <c r="G422" s="104">
        <v>12400</v>
      </c>
      <c r="H422" s="30">
        <f t="shared" si="11"/>
        <v>1520990</v>
      </c>
      <c r="J422" s="65"/>
      <c r="K422" s="3"/>
      <c r="N422" s="1"/>
    </row>
    <row r="423" spans="2:14" ht="24" customHeight="1" thickBot="1">
      <c r="C423" s="96">
        <v>45585.375</v>
      </c>
      <c r="D423" s="97" t="s">
        <v>6</v>
      </c>
      <c r="E423" s="97" t="s">
        <v>8</v>
      </c>
      <c r="F423" s="98"/>
      <c r="G423" s="99">
        <v>700000</v>
      </c>
      <c r="H423" s="30">
        <f t="shared" si="11"/>
        <v>820990</v>
      </c>
      <c r="J423" s="65" t="str">
        <f t="shared" si="9"/>
        <v/>
      </c>
      <c r="K423" s="3"/>
      <c r="N423" s="1"/>
    </row>
    <row r="424" spans="2:14" ht="24" customHeight="1">
      <c r="C424" s="101">
        <v>45585.383460648147</v>
      </c>
      <c r="D424" s="102" t="s">
        <v>272</v>
      </c>
      <c r="E424" s="102" t="s">
        <v>430</v>
      </c>
      <c r="F424" s="103"/>
      <c r="G424" s="104">
        <v>1990</v>
      </c>
      <c r="H424" s="30">
        <f t="shared" si="11"/>
        <v>819000</v>
      </c>
      <c r="J424" s="65"/>
      <c r="K424" s="3"/>
      <c r="N424" s="1"/>
    </row>
    <row r="425" spans="2:14" ht="24" customHeight="1">
      <c r="B425" s="1" t="s">
        <v>239</v>
      </c>
      <c r="C425" s="87">
        <v>45585.4375</v>
      </c>
      <c r="D425" s="88" t="s">
        <v>240</v>
      </c>
      <c r="E425" s="88" t="s">
        <v>241</v>
      </c>
      <c r="F425" s="89"/>
      <c r="G425" s="90">
        <v>7000</v>
      </c>
      <c r="H425" s="30">
        <f t="shared" si="11"/>
        <v>812000</v>
      </c>
      <c r="J425" s="65" t="str">
        <f t="shared" si="9"/>
        <v/>
      </c>
      <c r="K425" s="3"/>
      <c r="N425" s="1"/>
    </row>
    <row r="426" spans="2:14" ht="24" customHeight="1">
      <c r="C426" s="56">
        <v>45587.645833333336</v>
      </c>
      <c r="D426" s="57" t="s">
        <v>17</v>
      </c>
      <c r="E426" s="57" t="s">
        <v>44</v>
      </c>
      <c r="F426" s="58"/>
      <c r="G426" s="59">
        <v>10000</v>
      </c>
      <c r="H426" s="30">
        <f t="shared" si="11"/>
        <v>802000</v>
      </c>
      <c r="J426" s="65" t="str">
        <f t="shared" si="9"/>
        <v/>
      </c>
      <c r="K426" s="3"/>
      <c r="N426" s="1"/>
    </row>
    <row r="427" spans="2:14" ht="24" customHeight="1">
      <c r="C427" s="56">
        <v>45588.523611111108</v>
      </c>
      <c r="D427" s="57" t="s">
        <v>42</v>
      </c>
      <c r="E427" s="57" t="s">
        <v>242</v>
      </c>
      <c r="F427" s="58"/>
      <c r="G427" s="59">
        <v>1700</v>
      </c>
      <c r="H427" s="30">
        <f t="shared" si="11"/>
        <v>800300</v>
      </c>
      <c r="J427" s="65" t="str">
        <f t="shared" si="9"/>
        <v/>
      </c>
      <c r="K427" s="3"/>
      <c r="N427" s="1"/>
    </row>
    <row r="428" spans="2:14" ht="24" customHeight="1">
      <c r="C428" s="56">
        <v>45588.555555555555</v>
      </c>
      <c r="D428" s="57" t="s">
        <v>243</v>
      </c>
      <c r="E428" s="57" t="s">
        <v>244</v>
      </c>
      <c r="F428" s="58"/>
      <c r="G428" s="59">
        <v>24500</v>
      </c>
      <c r="H428" s="30">
        <f t="shared" si="11"/>
        <v>775800</v>
      </c>
      <c r="J428" s="65" t="str">
        <f t="shared" si="9"/>
        <v/>
      </c>
      <c r="K428" s="3"/>
      <c r="N428" s="1"/>
    </row>
    <row r="429" spans="2:14" ht="24" customHeight="1">
      <c r="C429" s="56">
        <v>45590.639340277776</v>
      </c>
      <c r="D429" s="57" t="s">
        <v>240</v>
      </c>
      <c r="E429" s="57" t="s">
        <v>328</v>
      </c>
      <c r="F429" s="58"/>
      <c r="G429" s="59">
        <v>9000</v>
      </c>
      <c r="H429" s="30">
        <f t="shared" si="11"/>
        <v>766800</v>
      </c>
      <c r="J429" s="65"/>
      <c r="K429" s="3"/>
      <c r="N429" s="1"/>
    </row>
    <row r="430" spans="2:14" ht="24" customHeight="1">
      <c r="C430" s="56">
        <v>45591.467083333337</v>
      </c>
      <c r="D430" s="57" t="s">
        <v>291</v>
      </c>
      <c r="E430" s="57" t="s">
        <v>427</v>
      </c>
      <c r="F430" s="58"/>
      <c r="G430" s="59">
        <v>9600</v>
      </c>
      <c r="H430" s="30">
        <f t="shared" si="11"/>
        <v>757200</v>
      </c>
      <c r="J430" s="65"/>
      <c r="K430" s="3"/>
      <c r="N430" s="1"/>
    </row>
    <row r="431" spans="2:14" ht="24" customHeight="1">
      <c r="C431" s="56">
        <v>45593.482754629629</v>
      </c>
      <c r="D431" s="57" t="s">
        <v>368</v>
      </c>
      <c r="E431" s="57" t="s">
        <v>370</v>
      </c>
      <c r="F431" s="58"/>
      <c r="G431" s="59">
        <v>7500</v>
      </c>
      <c r="H431" s="30">
        <f t="shared" si="11"/>
        <v>749700</v>
      </c>
      <c r="J431" s="65"/>
      <c r="K431" s="3"/>
      <c r="N431" s="1"/>
    </row>
    <row r="432" spans="2:14" ht="24" customHeight="1">
      <c r="C432" s="56">
        <v>45594.632453703707</v>
      </c>
      <c r="D432" s="57" t="s">
        <v>17</v>
      </c>
      <c r="E432" s="57" t="s">
        <v>70</v>
      </c>
      <c r="F432" s="58"/>
      <c r="G432" s="59">
        <v>20000</v>
      </c>
      <c r="H432" s="30">
        <f t="shared" si="11"/>
        <v>729700</v>
      </c>
      <c r="J432" s="65"/>
      <c r="K432" s="3"/>
      <c r="N432" s="1"/>
    </row>
    <row r="433" spans="3:14" ht="24" customHeight="1">
      <c r="C433" s="56">
        <v>45595.459456018521</v>
      </c>
      <c r="D433" s="57" t="s">
        <v>240</v>
      </c>
      <c r="E433" s="57" t="s">
        <v>327</v>
      </c>
      <c r="F433" s="58"/>
      <c r="G433" s="59">
        <v>7200</v>
      </c>
      <c r="H433" s="30">
        <f t="shared" si="11"/>
        <v>722500</v>
      </c>
      <c r="J433" s="65"/>
      <c r="K433" s="3"/>
      <c r="N433" s="1"/>
    </row>
    <row r="434" spans="3:14" ht="24" customHeight="1">
      <c r="C434" s="56">
        <v>45595.668969907405</v>
      </c>
      <c r="D434" s="57" t="s">
        <v>50</v>
      </c>
      <c r="E434" s="57" t="s">
        <v>24</v>
      </c>
      <c r="F434" s="58">
        <v>30000</v>
      </c>
      <c r="G434" s="59"/>
      <c r="H434" s="30">
        <f t="shared" si="11"/>
        <v>752500</v>
      </c>
      <c r="J434" s="65"/>
      <c r="K434" s="3"/>
      <c r="N434" s="1"/>
    </row>
    <row r="435" spans="3:14" ht="24" customHeight="1">
      <c r="C435" s="56">
        <v>45596.62604166667</v>
      </c>
      <c r="D435" s="57" t="s">
        <v>240</v>
      </c>
      <c r="E435" s="57" t="s">
        <v>282</v>
      </c>
      <c r="F435" s="58"/>
      <c r="G435" s="59">
        <v>7500</v>
      </c>
      <c r="H435" s="30">
        <f t="shared" si="11"/>
        <v>745000</v>
      </c>
      <c r="J435" s="65"/>
      <c r="K435" s="3"/>
      <c r="N435" s="1"/>
    </row>
    <row r="436" spans="3:14" ht="24" customHeight="1">
      <c r="C436" s="56">
        <v>45596.745833333334</v>
      </c>
      <c r="D436" s="57" t="s">
        <v>42</v>
      </c>
      <c r="E436" s="57" t="s">
        <v>326</v>
      </c>
      <c r="F436" s="58"/>
      <c r="G436" s="59">
        <v>1700</v>
      </c>
      <c r="H436" s="30">
        <f t="shared" si="11"/>
        <v>743300</v>
      </c>
      <c r="J436" s="65"/>
      <c r="K436" s="3"/>
      <c r="N436" s="1"/>
    </row>
    <row r="437" spans="3:14" ht="24" customHeight="1">
      <c r="C437" s="56">
        <v>45597.000231481485</v>
      </c>
      <c r="D437" s="57" t="s">
        <v>42</v>
      </c>
      <c r="E437" s="57" t="s">
        <v>250</v>
      </c>
      <c r="F437" s="58"/>
      <c r="G437" s="59">
        <v>2500</v>
      </c>
      <c r="H437" s="30">
        <f t="shared" si="11"/>
        <v>740800</v>
      </c>
      <c r="J437" s="65" t="str">
        <f t="shared" si="9"/>
        <v/>
      </c>
      <c r="K437" s="3"/>
      <c r="N437" s="1"/>
    </row>
    <row r="438" spans="3:14" ht="24" customHeight="1">
      <c r="C438" s="56">
        <v>45599.118750000001</v>
      </c>
      <c r="D438" s="57" t="s">
        <v>240</v>
      </c>
      <c r="E438" s="57" t="s">
        <v>254</v>
      </c>
      <c r="F438" s="58"/>
      <c r="G438" s="59">
        <v>12000</v>
      </c>
      <c r="H438" s="30">
        <f t="shared" si="11"/>
        <v>728800</v>
      </c>
      <c r="J438" s="65"/>
      <c r="K438" s="3"/>
      <c r="N438" s="1"/>
    </row>
    <row r="439" spans="3:14" ht="24" customHeight="1">
      <c r="C439" s="56">
        <v>45601.457291666666</v>
      </c>
      <c r="D439" s="57" t="s">
        <v>17</v>
      </c>
      <c r="E439" s="57" t="s">
        <v>70</v>
      </c>
      <c r="F439" s="58"/>
      <c r="G439" s="59">
        <v>10000</v>
      </c>
      <c r="H439" s="30">
        <f t="shared" si="11"/>
        <v>718800</v>
      </c>
      <c r="J439" s="65"/>
      <c r="K439" s="3"/>
      <c r="N439" s="1"/>
    </row>
    <row r="440" spans="3:14" ht="24" customHeight="1">
      <c r="C440" s="56">
        <v>45602.812673611108</v>
      </c>
      <c r="D440" s="57" t="s">
        <v>240</v>
      </c>
      <c r="E440" s="57" t="s">
        <v>89</v>
      </c>
      <c r="F440" s="58"/>
      <c r="G440" s="59">
        <v>12000</v>
      </c>
      <c r="H440" s="30">
        <f t="shared" si="11"/>
        <v>706800</v>
      </c>
      <c r="J440" s="65"/>
      <c r="K440" s="3"/>
      <c r="N440" s="1"/>
    </row>
    <row r="441" spans="3:14" ht="24" customHeight="1">
      <c r="C441" s="56">
        <v>45602.918506944443</v>
      </c>
      <c r="D441" s="57" t="s">
        <v>17</v>
      </c>
      <c r="E441" s="57" t="s">
        <v>44</v>
      </c>
      <c r="F441" s="58"/>
      <c r="G441" s="59">
        <v>10000</v>
      </c>
      <c r="H441" s="30">
        <f t="shared" si="11"/>
        <v>696800</v>
      </c>
      <c r="J441" s="65"/>
      <c r="K441" s="3"/>
      <c r="N441" s="1"/>
    </row>
    <row r="442" spans="3:14" ht="24" customHeight="1">
      <c r="C442" s="56">
        <v>45603.892997685187</v>
      </c>
      <c r="D442" s="57" t="s">
        <v>243</v>
      </c>
      <c r="E442" s="57" t="s">
        <v>15</v>
      </c>
      <c r="F442" s="58"/>
      <c r="G442" s="59">
        <v>4000</v>
      </c>
      <c r="H442" s="30">
        <f t="shared" si="11"/>
        <v>692800</v>
      </c>
      <c r="J442" s="65"/>
      <c r="K442" s="3"/>
      <c r="N442" s="1"/>
    </row>
    <row r="443" spans="3:14" ht="24" customHeight="1">
      <c r="C443" s="56">
        <v>45604.415509259263</v>
      </c>
      <c r="D443" s="57" t="s">
        <v>272</v>
      </c>
      <c r="E443" s="57" t="s">
        <v>274</v>
      </c>
      <c r="F443" s="58"/>
      <c r="G443" s="59">
        <v>7890</v>
      </c>
      <c r="H443" s="30">
        <f t="shared" si="11"/>
        <v>684910</v>
      </c>
      <c r="J443" s="65"/>
      <c r="K443" s="3"/>
      <c r="N443" s="1"/>
    </row>
    <row r="444" spans="3:14" ht="24" customHeight="1">
      <c r="C444" s="56">
        <v>45604.48541666667</v>
      </c>
      <c r="D444" s="57" t="s">
        <v>50</v>
      </c>
      <c r="E444" s="57" t="s">
        <v>255</v>
      </c>
      <c r="F444" s="58">
        <v>320000</v>
      </c>
      <c r="G444" s="59"/>
      <c r="H444" s="30">
        <f t="shared" si="11"/>
        <v>1004910</v>
      </c>
      <c r="J444" s="65"/>
      <c r="K444" s="3"/>
      <c r="N444" s="1"/>
    </row>
    <row r="445" spans="3:14" ht="24" customHeight="1">
      <c r="C445" s="56">
        <v>45607.479166666664</v>
      </c>
      <c r="D445" s="57" t="s">
        <v>243</v>
      </c>
      <c r="E445" s="57" t="s">
        <v>251</v>
      </c>
      <c r="F445" s="58"/>
      <c r="G445" s="59">
        <v>35100</v>
      </c>
      <c r="H445" s="30">
        <f t="shared" si="11"/>
        <v>969810</v>
      </c>
      <c r="J445" s="65" t="str">
        <f t="shared" si="9"/>
        <v/>
      </c>
      <c r="K445" s="3"/>
      <c r="N445" s="1"/>
    </row>
    <row r="446" spans="3:14" ht="24" customHeight="1">
      <c r="C446" s="56">
        <v>45607.610543981478</v>
      </c>
      <c r="D446" s="57" t="s">
        <v>368</v>
      </c>
      <c r="E446" s="57" t="s">
        <v>369</v>
      </c>
      <c r="F446" s="58"/>
      <c r="G446" s="59">
        <v>4500</v>
      </c>
      <c r="H446" s="30">
        <f t="shared" si="11"/>
        <v>965310</v>
      </c>
      <c r="J446" s="65"/>
      <c r="K446" s="3"/>
      <c r="N446" s="1"/>
    </row>
    <row r="447" spans="3:14" ht="24" customHeight="1">
      <c r="C447" s="56">
        <v>45609.457592592589</v>
      </c>
      <c r="D447" s="57" t="s">
        <v>253</v>
      </c>
      <c r="E447" s="38" t="s">
        <v>339</v>
      </c>
      <c r="F447" s="58"/>
      <c r="G447" s="59">
        <v>12000</v>
      </c>
      <c r="H447" s="30">
        <f t="shared" si="11"/>
        <v>953310</v>
      </c>
      <c r="J447" s="65"/>
      <c r="K447" s="3"/>
      <c r="N447" s="1"/>
    </row>
    <row r="448" spans="3:14" ht="24" customHeight="1">
      <c r="C448" s="52">
        <v>45611.375</v>
      </c>
      <c r="D448" s="41" t="s">
        <v>6</v>
      </c>
      <c r="E448" s="41" t="s">
        <v>8</v>
      </c>
      <c r="F448" s="44"/>
      <c r="G448" s="43">
        <v>700000</v>
      </c>
      <c r="H448" s="30">
        <f t="shared" si="11"/>
        <v>253310</v>
      </c>
      <c r="J448" s="65" t="str">
        <f t="shared" si="9"/>
        <v/>
      </c>
      <c r="K448" s="3"/>
      <c r="N448" s="1"/>
    </row>
    <row r="449" spans="3:14" ht="24" customHeight="1">
      <c r="C449" s="56">
        <v>45611.758333333331</v>
      </c>
      <c r="D449" s="57" t="s">
        <v>253</v>
      </c>
      <c r="E449" s="57" t="s">
        <v>365</v>
      </c>
      <c r="F449" s="58"/>
      <c r="G449" s="59">
        <v>12000</v>
      </c>
      <c r="H449" s="30">
        <f t="shared" si="11"/>
        <v>241310</v>
      </c>
      <c r="J449" s="65"/>
      <c r="K449" s="3"/>
      <c r="N449" s="1"/>
    </row>
    <row r="450" spans="3:14" ht="24" customHeight="1">
      <c r="C450" s="56">
        <v>45612.402905092589</v>
      </c>
      <c r="D450" s="57" t="s">
        <v>253</v>
      </c>
      <c r="E450" s="119" t="s">
        <v>402</v>
      </c>
      <c r="F450" s="58"/>
      <c r="G450" s="59">
        <v>3000</v>
      </c>
      <c r="H450" s="30">
        <f t="shared" si="11"/>
        <v>238310</v>
      </c>
      <c r="J450" s="65"/>
      <c r="K450" s="3"/>
      <c r="N450" s="1"/>
    </row>
    <row r="451" spans="3:14" ht="24" customHeight="1">
      <c r="C451" s="56">
        <v>45612.753067129626</v>
      </c>
      <c r="D451" s="57" t="s">
        <v>240</v>
      </c>
      <c r="E451" s="57" t="s">
        <v>428</v>
      </c>
      <c r="F451" s="58"/>
      <c r="G451" s="59">
        <v>8500</v>
      </c>
      <c r="H451" s="30">
        <f t="shared" si="11"/>
        <v>229810</v>
      </c>
      <c r="J451" s="65"/>
      <c r="K451" s="3"/>
      <c r="N451" s="1"/>
    </row>
    <row r="452" spans="3:14" ht="24" customHeight="1">
      <c r="C452" s="56">
        <v>45613.481898148151</v>
      </c>
      <c r="D452" s="57" t="s">
        <v>17</v>
      </c>
      <c r="E452" s="57" t="s">
        <v>377</v>
      </c>
      <c r="F452" s="58"/>
      <c r="G452" s="59">
        <v>10000</v>
      </c>
      <c r="H452" s="30">
        <f t="shared" si="11"/>
        <v>219810</v>
      </c>
      <c r="J452" s="65"/>
      <c r="K452" s="3"/>
      <c r="N452" s="1"/>
    </row>
    <row r="453" spans="3:14" ht="24" customHeight="1">
      <c r="C453" s="56">
        <v>45614.511805555558</v>
      </c>
      <c r="D453" s="57" t="s">
        <v>240</v>
      </c>
      <c r="E453" s="57" t="s">
        <v>256</v>
      </c>
      <c r="F453" s="58"/>
      <c r="G453" s="59">
        <v>13000</v>
      </c>
      <c r="H453" s="30">
        <f t="shared" si="11"/>
        <v>206810</v>
      </c>
      <c r="J453" s="65" t="str">
        <f t="shared" si="9"/>
        <v/>
      </c>
      <c r="K453" s="3"/>
      <c r="N453" s="1"/>
    </row>
    <row r="454" spans="3:14" ht="24" customHeight="1">
      <c r="C454" s="56">
        <v>45614.770104166666</v>
      </c>
      <c r="D454" s="57" t="s">
        <v>243</v>
      </c>
      <c r="E454" s="57" t="s">
        <v>15</v>
      </c>
      <c r="F454" s="58"/>
      <c r="G454" s="59">
        <v>2000</v>
      </c>
      <c r="H454" s="30">
        <f t="shared" si="11"/>
        <v>204810</v>
      </c>
      <c r="J454" s="65"/>
      <c r="K454" s="3"/>
      <c r="N454" s="1"/>
    </row>
    <row r="455" spans="3:14" ht="24" customHeight="1">
      <c r="C455" s="56">
        <v>45615.737627314818</v>
      </c>
      <c r="D455" s="57" t="s">
        <v>50</v>
      </c>
      <c r="E455" s="57"/>
      <c r="F455" s="58">
        <v>30000</v>
      </c>
      <c r="G455" s="59"/>
      <c r="H455" s="30">
        <f t="shared" si="11"/>
        <v>234810</v>
      </c>
      <c r="J455" s="65"/>
      <c r="K455" s="3"/>
      <c r="N455" s="1"/>
    </row>
    <row r="456" spans="3:14" ht="24" customHeight="1">
      <c r="C456" s="56">
        <v>45615.882905092592</v>
      </c>
      <c r="D456" s="57" t="s">
        <v>50</v>
      </c>
      <c r="E456" s="57" t="s">
        <v>71</v>
      </c>
      <c r="F456" s="58">
        <v>200000</v>
      </c>
      <c r="G456" s="59"/>
      <c r="H456" s="30">
        <f t="shared" si="11"/>
        <v>434810</v>
      </c>
      <c r="J456" s="65"/>
      <c r="K456" s="3"/>
      <c r="N456" s="1"/>
    </row>
    <row r="457" spans="3:14" ht="24" customHeight="1">
      <c r="C457" s="56">
        <v>45616.382893518516</v>
      </c>
      <c r="D457" s="57" t="s">
        <v>272</v>
      </c>
      <c r="E457" s="57" t="s">
        <v>254</v>
      </c>
      <c r="F457" s="58"/>
      <c r="G457" s="59">
        <v>1990</v>
      </c>
      <c r="H457" s="30">
        <f t="shared" si="11"/>
        <v>432820</v>
      </c>
      <c r="J457" s="65"/>
      <c r="K457" s="3"/>
      <c r="N457" s="1"/>
    </row>
    <row r="458" spans="3:14" ht="24" customHeight="1">
      <c r="C458" s="56">
        <v>45617.105428240742</v>
      </c>
      <c r="D458" s="57" t="s">
        <v>240</v>
      </c>
      <c r="E458" s="57" t="s">
        <v>254</v>
      </c>
      <c r="F458" s="58"/>
      <c r="G458" s="59">
        <v>12000</v>
      </c>
      <c r="H458" s="30">
        <f t="shared" si="11"/>
        <v>420820</v>
      </c>
      <c r="J458" s="65"/>
      <c r="K458" s="3"/>
      <c r="N458" s="1"/>
    </row>
    <row r="459" spans="3:14" ht="24" customHeight="1">
      <c r="C459" s="56">
        <v>45618.399953703702</v>
      </c>
      <c r="D459" s="57" t="s">
        <v>42</v>
      </c>
      <c r="E459" s="57" t="s">
        <v>250</v>
      </c>
      <c r="F459" s="58"/>
      <c r="G459" s="59">
        <v>3400</v>
      </c>
      <c r="H459" s="30">
        <f t="shared" si="11"/>
        <v>417420</v>
      </c>
      <c r="J459" s="65"/>
      <c r="K459" s="3"/>
      <c r="N459" s="1"/>
    </row>
    <row r="460" spans="3:14" ht="24" customHeight="1">
      <c r="C460" s="56">
        <v>45620.767280092594</v>
      </c>
      <c r="D460" s="57" t="s">
        <v>240</v>
      </c>
      <c r="E460" s="57" t="s">
        <v>265</v>
      </c>
      <c r="F460" s="58"/>
      <c r="G460" s="59">
        <v>13000</v>
      </c>
      <c r="H460" s="30">
        <f t="shared" si="11"/>
        <v>404420</v>
      </c>
      <c r="J460" s="65"/>
      <c r="K460" s="3"/>
      <c r="N460" s="1"/>
    </row>
    <row r="461" spans="3:14" ht="24" customHeight="1">
      <c r="C461" s="56">
        <v>45622.383333333331</v>
      </c>
      <c r="D461" s="57" t="s">
        <v>243</v>
      </c>
      <c r="E461" s="57" t="s">
        <v>88</v>
      </c>
      <c r="F461" s="58"/>
      <c r="G461" s="59">
        <v>12600</v>
      </c>
      <c r="H461" s="30">
        <f t="shared" si="11"/>
        <v>391820</v>
      </c>
      <c r="J461" s="65"/>
      <c r="K461" s="3"/>
      <c r="N461" s="1"/>
    </row>
    <row r="462" spans="3:14" ht="24" customHeight="1">
      <c r="C462" s="56">
        <v>45624.448553240742</v>
      </c>
      <c r="D462" s="57" t="s">
        <v>50</v>
      </c>
      <c r="E462" s="57" t="s">
        <v>413</v>
      </c>
      <c r="F462" s="58">
        <v>150000</v>
      </c>
      <c r="G462" s="59"/>
      <c r="H462" s="30">
        <f t="shared" si="11"/>
        <v>541820</v>
      </c>
      <c r="J462" s="65"/>
      <c r="K462" s="3"/>
      <c r="N462" s="1"/>
    </row>
    <row r="463" spans="3:14" ht="24" customHeight="1">
      <c r="C463" s="56">
        <v>45626.383217592593</v>
      </c>
      <c r="D463" s="57" t="s">
        <v>42</v>
      </c>
      <c r="E463" s="57" t="s">
        <v>250</v>
      </c>
      <c r="F463" s="58"/>
      <c r="G463" s="59">
        <v>2300</v>
      </c>
      <c r="H463" s="30">
        <f t="shared" si="11"/>
        <v>539520</v>
      </c>
      <c r="J463" s="65"/>
      <c r="K463" s="3"/>
      <c r="N463" s="1"/>
    </row>
    <row r="464" spans="3:14" ht="24" customHeight="1">
      <c r="C464" s="56">
        <v>45627.369444444441</v>
      </c>
      <c r="D464" s="57" t="s">
        <v>47</v>
      </c>
      <c r="E464" s="57" t="s">
        <v>49</v>
      </c>
      <c r="F464" s="58">
        <v>500000</v>
      </c>
      <c r="G464" s="59"/>
      <c r="H464" s="30">
        <f t="shared" si="11"/>
        <v>1039520</v>
      </c>
      <c r="J464" s="65" t="str">
        <f t="shared" si="9"/>
        <v/>
      </c>
      <c r="K464" s="3"/>
      <c r="N464" s="1"/>
    </row>
    <row r="465" spans="3:14" ht="24" customHeight="1">
      <c r="C465" s="56">
        <v>45627.992361111108</v>
      </c>
      <c r="D465" s="57" t="s">
        <v>50</v>
      </c>
      <c r="E465" s="57" t="s">
        <v>24</v>
      </c>
      <c r="F465" s="58">
        <v>800000</v>
      </c>
      <c r="G465" s="59"/>
      <c r="H465" s="30">
        <f t="shared" si="11"/>
        <v>1839520</v>
      </c>
      <c r="J465" s="65"/>
      <c r="K465" s="3"/>
      <c r="N465" s="1"/>
    </row>
    <row r="466" spans="3:14" ht="24" customHeight="1">
      <c r="C466" s="56">
        <v>45629.021018518521</v>
      </c>
      <c r="D466" s="57" t="s">
        <v>240</v>
      </c>
      <c r="E466" s="57" t="s">
        <v>254</v>
      </c>
      <c r="F466" s="58"/>
      <c r="G466" s="59">
        <v>18000</v>
      </c>
      <c r="H466" s="30">
        <f t="shared" si="11"/>
        <v>1821520</v>
      </c>
      <c r="J466" s="65"/>
      <c r="K466" s="3"/>
      <c r="N466" s="1"/>
    </row>
    <row r="467" spans="3:14" ht="24" customHeight="1">
      <c r="C467" s="56">
        <v>45629.645960648151</v>
      </c>
      <c r="D467" s="57" t="s">
        <v>50</v>
      </c>
      <c r="E467" s="57"/>
      <c r="F467" s="58">
        <v>50000</v>
      </c>
      <c r="G467" s="59"/>
      <c r="H467" s="30">
        <f t="shared" si="11"/>
        <v>1871520</v>
      </c>
      <c r="J467" s="65"/>
      <c r="K467" s="3"/>
      <c r="N467" s="1"/>
    </row>
    <row r="468" spans="3:14" ht="24" customHeight="1">
      <c r="C468" s="56">
        <v>45632.916180555556</v>
      </c>
      <c r="D468" s="57" t="s">
        <v>240</v>
      </c>
      <c r="E468" s="57" t="s">
        <v>406</v>
      </c>
      <c r="F468" s="58"/>
      <c r="G468" s="59">
        <v>48000</v>
      </c>
      <c r="H468" s="30">
        <f t="shared" si="11"/>
        <v>1823520</v>
      </c>
      <c r="J468" s="65"/>
      <c r="K468" s="3"/>
      <c r="N468" s="1"/>
    </row>
    <row r="469" spans="3:14" ht="24" customHeight="1">
      <c r="C469" s="56">
        <v>45632.918217592596</v>
      </c>
      <c r="D469" s="57" t="s">
        <v>50</v>
      </c>
      <c r="E469" s="57" t="s">
        <v>407</v>
      </c>
      <c r="F469" s="58">
        <v>16000</v>
      </c>
      <c r="G469" s="59"/>
      <c r="H469" s="30">
        <f t="shared" si="11"/>
        <v>1839520</v>
      </c>
      <c r="J469" s="65"/>
      <c r="K469" s="3"/>
      <c r="N469" s="1"/>
    </row>
    <row r="470" spans="3:14" ht="24" customHeight="1">
      <c r="C470" s="56">
        <v>45632.918969907405</v>
      </c>
      <c r="D470" s="57" t="s">
        <v>50</v>
      </c>
      <c r="E470" s="57" t="s">
        <v>83</v>
      </c>
      <c r="F470" s="58">
        <v>16000</v>
      </c>
      <c r="G470" s="59"/>
      <c r="H470" s="30">
        <f t="shared" si="11"/>
        <v>1855520</v>
      </c>
      <c r="J470" s="65"/>
      <c r="K470" s="3"/>
      <c r="N470" s="1"/>
    </row>
    <row r="471" spans="3:14" ht="24" customHeight="1">
      <c r="C471" s="56">
        <v>45633.459062499998</v>
      </c>
      <c r="D471" s="57" t="s">
        <v>243</v>
      </c>
      <c r="E471" s="119" t="s">
        <v>408</v>
      </c>
      <c r="F471" s="58"/>
      <c r="G471" s="59">
        <v>61200</v>
      </c>
      <c r="H471" s="30">
        <f t="shared" si="11"/>
        <v>1794320</v>
      </c>
      <c r="J471" s="65"/>
      <c r="K471" s="3"/>
      <c r="N471" s="1"/>
    </row>
    <row r="472" spans="3:14" ht="24" customHeight="1">
      <c r="C472" s="56">
        <v>45634.416203703702</v>
      </c>
      <c r="D472" s="57" t="s">
        <v>272</v>
      </c>
      <c r="E472" s="57" t="s">
        <v>274</v>
      </c>
      <c r="F472" s="58"/>
      <c r="G472" s="59">
        <v>7890</v>
      </c>
      <c r="H472" s="30">
        <f t="shared" si="11"/>
        <v>1786430</v>
      </c>
      <c r="J472" s="65"/>
      <c r="K472" s="3"/>
      <c r="N472" s="1"/>
    </row>
    <row r="473" spans="3:14" ht="24" customHeight="1">
      <c r="C473" s="56">
        <v>45635.482002314813</v>
      </c>
      <c r="D473" s="57" t="s">
        <v>240</v>
      </c>
      <c r="E473" s="57" t="s">
        <v>420</v>
      </c>
      <c r="F473" s="58"/>
      <c r="G473" s="59">
        <v>14000</v>
      </c>
      <c r="H473" s="30">
        <f t="shared" si="11"/>
        <v>1772430</v>
      </c>
      <c r="J473" s="65"/>
      <c r="K473" s="3"/>
      <c r="N473" s="1"/>
    </row>
    <row r="474" spans="3:14" ht="24" customHeight="1">
      <c r="C474" s="56">
        <v>45636.760196759256</v>
      </c>
      <c r="D474" s="57" t="s">
        <v>17</v>
      </c>
      <c r="E474" s="57" t="s">
        <v>44</v>
      </c>
      <c r="F474" s="58"/>
      <c r="G474" s="59">
        <v>10000</v>
      </c>
      <c r="H474" s="30">
        <f t="shared" si="11"/>
        <v>1762430</v>
      </c>
      <c r="J474" s="65"/>
      <c r="K474" s="3"/>
      <c r="N474" s="1"/>
    </row>
    <row r="475" spans="3:14" ht="24" customHeight="1">
      <c r="C475" s="56">
        <v>45637.840798611112</v>
      </c>
      <c r="D475" s="57" t="s">
        <v>240</v>
      </c>
      <c r="E475" s="57" t="s">
        <v>386</v>
      </c>
      <c r="F475" s="58"/>
      <c r="G475" s="59">
        <v>12000</v>
      </c>
      <c r="H475" s="30">
        <f t="shared" si="11"/>
        <v>1750430</v>
      </c>
      <c r="J475" s="65"/>
      <c r="K475" s="3"/>
      <c r="N475" s="1"/>
    </row>
    <row r="476" spans="3:14" ht="24" customHeight="1">
      <c r="C476" s="56">
        <v>45638.495150462964</v>
      </c>
      <c r="D476" s="57" t="s">
        <v>240</v>
      </c>
      <c r="E476" s="57" t="s">
        <v>371</v>
      </c>
      <c r="F476" s="58"/>
      <c r="G476" s="59">
        <v>8800</v>
      </c>
      <c r="H476" s="30">
        <f t="shared" si="11"/>
        <v>1741630</v>
      </c>
      <c r="J476" s="65"/>
      <c r="K476" s="3"/>
      <c r="N476" s="1"/>
    </row>
    <row r="477" spans="3:14" ht="24" customHeight="1">
      <c r="C477" s="56">
        <v>45638.763657407406</v>
      </c>
      <c r="D477" s="57" t="s">
        <v>17</v>
      </c>
      <c r="E477" s="57" t="s">
        <v>44</v>
      </c>
      <c r="F477" s="58"/>
      <c r="G477" s="59">
        <v>10000</v>
      </c>
      <c r="H477" s="30">
        <f t="shared" si="11"/>
        <v>1731630</v>
      </c>
      <c r="J477" s="65"/>
      <c r="K477" s="3"/>
      <c r="N477" s="1"/>
    </row>
    <row r="478" spans="3:14" ht="24" customHeight="1">
      <c r="C478" s="56">
        <v>45639.520833333336</v>
      </c>
      <c r="D478" s="57" t="s">
        <v>10</v>
      </c>
      <c r="E478" s="57" t="s">
        <v>72</v>
      </c>
      <c r="F478" s="58">
        <v>98600</v>
      </c>
      <c r="G478" s="59"/>
      <c r="H478" s="30">
        <f t="shared" si="11"/>
        <v>1830230</v>
      </c>
      <c r="J478" s="65" t="str">
        <f t="shared" si="9"/>
        <v/>
      </c>
      <c r="K478" s="3"/>
      <c r="N478" s="1"/>
    </row>
    <row r="479" spans="3:14" ht="24" customHeight="1">
      <c r="C479" s="56">
        <v>45639.834722222222</v>
      </c>
      <c r="D479" s="57" t="s">
        <v>243</v>
      </c>
      <c r="E479" s="57" t="s">
        <v>15</v>
      </c>
      <c r="F479" s="58"/>
      <c r="G479" s="59">
        <v>3000</v>
      </c>
      <c r="H479" s="30">
        <f t="shared" si="11"/>
        <v>1827230</v>
      </c>
      <c r="J479" s="65" t="str">
        <f t="shared" si="9"/>
        <v/>
      </c>
      <c r="K479" s="3"/>
      <c r="N479" s="1"/>
    </row>
    <row r="480" spans="3:14" ht="24" customHeight="1">
      <c r="C480" s="56">
        <v>45641.750694444447</v>
      </c>
      <c r="D480" s="57" t="s">
        <v>240</v>
      </c>
      <c r="E480" s="57" t="s">
        <v>254</v>
      </c>
      <c r="F480" s="58"/>
      <c r="G480" s="59">
        <v>16000</v>
      </c>
      <c r="H480" s="30">
        <f t="shared" ref="H480:H543" si="12">H479+F480-G480</f>
        <v>1811230</v>
      </c>
      <c r="J480" s="65" t="str">
        <f t="shared" si="9"/>
        <v/>
      </c>
      <c r="K480" s="3"/>
      <c r="N480" s="1"/>
    </row>
    <row r="481" spans="3:14" ht="24" customHeight="1">
      <c r="C481" s="56">
        <v>45642.500694444447</v>
      </c>
      <c r="D481" s="57" t="s">
        <v>50</v>
      </c>
      <c r="E481" s="57" t="s">
        <v>257</v>
      </c>
      <c r="F481" s="58">
        <v>20000</v>
      </c>
      <c r="G481" s="59"/>
      <c r="H481" s="30">
        <f t="shared" si="12"/>
        <v>1831230</v>
      </c>
      <c r="J481" s="65" t="str">
        <f t="shared" si="9"/>
        <v/>
      </c>
      <c r="K481" s="3"/>
      <c r="N481" s="1"/>
    </row>
    <row r="482" spans="3:14" ht="24" customHeight="1">
      <c r="C482" s="56">
        <v>45643.804722222223</v>
      </c>
      <c r="D482" s="57" t="s">
        <v>17</v>
      </c>
      <c r="E482" s="57" t="s">
        <v>70</v>
      </c>
      <c r="F482" s="58"/>
      <c r="G482" s="59">
        <v>10000</v>
      </c>
      <c r="H482" s="30">
        <f t="shared" si="12"/>
        <v>1821230</v>
      </c>
      <c r="J482" s="65"/>
      <c r="K482" s="3"/>
      <c r="N482" s="1"/>
    </row>
    <row r="483" spans="3:14" ht="24" customHeight="1">
      <c r="C483" s="56">
        <v>45645.378020833334</v>
      </c>
      <c r="D483" s="57" t="s">
        <v>17</v>
      </c>
      <c r="E483" s="57" t="s">
        <v>377</v>
      </c>
      <c r="F483" s="58"/>
      <c r="G483" s="59">
        <v>10000</v>
      </c>
      <c r="H483" s="30">
        <f t="shared" si="12"/>
        <v>1811230</v>
      </c>
      <c r="J483" s="65"/>
      <c r="K483" s="3"/>
      <c r="N483" s="1"/>
    </row>
    <row r="484" spans="3:14" ht="24" customHeight="1">
      <c r="C484" s="56">
        <v>45645.865578703706</v>
      </c>
      <c r="D484" s="57" t="s">
        <v>240</v>
      </c>
      <c r="E484" s="57" t="s">
        <v>256</v>
      </c>
      <c r="F484" s="58"/>
      <c r="G484" s="59">
        <v>15600</v>
      </c>
      <c r="H484" s="30">
        <f t="shared" si="12"/>
        <v>1795630</v>
      </c>
      <c r="J484" s="65"/>
      <c r="K484" s="3"/>
      <c r="N484" s="1"/>
    </row>
    <row r="485" spans="3:14" ht="24" customHeight="1">
      <c r="C485" s="52">
        <v>45646.375</v>
      </c>
      <c r="D485" s="41" t="s">
        <v>6</v>
      </c>
      <c r="E485" s="41" t="s">
        <v>8</v>
      </c>
      <c r="F485" s="44"/>
      <c r="G485" s="43">
        <v>700000</v>
      </c>
      <c r="H485" s="30">
        <f t="shared" si="12"/>
        <v>1095630</v>
      </c>
      <c r="J485" s="65" t="str">
        <f t="shared" si="9"/>
        <v/>
      </c>
      <c r="K485" s="3"/>
      <c r="N485" s="1"/>
    </row>
    <row r="486" spans="3:14" ht="24" customHeight="1">
      <c r="C486" s="56">
        <v>45647.86037037037</v>
      </c>
      <c r="D486" s="57" t="s">
        <v>240</v>
      </c>
      <c r="E486" s="57" t="s">
        <v>328</v>
      </c>
      <c r="F486" s="58"/>
      <c r="G486" s="59">
        <v>11900</v>
      </c>
      <c r="H486" s="30">
        <f t="shared" si="12"/>
        <v>1083730</v>
      </c>
      <c r="J486" s="65"/>
      <c r="K486" s="3"/>
      <c r="N486" s="1"/>
    </row>
    <row r="487" spans="3:14" ht="24" customHeight="1">
      <c r="C487" s="56">
        <v>45648.609837962962</v>
      </c>
      <c r="D487" s="57" t="s">
        <v>17</v>
      </c>
      <c r="E487" s="57" t="s">
        <v>44</v>
      </c>
      <c r="F487" s="58"/>
      <c r="G487" s="59">
        <v>10000</v>
      </c>
      <c r="H487" s="30">
        <f t="shared" si="12"/>
        <v>1073730</v>
      </c>
      <c r="J487" s="65"/>
      <c r="K487" s="3"/>
      <c r="N487" s="1"/>
    </row>
    <row r="488" spans="3:14" ht="24" customHeight="1">
      <c r="C488" s="56">
        <v>45650.463888888888</v>
      </c>
      <c r="D488" s="57" t="s">
        <v>240</v>
      </c>
      <c r="E488" s="57" t="s">
        <v>249</v>
      </c>
      <c r="F488" s="58"/>
      <c r="G488" s="59">
        <v>24900</v>
      </c>
      <c r="H488" s="30">
        <f t="shared" si="12"/>
        <v>1048830</v>
      </c>
      <c r="J488" s="65" t="str">
        <f t="shared" si="9"/>
        <v/>
      </c>
      <c r="K488" s="3"/>
      <c r="N488" s="1"/>
    </row>
    <row r="489" spans="3:14" ht="24" customHeight="1">
      <c r="C489" s="56">
        <v>45651.541666666664</v>
      </c>
      <c r="D489" s="57" t="s">
        <v>253</v>
      </c>
      <c r="E489" s="57" t="s">
        <v>252</v>
      </c>
      <c r="F489" s="58"/>
      <c r="G489" s="59">
        <v>24000</v>
      </c>
      <c r="H489" s="30">
        <f t="shared" si="12"/>
        <v>1024830</v>
      </c>
      <c r="J489" s="65"/>
      <c r="K489" s="3"/>
      <c r="N489" s="1"/>
    </row>
    <row r="490" spans="3:14" ht="24" customHeight="1">
      <c r="C490" s="56">
        <v>45651.758101851854</v>
      </c>
      <c r="D490" s="57" t="s">
        <v>292</v>
      </c>
      <c r="E490" s="119" t="s">
        <v>415</v>
      </c>
      <c r="F490" s="58"/>
      <c r="G490" s="59">
        <v>4500</v>
      </c>
      <c r="H490" s="30">
        <f t="shared" si="12"/>
        <v>1020330</v>
      </c>
      <c r="J490" s="65"/>
      <c r="K490" s="3"/>
      <c r="N490" s="1"/>
    </row>
    <row r="491" spans="3:14" ht="24" customHeight="1">
      <c r="C491" s="56">
        <v>45651.910208333335</v>
      </c>
      <c r="D491" s="57" t="s">
        <v>243</v>
      </c>
      <c r="E491" s="57" t="s">
        <v>416</v>
      </c>
      <c r="F491" s="58"/>
      <c r="G491" s="59">
        <v>63200</v>
      </c>
      <c r="H491" s="30">
        <f t="shared" si="12"/>
        <v>957130</v>
      </c>
      <c r="J491" s="65"/>
      <c r="K491" s="3"/>
      <c r="N491" s="1"/>
    </row>
    <row r="492" spans="3:14" ht="24" customHeight="1">
      <c r="C492" s="56">
        <v>45652.419571759259</v>
      </c>
      <c r="D492" s="57" t="s">
        <v>50</v>
      </c>
      <c r="E492" s="57" t="s">
        <v>24</v>
      </c>
      <c r="F492" s="58">
        <v>100000</v>
      </c>
      <c r="G492" s="59"/>
      <c r="H492" s="30">
        <f t="shared" si="12"/>
        <v>1057130</v>
      </c>
      <c r="J492" s="65"/>
      <c r="K492" s="3"/>
      <c r="N492" s="1"/>
    </row>
    <row r="493" spans="3:14" ht="24" customHeight="1">
      <c r="C493" s="56">
        <v>45652.799861111111</v>
      </c>
      <c r="D493" s="57" t="s">
        <v>240</v>
      </c>
      <c r="E493" s="57" t="s">
        <v>420</v>
      </c>
      <c r="F493" s="58"/>
      <c r="G493" s="59">
        <v>12000</v>
      </c>
      <c r="H493" s="30">
        <f t="shared" si="12"/>
        <v>1045130</v>
      </c>
      <c r="J493" s="65"/>
      <c r="K493" s="3"/>
      <c r="N493" s="1"/>
    </row>
    <row r="494" spans="3:14" ht="24" customHeight="1">
      <c r="C494" s="56">
        <v>45653.472905092596</v>
      </c>
      <c r="D494" s="57" t="s">
        <v>17</v>
      </c>
      <c r="E494" s="57" t="s">
        <v>377</v>
      </c>
      <c r="F494" s="58"/>
      <c r="G494" s="59">
        <v>10000</v>
      </c>
      <c r="H494" s="30">
        <f t="shared" si="12"/>
        <v>1035130</v>
      </c>
      <c r="J494" s="65"/>
      <c r="K494" s="3"/>
      <c r="N494" s="1"/>
    </row>
    <row r="495" spans="3:14" ht="24" customHeight="1">
      <c r="C495" s="56">
        <v>45654.440983796296</v>
      </c>
      <c r="D495" s="57" t="s">
        <v>272</v>
      </c>
      <c r="E495" s="57" t="s">
        <v>274</v>
      </c>
      <c r="F495" s="58"/>
      <c r="G495" s="59">
        <v>7890</v>
      </c>
      <c r="H495" s="30">
        <f t="shared" si="12"/>
        <v>1027240</v>
      </c>
      <c r="J495" s="65"/>
      <c r="K495" s="3"/>
      <c r="N495" s="1"/>
    </row>
    <row r="496" spans="3:14" ht="24" customHeight="1">
      <c r="C496" s="56">
        <v>45657.890972222223</v>
      </c>
      <c r="D496" s="57" t="s">
        <v>247</v>
      </c>
      <c r="E496" s="57" t="s">
        <v>248</v>
      </c>
      <c r="F496" s="58"/>
      <c r="G496" s="59">
        <v>31500</v>
      </c>
      <c r="H496" s="30">
        <f t="shared" si="12"/>
        <v>995740</v>
      </c>
      <c r="J496" s="65" t="str">
        <f t="shared" si="9"/>
        <v/>
      </c>
      <c r="K496" s="3"/>
      <c r="N496" s="1"/>
    </row>
    <row r="497" spans="3:14" ht="24" customHeight="1">
      <c r="C497" s="56">
        <v>45658.020138888889</v>
      </c>
      <c r="D497" s="57" t="s">
        <v>42</v>
      </c>
      <c r="E497" s="57" t="s">
        <v>246</v>
      </c>
      <c r="F497" s="58"/>
      <c r="G497" s="59">
        <v>5200</v>
      </c>
      <c r="H497" s="30">
        <f t="shared" si="12"/>
        <v>990540</v>
      </c>
      <c r="J497" s="65" t="str">
        <f t="shared" si="9"/>
        <v/>
      </c>
      <c r="K497" s="3"/>
      <c r="N497" s="1"/>
    </row>
    <row r="498" spans="3:14" ht="24" customHeight="1">
      <c r="C498" s="56">
        <v>45658.305555555555</v>
      </c>
      <c r="D498" s="57" t="s">
        <v>47</v>
      </c>
      <c r="E498" s="57" t="s">
        <v>49</v>
      </c>
      <c r="F498" s="58">
        <v>500000</v>
      </c>
      <c r="G498" s="59"/>
      <c r="H498" s="30">
        <f t="shared" si="12"/>
        <v>1490540</v>
      </c>
      <c r="J498" s="65" t="str">
        <f t="shared" si="9"/>
        <v/>
      </c>
      <c r="K498" s="3"/>
      <c r="N498" s="1"/>
    </row>
    <row r="499" spans="3:14" ht="24" customHeight="1">
      <c r="C499" s="56">
        <v>45658.520833333336</v>
      </c>
      <c r="D499" s="57" t="s">
        <v>240</v>
      </c>
      <c r="E499" s="57" t="s">
        <v>258</v>
      </c>
      <c r="F499" s="58"/>
      <c r="G499" s="59">
        <v>7200</v>
      </c>
      <c r="H499" s="30">
        <f t="shared" si="12"/>
        <v>1483340</v>
      </c>
      <c r="J499" s="65" t="str">
        <f t="shared" si="9"/>
        <v/>
      </c>
      <c r="K499" s="3"/>
      <c r="N499" s="1"/>
    </row>
    <row r="500" spans="3:14" ht="24" customHeight="1">
      <c r="C500" s="56"/>
      <c r="D500" s="57"/>
      <c r="E500" s="57"/>
      <c r="F500" s="58"/>
      <c r="G500" s="59"/>
      <c r="H500" s="30">
        <f t="shared" si="12"/>
        <v>1483340</v>
      </c>
      <c r="J500" s="65"/>
      <c r="K500" s="3"/>
      <c r="N500" s="1"/>
    </row>
    <row r="501" spans="3:14" ht="24" customHeight="1">
      <c r="C501" s="56"/>
      <c r="D501" s="57"/>
      <c r="E501" s="57"/>
      <c r="F501" s="58"/>
      <c r="G501" s="59"/>
      <c r="H501" s="30">
        <f t="shared" si="12"/>
        <v>1483340</v>
      </c>
      <c r="J501" s="65"/>
      <c r="K501" s="3"/>
      <c r="N501" s="1"/>
    </row>
    <row r="502" spans="3:14" ht="24" customHeight="1">
      <c r="C502" s="56"/>
      <c r="D502" s="57"/>
      <c r="E502" s="57"/>
      <c r="F502" s="58"/>
      <c r="G502" s="59"/>
      <c r="H502" s="30">
        <f t="shared" si="12"/>
        <v>1483340</v>
      </c>
      <c r="J502" s="65"/>
      <c r="K502" s="3"/>
      <c r="N502" s="1"/>
    </row>
    <row r="503" spans="3:14" ht="24" customHeight="1">
      <c r="C503" s="56"/>
      <c r="D503" s="57"/>
      <c r="E503" s="57"/>
      <c r="F503" s="58"/>
      <c r="G503" s="59"/>
      <c r="H503" s="30">
        <f t="shared" si="12"/>
        <v>1483340</v>
      </c>
      <c r="J503" s="65"/>
      <c r="K503" s="3"/>
      <c r="N503" s="1"/>
    </row>
    <row r="504" spans="3:14" ht="24" customHeight="1">
      <c r="C504" s="56"/>
      <c r="D504" s="57"/>
      <c r="E504" s="57"/>
      <c r="F504" s="58"/>
      <c r="G504" s="59"/>
      <c r="H504" s="30">
        <f t="shared" si="12"/>
        <v>1483340</v>
      </c>
      <c r="J504" s="65"/>
      <c r="K504" s="3"/>
      <c r="N504" s="1"/>
    </row>
    <row r="505" spans="3:14" ht="24" customHeight="1">
      <c r="C505" s="56"/>
      <c r="D505" s="57"/>
      <c r="E505" s="57"/>
      <c r="F505" s="58"/>
      <c r="G505" s="59"/>
      <c r="H505" s="30">
        <f t="shared" si="12"/>
        <v>1483340</v>
      </c>
      <c r="J505" s="65"/>
      <c r="K505" s="3"/>
      <c r="N505" s="1"/>
    </row>
    <row r="506" spans="3:14" ht="24" customHeight="1">
      <c r="C506" s="56"/>
      <c r="D506" s="57"/>
      <c r="E506" s="57"/>
      <c r="F506" s="58"/>
      <c r="G506" s="59"/>
      <c r="H506" s="30">
        <f t="shared" si="12"/>
        <v>1483340</v>
      </c>
      <c r="J506" s="65"/>
      <c r="K506" s="3"/>
      <c r="N506" s="1"/>
    </row>
    <row r="507" spans="3:14" ht="24" customHeight="1">
      <c r="C507" s="56">
        <v>45665.415312500001</v>
      </c>
      <c r="D507" s="57" t="s">
        <v>272</v>
      </c>
      <c r="E507" s="57" t="s">
        <v>274</v>
      </c>
      <c r="F507" s="58"/>
      <c r="G507" s="59">
        <v>7890</v>
      </c>
      <c r="H507" s="30">
        <f t="shared" si="12"/>
        <v>1475450</v>
      </c>
      <c r="J507" s="65"/>
      <c r="K507" s="3"/>
      <c r="N507" s="1"/>
    </row>
    <row r="508" spans="3:14" ht="24" customHeight="1">
      <c r="C508" s="56">
        <v>45665.766782407409</v>
      </c>
      <c r="D508" s="57" t="s">
        <v>240</v>
      </c>
      <c r="E508" s="57" t="s">
        <v>404</v>
      </c>
      <c r="F508" s="58"/>
      <c r="G508" s="59">
        <v>10000</v>
      </c>
      <c r="H508" s="30">
        <f t="shared" si="12"/>
        <v>1465450</v>
      </c>
      <c r="J508" s="65"/>
      <c r="K508" s="3"/>
      <c r="N508" s="1"/>
    </row>
    <row r="509" spans="3:14" ht="24" customHeight="1">
      <c r="C509" s="56"/>
      <c r="D509" s="57"/>
      <c r="E509" s="57"/>
      <c r="F509" s="58"/>
      <c r="G509" s="59"/>
      <c r="H509" s="30">
        <f t="shared" si="12"/>
        <v>1465450</v>
      </c>
      <c r="J509" s="65"/>
      <c r="K509" s="3"/>
      <c r="N509" s="1"/>
    </row>
    <row r="510" spans="3:14" ht="24" customHeight="1">
      <c r="C510" s="56"/>
      <c r="D510" s="57"/>
      <c r="E510" s="57"/>
      <c r="F510" s="58"/>
      <c r="G510" s="59"/>
      <c r="H510" s="30">
        <f t="shared" si="12"/>
        <v>1465450</v>
      </c>
      <c r="J510" s="65"/>
      <c r="K510" s="3"/>
      <c r="N510" s="1"/>
    </row>
    <row r="511" spans="3:14" ht="24" customHeight="1">
      <c r="C511" s="56">
        <v>45668.268946759257</v>
      </c>
      <c r="D511" s="57" t="s">
        <v>50</v>
      </c>
      <c r="E511" s="57" t="s">
        <v>353</v>
      </c>
      <c r="F511" s="58">
        <v>600</v>
      </c>
      <c r="G511" s="59"/>
      <c r="H511" s="30">
        <f t="shared" si="12"/>
        <v>1466050</v>
      </c>
      <c r="J511" s="65"/>
      <c r="K511" s="3"/>
      <c r="N511" s="1"/>
    </row>
    <row r="512" spans="3:14" ht="24" customHeight="1">
      <c r="C512" s="56"/>
      <c r="D512" s="57"/>
      <c r="E512" s="57"/>
      <c r="F512" s="58"/>
      <c r="G512" s="59"/>
      <c r="H512" s="30">
        <f t="shared" si="12"/>
        <v>1466050</v>
      </c>
      <c r="J512" s="65"/>
      <c r="K512" s="3"/>
      <c r="N512" s="1"/>
    </row>
    <row r="513" spans="3:14" ht="24" customHeight="1">
      <c r="C513" s="56"/>
      <c r="D513" s="57"/>
      <c r="E513" s="57"/>
      <c r="F513" s="58"/>
      <c r="G513" s="59"/>
      <c r="H513" s="30">
        <f t="shared" si="12"/>
        <v>1466050</v>
      </c>
      <c r="J513" s="65"/>
      <c r="K513" s="3"/>
      <c r="N513" s="1"/>
    </row>
    <row r="514" spans="3:14" ht="24" customHeight="1">
      <c r="C514" s="56">
        <v>45670.525937500002</v>
      </c>
      <c r="D514" s="57" t="s">
        <v>245</v>
      </c>
      <c r="E514" s="57" t="s">
        <v>279</v>
      </c>
      <c r="F514" s="58"/>
      <c r="G514" s="59">
        <v>6800</v>
      </c>
      <c r="H514" s="30">
        <f t="shared" si="12"/>
        <v>1459250</v>
      </c>
      <c r="J514" s="65"/>
      <c r="K514" s="3"/>
      <c r="N514" s="1"/>
    </row>
    <row r="515" spans="3:14" ht="24" customHeight="1">
      <c r="C515" s="56">
        <v>45670</v>
      </c>
      <c r="D515" s="57"/>
      <c r="E515" s="57"/>
      <c r="F515" s="58"/>
      <c r="G515" s="59"/>
      <c r="H515" s="30">
        <f t="shared" si="12"/>
        <v>1459250</v>
      </c>
      <c r="J515" s="65"/>
      <c r="K515" s="3"/>
      <c r="N515" s="1"/>
    </row>
    <row r="516" spans="3:14" ht="24" customHeight="1">
      <c r="C516" s="56"/>
      <c r="D516" s="57"/>
      <c r="E516" s="57"/>
      <c r="F516" s="58"/>
      <c r="G516" s="59"/>
      <c r="H516" s="30">
        <f t="shared" si="12"/>
        <v>1459250</v>
      </c>
      <c r="J516" s="65"/>
      <c r="K516" s="3"/>
      <c r="N516" s="1"/>
    </row>
    <row r="517" spans="3:14" ht="24" customHeight="1">
      <c r="C517" s="56"/>
      <c r="D517" s="57"/>
      <c r="E517" s="57"/>
      <c r="F517" s="58"/>
      <c r="G517" s="59"/>
      <c r="H517" s="30">
        <f t="shared" si="12"/>
        <v>1459250</v>
      </c>
      <c r="J517" s="65"/>
      <c r="K517" s="3"/>
      <c r="N517" s="1"/>
    </row>
    <row r="518" spans="3:14" ht="24" customHeight="1">
      <c r="C518" s="56"/>
      <c r="D518" s="57"/>
      <c r="E518" s="57"/>
      <c r="F518" s="58"/>
      <c r="G518" s="59"/>
      <c r="H518" s="30">
        <f t="shared" si="12"/>
        <v>1459250</v>
      </c>
      <c r="J518" s="65"/>
      <c r="K518" s="3"/>
      <c r="N518" s="1"/>
    </row>
    <row r="519" spans="3:14" ht="24" customHeight="1">
      <c r="C519" s="56"/>
      <c r="D519" s="57"/>
      <c r="E519" s="57"/>
      <c r="F519" s="58"/>
      <c r="G519" s="59"/>
      <c r="H519" s="30">
        <f t="shared" si="12"/>
        <v>1459250</v>
      </c>
      <c r="J519" s="65"/>
      <c r="K519" s="3"/>
      <c r="N519" s="1"/>
    </row>
    <row r="520" spans="3:14" ht="24" customHeight="1">
      <c r="C520" s="56"/>
      <c r="D520" s="57"/>
      <c r="E520" s="57"/>
      <c r="F520" s="58"/>
      <c r="G520" s="59"/>
      <c r="H520" s="30">
        <f t="shared" si="12"/>
        <v>1459250</v>
      </c>
      <c r="J520" s="65"/>
      <c r="K520" s="3"/>
      <c r="N520" s="1"/>
    </row>
    <row r="521" spans="3:14" ht="24" customHeight="1">
      <c r="C521" s="52">
        <v>45677.375</v>
      </c>
      <c r="D521" s="41" t="s">
        <v>6</v>
      </c>
      <c r="E521" s="41" t="s">
        <v>8</v>
      </c>
      <c r="F521" s="44"/>
      <c r="G521" s="43">
        <v>700000</v>
      </c>
      <c r="H521" s="30">
        <f t="shared" si="12"/>
        <v>759250</v>
      </c>
      <c r="J521" s="65"/>
      <c r="K521" s="3"/>
      <c r="N521" s="1"/>
    </row>
    <row r="522" spans="3:14" ht="24" customHeight="1">
      <c r="C522" s="56">
        <v>45677.380856481483</v>
      </c>
      <c r="D522" s="57" t="s">
        <v>272</v>
      </c>
      <c r="E522" s="57" t="s">
        <v>298</v>
      </c>
      <c r="F522" s="58"/>
      <c r="G522" s="59">
        <v>1990</v>
      </c>
      <c r="H522" s="30">
        <f t="shared" si="12"/>
        <v>757260</v>
      </c>
      <c r="J522" s="65" t="str">
        <f t="shared" si="9"/>
        <v/>
      </c>
      <c r="K522" s="3"/>
      <c r="N522" s="1"/>
    </row>
    <row r="523" spans="3:14" ht="24" customHeight="1">
      <c r="C523" s="52">
        <v>45677.398611111108</v>
      </c>
      <c r="D523" s="41" t="s">
        <v>10</v>
      </c>
      <c r="E523" s="41" t="s">
        <v>90</v>
      </c>
      <c r="F523" s="44">
        <v>510000</v>
      </c>
      <c r="G523" s="43"/>
      <c r="H523" s="30">
        <f t="shared" si="12"/>
        <v>1267260</v>
      </c>
      <c r="J523" s="65"/>
      <c r="K523" s="3"/>
      <c r="N523" s="1"/>
    </row>
    <row r="524" spans="3:14" ht="24" customHeight="1">
      <c r="C524" s="56">
        <v>45678.793749999997</v>
      </c>
      <c r="D524" s="57" t="s">
        <v>259</v>
      </c>
      <c r="E524" s="57" t="s">
        <v>59</v>
      </c>
      <c r="F524" s="58"/>
      <c r="G524" s="59">
        <v>30000</v>
      </c>
      <c r="H524" s="30">
        <f t="shared" si="12"/>
        <v>1237260</v>
      </c>
      <c r="J524" s="65" t="str">
        <f t="shared" si="9"/>
        <v/>
      </c>
      <c r="K524" s="3"/>
      <c r="N524" s="1"/>
    </row>
    <row r="525" spans="3:14" ht="24" customHeight="1">
      <c r="C525" s="56">
        <v>45680.007638888892</v>
      </c>
      <c r="D525" s="57" t="s">
        <v>17</v>
      </c>
      <c r="E525" s="57" t="s">
        <v>44</v>
      </c>
      <c r="F525" s="58"/>
      <c r="G525" s="59">
        <v>20000</v>
      </c>
      <c r="H525" s="30">
        <f t="shared" si="12"/>
        <v>1217260</v>
      </c>
      <c r="J525" s="65" t="str">
        <f t="shared" si="9"/>
        <v/>
      </c>
      <c r="K525" s="3"/>
      <c r="N525" s="1"/>
    </row>
    <row r="526" spans="3:14" ht="24" customHeight="1">
      <c r="C526" s="56">
        <v>45680.604166666664</v>
      </c>
      <c r="D526" s="57" t="s">
        <v>25</v>
      </c>
      <c r="E526" s="57" t="s">
        <v>24</v>
      </c>
      <c r="F526" s="58"/>
      <c r="G526" s="59">
        <v>50000</v>
      </c>
      <c r="H526" s="30">
        <f t="shared" si="12"/>
        <v>1167260</v>
      </c>
      <c r="J526" s="65" t="str">
        <f t="shared" si="9"/>
        <v/>
      </c>
      <c r="K526" s="3"/>
      <c r="N526" s="1"/>
    </row>
    <row r="527" spans="3:14" ht="24" customHeight="1">
      <c r="C527" s="56">
        <v>45680.749305555553</v>
      </c>
      <c r="D527" s="57" t="s">
        <v>240</v>
      </c>
      <c r="E527" s="57" t="s">
        <v>95</v>
      </c>
      <c r="F527" s="58"/>
      <c r="G527" s="59">
        <v>7900</v>
      </c>
      <c r="H527" s="30">
        <f t="shared" si="12"/>
        <v>1159360</v>
      </c>
      <c r="J527" s="65" t="str">
        <f t="shared" si="9"/>
        <v/>
      </c>
      <c r="K527" s="3"/>
      <c r="N527" s="1"/>
    </row>
    <row r="528" spans="3:14" ht="24" customHeight="1">
      <c r="C528" s="56">
        <v>45681.459722222222</v>
      </c>
      <c r="D528" s="57" t="s">
        <v>42</v>
      </c>
      <c r="E528" s="57" t="s">
        <v>250</v>
      </c>
      <c r="F528" s="58"/>
      <c r="G528" s="59">
        <v>3900</v>
      </c>
      <c r="H528" s="30">
        <f t="shared" si="12"/>
        <v>1155460</v>
      </c>
      <c r="J528" s="65" t="str">
        <f t="shared" si="9"/>
        <v/>
      </c>
      <c r="K528" s="3"/>
      <c r="N528" s="1"/>
    </row>
    <row r="529" spans="1:14" ht="24" customHeight="1">
      <c r="C529" s="56">
        <v>45682.841793981483</v>
      </c>
      <c r="D529" s="57" t="s">
        <v>245</v>
      </c>
      <c r="E529" s="57" t="s">
        <v>429</v>
      </c>
      <c r="F529" s="58"/>
      <c r="G529" s="59">
        <v>7200</v>
      </c>
      <c r="H529" s="30">
        <f t="shared" si="12"/>
        <v>1148260</v>
      </c>
      <c r="J529" s="65"/>
      <c r="K529" s="3"/>
      <c r="N529" s="1"/>
    </row>
    <row r="530" spans="1:14" ht="24" customHeight="1">
      <c r="C530" s="56"/>
      <c r="D530" s="57"/>
      <c r="E530" s="57"/>
      <c r="F530" s="58"/>
      <c r="G530" s="59"/>
      <c r="H530" s="30">
        <f t="shared" si="12"/>
        <v>1148260</v>
      </c>
      <c r="J530" s="65"/>
      <c r="K530" s="3"/>
      <c r="N530" s="1"/>
    </row>
    <row r="531" spans="1:14" ht="24" customHeight="1">
      <c r="C531" s="56"/>
      <c r="D531" s="57"/>
      <c r="E531" s="57"/>
      <c r="F531" s="58"/>
      <c r="G531" s="59"/>
      <c r="H531" s="30">
        <f t="shared" si="12"/>
        <v>1148260</v>
      </c>
      <c r="J531" s="65"/>
      <c r="K531" s="3"/>
      <c r="N531" s="1"/>
    </row>
    <row r="532" spans="1:14" ht="24" customHeight="1">
      <c r="C532" s="56"/>
      <c r="D532" s="57"/>
      <c r="E532" s="57"/>
      <c r="F532" s="58"/>
      <c r="G532" s="59"/>
      <c r="H532" s="30">
        <f t="shared" si="12"/>
        <v>1148260</v>
      </c>
      <c r="J532" s="65"/>
      <c r="K532" s="3"/>
      <c r="N532" s="1"/>
    </row>
    <row r="533" spans="1:14" ht="24" customHeight="1">
      <c r="C533" s="56"/>
      <c r="D533" s="57"/>
      <c r="E533" s="57"/>
      <c r="F533" s="58"/>
      <c r="G533" s="59"/>
      <c r="H533" s="30">
        <f t="shared" si="12"/>
        <v>1148260</v>
      </c>
      <c r="J533" s="65"/>
      <c r="K533" s="3"/>
      <c r="N533" s="1"/>
    </row>
    <row r="534" spans="1:14" ht="24" customHeight="1">
      <c r="C534" s="56"/>
      <c r="D534" s="57"/>
      <c r="E534" s="57"/>
      <c r="F534" s="58"/>
      <c r="G534" s="59"/>
      <c r="H534" s="30">
        <f t="shared" si="12"/>
        <v>1148260</v>
      </c>
      <c r="J534" s="65"/>
      <c r="K534" s="3"/>
      <c r="N534" s="1"/>
    </row>
    <row r="535" spans="1:14" ht="24" customHeight="1">
      <c r="C535" s="56"/>
      <c r="D535" s="57"/>
      <c r="E535" s="57"/>
      <c r="F535" s="58"/>
      <c r="G535" s="59"/>
      <c r="H535" s="30">
        <f t="shared" si="12"/>
        <v>1148260</v>
      </c>
      <c r="J535" s="65"/>
      <c r="K535" s="3"/>
      <c r="N535" s="1"/>
    </row>
    <row r="536" spans="1:14" ht="24" customHeight="1">
      <c r="C536" s="56">
        <v>45685.026886574073</v>
      </c>
      <c r="D536" s="57" t="s">
        <v>17</v>
      </c>
      <c r="E536" s="57" t="s">
        <v>377</v>
      </c>
      <c r="F536" s="58"/>
      <c r="G536" s="59">
        <v>10000</v>
      </c>
      <c r="H536" s="30">
        <f t="shared" si="12"/>
        <v>1138260</v>
      </c>
      <c r="J536" s="65"/>
      <c r="K536" s="3"/>
      <c r="N536" s="1"/>
    </row>
    <row r="537" spans="1:14" ht="24" customHeight="1">
      <c r="C537" s="56">
        <v>45685.395844907405</v>
      </c>
      <c r="D537" s="57" t="s">
        <v>42</v>
      </c>
      <c r="E537" s="57" t="s">
        <v>250</v>
      </c>
      <c r="F537" s="58"/>
      <c r="G537" s="59">
        <v>4500</v>
      </c>
      <c r="H537" s="30">
        <f t="shared" si="12"/>
        <v>1133760</v>
      </c>
      <c r="J537" s="65"/>
      <c r="K537" s="3"/>
      <c r="N537" s="1"/>
    </row>
    <row r="538" spans="1:14" ht="24" customHeight="1">
      <c r="C538" s="56">
        <v>45685.420694444445</v>
      </c>
      <c r="D538" s="57" t="s">
        <v>272</v>
      </c>
      <c r="E538" s="57" t="s">
        <v>274</v>
      </c>
      <c r="F538" s="58"/>
      <c r="G538" s="59">
        <v>7890</v>
      </c>
      <c r="H538" s="30">
        <f t="shared" si="12"/>
        <v>1125870</v>
      </c>
      <c r="J538" s="65"/>
      <c r="K538" s="3"/>
      <c r="N538" s="1"/>
    </row>
    <row r="539" spans="1:14" ht="24" customHeight="1">
      <c r="C539" s="56"/>
      <c r="D539" s="57"/>
      <c r="E539" s="57"/>
      <c r="F539" s="58"/>
      <c r="G539" s="59"/>
      <c r="H539" s="30">
        <f t="shared" si="12"/>
        <v>1125870</v>
      </c>
      <c r="J539" s="65"/>
      <c r="K539" s="3"/>
      <c r="N539" s="1"/>
    </row>
    <row r="540" spans="1:14" ht="24" customHeight="1">
      <c r="C540" s="56"/>
      <c r="D540" s="57"/>
      <c r="E540" s="57"/>
      <c r="F540" s="58"/>
      <c r="G540" s="59"/>
      <c r="H540" s="30">
        <f t="shared" si="12"/>
        <v>1125870</v>
      </c>
      <c r="J540" s="65"/>
      <c r="K540" s="3"/>
      <c r="N540" s="1"/>
    </row>
    <row r="541" spans="1:14" ht="24" customHeight="1">
      <c r="C541" s="56"/>
      <c r="D541" s="57"/>
      <c r="E541" s="57"/>
      <c r="F541" s="58"/>
      <c r="G541" s="59"/>
      <c r="H541" s="30">
        <f t="shared" si="12"/>
        <v>1125870</v>
      </c>
      <c r="J541" s="65"/>
      <c r="K541" s="3"/>
      <c r="N541" s="1"/>
    </row>
    <row r="542" spans="1:14" ht="24" customHeight="1">
      <c r="C542" s="56"/>
      <c r="D542" s="57"/>
      <c r="E542" s="57"/>
      <c r="F542" s="58"/>
      <c r="G542" s="59"/>
      <c r="H542" s="30">
        <f t="shared" si="12"/>
        <v>1125870</v>
      </c>
      <c r="J542" s="65"/>
      <c r="K542" s="3"/>
      <c r="N542" s="1"/>
    </row>
    <row r="543" spans="1:14" ht="24" customHeight="1">
      <c r="C543" s="56"/>
      <c r="D543" s="57"/>
      <c r="E543" s="57"/>
      <c r="F543" s="58"/>
      <c r="G543" s="59"/>
      <c r="H543" s="30">
        <f t="shared" si="12"/>
        <v>1125870</v>
      </c>
      <c r="J543" s="65"/>
      <c r="K543" s="3"/>
      <c r="N543" s="1"/>
    </row>
    <row r="544" spans="1:14" ht="24" customHeight="1">
      <c r="A544" s="1" t="s">
        <v>293</v>
      </c>
      <c r="C544" s="56">
        <v>45693.860578703701</v>
      </c>
      <c r="D544" s="57" t="s">
        <v>17</v>
      </c>
      <c r="E544" s="57" t="s">
        <v>44</v>
      </c>
      <c r="F544" s="58"/>
      <c r="G544" s="59">
        <v>20000</v>
      </c>
      <c r="H544" s="30">
        <f t="shared" ref="H544:H608" si="13">H543+F544-G544</f>
        <v>1105870</v>
      </c>
      <c r="J544" s="65"/>
      <c r="K544" s="3"/>
      <c r="N544" s="1"/>
    </row>
    <row r="545" spans="3:14" ht="24" customHeight="1">
      <c r="C545" s="56"/>
      <c r="D545" s="57"/>
      <c r="E545" s="57"/>
      <c r="F545" s="58"/>
      <c r="G545" s="59"/>
      <c r="H545" s="30">
        <f t="shared" si="13"/>
        <v>1105870</v>
      </c>
      <c r="J545" s="65"/>
      <c r="K545" s="3"/>
      <c r="N545" s="1"/>
    </row>
    <row r="546" spans="3:14" ht="24" customHeight="1">
      <c r="C546" s="56"/>
      <c r="D546" s="57"/>
      <c r="E546" s="57"/>
      <c r="F546" s="58"/>
      <c r="G546" s="59"/>
      <c r="H546" s="30">
        <f t="shared" si="13"/>
        <v>1105870</v>
      </c>
      <c r="J546" s="65"/>
      <c r="K546" s="3"/>
      <c r="N546" s="1"/>
    </row>
    <row r="547" spans="3:14" ht="24" customHeight="1">
      <c r="C547" s="56"/>
      <c r="D547" s="57"/>
      <c r="E547" s="57"/>
      <c r="F547" s="58"/>
      <c r="G547" s="59"/>
      <c r="H547" s="30">
        <f t="shared" si="13"/>
        <v>1105870</v>
      </c>
      <c r="J547" s="65"/>
      <c r="K547" s="3"/>
      <c r="N547" s="1"/>
    </row>
    <row r="548" spans="3:14" ht="24" customHeight="1">
      <c r="C548" s="56"/>
      <c r="D548" s="57"/>
      <c r="E548" s="57"/>
      <c r="F548" s="58"/>
      <c r="G548" s="59"/>
      <c r="H548" s="30">
        <f t="shared" si="13"/>
        <v>1105870</v>
      </c>
      <c r="J548" s="65"/>
      <c r="K548" s="3"/>
      <c r="N548" s="1"/>
    </row>
    <row r="549" spans="3:14" ht="24" customHeight="1">
      <c r="C549" s="56"/>
      <c r="D549" s="57"/>
      <c r="E549" s="57"/>
      <c r="F549" s="58"/>
      <c r="G549" s="59"/>
      <c r="H549" s="30">
        <f t="shared" si="13"/>
        <v>1105870</v>
      </c>
      <c r="J549" s="65"/>
      <c r="K549" s="3"/>
      <c r="N549" s="1"/>
    </row>
    <row r="550" spans="3:14" ht="24" customHeight="1">
      <c r="C550" s="56">
        <v>45696.413912037038</v>
      </c>
      <c r="D550" s="57" t="s">
        <v>272</v>
      </c>
      <c r="E550" s="57" t="s">
        <v>274</v>
      </c>
      <c r="F550" s="58"/>
      <c r="G550" s="59">
        <v>7890</v>
      </c>
      <c r="H550" s="30">
        <f t="shared" si="13"/>
        <v>1097980</v>
      </c>
      <c r="J550" s="65"/>
      <c r="K550" s="3"/>
      <c r="N550" s="1"/>
    </row>
    <row r="551" spans="3:14" ht="24" customHeight="1">
      <c r="C551" s="56">
        <v>45696.534479166665</v>
      </c>
      <c r="D551" s="57" t="s">
        <v>240</v>
      </c>
      <c r="E551" s="57" t="s">
        <v>332</v>
      </c>
      <c r="F551" s="58"/>
      <c r="G551" s="59">
        <v>14000</v>
      </c>
      <c r="H551" s="30">
        <f t="shared" si="13"/>
        <v>1083980</v>
      </c>
      <c r="J551" s="65"/>
      <c r="K551" s="3"/>
      <c r="N551" s="1"/>
    </row>
    <row r="552" spans="3:14" ht="24" customHeight="1">
      <c r="C552" s="56">
        <v>45696.708333333336</v>
      </c>
      <c r="D552" s="57" t="s">
        <v>245</v>
      </c>
      <c r="E552" s="57" t="s">
        <v>92</v>
      </c>
      <c r="F552" s="58"/>
      <c r="G552" s="59">
        <v>17045</v>
      </c>
      <c r="H552" s="30">
        <f t="shared" si="13"/>
        <v>1066935</v>
      </c>
      <c r="J552" s="65" t="str">
        <f t="shared" si="9"/>
        <v/>
      </c>
      <c r="K552" s="3"/>
      <c r="N552" s="1"/>
    </row>
    <row r="553" spans="3:14" ht="24" customHeight="1">
      <c r="C553" s="56">
        <v>45696.79791666667</v>
      </c>
      <c r="D553" s="57" t="s">
        <v>240</v>
      </c>
      <c r="E553" s="57" t="s">
        <v>254</v>
      </c>
      <c r="F553" s="58"/>
      <c r="G553" s="59">
        <v>18000</v>
      </c>
      <c r="H553" s="30">
        <f t="shared" si="13"/>
        <v>1048935</v>
      </c>
      <c r="J553" s="65" t="str">
        <f t="shared" si="9"/>
        <v/>
      </c>
      <c r="K553" s="3"/>
      <c r="N553" s="1"/>
    </row>
    <row r="554" spans="3:14" ht="24" customHeight="1">
      <c r="C554" s="56">
        <v>45697.437002314815</v>
      </c>
      <c r="D554" s="57" t="s">
        <v>17</v>
      </c>
      <c r="E554" s="57" t="s">
        <v>44</v>
      </c>
      <c r="F554" s="58"/>
      <c r="G554" s="59">
        <v>10000</v>
      </c>
      <c r="H554" s="30">
        <f t="shared" si="13"/>
        <v>1038935</v>
      </c>
      <c r="J554" s="65"/>
      <c r="K554" s="3"/>
      <c r="N554" s="1"/>
    </row>
    <row r="555" spans="3:14" ht="24" customHeight="1">
      <c r="C555" s="56">
        <v>45697.799780092595</v>
      </c>
      <c r="D555" s="57" t="s">
        <v>240</v>
      </c>
      <c r="E555" s="57"/>
      <c r="F555" s="58"/>
      <c r="G555" s="59"/>
      <c r="H555" s="30">
        <f t="shared" si="13"/>
        <v>1038935</v>
      </c>
      <c r="J555" s="65"/>
      <c r="K555" s="3"/>
      <c r="N555" s="1"/>
    </row>
    <row r="556" spans="3:14" ht="24" customHeight="1">
      <c r="C556" s="56"/>
      <c r="D556" s="57"/>
      <c r="E556" s="57"/>
      <c r="F556" s="58"/>
      <c r="G556" s="59"/>
      <c r="H556" s="30">
        <f t="shared" si="13"/>
        <v>1038935</v>
      </c>
      <c r="J556" s="65"/>
      <c r="K556" s="3"/>
      <c r="N556" s="1"/>
    </row>
    <row r="557" spans="3:14" ht="24" customHeight="1">
      <c r="C557" s="56"/>
      <c r="D557" s="57"/>
      <c r="E557" s="57"/>
      <c r="F557" s="58"/>
      <c r="G557" s="59"/>
      <c r="H557" s="30">
        <f t="shared" si="13"/>
        <v>1038935</v>
      </c>
      <c r="J557" s="65"/>
      <c r="K557" s="3"/>
      <c r="N557" s="1"/>
    </row>
    <row r="558" spans="3:14" ht="24" customHeight="1">
      <c r="C558" s="56">
        <v>45701.090810185182</v>
      </c>
      <c r="D558" s="57" t="s">
        <v>240</v>
      </c>
      <c r="E558" s="57" t="s">
        <v>265</v>
      </c>
      <c r="F558" s="58"/>
      <c r="G558" s="59">
        <v>14400</v>
      </c>
      <c r="H558" s="30">
        <f t="shared" si="13"/>
        <v>1024535</v>
      </c>
      <c r="J558" s="65"/>
      <c r="K558" s="3"/>
      <c r="N558" s="1"/>
    </row>
    <row r="559" spans="3:14" ht="24" customHeight="1">
      <c r="C559" s="56"/>
      <c r="D559" s="57"/>
      <c r="E559" s="57"/>
      <c r="F559" s="58"/>
      <c r="G559" s="59"/>
      <c r="H559" s="30">
        <f t="shared" si="13"/>
        <v>1024535</v>
      </c>
      <c r="J559" s="65"/>
      <c r="K559" s="3"/>
      <c r="N559" s="1"/>
    </row>
    <row r="560" spans="3:14" ht="24" customHeight="1">
      <c r="C560" s="56"/>
      <c r="D560" s="57"/>
      <c r="E560" s="57"/>
      <c r="F560" s="58"/>
      <c r="G560" s="59"/>
      <c r="H560" s="30">
        <f t="shared" si="13"/>
        <v>1024535</v>
      </c>
      <c r="J560" s="65"/>
      <c r="K560" s="3"/>
      <c r="N560" s="1"/>
    </row>
    <row r="561" spans="3:14" ht="24" customHeight="1">
      <c r="C561" s="56"/>
      <c r="D561" s="57"/>
      <c r="E561" s="57"/>
      <c r="F561" s="58"/>
      <c r="G561" s="59"/>
      <c r="H561" s="30">
        <f t="shared" si="13"/>
        <v>1024535</v>
      </c>
      <c r="J561" s="65"/>
      <c r="K561" s="3"/>
      <c r="N561" s="1"/>
    </row>
    <row r="562" spans="3:14" ht="24" customHeight="1">
      <c r="C562" s="56"/>
      <c r="D562" s="57"/>
      <c r="E562" s="57"/>
      <c r="F562" s="58"/>
      <c r="G562" s="59"/>
      <c r="H562" s="30">
        <f t="shared" si="13"/>
        <v>1024535</v>
      </c>
      <c r="J562" s="65"/>
      <c r="K562" s="3"/>
      <c r="N562" s="1"/>
    </row>
    <row r="563" spans="3:14" ht="24" customHeight="1">
      <c r="C563" s="52">
        <v>45708.375</v>
      </c>
      <c r="D563" s="41" t="s">
        <v>6</v>
      </c>
      <c r="E563" s="41" t="s">
        <v>8</v>
      </c>
      <c r="F563" s="44"/>
      <c r="G563" s="43">
        <v>700000</v>
      </c>
      <c r="H563" s="30">
        <f t="shared" si="13"/>
        <v>324535</v>
      </c>
      <c r="J563" s="65"/>
      <c r="K563" s="3"/>
      <c r="N563" s="1"/>
    </row>
    <row r="564" spans="3:14" ht="24" customHeight="1">
      <c r="C564" s="56">
        <v>45708.380543981482</v>
      </c>
      <c r="D564" s="57" t="s">
        <v>272</v>
      </c>
      <c r="E564" s="57" t="s">
        <v>254</v>
      </c>
      <c r="F564" s="58"/>
      <c r="G564" s="59">
        <v>1990</v>
      </c>
      <c r="H564" s="30">
        <f t="shared" si="13"/>
        <v>322545</v>
      </c>
      <c r="J564" s="65" t="str">
        <f t="shared" si="9"/>
        <v/>
      </c>
      <c r="K564" s="3"/>
      <c r="N564" s="1"/>
    </row>
    <row r="565" spans="3:14" ht="24" customHeight="1">
      <c r="C565" s="52">
        <v>45708.399305555555</v>
      </c>
      <c r="D565" s="41" t="s">
        <v>10</v>
      </c>
      <c r="E565" s="41" t="s">
        <v>90</v>
      </c>
      <c r="F565" s="44">
        <v>510000</v>
      </c>
      <c r="G565" s="43"/>
      <c r="H565" s="30">
        <f t="shared" si="13"/>
        <v>832545</v>
      </c>
      <c r="J565" s="65"/>
      <c r="K565" s="3"/>
      <c r="N565" s="1"/>
    </row>
    <row r="566" spans="3:14" ht="24" customHeight="1">
      <c r="C566" s="56">
        <v>45708.624305555553</v>
      </c>
      <c r="D566" s="57" t="s">
        <v>50</v>
      </c>
      <c r="E566" s="57" t="s">
        <v>24</v>
      </c>
      <c r="F566" s="58">
        <v>30000</v>
      </c>
      <c r="G566" s="59"/>
      <c r="H566" s="30">
        <f t="shared" si="13"/>
        <v>862545</v>
      </c>
      <c r="J566" s="65" t="str">
        <f t="shared" si="9"/>
        <v/>
      </c>
      <c r="K566" s="3"/>
      <c r="N566" s="1"/>
    </row>
    <row r="567" spans="3:14" ht="24" customHeight="1">
      <c r="C567" s="56">
        <v>45710.791666666664</v>
      </c>
      <c r="D567" s="57" t="s">
        <v>240</v>
      </c>
      <c r="E567" s="57" t="s">
        <v>260</v>
      </c>
      <c r="F567" s="58"/>
      <c r="G567" s="59">
        <v>8000</v>
      </c>
      <c r="H567" s="30">
        <f t="shared" si="13"/>
        <v>854545</v>
      </c>
      <c r="J567" s="65" t="str">
        <f t="shared" si="9"/>
        <v/>
      </c>
      <c r="K567" s="3"/>
      <c r="N567" s="1"/>
    </row>
    <row r="568" spans="3:14" ht="24" customHeight="1">
      <c r="C568" s="56">
        <v>45711.357638888891</v>
      </c>
      <c r="D568" s="57" t="s">
        <v>42</v>
      </c>
      <c r="E568" s="57" t="s">
        <v>250</v>
      </c>
      <c r="F568" s="58"/>
      <c r="G568" s="59">
        <v>4000</v>
      </c>
      <c r="H568" s="30">
        <f t="shared" si="13"/>
        <v>850545</v>
      </c>
      <c r="J568" s="65" t="str">
        <f t="shared" si="9"/>
        <v/>
      </c>
      <c r="K568" s="3"/>
      <c r="N568" s="1"/>
    </row>
    <row r="569" spans="3:14" ht="24" customHeight="1">
      <c r="C569" s="56">
        <v>45711.527777777781</v>
      </c>
      <c r="D569" s="57" t="s">
        <v>240</v>
      </c>
      <c r="E569" s="57" t="s">
        <v>86</v>
      </c>
      <c r="F569" s="58"/>
      <c r="G569" s="59">
        <v>8300</v>
      </c>
      <c r="H569" s="30">
        <f t="shared" si="13"/>
        <v>842245</v>
      </c>
      <c r="J569" s="65" t="str">
        <f t="shared" si="9"/>
        <v/>
      </c>
      <c r="K569" s="3"/>
      <c r="N569" s="1"/>
    </row>
    <row r="570" spans="3:14" ht="24" customHeight="1">
      <c r="C570" s="56">
        <v>45711.548611111109</v>
      </c>
      <c r="D570" s="57" t="s">
        <v>253</v>
      </c>
      <c r="E570" s="57" t="s">
        <v>96</v>
      </c>
      <c r="F570" s="58"/>
      <c r="G570" s="59">
        <v>12000</v>
      </c>
      <c r="H570" s="30">
        <f t="shared" si="13"/>
        <v>830245</v>
      </c>
      <c r="J570" s="65" t="str">
        <f t="shared" si="9"/>
        <v/>
      </c>
      <c r="K570" s="3"/>
      <c r="N570" s="1"/>
    </row>
    <row r="571" spans="3:14" ht="24" customHeight="1">
      <c r="C571" s="56">
        <v>45713.671527777777</v>
      </c>
      <c r="D571" s="57" t="s">
        <v>247</v>
      </c>
      <c r="E571" s="57" t="s">
        <v>261</v>
      </c>
      <c r="F571" s="58"/>
      <c r="G571" s="59">
        <v>29700</v>
      </c>
      <c r="H571" s="30">
        <f t="shared" si="13"/>
        <v>800545</v>
      </c>
      <c r="J571" s="65" t="str">
        <f t="shared" si="9"/>
        <v/>
      </c>
      <c r="K571" s="3"/>
      <c r="N571" s="1"/>
    </row>
    <row r="572" spans="3:14" ht="24" customHeight="1">
      <c r="C572" s="56">
        <v>45713.79791666667</v>
      </c>
      <c r="D572" s="57" t="s">
        <v>240</v>
      </c>
      <c r="E572" s="57" t="s">
        <v>262</v>
      </c>
      <c r="F572" s="58"/>
      <c r="G572" s="59">
        <v>11900</v>
      </c>
      <c r="H572" s="30">
        <f t="shared" si="13"/>
        <v>788645</v>
      </c>
      <c r="J572" s="65"/>
      <c r="K572" s="3"/>
      <c r="N572" s="1"/>
    </row>
    <row r="573" spans="3:14" ht="24" customHeight="1">
      <c r="C573" s="56">
        <v>45715.007638888892</v>
      </c>
      <c r="D573" s="57" t="s">
        <v>25</v>
      </c>
      <c r="E573" s="57" t="s">
        <v>83</v>
      </c>
      <c r="F573" s="58">
        <v>50000</v>
      </c>
      <c r="G573" s="59"/>
      <c r="H573" s="30">
        <f t="shared" si="13"/>
        <v>838645</v>
      </c>
      <c r="J573" s="65"/>
      <c r="K573" s="3"/>
      <c r="N573" s="1"/>
    </row>
    <row r="574" spans="3:14" ht="24" customHeight="1">
      <c r="C574" s="56">
        <v>45715.40902777778</v>
      </c>
      <c r="D574" s="57" t="s">
        <v>47</v>
      </c>
      <c r="E574" s="57" t="s">
        <v>49</v>
      </c>
      <c r="F574" s="58">
        <v>500000</v>
      </c>
      <c r="G574" s="59"/>
      <c r="H574" s="30">
        <f t="shared" si="13"/>
        <v>1338645</v>
      </c>
      <c r="J574" s="65"/>
      <c r="K574" s="3"/>
      <c r="N574" s="1"/>
    </row>
    <row r="575" spans="3:14" ht="24" customHeight="1">
      <c r="C575" s="56">
        <v>45716.418761574074</v>
      </c>
      <c r="D575" s="57" t="s">
        <v>272</v>
      </c>
      <c r="E575" s="57" t="s">
        <v>274</v>
      </c>
      <c r="F575" s="58"/>
      <c r="G575" s="59">
        <v>7890</v>
      </c>
      <c r="H575" s="30">
        <f t="shared" si="13"/>
        <v>1330755</v>
      </c>
      <c r="J575" s="65"/>
      <c r="K575" s="3"/>
      <c r="N575" s="1"/>
    </row>
    <row r="576" spans="3:14" ht="24" customHeight="1">
      <c r="C576" s="56">
        <v>45716.500694444447</v>
      </c>
      <c r="D576" s="57" t="s">
        <v>240</v>
      </c>
      <c r="E576" s="57" t="s">
        <v>254</v>
      </c>
      <c r="F576" s="58"/>
      <c r="G576" s="59">
        <v>15900</v>
      </c>
      <c r="H576" s="30">
        <f t="shared" si="13"/>
        <v>1314855</v>
      </c>
      <c r="J576" s="65"/>
      <c r="K576" s="3"/>
      <c r="N576" s="1"/>
    </row>
    <row r="577" spans="3:14" ht="24" customHeight="1">
      <c r="C577" s="56">
        <v>45717.597222222219</v>
      </c>
      <c r="D577" s="57" t="s">
        <v>240</v>
      </c>
      <c r="E577" s="57" t="s">
        <v>342</v>
      </c>
      <c r="F577" s="58"/>
      <c r="G577" s="59">
        <v>7900</v>
      </c>
      <c r="H577" s="30">
        <f t="shared" si="13"/>
        <v>1306955</v>
      </c>
      <c r="J577" s="65"/>
      <c r="K577" s="3"/>
      <c r="N577" s="1"/>
    </row>
    <row r="578" spans="3:14" ht="24" customHeight="1">
      <c r="C578" s="56">
        <v>45717.795717592591</v>
      </c>
      <c r="D578" s="57" t="s">
        <v>240</v>
      </c>
      <c r="E578" s="57" t="s">
        <v>285</v>
      </c>
      <c r="F578" s="58"/>
      <c r="G578" s="59">
        <v>6500</v>
      </c>
      <c r="H578" s="30">
        <f t="shared" si="13"/>
        <v>1300455</v>
      </c>
      <c r="J578" s="65"/>
      <c r="K578" s="3"/>
      <c r="N578" s="1"/>
    </row>
    <row r="579" spans="3:14" ht="24" customHeight="1">
      <c r="C579" s="56">
        <v>45718.461111111108</v>
      </c>
      <c r="D579" s="57" t="s">
        <v>247</v>
      </c>
      <c r="E579" s="57" t="s">
        <v>261</v>
      </c>
      <c r="F579" s="58"/>
      <c r="G579" s="59">
        <v>14400</v>
      </c>
      <c r="H579" s="30">
        <f t="shared" si="13"/>
        <v>1286055</v>
      </c>
      <c r="J579" s="65"/>
      <c r="K579" s="3"/>
      <c r="N579" s="1"/>
    </row>
    <row r="580" spans="3:14" ht="24" customHeight="1">
      <c r="C580" s="56">
        <v>45718.819675925923</v>
      </c>
      <c r="D580" s="57" t="s">
        <v>50</v>
      </c>
      <c r="E580" s="57" t="s">
        <v>341</v>
      </c>
      <c r="F580" s="58">
        <v>120000</v>
      </c>
      <c r="G580" s="59"/>
      <c r="H580" s="30">
        <f t="shared" si="13"/>
        <v>1406055</v>
      </c>
      <c r="J580" s="65"/>
      <c r="K580" s="3"/>
      <c r="N580" s="1"/>
    </row>
    <row r="581" spans="3:14" ht="24" customHeight="1">
      <c r="C581" s="56">
        <v>45719.502326388887</v>
      </c>
      <c r="D581" s="57" t="s">
        <v>17</v>
      </c>
      <c r="E581" s="57" t="s">
        <v>44</v>
      </c>
      <c r="F581" s="58"/>
      <c r="G581" s="59">
        <v>20000</v>
      </c>
      <c r="H581" s="30">
        <f t="shared" si="13"/>
        <v>1386055</v>
      </c>
      <c r="J581" s="65"/>
      <c r="K581" s="3"/>
      <c r="N581" s="1"/>
    </row>
    <row r="582" spans="3:14" ht="24" customHeight="1">
      <c r="C582" s="56">
        <v>45721.864120370374</v>
      </c>
      <c r="D582" s="57" t="s">
        <v>243</v>
      </c>
      <c r="E582" s="57" t="s">
        <v>15</v>
      </c>
      <c r="F582" s="58"/>
      <c r="G582" s="59">
        <v>7000</v>
      </c>
      <c r="H582" s="30">
        <f t="shared" si="13"/>
        <v>1379055</v>
      </c>
      <c r="J582" s="65"/>
      <c r="K582" s="3"/>
      <c r="N582" s="1"/>
    </row>
    <row r="583" spans="3:14" ht="24" customHeight="1">
      <c r="C583" s="56">
        <v>45721.957974537036</v>
      </c>
      <c r="D583" s="57" t="s">
        <v>240</v>
      </c>
      <c r="E583" s="57" t="s">
        <v>254</v>
      </c>
      <c r="F583" s="58"/>
      <c r="G583" s="59">
        <v>12000</v>
      </c>
      <c r="H583" s="30">
        <f t="shared" si="13"/>
        <v>1367055</v>
      </c>
      <c r="J583" s="65"/>
      <c r="K583" s="3"/>
      <c r="N583" s="1"/>
    </row>
    <row r="584" spans="3:14" ht="24" customHeight="1">
      <c r="C584" s="56">
        <v>45722.493680555555</v>
      </c>
      <c r="D584" s="57" t="s">
        <v>240</v>
      </c>
      <c r="E584" s="57" t="s">
        <v>281</v>
      </c>
      <c r="F584" s="58"/>
      <c r="G584" s="59">
        <v>5900</v>
      </c>
      <c r="H584" s="30">
        <f t="shared" si="13"/>
        <v>1361155</v>
      </c>
      <c r="J584" s="65"/>
      <c r="K584" s="3"/>
      <c r="N584" s="1"/>
    </row>
    <row r="585" spans="3:14" ht="24" customHeight="1">
      <c r="C585" s="56">
        <v>45724.414201388892</v>
      </c>
      <c r="D585" s="57" t="s">
        <v>272</v>
      </c>
      <c r="E585" s="57" t="s">
        <v>274</v>
      </c>
      <c r="F585" s="58"/>
      <c r="G585" s="59">
        <v>7890</v>
      </c>
      <c r="H585" s="30">
        <f t="shared" si="13"/>
        <v>1353265</v>
      </c>
      <c r="J585" s="65"/>
      <c r="K585" s="3"/>
      <c r="N585" s="1"/>
    </row>
    <row r="586" spans="3:14" ht="24" customHeight="1">
      <c r="C586" s="56">
        <v>45726.446122685185</v>
      </c>
      <c r="D586" s="57" t="s">
        <v>240</v>
      </c>
      <c r="E586" s="57" t="s">
        <v>281</v>
      </c>
      <c r="F586" s="58"/>
      <c r="G586" s="59">
        <v>5700</v>
      </c>
      <c r="H586" s="30">
        <f t="shared" si="13"/>
        <v>1347565</v>
      </c>
      <c r="J586" s="65"/>
      <c r="K586" s="3"/>
      <c r="N586" s="1"/>
    </row>
    <row r="587" spans="3:14" ht="24" customHeight="1">
      <c r="C587" s="56">
        <v>45726.826620370368</v>
      </c>
      <c r="D587" s="57" t="s">
        <v>240</v>
      </c>
      <c r="E587" s="57" t="s">
        <v>241</v>
      </c>
      <c r="F587" s="58"/>
      <c r="G587" s="59">
        <v>7000</v>
      </c>
      <c r="H587" s="30">
        <f t="shared" si="13"/>
        <v>1340565</v>
      </c>
      <c r="J587" s="65"/>
      <c r="K587" s="3"/>
      <c r="N587" s="1"/>
    </row>
    <row r="588" spans="3:14" ht="24" customHeight="1">
      <c r="C588" s="56">
        <v>45727.822291666664</v>
      </c>
      <c r="D588" s="57" t="s">
        <v>240</v>
      </c>
      <c r="E588" s="57" t="s">
        <v>331</v>
      </c>
      <c r="F588" s="58"/>
      <c r="G588" s="59">
        <v>5000</v>
      </c>
      <c r="H588" s="30">
        <f t="shared" si="13"/>
        <v>1335565</v>
      </c>
      <c r="J588" s="65"/>
      <c r="K588" s="3"/>
      <c r="N588" s="1"/>
    </row>
    <row r="589" spans="3:14" ht="24" customHeight="1">
      <c r="C589" s="56">
        <v>45728.854398148149</v>
      </c>
      <c r="D589" s="57" t="s">
        <v>25</v>
      </c>
      <c r="E589" s="57" t="s">
        <v>24</v>
      </c>
      <c r="F589" s="58">
        <v>20000</v>
      </c>
      <c r="G589" s="59"/>
      <c r="H589" s="30">
        <f t="shared" si="13"/>
        <v>1355565</v>
      </c>
      <c r="J589" s="65"/>
      <c r="K589" s="3"/>
      <c r="N589" s="1"/>
    </row>
    <row r="590" spans="3:14" ht="24" customHeight="1">
      <c r="C590" s="56">
        <v>45729.913217592592</v>
      </c>
      <c r="D590" s="57" t="s">
        <v>240</v>
      </c>
      <c r="E590" s="57" t="s">
        <v>330</v>
      </c>
      <c r="F590" s="58"/>
      <c r="G590" s="59">
        <v>8600</v>
      </c>
      <c r="H590" s="30">
        <f t="shared" si="13"/>
        <v>1346965</v>
      </c>
      <c r="J590" s="65"/>
      <c r="K590" s="3"/>
      <c r="N590" s="1"/>
    </row>
    <row r="591" spans="3:14" ht="24" customHeight="1">
      <c r="C591" s="56">
        <v>45731.437731481485</v>
      </c>
      <c r="D591" s="57" t="s">
        <v>240</v>
      </c>
      <c r="E591" s="57" t="s">
        <v>333</v>
      </c>
      <c r="F591" s="58"/>
      <c r="G591" s="59">
        <v>6000</v>
      </c>
      <c r="H591" s="30">
        <f t="shared" si="13"/>
        <v>1340965</v>
      </c>
      <c r="J591" s="65"/>
      <c r="K591" s="3"/>
      <c r="N591" s="1"/>
    </row>
    <row r="592" spans="3:14" ht="24" customHeight="1">
      <c r="C592" s="56">
        <v>45733.825092592589</v>
      </c>
      <c r="D592" s="57" t="s">
        <v>42</v>
      </c>
      <c r="E592" s="57" t="s">
        <v>250</v>
      </c>
      <c r="F592" s="58"/>
      <c r="G592" s="59">
        <v>2400</v>
      </c>
      <c r="H592" s="30">
        <f t="shared" si="13"/>
        <v>1338565</v>
      </c>
      <c r="J592" s="65"/>
      <c r="K592" s="3"/>
      <c r="N592" s="1"/>
    </row>
    <row r="593" spans="1:14" ht="24" customHeight="1">
      <c r="C593" s="56">
        <v>45734.639155092591</v>
      </c>
      <c r="D593" s="57" t="s">
        <v>292</v>
      </c>
      <c r="E593" s="57" t="s">
        <v>336</v>
      </c>
      <c r="F593" s="58"/>
      <c r="G593" s="59">
        <v>6500</v>
      </c>
      <c r="H593" s="30">
        <f t="shared" si="13"/>
        <v>1332065</v>
      </c>
      <c r="J593" s="65"/>
      <c r="K593" s="3"/>
      <c r="N593" s="1"/>
    </row>
    <row r="594" spans="1:14" ht="24" customHeight="1">
      <c r="C594" s="56">
        <v>45735.805601851855</v>
      </c>
      <c r="D594" s="57" t="s">
        <v>240</v>
      </c>
      <c r="E594" s="57" t="s">
        <v>337</v>
      </c>
      <c r="F594" s="58"/>
      <c r="G594" s="59">
        <v>16500</v>
      </c>
      <c r="H594" s="30">
        <f t="shared" si="13"/>
        <v>1315565</v>
      </c>
      <c r="J594" s="65"/>
      <c r="K594" s="3"/>
      <c r="N594" s="1"/>
    </row>
    <row r="595" spans="1:14" ht="24" customHeight="1">
      <c r="C595" s="52">
        <v>45736.375</v>
      </c>
      <c r="D595" s="41" t="s">
        <v>6</v>
      </c>
      <c r="E595" s="41" t="s">
        <v>8</v>
      </c>
      <c r="F595" s="44"/>
      <c r="G595" s="43">
        <v>700000</v>
      </c>
      <c r="H595" s="30">
        <f t="shared" si="13"/>
        <v>615565</v>
      </c>
      <c r="J595" s="65" t="str">
        <f t="shared" si="9"/>
        <v/>
      </c>
      <c r="K595" s="3"/>
      <c r="N595" s="1"/>
    </row>
    <row r="596" spans="1:14" ht="24" customHeight="1">
      <c r="C596" s="56">
        <v>45736.38076388889</v>
      </c>
      <c r="D596" s="57" t="s">
        <v>272</v>
      </c>
      <c r="E596" s="57" t="s">
        <v>254</v>
      </c>
      <c r="F596" s="58"/>
      <c r="G596" s="59">
        <v>1990</v>
      </c>
      <c r="H596" s="30">
        <f t="shared" si="13"/>
        <v>613575</v>
      </c>
      <c r="J596" s="65"/>
      <c r="K596" s="3"/>
      <c r="N596" s="1"/>
    </row>
    <row r="597" spans="1:14" ht="24" customHeight="1">
      <c r="C597" s="56">
        <v>45737.396527777775</v>
      </c>
      <c r="D597" s="57" t="s">
        <v>240</v>
      </c>
      <c r="E597" s="57" t="s">
        <v>254</v>
      </c>
      <c r="F597" s="58"/>
      <c r="G597" s="59">
        <v>14300</v>
      </c>
      <c r="H597" s="30">
        <f t="shared" si="13"/>
        <v>599275</v>
      </c>
      <c r="J597" s="65" t="str">
        <f t="shared" si="9"/>
        <v/>
      </c>
      <c r="K597" s="3"/>
      <c r="N597" s="1"/>
    </row>
    <row r="598" spans="1:14" ht="24" customHeight="1">
      <c r="C598" s="56">
        <v>45737.625694444447</v>
      </c>
      <c r="D598" s="57" t="s">
        <v>247</v>
      </c>
      <c r="E598" s="57" t="s">
        <v>266</v>
      </c>
      <c r="F598" s="58"/>
      <c r="G598" s="59">
        <v>24200</v>
      </c>
      <c r="H598" s="30">
        <f t="shared" si="13"/>
        <v>575075</v>
      </c>
      <c r="J598" s="65" t="str">
        <f t="shared" si="9"/>
        <v/>
      </c>
      <c r="K598" s="3"/>
      <c r="N598" s="1"/>
    </row>
    <row r="599" spans="1:14" ht="24" customHeight="1">
      <c r="C599" s="56">
        <v>45737.710416666669</v>
      </c>
      <c r="D599" s="57" t="s">
        <v>231</v>
      </c>
      <c r="E599" s="57" t="s">
        <v>270</v>
      </c>
      <c r="F599" s="58"/>
      <c r="G599" s="59">
        <v>15000</v>
      </c>
      <c r="H599" s="30">
        <f t="shared" si="13"/>
        <v>560075</v>
      </c>
      <c r="J599" s="65" t="str">
        <f t="shared" si="9"/>
        <v/>
      </c>
      <c r="K599" s="3"/>
      <c r="N599" s="1"/>
    </row>
    <row r="600" spans="1:14" ht="24" customHeight="1">
      <c r="C600" s="56">
        <v>45737.84097222222</v>
      </c>
      <c r="D600" s="57" t="s">
        <v>240</v>
      </c>
      <c r="E600" s="57" t="s">
        <v>271</v>
      </c>
      <c r="F600" s="58"/>
      <c r="G600" s="59">
        <v>7200</v>
      </c>
      <c r="H600" s="30">
        <f t="shared" si="13"/>
        <v>552875</v>
      </c>
      <c r="J600" s="65" t="str">
        <f t="shared" si="9"/>
        <v/>
      </c>
      <c r="K600" s="3"/>
      <c r="N600" s="1"/>
    </row>
    <row r="601" spans="1:14" ht="24" customHeight="1">
      <c r="A601" s="100"/>
      <c r="C601" s="56">
        <v>45744.417071759257</v>
      </c>
      <c r="D601" s="57" t="s">
        <v>272</v>
      </c>
      <c r="E601" s="57" t="s">
        <v>274</v>
      </c>
      <c r="F601" s="58"/>
      <c r="G601" s="59">
        <v>7890</v>
      </c>
      <c r="H601" s="30">
        <f t="shared" si="13"/>
        <v>544985</v>
      </c>
      <c r="J601" s="65" t="str">
        <f t="shared" si="9"/>
        <v/>
      </c>
      <c r="K601" s="3"/>
      <c r="N601" s="1"/>
    </row>
    <row r="602" spans="1:14" ht="24" customHeight="1">
      <c r="C602" s="56">
        <v>45745.722916666666</v>
      </c>
      <c r="D602" s="57" t="s">
        <v>17</v>
      </c>
      <c r="E602" s="57" t="s">
        <v>275</v>
      </c>
      <c r="F602" s="58"/>
      <c r="G602" s="59">
        <v>11910</v>
      </c>
      <c r="H602" s="30">
        <f t="shared" si="13"/>
        <v>533075</v>
      </c>
      <c r="J602" s="65" t="str">
        <f t="shared" si="9"/>
        <v/>
      </c>
      <c r="K602" s="3"/>
      <c r="N602" s="1"/>
    </row>
    <row r="603" spans="1:14" ht="24" customHeight="1">
      <c r="C603" s="56">
        <v>45745.8125</v>
      </c>
      <c r="D603" s="57" t="s">
        <v>240</v>
      </c>
      <c r="E603" s="57" t="s">
        <v>276</v>
      </c>
      <c r="F603" s="58"/>
      <c r="G603" s="59">
        <v>2500</v>
      </c>
      <c r="H603" s="30">
        <f t="shared" si="13"/>
        <v>530575</v>
      </c>
      <c r="J603" s="65" t="str">
        <f t="shared" si="9"/>
        <v/>
      </c>
      <c r="K603" s="3"/>
      <c r="N603" s="1"/>
    </row>
    <row r="604" spans="1:14" ht="24" customHeight="1">
      <c r="C604" s="56">
        <v>45745.867361111108</v>
      </c>
      <c r="D604" s="57" t="s">
        <v>42</v>
      </c>
      <c r="E604" s="57" t="s">
        <v>250</v>
      </c>
      <c r="F604" s="58"/>
      <c r="G604" s="59">
        <v>4900</v>
      </c>
      <c r="H604" s="30">
        <f t="shared" si="13"/>
        <v>525675</v>
      </c>
      <c r="J604" s="65"/>
      <c r="K604" s="3"/>
      <c r="N604" s="1"/>
    </row>
    <row r="605" spans="1:14" ht="24" customHeight="1">
      <c r="C605" s="56">
        <v>45746.486111111109</v>
      </c>
      <c r="D605" s="57" t="s">
        <v>240</v>
      </c>
      <c r="E605" s="57" t="s">
        <v>265</v>
      </c>
      <c r="F605" s="58"/>
      <c r="G605" s="59">
        <v>17200</v>
      </c>
      <c r="H605" s="30">
        <f t="shared" si="13"/>
        <v>508475</v>
      </c>
      <c r="J605" s="65"/>
      <c r="K605" s="3"/>
      <c r="N605" s="1"/>
    </row>
    <row r="606" spans="1:14" ht="24" customHeight="1">
      <c r="C606" s="56">
        <v>45746.864583333336</v>
      </c>
      <c r="D606" s="57" t="s">
        <v>42</v>
      </c>
      <c r="E606" s="57" t="s">
        <v>250</v>
      </c>
      <c r="F606" s="58"/>
      <c r="G606" s="59">
        <v>1700</v>
      </c>
      <c r="H606" s="30">
        <f t="shared" si="13"/>
        <v>506775</v>
      </c>
      <c r="J606" s="65"/>
      <c r="K606" s="3"/>
      <c r="N606" s="1"/>
    </row>
    <row r="607" spans="1:14" ht="24" customHeight="1">
      <c r="C607" s="56">
        <v>45748.092650462961</v>
      </c>
      <c r="D607" s="57" t="s">
        <v>50</v>
      </c>
      <c r="E607" s="57" t="s">
        <v>278</v>
      </c>
      <c r="F607" s="58"/>
      <c r="G607" s="59">
        <v>1744</v>
      </c>
      <c r="H607" s="30">
        <f t="shared" si="13"/>
        <v>505031</v>
      </c>
      <c r="J607" s="65"/>
      <c r="K607" s="3"/>
      <c r="N607" s="1"/>
    </row>
    <row r="608" spans="1:14" ht="24" customHeight="1">
      <c r="C608" s="56">
        <v>45749.259027777778</v>
      </c>
      <c r="D608" s="57" t="s">
        <v>42</v>
      </c>
      <c r="E608" s="57" t="s">
        <v>250</v>
      </c>
      <c r="F608" s="58"/>
      <c r="G608" s="59">
        <v>3700</v>
      </c>
      <c r="H608" s="30">
        <f t="shared" si="13"/>
        <v>501331</v>
      </c>
      <c r="J608" s="65"/>
      <c r="K608" s="3"/>
      <c r="N608" s="1"/>
    </row>
    <row r="609" spans="1:14" ht="24" customHeight="1">
      <c r="C609" s="56">
        <v>45749.384722222225</v>
      </c>
      <c r="D609" s="57" t="s">
        <v>245</v>
      </c>
      <c r="E609" s="57" t="s">
        <v>279</v>
      </c>
      <c r="F609" s="58"/>
      <c r="G609" s="59">
        <v>9800</v>
      </c>
      <c r="H609" s="30">
        <f t="shared" ref="H609:H673" si="14">H608+F609-G609</f>
        <v>491531</v>
      </c>
      <c r="J609" s="65" t="str">
        <f t="shared" si="9"/>
        <v/>
      </c>
      <c r="K609" s="3"/>
      <c r="N609" s="1"/>
    </row>
    <row r="610" spans="1:14" ht="24" customHeight="1">
      <c r="C610" s="56">
        <v>45749.493055555555</v>
      </c>
      <c r="D610" s="57" t="s">
        <v>240</v>
      </c>
      <c r="E610" s="57" t="s">
        <v>280</v>
      </c>
      <c r="F610" s="58"/>
      <c r="G610" s="59">
        <v>5600</v>
      </c>
      <c r="H610" s="30">
        <f t="shared" si="14"/>
        <v>485931</v>
      </c>
      <c r="J610" s="65"/>
      <c r="K610" s="3"/>
      <c r="N610" s="1"/>
    </row>
    <row r="611" spans="1:14" ht="24" customHeight="1">
      <c r="C611" s="56">
        <v>45749.64607638889</v>
      </c>
      <c r="D611" s="57" t="s">
        <v>240</v>
      </c>
      <c r="E611" s="57" t="s">
        <v>281</v>
      </c>
      <c r="F611" s="58"/>
      <c r="G611" s="59">
        <v>5500</v>
      </c>
      <c r="H611" s="30">
        <f t="shared" si="14"/>
        <v>480431</v>
      </c>
      <c r="J611" s="65"/>
      <c r="K611" s="3"/>
      <c r="N611" s="1"/>
    </row>
    <row r="612" spans="1:14" ht="24" customHeight="1">
      <c r="C612" s="56">
        <v>45750.500706018516</v>
      </c>
      <c r="D612" s="57" t="s">
        <v>240</v>
      </c>
      <c r="E612" s="57" t="s">
        <v>281</v>
      </c>
      <c r="F612" s="58"/>
      <c r="G612" s="59">
        <v>5500</v>
      </c>
      <c r="H612" s="30">
        <f t="shared" si="14"/>
        <v>474931</v>
      </c>
      <c r="J612" s="65"/>
      <c r="K612" s="3"/>
      <c r="N612" s="1"/>
    </row>
    <row r="613" spans="1:14" ht="24" customHeight="1">
      <c r="C613" s="56">
        <v>45757.399548611109</v>
      </c>
      <c r="D613" s="57" t="s">
        <v>47</v>
      </c>
      <c r="E613" s="57" t="s">
        <v>49</v>
      </c>
      <c r="F613" s="58">
        <v>600000</v>
      </c>
      <c r="G613" s="59"/>
      <c r="H613" s="30">
        <f t="shared" si="14"/>
        <v>1074931</v>
      </c>
      <c r="J613" s="65"/>
      <c r="K613" s="3"/>
      <c r="N613" s="1"/>
    </row>
    <row r="614" spans="1:14" ht="24" customHeight="1">
      <c r="C614" s="56">
        <v>45757.558796296296</v>
      </c>
      <c r="D614" s="57" t="s">
        <v>50</v>
      </c>
      <c r="E614" s="57" t="s">
        <v>24</v>
      </c>
      <c r="F614" s="58">
        <v>245</v>
      </c>
      <c r="G614" s="59"/>
      <c r="H614" s="30">
        <f t="shared" si="14"/>
        <v>1075176</v>
      </c>
      <c r="J614" s="65"/>
      <c r="K614" s="3"/>
      <c r="N614" s="1"/>
    </row>
    <row r="615" spans="1:14" ht="24" customHeight="1">
      <c r="C615" s="56">
        <v>45757.736122685186</v>
      </c>
      <c r="D615" s="57" t="s">
        <v>240</v>
      </c>
      <c r="E615" s="57" t="s">
        <v>276</v>
      </c>
      <c r="F615" s="58"/>
      <c r="G615" s="59">
        <v>7200</v>
      </c>
      <c r="H615" s="30">
        <f t="shared" si="14"/>
        <v>1067976</v>
      </c>
      <c r="J615" s="65"/>
      <c r="K615" s="3"/>
      <c r="N615" s="1"/>
    </row>
    <row r="616" spans="1:14" ht="24" customHeight="1">
      <c r="A616" s="1" t="s">
        <v>277</v>
      </c>
      <c r="C616" s="56">
        <v>45757.764930555553</v>
      </c>
      <c r="D616" s="57" t="s">
        <v>42</v>
      </c>
      <c r="E616" s="57" t="s">
        <v>250</v>
      </c>
      <c r="F616" s="58"/>
      <c r="G616" s="59">
        <v>2500</v>
      </c>
      <c r="H616" s="30">
        <f t="shared" si="14"/>
        <v>1065476</v>
      </c>
      <c r="J616" s="65"/>
      <c r="K616" s="3"/>
      <c r="N616" s="1"/>
    </row>
    <row r="617" spans="1:14" ht="24" customHeight="1">
      <c r="C617" s="56">
        <v>45758.440983796296</v>
      </c>
      <c r="D617" s="57" t="s">
        <v>240</v>
      </c>
      <c r="E617" s="57" t="s">
        <v>281</v>
      </c>
      <c r="F617" s="58"/>
      <c r="G617" s="59">
        <v>4700</v>
      </c>
      <c r="H617" s="30">
        <f t="shared" si="14"/>
        <v>1060776</v>
      </c>
      <c r="J617" s="65"/>
      <c r="K617" s="3"/>
      <c r="N617" s="1"/>
    </row>
    <row r="618" spans="1:14" ht="24" customHeight="1">
      <c r="C618" s="56">
        <v>45758.625</v>
      </c>
      <c r="D618" s="57" t="s">
        <v>272</v>
      </c>
      <c r="E618" s="57" t="s">
        <v>274</v>
      </c>
      <c r="F618" s="58"/>
      <c r="G618" s="59">
        <v>7890</v>
      </c>
      <c r="H618" s="30">
        <f t="shared" si="14"/>
        <v>1052886</v>
      </c>
      <c r="J618" s="65"/>
      <c r="K618" s="3"/>
      <c r="N618" s="1"/>
    </row>
    <row r="619" spans="1:14" ht="24" customHeight="1">
      <c r="C619" s="56">
        <v>45758.742361111108</v>
      </c>
      <c r="D619" s="57" t="s">
        <v>221</v>
      </c>
      <c r="E619" s="57" t="s">
        <v>282</v>
      </c>
      <c r="F619" s="58"/>
      <c r="G619" s="59">
        <v>7500</v>
      </c>
      <c r="H619" s="30">
        <f t="shared" si="14"/>
        <v>1045386</v>
      </c>
      <c r="J619" s="65"/>
      <c r="K619" s="3"/>
      <c r="N619" s="1"/>
    </row>
    <row r="620" spans="1:14" ht="24" customHeight="1">
      <c r="C620" s="56">
        <v>45759</v>
      </c>
      <c r="D620" s="57" t="s">
        <v>259</v>
      </c>
      <c r="E620" s="57" t="s">
        <v>24</v>
      </c>
      <c r="F620" s="58"/>
      <c r="G620" s="59">
        <v>11200</v>
      </c>
      <c r="H620" s="30">
        <f t="shared" si="14"/>
        <v>1034186</v>
      </c>
      <c r="J620" s="65"/>
      <c r="K620" s="3"/>
      <c r="N620" s="1"/>
    </row>
    <row r="621" spans="1:14" ht="24" customHeight="1">
      <c r="C621" s="56">
        <v>45760.709050925929</v>
      </c>
      <c r="D621" s="57" t="s">
        <v>240</v>
      </c>
      <c r="E621" s="57" t="s">
        <v>95</v>
      </c>
      <c r="F621" s="58"/>
      <c r="G621" s="59">
        <v>8300</v>
      </c>
      <c r="H621" s="30">
        <f t="shared" si="14"/>
        <v>1025886</v>
      </c>
      <c r="J621" s="65"/>
      <c r="K621" s="3"/>
      <c r="N621" s="1"/>
    </row>
    <row r="622" spans="1:14" ht="24" customHeight="1">
      <c r="C622" s="56">
        <v>45762.847916666666</v>
      </c>
      <c r="D622" s="57" t="s">
        <v>17</v>
      </c>
      <c r="E622" s="57" t="s">
        <v>283</v>
      </c>
      <c r="F622" s="58"/>
      <c r="G622" s="59">
        <v>1000</v>
      </c>
      <c r="H622" s="30">
        <f t="shared" si="14"/>
        <v>1024886</v>
      </c>
      <c r="J622" s="65"/>
      <c r="K622" s="3"/>
      <c r="N622" s="1"/>
    </row>
    <row r="623" spans="1:14" ht="24" customHeight="1">
      <c r="C623" s="56">
        <v>45762.854097222225</v>
      </c>
      <c r="D623" s="57" t="s">
        <v>17</v>
      </c>
      <c r="E623" s="57" t="s">
        <v>283</v>
      </c>
      <c r="F623" s="58"/>
      <c r="G623" s="59">
        <v>1000</v>
      </c>
      <c r="H623" s="30">
        <f t="shared" si="14"/>
        <v>1023886</v>
      </c>
      <c r="J623" s="65"/>
      <c r="K623" s="3"/>
      <c r="N623" s="1"/>
    </row>
    <row r="624" spans="1:14" ht="24" customHeight="1">
      <c r="C624" s="56">
        <v>45766.834444444445</v>
      </c>
      <c r="D624" s="57" t="s">
        <v>50</v>
      </c>
      <c r="E624" s="57" t="s">
        <v>284</v>
      </c>
      <c r="F624" s="58">
        <v>150000</v>
      </c>
      <c r="G624" s="59"/>
      <c r="H624" s="30">
        <f t="shared" si="14"/>
        <v>1173886</v>
      </c>
      <c r="J624" s="65"/>
      <c r="K624" s="3"/>
      <c r="N624" s="1"/>
    </row>
    <row r="625" spans="2:14" ht="24" customHeight="1">
      <c r="C625" s="56">
        <v>45766.950729166667</v>
      </c>
      <c r="D625" s="57" t="s">
        <v>240</v>
      </c>
      <c r="E625" s="57" t="s">
        <v>254</v>
      </c>
      <c r="F625" s="58"/>
      <c r="G625" s="59">
        <v>11900</v>
      </c>
      <c r="H625" s="30">
        <f t="shared" si="14"/>
        <v>1161986</v>
      </c>
      <c r="J625" s="65"/>
      <c r="K625" s="3"/>
      <c r="N625" s="1"/>
    </row>
    <row r="626" spans="2:14" ht="24" customHeight="1">
      <c r="C626" s="56">
        <v>45767.375694444447</v>
      </c>
      <c r="D626" s="57" t="s">
        <v>42</v>
      </c>
      <c r="E626" s="57" t="s">
        <v>250</v>
      </c>
      <c r="F626" s="58"/>
      <c r="G626" s="59">
        <v>3400</v>
      </c>
      <c r="H626" s="30">
        <f t="shared" si="14"/>
        <v>1158586</v>
      </c>
      <c r="J626" s="65"/>
      <c r="K626" s="3"/>
      <c r="N626" s="1"/>
    </row>
    <row r="627" spans="2:14" ht="24" customHeight="1">
      <c r="C627" s="52">
        <v>45767.375</v>
      </c>
      <c r="D627" s="41" t="s">
        <v>6</v>
      </c>
      <c r="E627" s="41" t="s">
        <v>8</v>
      </c>
      <c r="F627" s="44"/>
      <c r="G627" s="43">
        <v>700000</v>
      </c>
      <c r="H627" s="30">
        <f t="shared" si="14"/>
        <v>458586</v>
      </c>
      <c r="J627" s="65" t="str">
        <f t="shared" si="9"/>
        <v/>
      </c>
      <c r="K627" s="3"/>
      <c r="N627" s="1"/>
    </row>
    <row r="628" spans="2:14" ht="24" customHeight="1">
      <c r="C628" s="56">
        <v>45767.380185185182</v>
      </c>
      <c r="D628" s="57" t="s">
        <v>272</v>
      </c>
      <c r="E628" s="57" t="s">
        <v>298</v>
      </c>
      <c r="F628" s="58"/>
      <c r="G628" s="59">
        <v>1990</v>
      </c>
      <c r="H628" s="30">
        <f t="shared" si="14"/>
        <v>456596</v>
      </c>
      <c r="J628" s="65"/>
      <c r="K628" s="3"/>
      <c r="N628" s="1"/>
    </row>
    <row r="629" spans="2:14" ht="24" customHeight="1">
      <c r="B629" s="1" t="s">
        <v>239</v>
      </c>
      <c r="C629" s="56">
        <v>45767.399305555555</v>
      </c>
      <c r="D629" s="57" t="s">
        <v>240</v>
      </c>
      <c r="E629" s="57" t="s">
        <v>285</v>
      </c>
      <c r="F629" s="58"/>
      <c r="G629" s="59">
        <v>6500</v>
      </c>
      <c r="H629" s="30">
        <f t="shared" si="14"/>
        <v>450096</v>
      </c>
      <c r="J629" s="65" t="str">
        <f t="shared" si="9"/>
        <v/>
      </c>
      <c r="K629" s="3"/>
      <c r="N629" s="1"/>
    </row>
    <row r="630" spans="2:14" ht="24" customHeight="1">
      <c r="C630" s="56">
        <v>45767.76425925926</v>
      </c>
      <c r="D630" s="57" t="s">
        <v>240</v>
      </c>
      <c r="E630" s="57" t="s">
        <v>254</v>
      </c>
      <c r="F630" s="58"/>
      <c r="G630" s="59">
        <v>15700</v>
      </c>
      <c r="H630" s="30">
        <f t="shared" si="14"/>
        <v>434396</v>
      </c>
      <c r="J630" s="65" t="str">
        <f t="shared" si="9"/>
        <v/>
      </c>
      <c r="K630" s="3"/>
      <c r="N630" s="1"/>
    </row>
    <row r="631" spans="2:14" ht="24" customHeight="1">
      <c r="C631" s="56">
        <v>45767.86041666667</v>
      </c>
      <c r="D631" s="57" t="s">
        <v>42</v>
      </c>
      <c r="E631" s="57" t="s">
        <v>250</v>
      </c>
      <c r="F631" s="58"/>
      <c r="G631" s="59">
        <v>6500</v>
      </c>
      <c r="H631" s="30">
        <f t="shared" si="14"/>
        <v>427896</v>
      </c>
      <c r="J631" s="65" t="str">
        <f t="shared" si="9"/>
        <v/>
      </c>
      <c r="K631" s="3"/>
      <c r="N631" s="1"/>
    </row>
    <row r="632" spans="2:14" ht="24" customHeight="1">
      <c r="C632" s="56">
        <v>45768.354178240741</v>
      </c>
      <c r="D632" s="57" t="s">
        <v>17</v>
      </c>
      <c r="E632" s="57" t="s">
        <v>275</v>
      </c>
      <c r="F632" s="58"/>
      <c r="G632" s="59">
        <v>15900</v>
      </c>
      <c r="H632" s="30">
        <f t="shared" si="14"/>
        <v>411996</v>
      </c>
      <c r="J632" s="65" t="str">
        <f t="shared" ref="J632:J782" si="15">IF(M632="","",M632)</f>
        <v/>
      </c>
      <c r="K632" s="3"/>
      <c r="N632" s="1"/>
    </row>
    <row r="633" spans="2:14" ht="24" customHeight="1">
      <c r="C633" s="56">
        <v>45769.417430555557</v>
      </c>
      <c r="D633" s="57" t="s">
        <v>243</v>
      </c>
      <c r="E633" s="57" t="s">
        <v>88</v>
      </c>
      <c r="F633" s="58"/>
      <c r="G633" s="59">
        <v>4900</v>
      </c>
      <c r="H633" s="30">
        <f t="shared" si="14"/>
        <v>407096</v>
      </c>
      <c r="J633" s="65" t="str">
        <f t="shared" si="15"/>
        <v/>
      </c>
      <c r="K633" s="3"/>
      <c r="N633" s="1"/>
    </row>
    <row r="634" spans="2:14" ht="24" customHeight="1">
      <c r="C634" s="56">
        <v>45770.864814814813</v>
      </c>
      <c r="D634" s="57" t="s">
        <v>247</v>
      </c>
      <c r="E634" s="57" t="s">
        <v>261</v>
      </c>
      <c r="F634" s="58"/>
      <c r="G634" s="59">
        <v>31500</v>
      </c>
      <c r="H634" s="30">
        <f t="shared" si="14"/>
        <v>375596</v>
      </c>
      <c r="J634" s="65"/>
      <c r="K634" s="3"/>
      <c r="N634" s="1"/>
    </row>
    <row r="635" spans="2:14" ht="24" customHeight="1">
      <c r="C635" s="56">
        <v>45771.499537037038</v>
      </c>
      <c r="D635" s="57" t="s">
        <v>240</v>
      </c>
      <c r="E635" s="57" t="s">
        <v>332</v>
      </c>
      <c r="F635" s="58"/>
      <c r="G635" s="59">
        <v>14000</v>
      </c>
      <c r="H635" s="30">
        <f t="shared" si="14"/>
        <v>361596</v>
      </c>
      <c r="J635" s="65"/>
      <c r="K635" s="3"/>
      <c r="N635" s="1"/>
    </row>
    <row r="636" spans="2:14" ht="24" customHeight="1">
      <c r="C636" s="56">
        <v>45772.501967592594</v>
      </c>
      <c r="D636" s="57" t="s">
        <v>240</v>
      </c>
      <c r="E636" s="57" t="s">
        <v>315</v>
      </c>
      <c r="F636" s="58"/>
      <c r="G636" s="59">
        <v>7000</v>
      </c>
      <c r="H636" s="30">
        <f t="shared" si="14"/>
        <v>354596</v>
      </c>
      <c r="J636" s="65"/>
      <c r="K636" s="3"/>
      <c r="N636" s="1"/>
    </row>
    <row r="637" spans="2:14" ht="24" customHeight="1">
      <c r="C637" s="56">
        <v>45775.03402777778</v>
      </c>
      <c r="D637" s="57" t="s">
        <v>17</v>
      </c>
      <c r="E637" s="57" t="s">
        <v>283</v>
      </c>
      <c r="F637" s="58"/>
      <c r="G637" s="59">
        <v>1000</v>
      </c>
      <c r="H637" s="30">
        <f t="shared" si="14"/>
        <v>353596</v>
      </c>
      <c r="J637" s="65" t="str">
        <f t="shared" si="15"/>
        <v/>
      </c>
      <c r="K637" s="3"/>
      <c r="N637" s="1"/>
    </row>
    <row r="638" spans="2:14" ht="24" customHeight="1">
      <c r="C638" s="56">
        <v>45775.407326388886</v>
      </c>
      <c r="D638" s="57" t="s">
        <v>240</v>
      </c>
      <c r="E638" s="57" t="s">
        <v>281</v>
      </c>
      <c r="F638" s="58"/>
      <c r="G638" s="59">
        <v>5500</v>
      </c>
      <c r="H638" s="30">
        <f t="shared" si="14"/>
        <v>348096</v>
      </c>
      <c r="J638" s="65"/>
      <c r="K638" s="3"/>
      <c r="N638" s="1"/>
    </row>
    <row r="639" spans="2:14" ht="24" customHeight="1">
      <c r="C639" s="56">
        <v>45775.417187500003</v>
      </c>
      <c r="D639" s="57" t="s">
        <v>272</v>
      </c>
      <c r="E639" s="57" t="s">
        <v>274</v>
      </c>
      <c r="F639" s="58"/>
      <c r="G639" s="59">
        <v>7890</v>
      </c>
      <c r="H639" s="30">
        <f t="shared" si="14"/>
        <v>340206</v>
      </c>
      <c r="J639" s="65" t="str">
        <f t="shared" si="15"/>
        <v/>
      </c>
      <c r="K639" s="3"/>
      <c r="N639" s="1"/>
    </row>
    <row r="640" spans="2:14" ht="24" customHeight="1">
      <c r="C640" s="56">
        <v>45775.426840277774</v>
      </c>
      <c r="D640" s="57" t="s">
        <v>291</v>
      </c>
      <c r="E640" s="57" t="s">
        <v>290</v>
      </c>
      <c r="F640" s="58"/>
      <c r="G640" s="59">
        <v>1000</v>
      </c>
      <c r="H640" s="30">
        <f t="shared" si="14"/>
        <v>339206</v>
      </c>
      <c r="J640" s="65"/>
      <c r="K640" s="3"/>
      <c r="N640" s="1"/>
    </row>
    <row r="641" spans="3:14" ht="24" customHeight="1">
      <c r="C641" s="56">
        <v>45775.428055555552</v>
      </c>
      <c r="D641" s="57" t="s">
        <v>291</v>
      </c>
      <c r="E641" s="57" t="s">
        <v>290</v>
      </c>
      <c r="F641" s="58"/>
      <c r="G641" s="59">
        <v>250</v>
      </c>
      <c r="H641" s="30">
        <f t="shared" si="14"/>
        <v>338956</v>
      </c>
      <c r="J641" s="65"/>
      <c r="K641" s="3"/>
      <c r="N641" s="1"/>
    </row>
    <row r="642" spans="3:14" ht="24" customHeight="1">
      <c r="C642" s="56">
        <v>45775.429907407408</v>
      </c>
      <c r="D642" s="57" t="s">
        <v>291</v>
      </c>
      <c r="E642" s="57" t="s">
        <v>290</v>
      </c>
      <c r="F642" s="58"/>
      <c r="G642" s="59">
        <v>500</v>
      </c>
      <c r="H642" s="30">
        <f t="shared" si="14"/>
        <v>338456</v>
      </c>
      <c r="J642" s="65" t="str">
        <f t="shared" si="15"/>
        <v/>
      </c>
      <c r="K642" s="3"/>
      <c r="N642" s="1"/>
    </row>
    <row r="643" spans="3:14" ht="24" customHeight="1">
      <c r="C643" s="56">
        <v>45775.646064814813</v>
      </c>
      <c r="D643" s="57" t="s">
        <v>292</v>
      </c>
      <c r="E643" s="57" t="s">
        <v>295</v>
      </c>
      <c r="F643" s="58"/>
      <c r="G643" s="59">
        <v>5900</v>
      </c>
      <c r="H643" s="30">
        <f t="shared" si="14"/>
        <v>332556</v>
      </c>
      <c r="J643" s="65"/>
      <c r="K643" s="3"/>
      <c r="N643" s="1"/>
    </row>
    <row r="644" spans="3:14" ht="24" customHeight="1">
      <c r="C644" s="56">
        <v>45777.469652777778</v>
      </c>
      <c r="D644" s="57" t="s">
        <v>243</v>
      </c>
      <c r="E644" s="57" t="s">
        <v>339</v>
      </c>
      <c r="F644" s="58"/>
      <c r="G644" s="59">
        <v>5000</v>
      </c>
      <c r="H644" s="30">
        <f t="shared" si="14"/>
        <v>327556</v>
      </c>
      <c r="J644" s="65"/>
      <c r="K644" s="3"/>
      <c r="N644" s="1"/>
    </row>
    <row r="645" spans="3:14" ht="24" customHeight="1">
      <c r="C645" s="56">
        <v>45778.447222222225</v>
      </c>
      <c r="D645" s="57" t="s">
        <v>292</v>
      </c>
      <c r="E645" s="57" t="s">
        <v>340</v>
      </c>
      <c r="F645" s="58"/>
      <c r="G645" s="59">
        <v>3900</v>
      </c>
      <c r="H645" s="30">
        <f t="shared" si="14"/>
        <v>323656</v>
      </c>
      <c r="J645" s="65"/>
      <c r="K645" s="3"/>
      <c r="N645" s="1"/>
    </row>
    <row r="646" spans="3:14" ht="24" customHeight="1">
      <c r="C646" s="56">
        <v>45779.819444444445</v>
      </c>
      <c r="D646" s="57" t="s">
        <v>42</v>
      </c>
      <c r="E646" s="57" t="s">
        <v>250</v>
      </c>
      <c r="F646" s="58"/>
      <c r="G646" s="59">
        <v>3400</v>
      </c>
      <c r="H646" s="30">
        <f t="shared" si="14"/>
        <v>320256</v>
      </c>
      <c r="J646" s="65"/>
      <c r="K646" s="3"/>
      <c r="N646" s="1"/>
    </row>
    <row r="647" spans="3:14" ht="24" customHeight="1">
      <c r="C647" s="56">
        <v>45780.502083333333</v>
      </c>
      <c r="D647" s="57" t="s">
        <v>17</v>
      </c>
      <c r="E647" s="57" t="s">
        <v>283</v>
      </c>
      <c r="F647" s="58"/>
      <c r="G647" s="59">
        <v>10000</v>
      </c>
      <c r="H647" s="30">
        <f t="shared" si="14"/>
        <v>310256</v>
      </c>
      <c r="J647" s="65"/>
      <c r="K647" s="3"/>
      <c r="N647" s="1"/>
    </row>
    <row r="648" spans="3:14" ht="24" customHeight="1">
      <c r="C648" s="56">
        <v>45780.828599537039</v>
      </c>
      <c r="D648" s="57" t="s">
        <v>292</v>
      </c>
      <c r="E648" s="57" t="s">
        <v>295</v>
      </c>
      <c r="F648" s="58"/>
      <c r="G648" s="59">
        <v>9700</v>
      </c>
      <c r="H648" s="30">
        <f t="shared" si="14"/>
        <v>300556</v>
      </c>
      <c r="J648" s="65"/>
      <c r="K648" s="3"/>
      <c r="N648" s="1"/>
    </row>
    <row r="649" spans="3:14" ht="24" customHeight="1">
      <c r="C649" s="56">
        <v>45782.598541666666</v>
      </c>
      <c r="D649" s="57" t="s">
        <v>292</v>
      </c>
      <c r="E649" s="57" t="s">
        <v>405</v>
      </c>
      <c r="F649" s="58"/>
      <c r="G649" s="59">
        <v>51500</v>
      </c>
      <c r="H649" s="30">
        <f t="shared" si="14"/>
        <v>249056</v>
      </c>
      <c r="J649" s="65"/>
      <c r="K649" s="3"/>
      <c r="N649" s="1"/>
    </row>
    <row r="650" spans="3:14" ht="24" customHeight="1">
      <c r="C650" s="56"/>
      <c r="D650" s="57"/>
      <c r="E650" s="57"/>
      <c r="F650" s="58"/>
      <c r="G650" s="59"/>
      <c r="H650" s="30">
        <f t="shared" si="14"/>
        <v>249056</v>
      </c>
      <c r="J650" s="65"/>
      <c r="K650" s="3"/>
      <c r="N650" s="1"/>
    </row>
    <row r="651" spans="3:14" ht="24" customHeight="1">
      <c r="C651" s="56"/>
      <c r="D651" s="57"/>
      <c r="E651" s="57"/>
      <c r="F651" s="58"/>
      <c r="G651" s="59"/>
      <c r="H651" s="30">
        <f t="shared" si="14"/>
        <v>249056</v>
      </c>
      <c r="J651" s="65"/>
      <c r="K651" s="3"/>
      <c r="N651" s="1"/>
    </row>
    <row r="652" spans="3:14" ht="24" customHeight="1">
      <c r="C652" s="56"/>
      <c r="D652" s="57"/>
      <c r="E652" s="57"/>
      <c r="F652" s="58"/>
      <c r="G652" s="59"/>
      <c r="H652" s="30">
        <f t="shared" si="14"/>
        <v>249056</v>
      </c>
      <c r="J652" s="65"/>
      <c r="K652" s="3"/>
      <c r="N652" s="1"/>
    </row>
    <row r="653" spans="3:14" ht="24" customHeight="1">
      <c r="C653" s="56"/>
      <c r="D653" s="57"/>
      <c r="E653" s="57"/>
      <c r="F653" s="58"/>
      <c r="G653" s="59"/>
      <c r="H653" s="30">
        <f t="shared" si="14"/>
        <v>249056</v>
      </c>
      <c r="J653" s="65"/>
      <c r="K653" s="3"/>
      <c r="N653" s="1"/>
    </row>
    <row r="654" spans="3:14" ht="24" customHeight="1">
      <c r="C654" s="56"/>
      <c r="D654" s="57"/>
      <c r="E654" s="57"/>
      <c r="F654" s="58"/>
      <c r="G654" s="59"/>
      <c r="H654" s="30">
        <f t="shared" si="14"/>
        <v>249056</v>
      </c>
      <c r="J654" s="65"/>
      <c r="K654" s="3"/>
      <c r="N654" s="1"/>
    </row>
    <row r="655" spans="3:14" ht="24" customHeight="1">
      <c r="C655" s="56">
        <v>45788.802361111113</v>
      </c>
      <c r="D655" s="57" t="s">
        <v>272</v>
      </c>
      <c r="E655" s="57" t="s">
        <v>274</v>
      </c>
      <c r="F655" s="58"/>
      <c r="G655" s="59">
        <v>7890</v>
      </c>
      <c r="H655" s="30">
        <f t="shared" si="14"/>
        <v>241166</v>
      </c>
      <c r="J655" s="65"/>
      <c r="K655" s="3"/>
      <c r="N655" s="1"/>
    </row>
    <row r="656" spans="3:14" ht="24" customHeight="1">
      <c r="C656" s="56"/>
      <c r="D656" s="57"/>
      <c r="E656" s="57"/>
      <c r="F656" s="58"/>
      <c r="G656" s="59"/>
      <c r="H656" s="30">
        <f t="shared" si="14"/>
        <v>241166</v>
      </c>
      <c r="J656" s="65"/>
      <c r="K656" s="3"/>
      <c r="N656" s="1"/>
    </row>
    <row r="657" spans="3:14" ht="24" customHeight="1">
      <c r="C657" s="56"/>
      <c r="D657" s="57"/>
      <c r="E657" s="57"/>
      <c r="F657" s="58"/>
      <c r="G657" s="59"/>
      <c r="H657" s="30">
        <f t="shared" si="14"/>
        <v>241166</v>
      </c>
      <c r="J657" s="65"/>
      <c r="K657" s="3"/>
      <c r="N657" s="1"/>
    </row>
    <row r="658" spans="3:14" ht="24" customHeight="1">
      <c r="C658" s="56"/>
      <c r="D658" s="57"/>
      <c r="E658" s="57"/>
      <c r="F658" s="58"/>
      <c r="G658" s="59"/>
      <c r="H658" s="30">
        <f t="shared" si="14"/>
        <v>241166</v>
      </c>
      <c r="J658" s="65"/>
      <c r="K658" s="3"/>
      <c r="N658" s="1"/>
    </row>
    <row r="659" spans="3:14" ht="24" customHeight="1">
      <c r="C659" s="56"/>
      <c r="D659" s="57"/>
      <c r="E659" s="57"/>
      <c r="F659" s="58"/>
      <c r="G659" s="59"/>
      <c r="H659" s="30">
        <f t="shared" si="14"/>
        <v>241166</v>
      </c>
      <c r="J659" s="65"/>
      <c r="K659" s="3"/>
      <c r="N659" s="1"/>
    </row>
    <row r="660" spans="3:14" ht="24" customHeight="1">
      <c r="C660" s="56"/>
      <c r="D660" s="57"/>
      <c r="E660" s="57"/>
      <c r="F660" s="58"/>
      <c r="G660" s="59"/>
      <c r="H660" s="30">
        <f t="shared" si="14"/>
        <v>241166</v>
      </c>
      <c r="J660" s="65"/>
      <c r="K660" s="3"/>
      <c r="N660" s="1"/>
    </row>
    <row r="661" spans="3:14" ht="24" customHeight="1">
      <c r="C661" s="56"/>
      <c r="D661" s="57"/>
      <c r="E661" s="57"/>
      <c r="F661" s="58"/>
      <c r="G661" s="59"/>
      <c r="H661" s="30">
        <f t="shared" si="14"/>
        <v>241166</v>
      </c>
      <c r="J661" s="65"/>
      <c r="K661" s="3"/>
      <c r="N661" s="1"/>
    </row>
    <row r="662" spans="3:14" ht="24" customHeight="1">
      <c r="C662" s="56"/>
      <c r="D662" s="57"/>
      <c r="E662" s="57"/>
      <c r="F662" s="58"/>
      <c r="G662" s="59"/>
      <c r="H662" s="30">
        <f t="shared" si="14"/>
        <v>241166</v>
      </c>
      <c r="J662" s="65"/>
      <c r="K662" s="3"/>
      <c r="N662" s="1"/>
    </row>
    <row r="663" spans="3:14" ht="24" customHeight="1">
      <c r="C663" s="56">
        <v>45795.34652777778</v>
      </c>
      <c r="D663" s="57" t="s">
        <v>47</v>
      </c>
      <c r="E663" s="57" t="s">
        <v>49</v>
      </c>
      <c r="F663" s="58">
        <v>600000</v>
      </c>
      <c r="G663" s="59"/>
      <c r="H663" s="30">
        <f t="shared" si="14"/>
        <v>841166</v>
      </c>
      <c r="J663" s="65"/>
      <c r="K663" s="3"/>
      <c r="N663" s="1"/>
    </row>
    <row r="664" spans="3:14" ht="24" customHeight="1">
      <c r="C664" s="56">
        <v>45795.523310185185</v>
      </c>
      <c r="D664" s="57" t="s">
        <v>240</v>
      </c>
      <c r="E664" s="57" t="s">
        <v>378</v>
      </c>
      <c r="F664" s="58"/>
      <c r="G664" s="59">
        <v>7800</v>
      </c>
      <c r="H664" s="30">
        <f t="shared" si="14"/>
        <v>833366</v>
      </c>
      <c r="J664" s="65"/>
      <c r="K664" s="3"/>
      <c r="N664" s="1"/>
    </row>
    <row r="665" spans="3:14" ht="24" customHeight="1">
      <c r="C665" s="56">
        <v>45795.816782407404</v>
      </c>
      <c r="D665" s="57" t="s">
        <v>247</v>
      </c>
      <c r="E665" s="57" t="s">
        <v>389</v>
      </c>
      <c r="F665" s="58"/>
      <c r="G665" s="59">
        <v>9080</v>
      </c>
      <c r="H665" s="30">
        <f t="shared" si="14"/>
        <v>824286</v>
      </c>
      <c r="J665" s="65"/>
      <c r="K665" s="3"/>
      <c r="N665" s="1"/>
    </row>
    <row r="666" spans="3:14" ht="24" customHeight="1">
      <c r="C666" s="56">
        <v>45796.43681712963</v>
      </c>
      <c r="D666" s="57" t="s">
        <v>240</v>
      </c>
      <c r="E666" s="57" t="s">
        <v>281</v>
      </c>
      <c r="F666" s="58"/>
      <c r="G666" s="59">
        <v>5500</v>
      </c>
      <c r="H666" s="30">
        <f t="shared" si="14"/>
        <v>818786</v>
      </c>
      <c r="J666" s="65"/>
      <c r="K666" s="3"/>
      <c r="N666" s="1"/>
    </row>
    <row r="667" spans="3:14" ht="24" customHeight="1">
      <c r="C667" s="52">
        <v>45797.375</v>
      </c>
      <c r="D667" s="41" t="s">
        <v>6</v>
      </c>
      <c r="E667" s="41" t="s">
        <v>8</v>
      </c>
      <c r="F667" s="44"/>
      <c r="G667" s="43">
        <v>700000</v>
      </c>
      <c r="H667" s="30">
        <f t="shared" si="14"/>
        <v>118786</v>
      </c>
      <c r="J667" s="65" t="str">
        <f t="shared" si="15"/>
        <v/>
      </c>
      <c r="K667" s="3"/>
      <c r="N667" s="1"/>
    </row>
    <row r="668" spans="3:14" ht="24" customHeight="1">
      <c r="C668" s="56">
        <v>45797.482685185183</v>
      </c>
      <c r="D668" s="57" t="s">
        <v>240</v>
      </c>
      <c r="E668" s="57" t="s">
        <v>281</v>
      </c>
      <c r="F668" s="58"/>
      <c r="G668" s="59">
        <v>8700</v>
      </c>
      <c r="H668" s="30">
        <f t="shared" si="14"/>
        <v>110086</v>
      </c>
      <c r="J668" s="65"/>
      <c r="K668" s="3"/>
      <c r="N668" s="1"/>
    </row>
    <row r="669" spans="3:14" ht="24" customHeight="1">
      <c r="C669" s="56">
        <v>45799.665717592594</v>
      </c>
      <c r="D669" s="57" t="s">
        <v>243</v>
      </c>
      <c r="E669" s="57" t="s">
        <v>88</v>
      </c>
      <c r="F669" s="58"/>
      <c r="G669" s="59">
        <v>11200</v>
      </c>
      <c r="H669" s="30">
        <f t="shared" si="14"/>
        <v>98886</v>
      </c>
      <c r="J669" s="65"/>
      <c r="K669" s="3"/>
      <c r="N669" s="1"/>
    </row>
    <row r="670" spans="3:14" ht="24" customHeight="1">
      <c r="C670" s="56">
        <v>45800.278460648151</v>
      </c>
      <c r="D670" s="57" t="s">
        <v>42</v>
      </c>
      <c r="E670" s="57" t="s">
        <v>250</v>
      </c>
      <c r="F670" s="58"/>
      <c r="G670" s="59">
        <v>5400</v>
      </c>
      <c r="H670" s="30">
        <f t="shared" si="14"/>
        <v>93486</v>
      </c>
      <c r="J670" s="65"/>
      <c r="K670" s="3"/>
      <c r="N670" s="1"/>
    </row>
    <row r="671" spans="3:14" ht="24" customHeight="1">
      <c r="C671" s="56">
        <v>45800.815983796296</v>
      </c>
      <c r="D671" s="57" t="s">
        <v>243</v>
      </c>
      <c r="E671" s="57" t="s">
        <v>344</v>
      </c>
      <c r="F671" s="58"/>
      <c r="G671" s="59">
        <v>39800</v>
      </c>
      <c r="H671" s="30">
        <f t="shared" si="14"/>
        <v>53686</v>
      </c>
      <c r="J671" s="65"/>
      <c r="K671" s="3"/>
      <c r="N671" s="1"/>
    </row>
    <row r="672" spans="3:14" ht="24" customHeight="1">
      <c r="C672" s="56">
        <v>45801.756990740738</v>
      </c>
      <c r="D672" s="57" t="s">
        <v>240</v>
      </c>
      <c r="E672" s="57" t="s">
        <v>391</v>
      </c>
      <c r="F672" s="58"/>
      <c r="G672" s="59">
        <v>6500</v>
      </c>
      <c r="H672" s="30">
        <f t="shared" si="14"/>
        <v>47186</v>
      </c>
      <c r="J672" s="65"/>
      <c r="K672" s="3"/>
      <c r="N672" s="1"/>
    </row>
    <row r="673" spans="3:14" ht="24" customHeight="1">
      <c r="C673" s="56">
        <v>45802.007743055554</v>
      </c>
      <c r="D673" s="57" t="s">
        <v>17</v>
      </c>
      <c r="E673" s="57" t="s">
        <v>44</v>
      </c>
      <c r="F673" s="58"/>
      <c r="G673" s="59">
        <v>20000</v>
      </c>
      <c r="H673" s="30">
        <f t="shared" si="14"/>
        <v>27186</v>
      </c>
      <c r="J673" s="65" t="str">
        <f t="shared" si="15"/>
        <v/>
      </c>
      <c r="K673" s="3"/>
      <c r="N673" s="1"/>
    </row>
    <row r="674" spans="3:14" ht="24" customHeight="1">
      <c r="C674" s="56">
        <v>45803.947928240741</v>
      </c>
      <c r="D674" s="57" t="s">
        <v>240</v>
      </c>
      <c r="E674" s="57" t="s">
        <v>265</v>
      </c>
      <c r="F674" s="58"/>
      <c r="G674" s="59">
        <v>15000</v>
      </c>
      <c r="H674" s="30">
        <f t="shared" ref="H674:H737" si="16">H673+F674-G674</f>
        <v>12186</v>
      </c>
      <c r="J674" s="65" t="str">
        <f t="shared" si="15"/>
        <v/>
      </c>
      <c r="K674" s="3"/>
      <c r="N674" s="1"/>
    </row>
    <row r="675" spans="3:14" ht="24" customHeight="1">
      <c r="C675" s="56">
        <v>45803.96603009259</v>
      </c>
      <c r="D675" s="57" t="s">
        <v>243</v>
      </c>
      <c r="E675" s="57" t="s">
        <v>88</v>
      </c>
      <c r="F675" s="58"/>
      <c r="G675" s="59">
        <v>2830</v>
      </c>
      <c r="H675" s="30">
        <f t="shared" si="16"/>
        <v>9356</v>
      </c>
      <c r="J675" s="65" t="str">
        <f t="shared" si="15"/>
        <v/>
      </c>
      <c r="K675" s="3"/>
      <c r="N675" s="1"/>
    </row>
    <row r="676" spans="3:14" ht="24" customHeight="1">
      <c r="C676" s="56">
        <v>45805.42015046296</v>
      </c>
      <c r="D676" s="57" t="s">
        <v>272</v>
      </c>
      <c r="E676" s="57" t="s">
        <v>274</v>
      </c>
      <c r="F676" s="58"/>
      <c r="G676" s="59">
        <v>7890</v>
      </c>
      <c r="H676" s="30">
        <f t="shared" si="16"/>
        <v>1466</v>
      </c>
      <c r="J676" s="65" t="str">
        <f t="shared" si="15"/>
        <v/>
      </c>
      <c r="K676" s="3"/>
      <c r="N676" s="1"/>
    </row>
    <row r="677" spans="3:14" ht="24" customHeight="1">
      <c r="C677" s="56">
        <v>45806.417361111111</v>
      </c>
      <c r="D677" s="57" t="s">
        <v>240</v>
      </c>
      <c r="E677" s="57" t="s">
        <v>388</v>
      </c>
      <c r="F677" s="58"/>
      <c r="G677" s="59">
        <v>900</v>
      </c>
      <c r="H677" s="30">
        <f t="shared" si="16"/>
        <v>566</v>
      </c>
      <c r="J677" s="65" t="str">
        <f t="shared" si="15"/>
        <v/>
      </c>
      <c r="K677" s="3"/>
      <c r="N677" s="1"/>
    </row>
    <row r="678" spans="3:14" ht="24" customHeight="1">
      <c r="C678" s="56">
        <v>45806.639722222222</v>
      </c>
      <c r="D678" s="57" t="s">
        <v>243</v>
      </c>
      <c r="E678" s="57" t="s">
        <v>392</v>
      </c>
      <c r="F678" s="58"/>
      <c r="G678" s="59">
        <v>49800</v>
      </c>
      <c r="H678" s="30">
        <f t="shared" si="16"/>
        <v>-49234</v>
      </c>
      <c r="J678" s="65" t="str">
        <f t="shared" si="15"/>
        <v/>
      </c>
      <c r="K678" s="3"/>
      <c r="N678" s="1"/>
    </row>
    <row r="679" spans="3:14" ht="24" customHeight="1">
      <c r="C679" s="56">
        <v>45806.643368055556</v>
      </c>
      <c r="D679" s="57" t="s">
        <v>243</v>
      </c>
      <c r="E679" s="57" t="s">
        <v>392</v>
      </c>
      <c r="F679" s="58"/>
      <c r="G679" s="59">
        <v>5000</v>
      </c>
      <c r="H679" s="30">
        <f t="shared" si="16"/>
        <v>-54234</v>
      </c>
      <c r="J679" s="65"/>
      <c r="K679" s="3"/>
      <c r="N679" s="1"/>
    </row>
    <row r="680" spans="3:14" ht="24" customHeight="1">
      <c r="C680" s="56">
        <v>45812.458032407405</v>
      </c>
      <c r="D680" s="57" t="s">
        <v>240</v>
      </c>
      <c r="E680" s="57" t="s">
        <v>388</v>
      </c>
      <c r="F680" s="58"/>
      <c r="G680" s="59">
        <v>900</v>
      </c>
      <c r="H680" s="30">
        <f t="shared" si="16"/>
        <v>-55134</v>
      </c>
      <c r="J680" s="65"/>
      <c r="K680" s="3"/>
      <c r="N680" s="1"/>
    </row>
    <row r="681" spans="3:14" ht="24" customHeight="1">
      <c r="C681" s="56">
        <v>45812.62945601852</v>
      </c>
      <c r="D681" s="57" t="s">
        <v>292</v>
      </c>
      <c r="E681" s="57" t="s">
        <v>387</v>
      </c>
      <c r="F681" s="58"/>
      <c r="G681" s="59">
        <v>4600</v>
      </c>
      <c r="H681" s="30">
        <f t="shared" si="16"/>
        <v>-59734</v>
      </c>
      <c r="J681" s="65"/>
      <c r="K681" s="3"/>
      <c r="N681" s="1"/>
    </row>
    <row r="682" spans="3:14" ht="24" customHeight="1">
      <c r="C682" s="56"/>
      <c r="D682" s="57"/>
      <c r="E682" s="57"/>
      <c r="F682" s="58"/>
      <c r="G682" s="59"/>
      <c r="H682" s="30">
        <f t="shared" si="16"/>
        <v>-59734</v>
      </c>
      <c r="J682" s="65"/>
      <c r="K682" s="3"/>
      <c r="N682" s="1"/>
    </row>
    <row r="683" spans="3:14" ht="24" customHeight="1">
      <c r="C683" s="56"/>
      <c r="D683" s="57"/>
      <c r="E683" s="57"/>
      <c r="F683" s="58"/>
      <c r="G683" s="59"/>
      <c r="H683" s="30">
        <f t="shared" si="16"/>
        <v>-59734</v>
      </c>
      <c r="J683" s="65"/>
      <c r="K683" s="3"/>
      <c r="N683" s="1"/>
    </row>
    <row r="684" spans="3:14" ht="24" customHeight="1">
      <c r="C684" s="56"/>
      <c r="D684" s="57"/>
      <c r="E684" s="57"/>
      <c r="F684" s="58"/>
      <c r="G684" s="59"/>
      <c r="H684" s="30">
        <f t="shared" si="16"/>
        <v>-59734</v>
      </c>
      <c r="J684" s="65"/>
      <c r="K684" s="3"/>
      <c r="N684" s="1"/>
    </row>
    <row r="685" spans="3:14" ht="24" customHeight="1">
      <c r="C685" s="56"/>
      <c r="D685" s="57"/>
      <c r="E685" s="57"/>
      <c r="F685" s="58"/>
      <c r="G685" s="59"/>
      <c r="H685" s="30">
        <f t="shared" si="16"/>
        <v>-59734</v>
      </c>
      <c r="J685" s="65"/>
      <c r="K685" s="3"/>
      <c r="N685" s="1"/>
    </row>
    <row r="686" spans="3:14" ht="24" customHeight="1">
      <c r="C686" s="56"/>
      <c r="D686" s="57"/>
      <c r="E686" s="57"/>
      <c r="F686" s="58"/>
      <c r="G686" s="59"/>
      <c r="H686" s="30">
        <f t="shared" si="16"/>
        <v>-59734</v>
      </c>
      <c r="J686" s="65"/>
      <c r="K686" s="3"/>
      <c r="N686" s="1"/>
    </row>
    <row r="687" spans="3:14" ht="24" customHeight="1">
      <c r="C687" s="56">
        <v>45819.416770833333</v>
      </c>
      <c r="D687" s="57" t="s">
        <v>272</v>
      </c>
      <c r="E687" s="57" t="s">
        <v>274</v>
      </c>
      <c r="F687" s="58"/>
      <c r="G687" s="59">
        <v>7890</v>
      </c>
      <c r="H687" s="30">
        <f t="shared" si="16"/>
        <v>-67624</v>
      </c>
      <c r="J687" s="65"/>
      <c r="K687" s="3"/>
      <c r="N687" s="1"/>
    </row>
    <row r="688" spans="3:14" ht="24" customHeight="1">
      <c r="C688" s="56"/>
      <c r="D688" s="57"/>
      <c r="E688" s="57"/>
      <c r="F688" s="58"/>
      <c r="G688" s="59"/>
      <c r="H688" s="30">
        <f t="shared" si="16"/>
        <v>-67624</v>
      </c>
      <c r="J688" s="65"/>
      <c r="K688" s="3"/>
      <c r="N688" s="1"/>
    </row>
    <row r="689" spans="3:14" ht="24" customHeight="1">
      <c r="C689" s="56"/>
      <c r="D689" s="57"/>
      <c r="E689" s="57"/>
      <c r="F689" s="58"/>
      <c r="G689" s="59"/>
      <c r="H689" s="30">
        <f t="shared" si="16"/>
        <v>-67624</v>
      </c>
      <c r="J689" s="65"/>
      <c r="K689" s="3"/>
      <c r="N689" s="1"/>
    </row>
    <row r="690" spans="3:14" ht="24" customHeight="1">
      <c r="C690" s="56"/>
      <c r="D690" s="57"/>
      <c r="E690" s="57"/>
      <c r="F690" s="58"/>
      <c r="G690" s="59"/>
      <c r="H690" s="30">
        <f t="shared" si="16"/>
        <v>-67624</v>
      </c>
      <c r="J690" s="65"/>
      <c r="K690" s="3"/>
      <c r="N690" s="1"/>
    </row>
    <row r="691" spans="3:14" ht="24" customHeight="1">
      <c r="C691" s="56"/>
      <c r="D691" s="57"/>
      <c r="E691" s="57"/>
      <c r="F691" s="58"/>
      <c r="G691" s="59"/>
      <c r="H691" s="30">
        <f t="shared" si="16"/>
        <v>-67624</v>
      </c>
      <c r="J691" s="65"/>
      <c r="K691" s="3"/>
      <c r="N691" s="1"/>
    </row>
    <row r="692" spans="3:14" ht="24" customHeight="1">
      <c r="C692" s="56"/>
      <c r="D692" s="57"/>
      <c r="E692" s="57"/>
      <c r="F692" s="58"/>
      <c r="G692" s="59"/>
      <c r="H692" s="30">
        <f t="shared" si="16"/>
        <v>-67624</v>
      </c>
      <c r="J692" s="65"/>
      <c r="K692" s="3"/>
      <c r="N692" s="1"/>
    </row>
    <row r="693" spans="3:14" ht="24" customHeight="1">
      <c r="C693" s="56"/>
      <c r="D693" s="57"/>
      <c r="E693" s="57"/>
      <c r="F693" s="58"/>
      <c r="G693" s="59"/>
      <c r="H693" s="30">
        <f t="shared" si="16"/>
        <v>-67624</v>
      </c>
      <c r="J693" s="65"/>
      <c r="K693" s="3"/>
      <c r="N693" s="1"/>
    </row>
    <row r="694" spans="3:14" ht="24" customHeight="1">
      <c r="C694" s="56">
        <v>45824.777962962966</v>
      </c>
      <c r="D694" s="57" t="s">
        <v>247</v>
      </c>
      <c r="E694" s="57" t="s">
        <v>355</v>
      </c>
      <c r="F694" s="58"/>
      <c r="G694" s="59">
        <v>14570</v>
      </c>
      <c r="H694" s="30">
        <f t="shared" si="16"/>
        <v>-82194</v>
      </c>
      <c r="J694" s="65"/>
      <c r="K694" s="3"/>
      <c r="N694" s="1"/>
    </row>
    <row r="695" spans="3:14" ht="24" customHeight="1">
      <c r="C695" s="56"/>
      <c r="D695" s="57"/>
      <c r="E695" s="57"/>
      <c r="F695" s="58"/>
      <c r="G695" s="59"/>
      <c r="H695" s="30">
        <f t="shared" si="16"/>
        <v>-82194</v>
      </c>
      <c r="J695" s="65"/>
      <c r="K695" s="3"/>
      <c r="N695" s="1"/>
    </row>
    <row r="696" spans="3:14" ht="24" customHeight="1">
      <c r="C696" s="56"/>
      <c r="D696" s="57"/>
      <c r="E696" s="57"/>
      <c r="F696" s="58"/>
      <c r="G696" s="59"/>
      <c r="H696" s="30">
        <f t="shared" si="16"/>
        <v>-82194</v>
      </c>
      <c r="J696" s="65"/>
      <c r="K696" s="3"/>
      <c r="N696" s="1"/>
    </row>
    <row r="697" spans="3:14" ht="24" customHeight="1">
      <c r="C697" s="56"/>
      <c r="D697" s="57"/>
      <c r="E697" s="57"/>
      <c r="F697" s="58"/>
      <c r="G697" s="59"/>
      <c r="H697" s="30">
        <f t="shared" si="16"/>
        <v>-82194</v>
      </c>
      <c r="J697" s="65"/>
      <c r="K697" s="3"/>
      <c r="N697" s="1"/>
    </row>
    <row r="698" spans="3:14" ht="24" customHeight="1">
      <c r="C698" s="56"/>
      <c r="D698" s="57"/>
      <c r="E698" s="57"/>
      <c r="F698" s="58"/>
      <c r="G698" s="59"/>
      <c r="H698" s="30">
        <f t="shared" si="16"/>
        <v>-82194</v>
      </c>
      <c r="J698" s="65"/>
      <c r="K698" s="3"/>
      <c r="N698" s="1"/>
    </row>
    <row r="699" spans="3:14" ht="24" customHeight="1">
      <c r="C699" s="56"/>
      <c r="D699" s="57"/>
      <c r="E699" s="57"/>
      <c r="F699" s="58"/>
      <c r="G699" s="59"/>
      <c r="H699" s="30">
        <f t="shared" si="16"/>
        <v>-82194</v>
      </c>
      <c r="J699" s="65"/>
      <c r="K699" s="3"/>
      <c r="N699" s="1"/>
    </row>
    <row r="700" spans="3:14" ht="24" customHeight="1">
      <c r="C700" s="56"/>
      <c r="D700" s="57"/>
      <c r="E700" s="57"/>
      <c r="F700" s="58"/>
      <c r="G700" s="59"/>
      <c r="H700" s="30">
        <f t="shared" si="16"/>
        <v>-82194</v>
      </c>
      <c r="J700" s="65" t="str">
        <f t="shared" si="15"/>
        <v/>
      </c>
      <c r="K700" s="3"/>
      <c r="N700" s="1"/>
    </row>
    <row r="701" spans="3:14" ht="24" customHeight="1">
      <c r="C701" s="52">
        <v>45828.375</v>
      </c>
      <c r="D701" s="41" t="s">
        <v>6</v>
      </c>
      <c r="E701" s="41" t="s">
        <v>8</v>
      </c>
      <c r="F701" s="44"/>
      <c r="G701" s="43">
        <v>700000</v>
      </c>
      <c r="H701" s="30">
        <f t="shared" si="16"/>
        <v>-782194</v>
      </c>
      <c r="J701" s="65" t="str">
        <f t="shared" si="15"/>
        <v/>
      </c>
      <c r="K701" s="3"/>
      <c r="N701" s="1"/>
    </row>
    <row r="702" spans="3:14" ht="24" customHeight="1">
      <c r="C702" s="56">
        <v>45830.80945601852</v>
      </c>
      <c r="D702" s="57" t="s">
        <v>300</v>
      </c>
      <c r="E702" s="57" t="s">
        <v>358</v>
      </c>
      <c r="F702" s="58"/>
      <c r="G702" s="59">
        <v>2000</v>
      </c>
      <c r="H702" s="30">
        <f t="shared" si="16"/>
        <v>-784194</v>
      </c>
      <c r="J702" s="65" t="str">
        <f t="shared" si="15"/>
        <v/>
      </c>
      <c r="K702" s="3"/>
      <c r="N702" s="1"/>
    </row>
    <row r="703" spans="3:14" ht="24" customHeight="1">
      <c r="C703" s="56">
        <v>45833.86277777778</v>
      </c>
      <c r="D703" s="57" t="s">
        <v>243</v>
      </c>
      <c r="E703" s="57" t="s">
        <v>15</v>
      </c>
      <c r="F703" s="58"/>
      <c r="G703" s="59">
        <v>3000</v>
      </c>
      <c r="H703" s="30">
        <f t="shared" si="16"/>
        <v>-787194</v>
      </c>
      <c r="J703" s="65"/>
      <c r="K703" s="3"/>
      <c r="N703" s="1"/>
    </row>
    <row r="704" spans="3:14" ht="24" customHeight="1">
      <c r="C704" s="56">
        <v>45834.943969907406</v>
      </c>
      <c r="D704" s="57" t="s">
        <v>240</v>
      </c>
      <c r="E704" s="57" t="s">
        <v>265</v>
      </c>
      <c r="F704" s="58"/>
      <c r="G704" s="59">
        <v>10900</v>
      </c>
      <c r="H704" s="30">
        <f t="shared" si="16"/>
        <v>-798094</v>
      </c>
      <c r="J704" s="65"/>
      <c r="K704" s="3"/>
      <c r="N704" s="1"/>
    </row>
    <row r="705" spans="3:14" ht="24" customHeight="1">
      <c r="C705" s="56">
        <v>45835.832268518519</v>
      </c>
      <c r="D705" s="57" t="s">
        <v>42</v>
      </c>
      <c r="E705" s="57" t="s">
        <v>250</v>
      </c>
      <c r="F705" s="58"/>
      <c r="G705" s="59">
        <v>3400</v>
      </c>
      <c r="H705" s="30">
        <f t="shared" si="16"/>
        <v>-801494</v>
      </c>
      <c r="J705" s="65"/>
      <c r="K705" s="3"/>
      <c r="N705" s="1"/>
    </row>
    <row r="706" spans="3:14" ht="24" customHeight="1">
      <c r="C706" s="56">
        <v>45838.662210648145</v>
      </c>
      <c r="D706" s="57" t="s">
        <v>245</v>
      </c>
      <c r="E706" s="57" t="s">
        <v>279</v>
      </c>
      <c r="F706" s="58"/>
      <c r="G706" s="59">
        <v>9800</v>
      </c>
      <c r="H706" s="30">
        <f t="shared" si="16"/>
        <v>-811294</v>
      </c>
      <c r="J706" s="65"/>
      <c r="K706" s="3"/>
      <c r="N706" s="1"/>
    </row>
    <row r="707" spans="3:14" ht="24" customHeight="1">
      <c r="C707" s="56">
        <v>45838.71465277778</v>
      </c>
      <c r="D707" s="57" t="s">
        <v>247</v>
      </c>
      <c r="E707" s="57" t="s">
        <v>357</v>
      </c>
      <c r="F707" s="58"/>
      <c r="G707" s="59">
        <v>18000</v>
      </c>
      <c r="H707" s="30">
        <f t="shared" si="16"/>
        <v>-829294</v>
      </c>
      <c r="J707" s="65"/>
      <c r="K707" s="3"/>
      <c r="N707" s="1"/>
    </row>
    <row r="708" spans="3:14" ht="24" customHeight="1">
      <c r="C708" s="56">
        <v>45838.768055555556</v>
      </c>
      <c r="D708" s="57" t="s">
        <v>243</v>
      </c>
      <c r="E708" s="57" t="s">
        <v>344</v>
      </c>
      <c r="F708" s="58"/>
      <c r="G708" s="59">
        <v>30980</v>
      </c>
      <c r="H708" s="30">
        <f t="shared" si="16"/>
        <v>-860274</v>
      </c>
      <c r="J708" s="65"/>
      <c r="K708" s="3"/>
      <c r="N708" s="1"/>
    </row>
    <row r="709" spans="3:14" ht="24" customHeight="1">
      <c r="C709" s="56">
        <v>45838.799305555556</v>
      </c>
      <c r="D709" s="57" t="s">
        <v>240</v>
      </c>
      <c r="E709" s="57" t="s">
        <v>356</v>
      </c>
      <c r="F709" s="58"/>
      <c r="G709" s="59">
        <v>6400</v>
      </c>
      <c r="H709" s="30">
        <f t="shared" si="16"/>
        <v>-866674</v>
      </c>
      <c r="J709" s="65"/>
      <c r="K709" s="3"/>
      <c r="N709" s="1"/>
    </row>
    <row r="710" spans="3:14" ht="24" customHeight="1">
      <c r="C710" s="56">
        <v>45838.829861111109</v>
      </c>
      <c r="D710" s="57" t="s">
        <v>245</v>
      </c>
      <c r="E710" s="57" t="s">
        <v>279</v>
      </c>
      <c r="F710" s="58"/>
      <c r="G710" s="59">
        <v>7500</v>
      </c>
      <c r="H710" s="30">
        <f t="shared" si="16"/>
        <v>-874174</v>
      </c>
      <c r="J710" s="65"/>
      <c r="K710" s="3"/>
      <c r="N710" s="1"/>
    </row>
    <row r="711" spans="3:14" ht="24" customHeight="1">
      <c r="C711" s="56"/>
      <c r="D711" s="57"/>
      <c r="E711" s="57"/>
      <c r="F711" s="58"/>
      <c r="G711" s="59"/>
      <c r="H711" s="30">
        <f t="shared" si="16"/>
        <v>-874174</v>
      </c>
      <c r="J711" s="65"/>
      <c r="K711" s="3"/>
      <c r="N711" s="1"/>
    </row>
    <row r="712" spans="3:14" ht="24" customHeight="1">
      <c r="C712" s="56"/>
      <c r="D712" s="57"/>
      <c r="E712" s="57"/>
      <c r="F712" s="58"/>
      <c r="G712" s="59"/>
      <c r="H712" s="30">
        <f t="shared" si="16"/>
        <v>-874174</v>
      </c>
      <c r="J712" s="65"/>
      <c r="K712" s="3"/>
      <c r="N712" s="1"/>
    </row>
    <row r="713" spans="3:14" ht="24" customHeight="1">
      <c r="C713" s="56">
        <v>45844.500023148146</v>
      </c>
      <c r="D713" s="57" t="s">
        <v>240</v>
      </c>
      <c r="E713" s="57" t="s">
        <v>329</v>
      </c>
      <c r="F713" s="58"/>
      <c r="G713" s="59">
        <v>7000</v>
      </c>
      <c r="H713" s="30">
        <f t="shared" si="16"/>
        <v>-881174</v>
      </c>
      <c r="J713" s="65"/>
      <c r="K713" s="3"/>
      <c r="N713" s="1"/>
    </row>
    <row r="714" spans="3:14" ht="24" customHeight="1">
      <c r="C714" s="56"/>
      <c r="D714" s="57"/>
      <c r="E714" s="57"/>
      <c r="F714" s="58"/>
      <c r="G714" s="59"/>
      <c r="H714" s="30">
        <f t="shared" si="16"/>
        <v>-881174</v>
      </c>
      <c r="J714" s="65"/>
      <c r="K714" s="3"/>
      <c r="N714" s="1"/>
    </row>
    <row r="715" spans="3:14" ht="24" customHeight="1">
      <c r="C715" s="56"/>
      <c r="D715" s="57"/>
      <c r="E715" s="57"/>
      <c r="F715" s="58"/>
      <c r="G715" s="59"/>
      <c r="H715" s="30">
        <f t="shared" si="16"/>
        <v>-881174</v>
      </c>
      <c r="J715" s="65"/>
      <c r="K715" s="3"/>
      <c r="N715" s="1"/>
    </row>
    <row r="716" spans="3:14" ht="24" customHeight="1">
      <c r="C716" s="56"/>
      <c r="D716" s="57"/>
      <c r="E716" s="57"/>
      <c r="F716" s="58"/>
      <c r="G716" s="59"/>
      <c r="H716" s="30">
        <f t="shared" si="16"/>
        <v>-881174</v>
      </c>
      <c r="J716" s="65"/>
      <c r="K716" s="3"/>
      <c r="N716" s="1"/>
    </row>
    <row r="717" spans="3:14" ht="24" customHeight="1">
      <c r="C717" s="56"/>
      <c r="D717" s="57"/>
      <c r="E717" s="57"/>
      <c r="F717" s="58"/>
      <c r="G717" s="59"/>
      <c r="H717" s="30">
        <f t="shared" si="16"/>
        <v>-881174</v>
      </c>
      <c r="J717" s="65"/>
      <c r="K717" s="3"/>
      <c r="N717" s="1"/>
    </row>
    <row r="718" spans="3:14" ht="24" customHeight="1">
      <c r="C718" s="56"/>
      <c r="D718" s="57"/>
      <c r="E718" s="57"/>
      <c r="F718" s="58"/>
      <c r="G718" s="59"/>
      <c r="H718" s="30">
        <f t="shared" si="16"/>
        <v>-881174</v>
      </c>
      <c r="J718" s="65"/>
      <c r="K718" s="3"/>
      <c r="N718" s="1"/>
    </row>
    <row r="719" spans="3:14" ht="24" customHeight="1">
      <c r="C719" s="56">
        <v>45849.417245370372</v>
      </c>
      <c r="D719" s="57" t="s">
        <v>272</v>
      </c>
      <c r="E719" s="57" t="s">
        <v>274</v>
      </c>
      <c r="F719" s="58"/>
      <c r="G719" s="59">
        <v>7890</v>
      </c>
      <c r="H719" s="30">
        <f t="shared" si="16"/>
        <v>-889064</v>
      </c>
      <c r="J719" s="65"/>
      <c r="K719" s="3"/>
      <c r="N719" s="1"/>
    </row>
    <row r="720" spans="3:14" ht="24" customHeight="1">
      <c r="C720" s="56"/>
      <c r="D720" s="57"/>
      <c r="E720" s="57"/>
      <c r="F720" s="58"/>
      <c r="G720" s="59"/>
      <c r="H720" s="30">
        <f t="shared" si="16"/>
        <v>-889064</v>
      </c>
      <c r="J720" s="65"/>
      <c r="K720" s="3"/>
      <c r="N720" s="1"/>
    </row>
    <row r="721" spans="3:14" ht="24" customHeight="1">
      <c r="C721" s="56"/>
      <c r="D721" s="57"/>
      <c r="E721" s="57"/>
      <c r="F721" s="58"/>
      <c r="G721" s="59"/>
      <c r="H721" s="30">
        <f t="shared" si="16"/>
        <v>-889064</v>
      </c>
      <c r="J721" s="65"/>
      <c r="K721" s="3"/>
      <c r="N721" s="1"/>
    </row>
    <row r="722" spans="3:14" ht="24" customHeight="1">
      <c r="C722" s="56"/>
      <c r="D722" s="57"/>
      <c r="E722" s="57"/>
      <c r="F722" s="58"/>
      <c r="G722" s="59"/>
      <c r="H722" s="30">
        <f t="shared" si="16"/>
        <v>-889064</v>
      </c>
      <c r="J722" s="65"/>
      <c r="K722" s="3"/>
      <c r="N722" s="1"/>
    </row>
    <row r="723" spans="3:14" ht="24" customHeight="1">
      <c r="C723" s="56"/>
      <c r="D723" s="57"/>
      <c r="E723" s="57"/>
      <c r="F723" s="58"/>
      <c r="G723" s="59"/>
      <c r="H723" s="30">
        <f t="shared" si="16"/>
        <v>-889064</v>
      </c>
      <c r="J723" s="65"/>
      <c r="K723" s="3"/>
      <c r="N723" s="1"/>
    </row>
    <row r="724" spans="3:14" ht="24" customHeight="1">
      <c r="C724" s="56"/>
      <c r="D724" s="57"/>
      <c r="E724" s="57"/>
      <c r="F724" s="58"/>
      <c r="G724" s="59"/>
      <c r="H724" s="30">
        <f t="shared" si="16"/>
        <v>-889064</v>
      </c>
      <c r="J724" s="65"/>
      <c r="K724" s="3"/>
      <c r="N724" s="1"/>
    </row>
    <row r="725" spans="3:14" ht="24" customHeight="1">
      <c r="C725" s="56"/>
      <c r="D725" s="57"/>
      <c r="E725" s="57"/>
      <c r="F725" s="58"/>
      <c r="G725" s="59"/>
      <c r="H725" s="30">
        <f t="shared" si="16"/>
        <v>-889064</v>
      </c>
      <c r="J725" s="65"/>
      <c r="K725" s="3"/>
      <c r="N725" s="1"/>
    </row>
    <row r="726" spans="3:14" ht="24" customHeight="1">
      <c r="C726" s="56"/>
      <c r="D726" s="57"/>
      <c r="E726" s="57"/>
      <c r="F726" s="58"/>
      <c r="G726" s="59"/>
      <c r="H726" s="30">
        <f t="shared" si="16"/>
        <v>-889064</v>
      </c>
      <c r="J726" s="65"/>
      <c r="K726" s="3"/>
      <c r="N726" s="1"/>
    </row>
    <row r="727" spans="3:14" ht="24" customHeight="1">
      <c r="C727" s="56"/>
      <c r="D727" s="57"/>
      <c r="E727" s="57"/>
      <c r="F727" s="58"/>
      <c r="G727" s="59"/>
      <c r="H727" s="30">
        <f t="shared" si="16"/>
        <v>-889064</v>
      </c>
      <c r="J727" s="65"/>
      <c r="K727" s="3"/>
      <c r="N727" s="1"/>
    </row>
    <row r="728" spans="3:14" ht="24" customHeight="1">
      <c r="C728" s="56"/>
      <c r="D728" s="57"/>
      <c r="E728" s="57"/>
      <c r="F728" s="58"/>
      <c r="G728" s="59"/>
      <c r="H728" s="30">
        <f t="shared" si="16"/>
        <v>-889064</v>
      </c>
      <c r="J728" s="65"/>
      <c r="K728" s="3"/>
      <c r="N728" s="1"/>
    </row>
    <row r="729" spans="3:14" ht="24" customHeight="1">
      <c r="C729" s="56"/>
      <c r="D729" s="57"/>
      <c r="E729" s="57"/>
      <c r="F729" s="58"/>
      <c r="G729" s="59"/>
      <c r="H729" s="30">
        <f t="shared" si="16"/>
        <v>-889064</v>
      </c>
      <c r="J729" s="65" t="str">
        <f t="shared" si="15"/>
        <v/>
      </c>
      <c r="K729" s="3"/>
      <c r="N729" s="1"/>
    </row>
    <row r="730" spans="3:14" ht="24" customHeight="1">
      <c r="C730" s="56"/>
      <c r="D730" s="57"/>
      <c r="E730" s="57"/>
      <c r="F730" s="58"/>
      <c r="G730" s="59"/>
      <c r="H730" s="30">
        <f t="shared" si="16"/>
        <v>-889064</v>
      </c>
      <c r="J730" s="65" t="str">
        <f t="shared" si="15"/>
        <v/>
      </c>
      <c r="K730" s="3"/>
      <c r="N730" s="1"/>
    </row>
    <row r="731" spans="3:14" ht="24" customHeight="1">
      <c r="C731" s="56"/>
      <c r="D731" s="57"/>
      <c r="E731" s="57"/>
      <c r="F731" s="58"/>
      <c r="G731" s="59"/>
      <c r="H731" s="30">
        <f t="shared" si="16"/>
        <v>-889064</v>
      </c>
      <c r="J731" s="65" t="str">
        <f t="shared" si="15"/>
        <v/>
      </c>
      <c r="K731" s="3"/>
      <c r="N731" s="1"/>
    </row>
    <row r="732" spans="3:14" ht="24" customHeight="1">
      <c r="C732" s="56"/>
      <c r="D732" s="57"/>
      <c r="E732" s="57"/>
      <c r="F732" s="58"/>
      <c r="G732" s="59"/>
      <c r="H732" s="30">
        <f t="shared" si="16"/>
        <v>-889064</v>
      </c>
      <c r="J732" s="65" t="str">
        <f t="shared" si="15"/>
        <v/>
      </c>
      <c r="K732" s="3"/>
      <c r="N732" s="1"/>
    </row>
    <row r="733" spans="3:14" ht="24" customHeight="1">
      <c r="C733" s="56"/>
      <c r="D733" s="57"/>
      <c r="E733" s="57"/>
      <c r="F733" s="58"/>
      <c r="G733" s="59"/>
      <c r="H733" s="30">
        <f t="shared" si="16"/>
        <v>-889064</v>
      </c>
      <c r="J733" s="65" t="str">
        <f t="shared" si="15"/>
        <v/>
      </c>
      <c r="K733" s="3"/>
      <c r="N733" s="1"/>
    </row>
    <row r="734" spans="3:14" ht="24" customHeight="1">
      <c r="C734" s="56"/>
      <c r="D734" s="57"/>
      <c r="E734" s="57"/>
      <c r="F734" s="58"/>
      <c r="G734" s="59"/>
      <c r="H734" s="30">
        <f t="shared" si="16"/>
        <v>-889064</v>
      </c>
      <c r="J734" s="65" t="str">
        <f t="shared" si="15"/>
        <v/>
      </c>
      <c r="K734" s="3"/>
      <c r="N734" s="1"/>
    </row>
    <row r="735" spans="3:14" ht="24" customHeight="1">
      <c r="C735" s="52">
        <v>45858.375</v>
      </c>
      <c r="D735" s="41" t="s">
        <v>6</v>
      </c>
      <c r="E735" s="41" t="s">
        <v>8</v>
      </c>
      <c r="F735" s="44"/>
      <c r="G735" s="43">
        <v>700000</v>
      </c>
      <c r="H735" s="30">
        <f t="shared" si="16"/>
        <v>-1589064</v>
      </c>
      <c r="J735" s="65" t="str">
        <f t="shared" si="15"/>
        <v/>
      </c>
      <c r="K735" s="3"/>
      <c r="N735" s="1"/>
    </row>
    <row r="736" spans="3:14" ht="24" customHeight="1">
      <c r="C736" s="56"/>
      <c r="D736" s="57"/>
      <c r="E736" s="57"/>
      <c r="F736" s="58"/>
      <c r="G736" s="59"/>
      <c r="H736" s="30">
        <f t="shared" si="16"/>
        <v>-1589064</v>
      </c>
      <c r="J736" s="65"/>
      <c r="K736" s="3"/>
      <c r="N736" s="1"/>
    </row>
    <row r="737" spans="3:14" ht="24" customHeight="1">
      <c r="C737" s="56">
        <v>45865.438090277778</v>
      </c>
      <c r="D737" s="57" t="s">
        <v>50</v>
      </c>
      <c r="E737" s="57" t="s">
        <v>71</v>
      </c>
      <c r="F737" s="58">
        <v>200000</v>
      </c>
      <c r="G737" s="59"/>
      <c r="H737" s="30">
        <f t="shared" si="16"/>
        <v>-1389064</v>
      </c>
      <c r="J737" s="65"/>
      <c r="K737" s="3"/>
      <c r="N737" s="1"/>
    </row>
    <row r="738" spans="3:14" ht="24" customHeight="1">
      <c r="C738" s="56">
        <v>45865.912499999999</v>
      </c>
      <c r="D738" s="57" t="s">
        <v>245</v>
      </c>
      <c r="E738" s="57" t="s">
        <v>354</v>
      </c>
      <c r="F738" s="58"/>
      <c r="G738" s="59">
        <v>42800</v>
      </c>
      <c r="H738" s="30">
        <f t="shared" ref="H738:H801" si="17">H737+F738-G738</f>
        <v>-1431864</v>
      </c>
      <c r="J738" s="65"/>
      <c r="K738" s="3"/>
      <c r="N738" s="1"/>
    </row>
    <row r="739" spans="3:14" ht="24" customHeight="1">
      <c r="C739" s="56">
        <v>45865.916412037041</v>
      </c>
      <c r="D739" s="57" t="s">
        <v>245</v>
      </c>
      <c r="E739" s="57" t="s">
        <v>353</v>
      </c>
      <c r="F739" s="58"/>
      <c r="G739" s="59">
        <v>46300</v>
      </c>
      <c r="H739" s="30">
        <f t="shared" si="17"/>
        <v>-1478164</v>
      </c>
      <c r="J739" s="65"/>
      <c r="K739" s="3"/>
      <c r="N739" s="1"/>
    </row>
    <row r="740" spans="3:14" ht="24" customHeight="1">
      <c r="C740" s="56">
        <v>45865.944444444445</v>
      </c>
      <c r="D740" s="57" t="s">
        <v>42</v>
      </c>
      <c r="E740" s="57" t="s">
        <v>250</v>
      </c>
      <c r="F740" s="58"/>
      <c r="G740" s="59">
        <v>4200</v>
      </c>
      <c r="H740" s="30">
        <f t="shared" si="17"/>
        <v>-1482364</v>
      </c>
      <c r="J740" s="65"/>
      <c r="K740" s="3"/>
      <c r="N740" s="1"/>
    </row>
    <row r="741" spans="3:14" ht="24" customHeight="1">
      <c r="C741" s="56"/>
      <c r="D741" s="57"/>
      <c r="E741" s="57"/>
      <c r="F741" s="58"/>
      <c r="G741" s="59"/>
      <c r="H741" s="30">
        <f t="shared" si="17"/>
        <v>-1482364</v>
      </c>
      <c r="J741" s="65"/>
      <c r="K741" s="3"/>
      <c r="N741" s="1"/>
    </row>
    <row r="742" spans="3:14" ht="24" customHeight="1">
      <c r="C742" s="56"/>
      <c r="D742" s="57"/>
      <c r="E742" s="57"/>
      <c r="F742" s="58"/>
      <c r="G742" s="59"/>
      <c r="H742" s="30">
        <f t="shared" si="17"/>
        <v>-1482364</v>
      </c>
      <c r="J742" s="65"/>
      <c r="K742" s="3"/>
      <c r="N742" s="1"/>
    </row>
    <row r="743" spans="3:14" ht="24" customHeight="1">
      <c r="C743" s="56"/>
      <c r="D743" s="57"/>
      <c r="E743" s="57"/>
      <c r="F743" s="58"/>
      <c r="G743" s="59"/>
      <c r="H743" s="30">
        <f t="shared" si="17"/>
        <v>-1482364</v>
      </c>
      <c r="J743" s="65"/>
      <c r="K743" s="3"/>
      <c r="N743" s="1"/>
    </row>
    <row r="744" spans="3:14" ht="24" customHeight="1">
      <c r="C744" s="56"/>
      <c r="D744" s="57"/>
      <c r="E744" s="57"/>
      <c r="F744" s="58"/>
      <c r="G744" s="59"/>
      <c r="H744" s="30">
        <f t="shared" si="17"/>
        <v>-1482364</v>
      </c>
      <c r="J744" s="65"/>
      <c r="K744" s="3"/>
      <c r="N744" s="1"/>
    </row>
    <row r="745" spans="3:14" ht="24" customHeight="1">
      <c r="C745" s="56"/>
      <c r="D745" s="57"/>
      <c r="E745" s="57"/>
      <c r="F745" s="58"/>
      <c r="G745" s="59"/>
      <c r="H745" s="30">
        <f t="shared" si="17"/>
        <v>-1482364</v>
      </c>
      <c r="J745" s="65"/>
      <c r="K745" s="3"/>
      <c r="N745" s="1"/>
    </row>
    <row r="746" spans="3:14" ht="24" customHeight="1">
      <c r="C746" s="56"/>
      <c r="D746" s="57"/>
      <c r="E746" s="57"/>
      <c r="F746" s="58"/>
      <c r="G746" s="59"/>
      <c r="H746" s="30">
        <f t="shared" si="17"/>
        <v>-1482364</v>
      </c>
      <c r="J746" s="65"/>
      <c r="K746" s="3"/>
      <c r="N746" s="1"/>
    </row>
    <row r="747" spans="3:14" ht="24" customHeight="1">
      <c r="C747" s="56">
        <v>45879.65347222222</v>
      </c>
      <c r="D747" s="57" t="s">
        <v>253</v>
      </c>
      <c r="E747" s="57" t="s">
        <v>347</v>
      </c>
      <c r="F747" s="58"/>
      <c r="G747" s="59">
        <v>12000</v>
      </c>
      <c r="H747" s="30">
        <f t="shared" si="17"/>
        <v>-1494364</v>
      </c>
      <c r="J747" s="65"/>
      <c r="K747" s="3"/>
      <c r="N747" s="1"/>
    </row>
    <row r="748" spans="3:14" ht="24" customHeight="1">
      <c r="C748" s="56">
        <v>45879.739583333336</v>
      </c>
      <c r="D748" s="57" t="s">
        <v>253</v>
      </c>
      <c r="E748" s="57" t="s">
        <v>348</v>
      </c>
      <c r="F748" s="58"/>
      <c r="G748" s="59">
        <v>3000</v>
      </c>
      <c r="H748" s="30">
        <f t="shared" si="17"/>
        <v>-1497364</v>
      </c>
      <c r="J748" s="65"/>
      <c r="K748" s="3"/>
      <c r="N748" s="1"/>
    </row>
    <row r="749" spans="3:14" ht="24" customHeight="1">
      <c r="C749" s="56">
        <v>45879.878599537034</v>
      </c>
      <c r="D749" s="57" t="s">
        <v>243</v>
      </c>
      <c r="E749" s="57" t="s">
        <v>15</v>
      </c>
      <c r="F749" s="58"/>
      <c r="G749" s="59">
        <v>8000</v>
      </c>
      <c r="H749" s="30">
        <f t="shared" si="17"/>
        <v>-1505364</v>
      </c>
      <c r="J749" s="65"/>
      <c r="K749" s="3"/>
      <c r="N749" s="1"/>
    </row>
    <row r="750" spans="3:14" ht="24" customHeight="1">
      <c r="C750" s="56">
        <v>45880.417071759257</v>
      </c>
      <c r="D750" s="57" t="s">
        <v>272</v>
      </c>
      <c r="E750" s="57" t="s">
        <v>274</v>
      </c>
      <c r="F750" s="58"/>
      <c r="G750" s="59">
        <v>7890</v>
      </c>
      <c r="H750" s="30">
        <f t="shared" si="17"/>
        <v>-1513254</v>
      </c>
      <c r="J750" s="65"/>
      <c r="K750" s="3"/>
      <c r="N750" s="1"/>
    </row>
    <row r="751" spans="3:14" ht="24" customHeight="1">
      <c r="C751" s="56">
        <v>45881.518750000003</v>
      </c>
      <c r="D751" s="57" t="s">
        <v>253</v>
      </c>
      <c r="E751" s="57" t="s">
        <v>349</v>
      </c>
      <c r="F751" s="58"/>
      <c r="G751" s="59">
        <v>22000</v>
      </c>
      <c r="H751" s="30">
        <f t="shared" si="17"/>
        <v>-1535254</v>
      </c>
      <c r="J751" s="65"/>
      <c r="K751" s="3"/>
      <c r="N751" s="1"/>
    </row>
    <row r="752" spans="3:14" ht="24" customHeight="1">
      <c r="C752" s="56">
        <v>45881.57708333333</v>
      </c>
      <c r="D752" s="57" t="s">
        <v>243</v>
      </c>
      <c r="E752" s="57" t="s">
        <v>350</v>
      </c>
      <c r="F752" s="58"/>
      <c r="G752" s="59">
        <v>15800</v>
      </c>
      <c r="H752" s="30">
        <f t="shared" si="17"/>
        <v>-1551054</v>
      </c>
      <c r="J752" s="65"/>
      <c r="K752" s="3"/>
      <c r="N752" s="1"/>
    </row>
    <row r="753" spans="3:14" ht="24" customHeight="1">
      <c r="C753" s="56">
        <v>45881.662499999999</v>
      </c>
      <c r="D753" s="57" t="s">
        <v>42</v>
      </c>
      <c r="E753" s="57" t="s">
        <v>351</v>
      </c>
      <c r="F753" s="58"/>
      <c r="G753" s="59">
        <v>6400</v>
      </c>
      <c r="H753" s="30">
        <f t="shared" si="17"/>
        <v>-1557454</v>
      </c>
      <c r="J753" s="65"/>
      <c r="K753" s="3"/>
      <c r="N753" s="1"/>
    </row>
    <row r="754" spans="3:14" ht="24" customHeight="1">
      <c r="C754" s="56"/>
      <c r="D754" s="57"/>
      <c r="E754" s="57"/>
      <c r="F754" s="58"/>
      <c r="G754" s="59"/>
      <c r="H754" s="30">
        <f t="shared" si="17"/>
        <v>-1557454</v>
      </c>
      <c r="J754" s="65"/>
      <c r="K754" s="3"/>
      <c r="N754" s="1"/>
    </row>
    <row r="755" spans="3:14" ht="24" customHeight="1">
      <c r="C755" s="56"/>
      <c r="D755" s="57"/>
      <c r="E755" s="57"/>
      <c r="F755" s="58"/>
      <c r="G755" s="59"/>
      <c r="H755" s="30">
        <f t="shared" si="17"/>
        <v>-1557454</v>
      </c>
      <c r="J755" s="65" t="str">
        <f t="shared" si="15"/>
        <v/>
      </c>
      <c r="K755" s="3"/>
      <c r="N755" s="1"/>
    </row>
    <row r="756" spans="3:14" ht="24" customHeight="1">
      <c r="C756" s="56"/>
      <c r="D756" s="57"/>
      <c r="E756" s="57"/>
      <c r="F756" s="58"/>
      <c r="G756" s="59"/>
      <c r="H756" s="30">
        <f t="shared" si="17"/>
        <v>-1557454</v>
      </c>
      <c r="J756" s="65" t="str">
        <f t="shared" si="15"/>
        <v/>
      </c>
      <c r="K756" s="3"/>
      <c r="N756" s="1"/>
    </row>
    <row r="757" spans="3:14" ht="24" customHeight="1">
      <c r="C757" s="56"/>
      <c r="D757" s="57"/>
      <c r="E757" s="57"/>
      <c r="F757" s="58"/>
      <c r="G757" s="59"/>
      <c r="H757" s="30">
        <f t="shared" si="17"/>
        <v>-1557454</v>
      </c>
      <c r="J757" s="65" t="str">
        <f t="shared" si="15"/>
        <v/>
      </c>
      <c r="K757" s="3"/>
      <c r="N757" s="1"/>
    </row>
    <row r="758" spans="3:14" ht="24" customHeight="1">
      <c r="C758" s="56"/>
      <c r="D758" s="57"/>
      <c r="E758" s="57"/>
      <c r="F758" s="58"/>
      <c r="G758" s="59"/>
      <c r="H758" s="30">
        <f t="shared" si="17"/>
        <v>-1557454</v>
      </c>
      <c r="J758" s="65" t="str">
        <f t="shared" si="15"/>
        <v/>
      </c>
      <c r="K758" s="3"/>
      <c r="N758" s="1"/>
    </row>
    <row r="759" spans="3:14" ht="24" customHeight="1">
      <c r="C759" s="56"/>
      <c r="D759" s="57"/>
      <c r="E759" s="57"/>
      <c r="F759" s="58"/>
      <c r="G759" s="59"/>
      <c r="H759" s="30">
        <f t="shared" si="17"/>
        <v>-1557454</v>
      </c>
      <c r="J759" s="65" t="str">
        <f t="shared" si="15"/>
        <v/>
      </c>
      <c r="K759" s="3"/>
      <c r="N759" s="1"/>
    </row>
    <row r="760" spans="3:14" ht="24" customHeight="1">
      <c r="C760" s="56"/>
      <c r="D760" s="57"/>
      <c r="E760" s="57"/>
      <c r="F760" s="58"/>
      <c r="G760" s="59"/>
      <c r="H760" s="30">
        <f t="shared" si="17"/>
        <v>-1557454</v>
      </c>
      <c r="J760" s="65" t="str">
        <f t="shared" si="15"/>
        <v/>
      </c>
      <c r="K760" s="3"/>
      <c r="N760" s="1"/>
    </row>
    <row r="761" spans="3:14" ht="24" customHeight="1" thickBot="1">
      <c r="C761" s="83"/>
      <c r="D761" s="84"/>
      <c r="E761" s="84"/>
      <c r="F761" s="85"/>
      <c r="G761" s="86"/>
      <c r="H761" s="30">
        <f t="shared" si="17"/>
        <v>-1557454</v>
      </c>
      <c r="J761" s="65" t="str">
        <f t="shared" si="15"/>
        <v/>
      </c>
      <c r="K761" s="3"/>
      <c r="N761" s="1"/>
    </row>
    <row r="762" spans="3:14" ht="24" customHeight="1" thickBot="1">
      <c r="C762" s="115"/>
      <c r="D762" s="116"/>
      <c r="E762" s="116"/>
      <c r="F762" s="117"/>
      <c r="G762" s="118"/>
      <c r="H762" s="30">
        <f t="shared" si="17"/>
        <v>-1557454</v>
      </c>
      <c r="J762" s="65" t="str">
        <f t="shared" si="15"/>
        <v/>
      </c>
      <c r="K762" s="3"/>
      <c r="N762" s="1"/>
    </row>
    <row r="763" spans="3:14" ht="24" customHeight="1">
      <c r="C763" s="87"/>
      <c r="D763" s="88"/>
      <c r="E763" s="88"/>
      <c r="F763" s="89"/>
      <c r="G763" s="90"/>
      <c r="H763" s="30">
        <f t="shared" si="17"/>
        <v>-1557454</v>
      </c>
      <c r="J763" s="65" t="str">
        <f t="shared" si="15"/>
        <v/>
      </c>
      <c r="K763" s="3"/>
      <c r="N763" s="1"/>
    </row>
    <row r="764" spans="3:14" ht="24" customHeight="1">
      <c r="C764" s="52">
        <v>45889.375</v>
      </c>
      <c r="D764" s="41" t="s">
        <v>6</v>
      </c>
      <c r="E764" s="41" t="s">
        <v>8</v>
      </c>
      <c r="F764" s="44"/>
      <c r="G764" s="43">
        <v>700000</v>
      </c>
      <c r="H764" s="30">
        <f t="shared" si="17"/>
        <v>-2257454</v>
      </c>
      <c r="J764" s="65" t="str">
        <f t="shared" si="15"/>
        <v/>
      </c>
      <c r="K764" s="3"/>
      <c r="N764" s="1"/>
    </row>
    <row r="765" spans="3:14" ht="24" customHeight="1">
      <c r="C765" s="52"/>
      <c r="D765" s="41"/>
      <c r="E765" s="41"/>
      <c r="F765" s="44"/>
      <c r="G765" s="43"/>
      <c r="H765" s="30">
        <f t="shared" si="17"/>
        <v>-2257454</v>
      </c>
      <c r="J765" s="65" t="str">
        <f t="shared" si="15"/>
        <v/>
      </c>
      <c r="K765" s="3"/>
      <c r="N765" s="1"/>
    </row>
    <row r="766" spans="3:14" ht="24" customHeight="1">
      <c r="C766" s="22"/>
      <c r="D766" s="7"/>
      <c r="E766" s="7"/>
      <c r="F766" s="45"/>
      <c r="G766" s="7"/>
      <c r="H766" s="30">
        <f t="shared" si="17"/>
        <v>-2257454</v>
      </c>
      <c r="J766" s="65" t="str">
        <f t="shared" si="15"/>
        <v/>
      </c>
      <c r="K766" s="3"/>
      <c r="N766" s="1"/>
    </row>
    <row r="767" spans="3:14" ht="24" customHeight="1">
      <c r="C767" s="22"/>
      <c r="D767" s="7"/>
      <c r="E767" s="7"/>
      <c r="F767" s="45"/>
      <c r="G767" s="7"/>
      <c r="H767" s="30">
        <f t="shared" si="17"/>
        <v>-2257454</v>
      </c>
      <c r="J767" s="65" t="str">
        <f t="shared" si="15"/>
        <v/>
      </c>
      <c r="K767" s="3"/>
      <c r="N767" s="1"/>
    </row>
    <row r="768" spans="3:14" ht="24" customHeight="1">
      <c r="C768" s="22"/>
      <c r="D768" s="7"/>
      <c r="E768" s="7"/>
      <c r="F768" s="45"/>
      <c r="G768" s="7"/>
      <c r="H768" s="30">
        <f t="shared" si="17"/>
        <v>-2257454</v>
      </c>
      <c r="J768" s="65" t="str">
        <f t="shared" si="15"/>
        <v/>
      </c>
      <c r="K768" s="3"/>
      <c r="N768" s="1"/>
    </row>
    <row r="769" spans="3:14" ht="24" customHeight="1">
      <c r="C769" s="22"/>
      <c r="D769" s="7"/>
      <c r="E769" s="7"/>
      <c r="F769" s="45"/>
      <c r="G769" s="7"/>
      <c r="H769" s="30">
        <f t="shared" si="17"/>
        <v>-2257454</v>
      </c>
      <c r="J769" s="65" t="str">
        <f t="shared" si="15"/>
        <v/>
      </c>
      <c r="K769" s="3"/>
      <c r="N769" s="1"/>
    </row>
    <row r="770" spans="3:14" ht="24" customHeight="1">
      <c r="C770" s="22"/>
      <c r="D770" s="7"/>
      <c r="E770" s="7"/>
      <c r="F770" s="45"/>
      <c r="G770" s="7"/>
      <c r="H770" s="30">
        <f t="shared" si="17"/>
        <v>-2257454</v>
      </c>
      <c r="J770" s="65" t="str">
        <f t="shared" si="15"/>
        <v/>
      </c>
      <c r="K770" s="3"/>
      <c r="N770" s="1"/>
    </row>
    <row r="771" spans="3:14" ht="24" customHeight="1">
      <c r="C771" s="22"/>
      <c r="D771" s="7"/>
      <c r="E771" s="7"/>
      <c r="F771" s="45"/>
      <c r="G771" s="7"/>
      <c r="H771" s="30">
        <f t="shared" si="17"/>
        <v>-2257454</v>
      </c>
      <c r="J771" s="65" t="str">
        <f t="shared" si="15"/>
        <v/>
      </c>
      <c r="K771" s="3"/>
      <c r="N771" s="1"/>
    </row>
    <row r="772" spans="3:14" ht="24" customHeight="1">
      <c r="C772" s="22"/>
      <c r="D772" s="7"/>
      <c r="E772" s="7"/>
      <c r="F772" s="45"/>
      <c r="G772" s="7"/>
      <c r="H772" s="30">
        <f t="shared" si="17"/>
        <v>-2257454</v>
      </c>
      <c r="J772" s="65" t="str">
        <f t="shared" si="15"/>
        <v/>
      </c>
      <c r="K772" s="3"/>
      <c r="N772" s="1"/>
    </row>
    <row r="773" spans="3:14" ht="24" customHeight="1">
      <c r="C773" s="22"/>
      <c r="D773" s="7"/>
      <c r="E773" s="7"/>
      <c r="F773" s="45"/>
      <c r="G773" s="7"/>
      <c r="H773" s="30">
        <f t="shared" si="17"/>
        <v>-2257454</v>
      </c>
      <c r="J773" s="65" t="str">
        <f t="shared" si="15"/>
        <v/>
      </c>
      <c r="K773" s="3"/>
      <c r="N773" s="1"/>
    </row>
    <row r="774" spans="3:14" ht="24" customHeight="1">
      <c r="C774" s="22"/>
      <c r="D774" s="7"/>
      <c r="E774" s="7"/>
      <c r="F774" s="45"/>
      <c r="G774" s="7"/>
      <c r="H774" s="30">
        <f t="shared" si="17"/>
        <v>-2257454</v>
      </c>
      <c r="J774" s="65" t="str">
        <f t="shared" si="15"/>
        <v/>
      </c>
      <c r="K774" s="3"/>
      <c r="N774" s="1"/>
    </row>
    <row r="775" spans="3:14" ht="24" customHeight="1">
      <c r="C775" s="22"/>
      <c r="D775" s="7"/>
      <c r="E775" s="7"/>
      <c r="F775" s="45"/>
      <c r="G775" s="7"/>
      <c r="H775" s="30">
        <f t="shared" si="17"/>
        <v>-2257454</v>
      </c>
      <c r="J775" s="65" t="str">
        <f t="shared" si="15"/>
        <v/>
      </c>
      <c r="K775" s="3"/>
      <c r="N775" s="1"/>
    </row>
    <row r="776" spans="3:14" ht="24" customHeight="1">
      <c r="C776" s="22"/>
      <c r="D776" s="7"/>
      <c r="E776" s="7"/>
      <c r="F776" s="45"/>
      <c r="G776" s="7"/>
      <c r="H776" s="30">
        <f t="shared" si="17"/>
        <v>-2257454</v>
      </c>
      <c r="J776" s="65" t="str">
        <f t="shared" si="15"/>
        <v/>
      </c>
      <c r="K776" s="3"/>
      <c r="N776" s="1"/>
    </row>
    <row r="777" spans="3:14" ht="24" customHeight="1">
      <c r="C777" s="22"/>
      <c r="D777" s="7"/>
      <c r="E777" s="7"/>
      <c r="F777" s="45"/>
      <c r="G777" s="7"/>
      <c r="H777" s="30">
        <f t="shared" si="17"/>
        <v>-2257454</v>
      </c>
      <c r="J777" s="65" t="str">
        <f t="shared" si="15"/>
        <v/>
      </c>
      <c r="K777" s="3"/>
      <c r="N777" s="1"/>
    </row>
    <row r="778" spans="3:14" ht="24" customHeight="1">
      <c r="C778" s="22"/>
      <c r="D778" s="7"/>
      <c r="E778" s="7"/>
      <c r="F778" s="45"/>
      <c r="G778" s="7"/>
      <c r="H778" s="30">
        <f t="shared" si="17"/>
        <v>-2257454</v>
      </c>
      <c r="J778" s="65" t="str">
        <f t="shared" si="15"/>
        <v/>
      </c>
      <c r="K778" s="3"/>
      <c r="N778" s="1"/>
    </row>
    <row r="779" spans="3:14" ht="24" customHeight="1">
      <c r="C779" s="22"/>
      <c r="D779" s="7"/>
      <c r="E779" s="7"/>
      <c r="F779" s="45"/>
      <c r="G779" s="7"/>
      <c r="H779" s="30">
        <f t="shared" si="17"/>
        <v>-2257454</v>
      </c>
      <c r="J779" s="65" t="str">
        <f t="shared" si="15"/>
        <v/>
      </c>
      <c r="K779" s="3"/>
      <c r="N779" s="1"/>
    </row>
    <row r="780" spans="3:14" ht="24" customHeight="1">
      <c r="C780" s="22"/>
      <c r="D780" s="7"/>
      <c r="E780" s="7"/>
      <c r="F780" s="45"/>
      <c r="G780" s="7"/>
      <c r="H780" s="30">
        <f t="shared" si="17"/>
        <v>-2257454</v>
      </c>
      <c r="J780" s="65" t="str">
        <f t="shared" si="15"/>
        <v/>
      </c>
      <c r="K780" s="3"/>
      <c r="N780" s="1"/>
    </row>
    <row r="781" spans="3:14" ht="24" customHeight="1">
      <c r="C781" s="22"/>
      <c r="D781" s="7"/>
      <c r="E781" s="7"/>
      <c r="F781" s="45"/>
      <c r="G781" s="7"/>
      <c r="H781" s="30">
        <f t="shared" si="17"/>
        <v>-2257454</v>
      </c>
      <c r="J781" s="65" t="str">
        <f t="shared" si="15"/>
        <v/>
      </c>
      <c r="K781" s="3"/>
      <c r="N781" s="1"/>
    </row>
    <row r="782" spans="3:14" ht="24" customHeight="1" thickBot="1">
      <c r="C782" s="22"/>
      <c r="D782" s="7"/>
      <c r="E782" s="7"/>
      <c r="F782" s="45"/>
      <c r="G782" s="7"/>
      <c r="H782" s="30">
        <f t="shared" si="17"/>
        <v>-2257454</v>
      </c>
      <c r="J782" s="67" t="str">
        <f t="shared" si="15"/>
        <v/>
      </c>
      <c r="K782" s="6"/>
      <c r="N782" s="1"/>
    </row>
    <row r="783" spans="3:14" ht="24" customHeight="1">
      <c r="C783" s="22"/>
      <c r="D783" s="7"/>
      <c r="E783" s="7"/>
      <c r="F783" s="45"/>
      <c r="G783" s="7"/>
      <c r="H783" s="30">
        <f t="shared" si="17"/>
        <v>-2257454</v>
      </c>
      <c r="N783" s="1"/>
    </row>
    <row r="784" spans="3:14" ht="24" customHeight="1">
      <c r="C784" s="22"/>
      <c r="D784" s="7"/>
      <c r="E784" s="7"/>
      <c r="F784" s="45"/>
      <c r="G784" s="7"/>
      <c r="H784" s="30">
        <f t="shared" si="17"/>
        <v>-2257454</v>
      </c>
      <c r="N784" s="1"/>
    </row>
    <row r="785" spans="3:14" ht="24" customHeight="1">
      <c r="C785" s="22"/>
      <c r="D785" s="7"/>
      <c r="E785" s="7"/>
      <c r="F785" s="45"/>
      <c r="G785" s="7"/>
      <c r="H785" s="30">
        <f t="shared" si="17"/>
        <v>-2257454</v>
      </c>
      <c r="N785" s="1"/>
    </row>
    <row r="786" spans="3:14" ht="24" customHeight="1">
      <c r="C786" s="22"/>
      <c r="D786" s="7"/>
      <c r="E786" s="7"/>
      <c r="F786" s="45"/>
      <c r="G786" s="7"/>
      <c r="H786" s="30">
        <f t="shared" si="17"/>
        <v>-2257454</v>
      </c>
      <c r="N786" s="1"/>
    </row>
    <row r="787" spans="3:14" ht="24" customHeight="1">
      <c r="C787" s="22"/>
      <c r="D787" s="7"/>
      <c r="E787" s="7"/>
      <c r="F787" s="45"/>
      <c r="G787" s="7"/>
      <c r="H787" s="30">
        <f t="shared" si="17"/>
        <v>-2257454</v>
      </c>
      <c r="N787" s="1"/>
    </row>
    <row r="788" spans="3:14" ht="24" customHeight="1">
      <c r="C788" s="22"/>
      <c r="D788" s="7"/>
      <c r="E788" s="7"/>
      <c r="F788" s="45"/>
      <c r="G788" s="7"/>
      <c r="H788" s="30">
        <f t="shared" si="17"/>
        <v>-2257454</v>
      </c>
      <c r="N788" s="1"/>
    </row>
    <row r="789" spans="3:14" ht="24" customHeight="1">
      <c r="C789" s="22"/>
      <c r="D789" s="7"/>
      <c r="E789" s="7"/>
      <c r="F789" s="45"/>
      <c r="G789" s="7"/>
      <c r="H789" s="30">
        <f t="shared" si="17"/>
        <v>-2257454</v>
      </c>
      <c r="N789" s="1"/>
    </row>
    <row r="790" spans="3:14" ht="24" customHeight="1">
      <c r="C790" s="22"/>
      <c r="D790" s="7"/>
      <c r="E790" s="7"/>
      <c r="F790" s="45"/>
      <c r="G790" s="7"/>
      <c r="H790" s="30">
        <f t="shared" si="17"/>
        <v>-2257454</v>
      </c>
      <c r="N790" s="1"/>
    </row>
    <row r="791" spans="3:14" ht="24" customHeight="1">
      <c r="C791" s="22"/>
      <c r="D791" s="7"/>
      <c r="E791" s="7"/>
      <c r="F791" s="45"/>
      <c r="G791" s="7"/>
      <c r="H791" s="30">
        <f t="shared" si="17"/>
        <v>-2257454</v>
      </c>
      <c r="N791" s="1"/>
    </row>
    <row r="792" spans="3:14" ht="24" customHeight="1">
      <c r="C792" s="22"/>
      <c r="D792" s="7"/>
      <c r="E792" s="7"/>
      <c r="F792" s="45"/>
      <c r="G792" s="7"/>
      <c r="H792" s="30">
        <f t="shared" si="17"/>
        <v>-2257454</v>
      </c>
      <c r="N792" s="1"/>
    </row>
    <row r="793" spans="3:14" ht="24" customHeight="1">
      <c r="C793" s="22"/>
      <c r="D793" s="7"/>
      <c r="E793" s="7"/>
      <c r="F793" s="45"/>
      <c r="G793" s="7"/>
      <c r="H793" s="30">
        <f t="shared" si="17"/>
        <v>-2257454</v>
      </c>
      <c r="N793" s="1"/>
    </row>
    <row r="794" spans="3:14" ht="24" customHeight="1">
      <c r="C794" s="22"/>
      <c r="D794" s="7"/>
      <c r="E794" s="7"/>
      <c r="F794" s="45"/>
      <c r="G794" s="7"/>
      <c r="H794" s="30">
        <f t="shared" si="17"/>
        <v>-2257454</v>
      </c>
      <c r="N794" s="1"/>
    </row>
    <row r="795" spans="3:14" ht="24" customHeight="1">
      <c r="C795" s="22"/>
      <c r="D795" s="7"/>
      <c r="E795" s="7"/>
      <c r="F795" s="45"/>
      <c r="G795" s="7"/>
      <c r="H795" s="30">
        <f t="shared" si="17"/>
        <v>-2257454</v>
      </c>
      <c r="J795"/>
      <c r="K795"/>
      <c r="L795"/>
      <c r="N795" s="1"/>
    </row>
    <row r="796" spans="3:14" ht="24" customHeight="1">
      <c r="C796" s="22"/>
      <c r="D796" s="7"/>
      <c r="E796" s="7"/>
      <c r="F796" s="45"/>
      <c r="G796" s="7"/>
      <c r="H796" s="30">
        <f t="shared" si="17"/>
        <v>-2257454</v>
      </c>
      <c r="J796"/>
      <c r="K796"/>
      <c r="L796"/>
      <c r="N796" s="1"/>
    </row>
    <row r="797" spans="3:14" ht="24" customHeight="1">
      <c r="C797" s="22"/>
      <c r="D797" s="7"/>
      <c r="E797" s="7"/>
      <c r="F797" s="45"/>
      <c r="G797" s="7"/>
      <c r="H797" s="30">
        <f t="shared" si="17"/>
        <v>-2257454</v>
      </c>
      <c r="J797"/>
      <c r="K797"/>
      <c r="L797"/>
      <c r="N797" s="1"/>
    </row>
    <row r="798" spans="3:14" ht="24" customHeight="1">
      <c r="C798" s="22"/>
      <c r="D798" s="7"/>
      <c r="E798" s="7"/>
      <c r="F798" s="45"/>
      <c r="G798" s="7"/>
      <c r="H798" s="30">
        <f t="shared" si="17"/>
        <v>-2257454</v>
      </c>
      <c r="J798"/>
      <c r="K798"/>
      <c r="L798"/>
      <c r="N798" s="1"/>
    </row>
    <row r="799" spans="3:14" ht="24" customHeight="1">
      <c r="C799" s="22"/>
      <c r="D799" s="7"/>
      <c r="E799" s="7"/>
      <c r="F799" s="45"/>
      <c r="G799" s="7"/>
      <c r="H799" s="30">
        <f t="shared" si="17"/>
        <v>-2257454</v>
      </c>
      <c r="J799"/>
      <c r="K799"/>
      <c r="L799"/>
      <c r="N799" s="1"/>
    </row>
    <row r="800" spans="3:14" ht="24" customHeight="1">
      <c r="C800" s="22"/>
      <c r="D800" s="7"/>
      <c r="E800" s="7"/>
      <c r="F800" s="45"/>
      <c r="G800" s="7"/>
      <c r="H800" s="30">
        <f t="shared" si="17"/>
        <v>-2257454</v>
      </c>
      <c r="J800"/>
      <c r="K800"/>
      <c r="L800"/>
      <c r="N800" s="1"/>
    </row>
    <row r="801" spans="3:14" ht="24" customHeight="1">
      <c r="C801" s="22"/>
      <c r="D801" s="7"/>
      <c r="E801" s="7"/>
      <c r="F801" s="45"/>
      <c r="G801" s="7"/>
      <c r="H801" s="30">
        <f t="shared" si="17"/>
        <v>-2257454</v>
      </c>
      <c r="J801"/>
      <c r="K801"/>
      <c r="L801"/>
      <c r="N801" s="1"/>
    </row>
    <row r="802" spans="3:14" ht="24" customHeight="1">
      <c r="C802" s="22"/>
      <c r="D802" s="7"/>
      <c r="E802" s="7"/>
      <c r="F802" s="45"/>
      <c r="G802" s="7"/>
      <c r="H802" s="30">
        <f t="shared" ref="H802:H865" si="18">H801+F802-G802</f>
        <v>-2257454</v>
      </c>
      <c r="J802"/>
      <c r="K802"/>
      <c r="L802"/>
      <c r="N802" s="1"/>
    </row>
    <row r="803" spans="3:14" ht="24" customHeight="1">
      <c r="C803" s="22"/>
      <c r="D803" s="7"/>
      <c r="E803" s="7"/>
      <c r="F803" s="45"/>
      <c r="G803" s="7"/>
      <c r="H803" s="30">
        <f t="shared" si="18"/>
        <v>-2257454</v>
      </c>
      <c r="J803"/>
      <c r="K803"/>
      <c r="L803"/>
      <c r="N803" s="1"/>
    </row>
    <row r="804" spans="3:14" ht="24" customHeight="1">
      <c r="C804" s="22"/>
      <c r="D804" s="7"/>
      <c r="E804" s="7"/>
      <c r="F804" s="45"/>
      <c r="G804" s="7"/>
      <c r="H804" s="30">
        <f t="shared" si="18"/>
        <v>-2257454</v>
      </c>
      <c r="J804"/>
      <c r="K804"/>
      <c r="L804"/>
      <c r="N804" s="1"/>
    </row>
    <row r="805" spans="3:14" ht="24" customHeight="1">
      <c r="C805" s="22"/>
      <c r="D805" s="7"/>
      <c r="E805" s="7"/>
      <c r="F805" s="45"/>
      <c r="G805" s="7"/>
      <c r="H805" s="30">
        <f t="shared" si="18"/>
        <v>-2257454</v>
      </c>
      <c r="J805"/>
      <c r="K805"/>
      <c r="L805"/>
      <c r="N805" s="1"/>
    </row>
    <row r="806" spans="3:14" ht="24" customHeight="1">
      <c r="C806" s="22"/>
      <c r="D806" s="7"/>
      <c r="E806" s="7"/>
      <c r="F806" s="45"/>
      <c r="G806" s="7"/>
      <c r="H806" s="30">
        <f t="shared" si="18"/>
        <v>-2257454</v>
      </c>
      <c r="J806"/>
      <c r="K806"/>
      <c r="L806"/>
      <c r="N806" s="1"/>
    </row>
    <row r="807" spans="3:14" ht="24" customHeight="1">
      <c r="C807" s="22"/>
      <c r="D807" s="7"/>
      <c r="E807" s="7"/>
      <c r="F807" s="45"/>
      <c r="G807" s="7"/>
      <c r="H807" s="30">
        <f t="shared" si="18"/>
        <v>-2257454</v>
      </c>
      <c r="J807"/>
      <c r="K807"/>
      <c r="L807"/>
      <c r="N807" s="1"/>
    </row>
    <row r="808" spans="3:14" ht="24" customHeight="1">
      <c r="C808" s="22"/>
      <c r="D808" s="7"/>
      <c r="E808" s="7"/>
      <c r="F808" s="45"/>
      <c r="G808" s="7"/>
      <c r="H808" s="30">
        <f t="shared" si="18"/>
        <v>-2257454</v>
      </c>
      <c r="J808"/>
      <c r="K808"/>
      <c r="L808"/>
      <c r="N808" s="1"/>
    </row>
    <row r="809" spans="3:14" ht="24" customHeight="1">
      <c r="C809" s="22"/>
      <c r="D809" s="7"/>
      <c r="E809" s="7"/>
      <c r="F809" s="45"/>
      <c r="G809" s="7"/>
      <c r="H809" s="30">
        <f t="shared" si="18"/>
        <v>-2257454</v>
      </c>
      <c r="J809"/>
      <c r="K809"/>
      <c r="L809"/>
      <c r="N809" s="1"/>
    </row>
    <row r="810" spans="3:14" ht="24" customHeight="1">
      <c r="C810" s="22"/>
      <c r="D810" s="7"/>
      <c r="E810" s="7"/>
      <c r="F810" s="45"/>
      <c r="G810" s="7"/>
      <c r="H810" s="30">
        <f t="shared" si="18"/>
        <v>-2257454</v>
      </c>
      <c r="J810"/>
      <c r="K810"/>
      <c r="L810"/>
      <c r="N810" s="1"/>
    </row>
    <row r="811" spans="3:14" ht="24" customHeight="1">
      <c r="C811" s="22"/>
      <c r="D811" s="7"/>
      <c r="E811" s="7"/>
      <c r="F811" s="45"/>
      <c r="G811" s="7"/>
      <c r="H811" s="30">
        <f t="shared" si="18"/>
        <v>-2257454</v>
      </c>
      <c r="J811"/>
      <c r="K811"/>
      <c r="L811"/>
      <c r="N811" s="1"/>
    </row>
    <row r="812" spans="3:14" ht="24" customHeight="1">
      <c r="C812" s="22"/>
      <c r="D812" s="7"/>
      <c r="E812" s="7"/>
      <c r="F812" s="45"/>
      <c r="G812" s="7"/>
      <c r="H812" s="30">
        <f t="shared" si="18"/>
        <v>-2257454</v>
      </c>
      <c r="J812"/>
      <c r="K812"/>
      <c r="L812"/>
      <c r="N812" s="1"/>
    </row>
    <row r="813" spans="3:14" ht="24" customHeight="1">
      <c r="C813" s="22"/>
      <c r="D813" s="7"/>
      <c r="E813" s="7"/>
      <c r="F813" s="45"/>
      <c r="G813" s="7"/>
      <c r="H813" s="30">
        <f t="shared" si="18"/>
        <v>-2257454</v>
      </c>
      <c r="N813" s="1"/>
    </row>
    <row r="814" spans="3:14" ht="24" customHeight="1">
      <c r="C814" s="22"/>
      <c r="D814" s="7"/>
      <c r="E814" s="7"/>
      <c r="F814" s="45"/>
      <c r="G814" s="7"/>
      <c r="H814" s="30">
        <f t="shared" si="18"/>
        <v>-2257454</v>
      </c>
      <c r="N814" s="1"/>
    </row>
    <row r="815" spans="3:14" ht="24" customHeight="1">
      <c r="C815" s="22"/>
      <c r="D815" s="7"/>
      <c r="E815" s="7"/>
      <c r="F815" s="45"/>
      <c r="G815" s="7"/>
      <c r="H815" s="30">
        <f t="shared" si="18"/>
        <v>-2257454</v>
      </c>
      <c r="N815" s="1"/>
    </row>
    <row r="816" spans="3:14" ht="24" customHeight="1">
      <c r="C816" s="22"/>
      <c r="D816" s="7"/>
      <c r="E816" s="7"/>
      <c r="F816" s="45"/>
      <c r="G816" s="7"/>
      <c r="H816" s="30">
        <f t="shared" si="18"/>
        <v>-2257454</v>
      </c>
      <c r="N816" s="1"/>
    </row>
    <row r="817" spans="3:14" ht="24" customHeight="1">
      <c r="C817" s="22"/>
      <c r="D817" s="7"/>
      <c r="E817" s="7"/>
      <c r="F817" s="45"/>
      <c r="G817" s="7"/>
      <c r="H817" s="30">
        <f t="shared" si="18"/>
        <v>-2257454</v>
      </c>
      <c r="N817" s="1"/>
    </row>
    <row r="818" spans="3:14" ht="24" customHeight="1">
      <c r="C818" s="22"/>
      <c r="D818" s="7"/>
      <c r="E818" s="7"/>
      <c r="F818" s="45"/>
      <c r="G818" s="7"/>
      <c r="H818" s="30">
        <f t="shared" si="18"/>
        <v>-2257454</v>
      </c>
      <c r="N818" s="1"/>
    </row>
    <row r="819" spans="3:14" ht="24" customHeight="1">
      <c r="C819" s="22"/>
      <c r="D819" s="7"/>
      <c r="E819" s="7"/>
      <c r="F819" s="45"/>
      <c r="G819" s="7"/>
      <c r="H819" s="30">
        <f t="shared" si="18"/>
        <v>-2257454</v>
      </c>
      <c r="N819" s="1"/>
    </row>
    <row r="820" spans="3:14" ht="24" customHeight="1">
      <c r="C820" s="22"/>
      <c r="D820" s="7"/>
      <c r="E820" s="7"/>
      <c r="F820" s="45"/>
      <c r="G820" s="7"/>
      <c r="H820" s="30">
        <f t="shared" si="18"/>
        <v>-2257454</v>
      </c>
      <c r="N820" s="1"/>
    </row>
    <row r="821" spans="3:14" ht="24" customHeight="1">
      <c r="C821" s="22"/>
      <c r="D821" s="7"/>
      <c r="E821" s="7"/>
      <c r="F821" s="45"/>
      <c r="G821" s="7"/>
      <c r="H821" s="30">
        <f t="shared" si="18"/>
        <v>-2257454</v>
      </c>
      <c r="N821" s="1"/>
    </row>
    <row r="822" spans="3:14" ht="24" customHeight="1">
      <c r="C822" s="22"/>
      <c r="D822" s="7"/>
      <c r="E822" s="7"/>
      <c r="F822" s="45"/>
      <c r="G822" s="7"/>
      <c r="H822" s="30">
        <f t="shared" si="18"/>
        <v>-2257454</v>
      </c>
      <c r="N822" s="1"/>
    </row>
    <row r="823" spans="3:14" ht="24" customHeight="1">
      <c r="C823" s="22"/>
      <c r="D823" s="7"/>
      <c r="E823" s="7"/>
      <c r="F823" s="45"/>
      <c r="G823" s="7"/>
      <c r="H823" s="30">
        <f t="shared" si="18"/>
        <v>-2257454</v>
      </c>
      <c r="N823" s="1"/>
    </row>
    <row r="824" spans="3:14" ht="24" customHeight="1">
      <c r="C824" s="22"/>
      <c r="D824" s="7"/>
      <c r="E824" s="7"/>
      <c r="F824" s="45"/>
      <c r="G824" s="7"/>
      <c r="H824" s="30">
        <f t="shared" si="18"/>
        <v>-2257454</v>
      </c>
      <c r="N824" s="1"/>
    </row>
    <row r="825" spans="3:14" ht="24" customHeight="1">
      <c r="C825" s="22"/>
      <c r="D825" s="7"/>
      <c r="E825" s="7"/>
      <c r="F825" s="45"/>
      <c r="G825" s="7"/>
      <c r="H825" s="30">
        <f t="shared" si="18"/>
        <v>-2257454</v>
      </c>
      <c r="N825" s="1"/>
    </row>
    <row r="826" spans="3:14" ht="24" customHeight="1">
      <c r="C826" s="22"/>
      <c r="D826" s="7"/>
      <c r="E826" s="7"/>
      <c r="F826" s="45"/>
      <c r="G826" s="7"/>
      <c r="H826" s="30">
        <f t="shared" si="18"/>
        <v>-2257454</v>
      </c>
      <c r="N826" s="1"/>
    </row>
    <row r="827" spans="3:14" ht="24" customHeight="1">
      <c r="C827" s="22"/>
      <c r="D827" s="7"/>
      <c r="E827" s="7"/>
      <c r="F827" s="45"/>
      <c r="G827" s="7"/>
      <c r="H827" s="30">
        <f t="shared" si="18"/>
        <v>-2257454</v>
      </c>
      <c r="N827" s="1"/>
    </row>
    <row r="828" spans="3:14" ht="24" customHeight="1">
      <c r="C828" s="22"/>
      <c r="D828" s="7"/>
      <c r="E828" s="7"/>
      <c r="F828" s="45"/>
      <c r="G828" s="7"/>
      <c r="H828" s="30">
        <f t="shared" si="18"/>
        <v>-2257454</v>
      </c>
      <c r="N828" s="1"/>
    </row>
    <row r="829" spans="3:14" ht="24" customHeight="1">
      <c r="C829" s="22"/>
      <c r="D829" s="7"/>
      <c r="E829" s="7"/>
      <c r="F829" s="45"/>
      <c r="G829" s="7"/>
      <c r="H829" s="30">
        <f t="shared" si="18"/>
        <v>-2257454</v>
      </c>
      <c r="N829" s="1"/>
    </row>
    <row r="830" spans="3:14" ht="24" customHeight="1">
      <c r="C830" s="22"/>
      <c r="D830" s="7"/>
      <c r="E830" s="7"/>
      <c r="F830" s="45"/>
      <c r="G830" s="7"/>
      <c r="H830" s="30">
        <f t="shared" si="18"/>
        <v>-2257454</v>
      </c>
      <c r="N830" s="1"/>
    </row>
    <row r="831" spans="3:14" ht="24" customHeight="1">
      <c r="C831" s="22"/>
      <c r="D831" s="7"/>
      <c r="E831" s="7"/>
      <c r="F831" s="45"/>
      <c r="G831" s="7"/>
      <c r="H831" s="30">
        <f t="shared" si="18"/>
        <v>-2257454</v>
      </c>
      <c r="N831" s="1"/>
    </row>
    <row r="832" spans="3:14" ht="24" customHeight="1">
      <c r="C832" s="22"/>
      <c r="D832" s="7"/>
      <c r="E832" s="7"/>
      <c r="F832" s="45"/>
      <c r="G832" s="7"/>
      <c r="H832" s="30">
        <f t="shared" si="18"/>
        <v>-2257454</v>
      </c>
      <c r="N832" s="1"/>
    </row>
    <row r="833" spans="3:14" ht="24" customHeight="1">
      <c r="C833" s="22"/>
      <c r="D833" s="7"/>
      <c r="E833" s="7"/>
      <c r="F833" s="45"/>
      <c r="G833" s="7"/>
      <c r="H833" s="30">
        <f t="shared" si="18"/>
        <v>-2257454</v>
      </c>
      <c r="N833" s="1"/>
    </row>
    <row r="834" spans="3:14" ht="24" customHeight="1">
      <c r="C834" s="22"/>
      <c r="D834" s="7"/>
      <c r="E834" s="7"/>
      <c r="F834" s="45"/>
      <c r="G834" s="7"/>
      <c r="H834" s="30">
        <f t="shared" si="18"/>
        <v>-2257454</v>
      </c>
      <c r="N834" s="1"/>
    </row>
    <row r="835" spans="3:14" ht="24" customHeight="1">
      <c r="C835" s="22"/>
      <c r="D835" s="7"/>
      <c r="E835" s="7"/>
      <c r="F835" s="45"/>
      <c r="G835" s="7"/>
      <c r="H835" s="30">
        <f t="shared" si="18"/>
        <v>-2257454</v>
      </c>
      <c r="N835" s="1"/>
    </row>
    <row r="836" spans="3:14" ht="24" customHeight="1">
      <c r="C836" s="22"/>
      <c r="D836" s="7"/>
      <c r="E836" s="7"/>
      <c r="F836" s="45"/>
      <c r="G836" s="7"/>
      <c r="H836" s="30">
        <f t="shared" si="18"/>
        <v>-2257454</v>
      </c>
      <c r="N836" s="1"/>
    </row>
    <row r="837" spans="3:14" ht="24" customHeight="1">
      <c r="C837" s="22"/>
      <c r="D837" s="7"/>
      <c r="E837" s="7"/>
      <c r="F837" s="45"/>
      <c r="G837" s="7"/>
      <c r="H837" s="30">
        <f t="shared" si="18"/>
        <v>-2257454</v>
      </c>
      <c r="N837" s="1"/>
    </row>
    <row r="838" spans="3:14" ht="24" customHeight="1">
      <c r="C838" s="22"/>
      <c r="D838" s="7"/>
      <c r="E838" s="7"/>
      <c r="F838" s="45"/>
      <c r="G838" s="7"/>
      <c r="H838" s="30">
        <f t="shared" si="18"/>
        <v>-2257454</v>
      </c>
      <c r="N838" s="1"/>
    </row>
    <row r="839" spans="3:14" ht="24" customHeight="1">
      <c r="C839" s="22"/>
      <c r="D839" s="7"/>
      <c r="E839" s="7"/>
      <c r="F839" s="45"/>
      <c r="G839" s="7"/>
      <c r="H839" s="30">
        <f t="shared" si="18"/>
        <v>-2257454</v>
      </c>
      <c r="N839" s="1"/>
    </row>
    <row r="840" spans="3:14" ht="24" customHeight="1">
      <c r="C840" s="22"/>
      <c r="D840" s="7"/>
      <c r="E840" s="7"/>
      <c r="F840" s="45"/>
      <c r="G840" s="7"/>
      <c r="H840" s="30">
        <f t="shared" si="18"/>
        <v>-2257454</v>
      </c>
      <c r="N840" s="1"/>
    </row>
    <row r="841" spans="3:14" ht="24" customHeight="1">
      <c r="C841" s="22"/>
      <c r="D841" s="7"/>
      <c r="E841" s="7"/>
      <c r="F841" s="45"/>
      <c r="G841" s="7"/>
      <c r="H841" s="30">
        <f t="shared" si="18"/>
        <v>-2257454</v>
      </c>
      <c r="N841" s="1"/>
    </row>
    <row r="842" spans="3:14" ht="24" customHeight="1">
      <c r="C842" s="22"/>
      <c r="D842" s="7"/>
      <c r="E842" s="7"/>
      <c r="F842" s="45"/>
      <c r="G842" s="7"/>
      <c r="H842" s="30">
        <f t="shared" si="18"/>
        <v>-2257454</v>
      </c>
      <c r="N842" s="1"/>
    </row>
    <row r="843" spans="3:14" ht="24" customHeight="1">
      <c r="C843" s="22"/>
      <c r="D843" s="7"/>
      <c r="E843" s="7"/>
      <c r="F843" s="45"/>
      <c r="G843" s="7"/>
      <c r="H843" s="30">
        <f t="shared" si="18"/>
        <v>-2257454</v>
      </c>
      <c r="N843" s="1"/>
    </row>
    <row r="844" spans="3:14" ht="24" customHeight="1">
      <c r="C844" s="22"/>
      <c r="D844" s="7"/>
      <c r="E844" s="7"/>
      <c r="F844" s="45"/>
      <c r="G844" s="7"/>
      <c r="H844" s="30">
        <f t="shared" si="18"/>
        <v>-2257454</v>
      </c>
      <c r="N844" s="1"/>
    </row>
    <row r="845" spans="3:14" ht="24" customHeight="1">
      <c r="C845" s="22"/>
      <c r="D845" s="7"/>
      <c r="E845" s="7"/>
      <c r="F845" s="45"/>
      <c r="G845" s="7"/>
      <c r="H845" s="30">
        <f t="shared" si="18"/>
        <v>-2257454</v>
      </c>
      <c r="N845" s="1"/>
    </row>
    <row r="846" spans="3:14" ht="24" customHeight="1">
      <c r="C846" s="22"/>
      <c r="D846" s="7"/>
      <c r="E846" s="7"/>
      <c r="F846" s="45"/>
      <c r="G846" s="7"/>
      <c r="H846" s="30">
        <f t="shared" si="18"/>
        <v>-2257454</v>
      </c>
      <c r="N846" s="1"/>
    </row>
    <row r="847" spans="3:14" ht="24" customHeight="1">
      <c r="C847" s="22"/>
      <c r="D847" s="7"/>
      <c r="E847" s="7"/>
      <c r="F847" s="45"/>
      <c r="G847" s="7"/>
      <c r="H847" s="30">
        <f t="shared" si="18"/>
        <v>-2257454</v>
      </c>
      <c r="N847" s="1"/>
    </row>
    <row r="848" spans="3:14" ht="24" customHeight="1">
      <c r="C848" s="22"/>
      <c r="D848" s="7"/>
      <c r="E848" s="7"/>
      <c r="F848" s="45"/>
      <c r="G848" s="7"/>
      <c r="H848" s="30">
        <f t="shared" si="18"/>
        <v>-2257454</v>
      </c>
      <c r="N848" s="1"/>
    </row>
    <row r="849" spans="3:14" ht="24" customHeight="1">
      <c r="C849" s="22"/>
      <c r="D849" s="7"/>
      <c r="E849" s="7"/>
      <c r="F849" s="45"/>
      <c r="G849" s="7"/>
      <c r="H849" s="30">
        <f t="shared" si="18"/>
        <v>-2257454</v>
      </c>
      <c r="N849" s="1"/>
    </row>
    <row r="850" spans="3:14" ht="24" customHeight="1">
      <c r="C850" s="22"/>
      <c r="D850" s="7"/>
      <c r="E850" s="7"/>
      <c r="F850" s="45"/>
      <c r="G850" s="7"/>
      <c r="H850" s="30">
        <f t="shared" si="18"/>
        <v>-2257454</v>
      </c>
      <c r="N850" s="1"/>
    </row>
    <row r="851" spans="3:14" ht="24" customHeight="1">
      <c r="C851" s="22"/>
      <c r="D851" s="7"/>
      <c r="E851" s="7"/>
      <c r="F851" s="45"/>
      <c r="G851" s="7"/>
      <c r="H851" s="30">
        <f t="shared" si="18"/>
        <v>-2257454</v>
      </c>
      <c r="N851" s="1"/>
    </row>
    <row r="852" spans="3:14" ht="24" customHeight="1">
      <c r="C852" s="22"/>
      <c r="D852" s="7"/>
      <c r="E852" s="7"/>
      <c r="F852" s="45"/>
      <c r="G852" s="7"/>
      <c r="H852" s="30">
        <f t="shared" si="18"/>
        <v>-2257454</v>
      </c>
      <c r="N852" s="1"/>
    </row>
    <row r="853" spans="3:14" ht="24" customHeight="1">
      <c r="C853" s="22"/>
      <c r="D853" s="7"/>
      <c r="E853" s="7"/>
      <c r="F853" s="45"/>
      <c r="G853" s="7"/>
      <c r="H853" s="30">
        <f t="shared" si="18"/>
        <v>-2257454</v>
      </c>
      <c r="N853" s="1"/>
    </row>
    <row r="854" spans="3:14" ht="24" customHeight="1">
      <c r="C854" s="22"/>
      <c r="D854" s="7"/>
      <c r="E854" s="7"/>
      <c r="F854" s="45"/>
      <c r="G854" s="7"/>
      <c r="H854" s="30">
        <f t="shared" si="18"/>
        <v>-2257454</v>
      </c>
      <c r="N854" s="1"/>
    </row>
    <row r="855" spans="3:14" ht="24" customHeight="1">
      <c r="C855" s="22"/>
      <c r="D855" s="7"/>
      <c r="E855" s="7"/>
      <c r="F855" s="45"/>
      <c r="G855" s="7"/>
      <c r="H855" s="30">
        <f t="shared" si="18"/>
        <v>-2257454</v>
      </c>
      <c r="N855" s="1"/>
    </row>
    <row r="856" spans="3:14" ht="24" customHeight="1">
      <c r="C856" s="22"/>
      <c r="D856" s="7"/>
      <c r="E856" s="7"/>
      <c r="F856" s="45"/>
      <c r="G856" s="7"/>
      <c r="H856" s="30">
        <f t="shared" si="18"/>
        <v>-2257454</v>
      </c>
      <c r="N856" s="1"/>
    </row>
    <row r="857" spans="3:14" ht="24" customHeight="1">
      <c r="C857" s="22"/>
      <c r="D857" s="7"/>
      <c r="E857" s="7"/>
      <c r="F857" s="45"/>
      <c r="G857" s="7"/>
      <c r="H857" s="30">
        <f t="shared" si="18"/>
        <v>-2257454</v>
      </c>
      <c r="N857" s="1"/>
    </row>
    <row r="858" spans="3:14" ht="24" customHeight="1">
      <c r="C858" s="22"/>
      <c r="D858" s="7"/>
      <c r="E858" s="7"/>
      <c r="F858" s="45"/>
      <c r="G858" s="7"/>
      <c r="H858" s="30">
        <f t="shared" si="18"/>
        <v>-2257454</v>
      </c>
      <c r="N858" s="1"/>
    </row>
    <row r="859" spans="3:14" ht="24" customHeight="1">
      <c r="C859" s="22"/>
      <c r="D859" s="7"/>
      <c r="E859" s="7"/>
      <c r="F859" s="45"/>
      <c r="G859" s="7"/>
      <c r="H859" s="30">
        <f t="shared" si="18"/>
        <v>-2257454</v>
      </c>
      <c r="N859" s="1"/>
    </row>
    <row r="860" spans="3:14" ht="24" customHeight="1">
      <c r="C860" s="22"/>
      <c r="D860" s="7"/>
      <c r="E860" s="7"/>
      <c r="F860" s="45"/>
      <c r="G860" s="7"/>
      <c r="H860" s="30">
        <f t="shared" si="18"/>
        <v>-2257454</v>
      </c>
      <c r="N860" s="1"/>
    </row>
    <row r="861" spans="3:14" ht="24" customHeight="1">
      <c r="C861" s="22"/>
      <c r="D861" s="7"/>
      <c r="E861" s="7"/>
      <c r="F861" s="45"/>
      <c r="G861" s="7"/>
      <c r="H861" s="30">
        <f t="shared" si="18"/>
        <v>-2257454</v>
      </c>
      <c r="N861" s="1"/>
    </row>
    <row r="862" spans="3:14" ht="24" customHeight="1">
      <c r="C862" s="22"/>
      <c r="D862" s="7"/>
      <c r="E862" s="7"/>
      <c r="F862" s="45"/>
      <c r="G862" s="7"/>
      <c r="H862" s="30">
        <f t="shared" si="18"/>
        <v>-2257454</v>
      </c>
      <c r="N862" s="1"/>
    </row>
    <row r="863" spans="3:14" ht="24" customHeight="1">
      <c r="C863" s="22"/>
      <c r="D863" s="7"/>
      <c r="E863" s="7"/>
      <c r="F863" s="45"/>
      <c r="G863" s="7"/>
      <c r="H863" s="30">
        <f t="shared" si="18"/>
        <v>-2257454</v>
      </c>
      <c r="N863" s="1"/>
    </row>
    <row r="864" spans="3:14" ht="24" customHeight="1">
      <c r="C864" s="22"/>
      <c r="D864" s="7"/>
      <c r="E864" s="7"/>
      <c r="F864" s="45"/>
      <c r="G864" s="7"/>
      <c r="H864" s="30">
        <f t="shared" si="18"/>
        <v>-2257454</v>
      </c>
      <c r="N864" s="1"/>
    </row>
    <row r="865" spans="3:14" ht="24" customHeight="1">
      <c r="C865" s="22"/>
      <c r="D865" s="7"/>
      <c r="E865" s="7"/>
      <c r="F865" s="45"/>
      <c r="G865" s="7"/>
      <c r="H865" s="30">
        <f t="shared" si="18"/>
        <v>-2257454</v>
      </c>
      <c r="N865" s="1"/>
    </row>
    <row r="866" spans="3:14" ht="24" customHeight="1">
      <c r="C866" s="22"/>
      <c r="D866" s="7"/>
      <c r="E866" s="7"/>
      <c r="F866" s="45"/>
      <c r="G866" s="7"/>
      <c r="H866" s="30">
        <f t="shared" ref="H866:H929" si="19">H865+F866-G866</f>
        <v>-2257454</v>
      </c>
      <c r="N866" s="1"/>
    </row>
    <row r="867" spans="3:14" ht="24" customHeight="1">
      <c r="C867" s="22"/>
      <c r="D867" s="7"/>
      <c r="E867" s="7"/>
      <c r="F867" s="45"/>
      <c r="G867" s="7"/>
      <c r="H867" s="30">
        <f t="shared" si="19"/>
        <v>-2257454</v>
      </c>
      <c r="N867" s="1"/>
    </row>
    <row r="868" spans="3:14" ht="24" customHeight="1">
      <c r="C868" s="22"/>
      <c r="D868" s="7"/>
      <c r="E868" s="7"/>
      <c r="F868" s="45"/>
      <c r="G868" s="7"/>
      <c r="H868" s="30">
        <f t="shared" si="19"/>
        <v>-2257454</v>
      </c>
      <c r="N868" s="1"/>
    </row>
    <row r="869" spans="3:14" ht="24" customHeight="1">
      <c r="C869" s="22"/>
      <c r="D869" s="7"/>
      <c r="E869" s="7"/>
      <c r="F869" s="45"/>
      <c r="G869" s="7"/>
      <c r="H869" s="30">
        <f t="shared" si="19"/>
        <v>-2257454</v>
      </c>
      <c r="N869" s="1"/>
    </row>
    <row r="870" spans="3:14" ht="24" customHeight="1">
      <c r="C870" s="22"/>
      <c r="D870" s="7"/>
      <c r="E870" s="7"/>
      <c r="F870" s="45"/>
      <c r="G870" s="7"/>
      <c r="H870" s="30">
        <f t="shared" si="19"/>
        <v>-2257454</v>
      </c>
      <c r="N870" s="1"/>
    </row>
    <row r="871" spans="3:14" ht="24" customHeight="1">
      <c r="C871" s="22"/>
      <c r="D871" s="7"/>
      <c r="E871" s="7"/>
      <c r="F871" s="45"/>
      <c r="G871" s="7"/>
      <c r="H871" s="30">
        <f t="shared" si="19"/>
        <v>-2257454</v>
      </c>
      <c r="N871" s="1"/>
    </row>
    <row r="872" spans="3:14" ht="24" customHeight="1">
      <c r="C872" s="22"/>
      <c r="D872" s="7"/>
      <c r="E872" s="7"/>
      <c r="F872" s="45"/>
      <c r="G872" s="7"/>
      <c r="H872" s="30">
        <f t="shared" si="19"/>
        <v>-2257454</v>
      </c>
      <c r="N872" s="1"/>
    </row>
    <row r="873" spans="3:14" ht="24" customHeight="1">
      <c r="C873" s="22"/>
      <c r="D873" s="7"/>
      <c r="E873" s="7"/>
      <c r="F873" s="45"/>
      <c r="G873" s="7"/>
      <c r="H873" s="30">
        <f t="shared" si="19"/>
        <v>-2257454</v>
      </c>
      <c r="N873" s="1"/>
    </row>
    <row r="874" spans="3:14" ht="24" customHeight="1">
      <c r="C874" s="22"/>
      <c r="D874" s="7"/>
      <c r="E874" s="7"/>
      <c r="F874" s="45"/>
      <c r="G874" s="7"/>
      <c r="H874" s="30">
        <f t="shared" si="19"/>
        <v>-2257454</v>
      </c>
      <c r="N874" s="1"/>
    </row>
    <row r="875" spans="3:14" ht="24" customHeight="1">
      <c r="C875" s="22"/>
      <c r="D875" s="7"/>
      <c r="E875" s="7"/>
      <c r="F875" s="45"/>
      <c r="G875" s="7"/>
      <c r="H875" s="30">
        <f t="shared" si="19"/>
        <v>-2257454</v>
      </c>
      <c r="N875" s="1"/>
    </row>
    <row r="876" spans="3:14" ht="24" customHeight="1">
      <c r="C876" s="22"/>
      <c r="D876" s="7"/>
      <c r="E876" s="7"/>
      <c r="F876" s="45"/>
      <c r="G876" s="7"/>
      <c r="H876" s="30">
        <f t="shared" si="19"/>
        <v>-2257454</v>
      </c>
      <c r="N876" s="1"/>
    </row>
    <row r="877" spans="3:14" ht="24" customHeight="1">
      <c r="C877" s="22"/>
      <c r="D877" s="7"/>
      <c r="E877" s="7"/>
      <c r="F877" s="45"/>
      <c r="G877" s="7"/>
      <c r="H877" s="30">
        <f t="shared" si="19"/>
        <v>-2257454</v>
      </c>
      <c r="N877" s="1"/>
    </row>
    <row r="878" spans="3:14" ht="24" customHeight="1">
      <c r="C878" s="22"/>
      <c r="D878" s="7"/>
      <c r="E878" s="7"/>
      <c r="F878" s="45"/>
      <c r="G878" s="7"/>
      <c r="H878" s="30">
        <f t="shared" si="19"/>
        <v>-2257454</v>
      </c>
      <c r="N878" s="1"/>
    </row>
    <row r="879" spans="3:14" ht="24" customHeight="1">
      <c r="C879" s="22"/>
      <c r="D879" s="7"/>
      <c r="E879" s="7"/>
      <c r="F879" s="45"/>
      <c r="G879" s="7"/>
      <c r="H879" s="30">
        <f t="shared" si="19"/>
        <v>-2257454</v>
      </c>
      <c r="N879" s="1"/>
    </row>
    <row r="880" spans="3:14" ht="24" customHeight="1">
      <c r="C880" s="22"/>
      <c r="D880" s="7"/>
      <c r="E880" s="7"/>
      <c r="F880" s="45"/>
      <c r="G880" s="7"/>
      <c r="H880" s="30">
        <f t="shared" si="19"/>
        <v>-2257454</v>
      </c>
      <c r="N880" s="1"/>
    </row>
    <row r="881" spans="3:14" ht="24" customHeight="1">
      <c r="C881" s="22"/>
      <c r="D881" s="7"/>
      <c r="E881" s="7"/>
      <c r="F881" s="45"/>
      <c r="G881" s="7"/>
      <c r="H881" s="30">
        <f t="shared" si="19"/>
        <v>-2257454</v>
      </c>
      <c r="N881" s="1"/>
    </row>
    <row r="882" spans="3:14" ht="24" customHeight="1">
      <c r="C882" s="22"/>
      <c r="D882" s="7"/>
      <c r="E882" s="7"/>
      <c r="F882" s="45"/>
      <c r="G882" s="7"/>
      <c r="H882" s="30">
        <f t="shared" si="19"/>
        <v>-2257454</v>
      </c>
      <c r="N882" s="1"/>
    </row>
    <row r="883" spans="3:14" ht="24" customHeight="1">
      <c r="C883" s="22"/>
      <c r="D883" s="7"/>
      <c r="E883" s="7"/>
      <c r="F883" s="45"/>
      <c r="G883" s="7"/>
      <c r="H883" s="30">
        <f t="shared" si="19"/>
        <v>-2257454</v>
      </c>
      <c r="N883" s="1"/>
    </row>
    <row r="884" spans="3:14" ht="24" customHeight="1">
      <c r="C884" s="22"/>
      <c r="D884" s="7"/>
      <c r="E884" s="7"/>
      <c r="F884" s="45"/>
      <c r="G884" s="7"/>
      <c r="H884" s="30">
        <f t="shared" si="19"/>
        <v>-2257454</v>
      </c>
      <c r="N884" s="1"/>
    </row>
    <row r="885" spans="3:14" ht="24" customHeight="1">
      <c r="C885" s="22"/>
      <c r="D885" s="7"/>
      <c r="E885" s="7"/>
      <c r="F885" s="45"/>
      <c r="G885" s="7"/>
      <c r="H885" s="30">
        <f t="shared" si="19"/>
        <v>-2257454</v>
      </c>
      <c r="N885" s="1"/>
    </row>
    <row r="886" spans="3:14" ht="24" customHeight="1">
      <c r="C886" s="22"/>
      <c r="D886" s="7"/>
      <c r="E886" s="7"/>
      <c r="F886" s="45"/>
      <c r="G886" s="7"/>
      <c r="H886" s="30">
        <f t="shared" si="19"/>
        <v>-2257454</v>
      </c>
      <c r="N886" s="1"/>
    </row>
    <row r="887" spans="3:14" ht="24" customHeight="1">
      <c r="C887" s="22"/>
      <c r="D887" s="7"/>
      <c r="E887" s="7"/>
      <c r="F887" s="45"/>
      <c r="G887" s="7"/>
      <c r="H887" s="30">
        <f t="shared" si="19"/>
        <v>-2257454</v>
      </c>
      <c r="N887" s="1"/>
    </row>
    <row r="888" spans="3:14" ht="24" customHeight="1">
      <c r="C888" s="22"/>
      <c r="D888" s="7"/>
      <c r="E888" s="7"/>
      <c r="F888" s="45"/>
      <c r="G888" s="7"/>
      <c r="H888" s="30">
        <f t="shared" si="19"/>
        <v>-2257454</v>
      </c>
      <c r="N888" s="1"/>
    </row>
    <row r="889" spans="3:14" ht="24" customHeight="1">
      <c r="C889" s="22"/>
      <c r="D889" s="7"/>
      <c r="E889" s="7"/>
      <c r="F889" s="45"/>
      <c r="G889" s="7"/>
      <c r="H889" s="30">
        <f t="shared" si="19"/>
        <v>-2257454</v>
      </c>
      <c r="N889" s="1"/>
    </row>
    <row r="890" spans="3:14" ht="24" customHeight="1">
      <c r="C890" s="22"/>
      <c r="D890" s="7"/>
      <c r="E890" s="7"/>
      <c r="F890" s="45"/>
      <c r="G890" s="7"/>
      <c r="H890" s="30">
        <f t="shared" si="19"/>
        <v>-2257454</v>
      </c>
      <c r="N890" s="1"/>
    </row>
    <row r="891" spans="3:14" ht="24" customHeight="1">
      <c r="C891" s="22"/>
      <c r="D891" s="7"/>
      <c r="E891" s="7"/>
      <c r="F891" s="45"/>
      <c r="G891" s="7"/>
      <c r="H891" s="30">
        <f t="shared" si="19"/>
        <v>-2257454</v>
      </c>
      <c r="N891" s="1"/>
    </row>
    <row r="892" spans="3:14" ht="24" customHeight="1">
      <c r="C892" s="22"/>
      <c r="D892" s="7"/>
      <c r="E892" s="7"/>
      <c r="F892" s="45"/>
      <c r="G892" s="7"/>
      <c r="H892" s="30">
        <f t="shared" si="19"/>
        <v>-2257454</v>
      </c>
      <c r="N892" s="1"/>
    </row>
    <row r="893" spans="3:14" ht="24" customHeight="1">
      <c r="C893" s="22"/>
      <c r="D893" s="7"/>
      <c r="E893" s="7"/>
      <c r="F893" s="45"/>
      <c r="G893" s="7"/>
      <c r="H893" s="30">
        <f t="shared" si="19"/>
        <v>-2257454</v>
      </c>
      <c r="N893" s="1"/>
    </row>
    <row r="894" spans="3:14" ht="24" customHeight="1">
      <c r="C894" s="22"/>
      <c r="D894" s="7"/>
      <c r="E894" s="7"/>
      <c r="F894" s="45"/>
      <c r="G894" s="7"/>
      <c r="H894" s="30">
        <f t="shared" si="19"/>
        <v>-2257454</v>
      </c>
      <c r="N894" s="1"/>
    </row>
    <row r="895" spans="3:14" ht="24" customHeight="1">
      <c r="C895" s="22"/>
      <c r="D895" s="7"/>
      <c r="E895" s="7"/>
      <c r="F895" s="45"/>
      <c r="G895" s="7"/>
      <c r="H895" s="30">
        <f t="shared" si="19"/>
        <v>-2257454</v>
      </c>
      <c r="N895" s="1"/>
    </row>
    <row r="896" spans="3:14" ht="24" customHeight="1">
      <c r="C896" s="22"/>
      <c r="D896" s="7"/>
      <c r="E896" s="7"/>
      <c r="F896" s="45"/>
      <c r="G896" s="7"/>
      <c r="H896" s="30">
        <f t="shared" si="19"/>
        <v>-2257454</v>
      </c>
      <c r="N896" s="1"/>
    </row>
    <row r="897" spans="3:14" ht="24" customHeight="1">
      <c r="C897" s="22"/>
      <c r="D897" s="7"/>
      <c r="E897" s="7"/>
      <c r="F897" s="45"/>
      <c r="G897" s="7"/>
      <c r="H897" s="30">
        <f t="shared" si="19"/>
        <v>-2257454</v>
      </c>
      <c r="N897" s="1"/>
    </row>
    <row r="898" spans="3:14" ht="24" customHeight="1">
      <c r="C898" s="22"/>
      <c r="D898" s="7"/>
      <c r="E898" s="7"/>
      <c r="F898" s="45"/>
      <c r="G898" s="7"/>
      <c r="H898" s="30">
        <f t="shared" si="19"/>
        <v>-2257454</v>
      </c>
      <c r="N898" s="1"/>
    </row>
    <row r="899" spans="3:14" ht="24" customHeight="1">
      <c r="C899" s="22"/>
      <c r="D899" s="7"/>
      <c r="E899" s="7"/>
      <c r="F899" s="45"/>
      <c r="G899" s="7"/>
      <c r="H899" s="30">
        <f t="shared" si="19"/>
        <v>-2257454</v>
      </c>
      <c r="N899" s="1"/>
    </row>
    <row r="900" spans="3:14" ht="24" customHeight="1">
      <c r="C900" s="22"/>
      <c r="D900" s="7"/>
      <c r="E900" s="7"/>
      <c r="F900" s="45"/>
      <c r="G900" s="7"/>
      <c r="H900" s="30">
        <f t="shared" si="19"/>
        <v>-2257454</v>
      </c>
      <c r="N900" s="1"/>
    </row>
    <row r="901" spans="3:14" ht="24" customHeight="1">
      <c r="C901" s="22"/>
      <c r="D901" s="7"/>
      <c r="E901" s="7"/>
      <c r="F901" s="45"/>
      <c r="G901" s="7"/>
      <c r="H901" s="30">
        <f t="shared" si="19"/>
        <v>-2257454</v>
      </c>
      <c r="N901" s="1"/>
    </row>
    <row r="902" spans="3:14" ht="24" customHeight="1">
      <c r="C902" s="22"/>
      <c r="D902" s="7"/>
      <c r="E902" s="7"/>
      <c r="F902" s="45"/>
      <c r="G902" s="7"/>
      <c r="H902" s="30">
        <f t="shared" si="19"/>
        <v>-2257454</v>
      </c>
      <c r="N902" s="1"/>
    </row>
    <row r="903" spans="3:14" ht="24" customHeight="1">
      <c r="C903" s="22"/>
      <c r="D903" s="7"/>
      <c r="E903" s="7"/>
      <c r="F903" s="45"/>
      <c r="G903" s="7"/>
      <c r="H903" s="30">
        <f t="shared" si="19"/>
        <v>-2257454</v>
      </c>
      <c r="N903" s="1"/>
    </row>
    <row r="904" spans="3:14" ht="24" customHeight="1">
      <c r="C904" s="22"/>
      <c r="D904" s="7"/>
      <c r="E904" s="7"/>
      <c r="F904" s="45"/>
      <c r="G904" s="7"/>
      <c r="H904" s="30">
        <f t="shared" si="19"/>
        <v>-2257454</v>
      </c>
      <c r="N904" s="1"/>
    </row>
    <row r="905" spans="3:14" ht="24" customHeight="1">
      <c r="C905" s="22"/>
      <c r="D905" s="7"/>
      <c r="E905" s="7"/>
      <c r="F905" s="45"/>
      <c r="G905" s="7"/>
      <c r="H905" s="30">
        <f t="shared" si="19"/>
        <v>-2257454</v>
      </c>
      <c r="N905" s="1"/>
    </row>
    <row r="906" spans="3:14" ht="24" customHeight="1">
      <c r="C906" s="22"/>
      <c r="D906" s="7"/>
      <c r="E906" s="7"/>
      <c r="F906" s="45"/>
      <c r="G906" s="7"/>
      <c r="H906" s="30">
        <f t="shared" si="19"/>
        <v>-2257454</v>
      </c>
      <c r="N906" s="1"/>
    </row>
    <row r="907" spans="3:14" ht="24" customHeight="1">
      <c r="C907" s="22"/>
      <c r="D907" s="7"/>
      <c r="E907" s="7"/>
      <c r="F907" s="45"/>
      <c r="G907" s="7"/>
      <c r="H907" s="30">
        <f t="shared" si="19"/>
        <v>-2257454</v>
      </c>
      <c r="N907" s="1"/>
    </row>
    <row r="908" spans="3:14" ht="24" customHeight="1">
      <c r="C908" s="22"/>
      <c r="D908" s="7"/>
      <c r="E908" s="7"/>
      <c r="F908" s="45"/>
      <c r="G908" s="7"/>
      <c r="H908" s="30">
        <f t="shared" si="19"/>
        <v>-2257454</v>
      </c>
      <c r="N908" s="1"/>
    </row>
    <row r="909" spans="3:14" ht="24" customHeight="1">
      <c r="C909" s="22"/>
      <c r="D909" s="7"/>
      <c r="E909" s="7"/>
      <c r="F909" s="45"/>
      <c r="G909" s="7"/>
      <c r="H909" s="30">
        <f t="shared" si="19"/>
        <v>-2257454</v>
      </c>
      <c r="N909" s="1"/>
    </row>
    <row r="910" spans="3:14" ht="24" customHeight="1">
      <c r="C910" s="22"/>
      <c r="D910" s="7"/>
      <c r="E910" s="7"/>
      <c r="F910" s="45"/>
      <c r="G910" s="7"/>
      <c r="H910" s="30">
        <f t="shared" si="19"/>
        <v>-2257454</v>
      </c>
      <c r="N910" s="1"/>
    </row>
    <row r="911" spans="3:14" ht="24" customHeight="1">
      <c r="C911" s="22"/>
      <c r="D911" s="7"/>
      <c r="E911" s="7"/>
      <c r="F911" s="45"/>
      <c r="G911" s="7"/>
      <c r="H911" s="30">
        <f t="shared" si="19"/>
        <v>-2257454</v>
      </c>
      <c r="N911" s="1"/>
    </row>
    <row r="912" spans="3:14" ht="24" customHeight="1">
      <c r="C912" s="22"/>
      <c r="D912" s="7"/>
      <c r="E912" s="7"/>
      <c r="F912" s="45"/>
      <c r="G912" s="7"/>
      <c r="H912" s="30">
        <f t="shared" si="19"/>
        <v>-2257454</v>
      </c>
      <c r="N912" s="1"/>
    </row>
    <row r="913" spans="3:14" ht="24" customHeight="1">
      <c r="C913" s="22"/>
      <c r="D913" s="7"/>
      <c r="E913" s="7"/>
      <c r="F913" s="45"/>
      <c r="G913" s="7"/>
      <c r="H913" s="30">
        <f t="shared" si="19"/>
        <v>-2257454</v>
      </c>
      <c r="N913" s="1"/>
    </row>
    <row r="914" spans="3:14" ht="24" customHeight="1">
      <c r="C914" s="22"/>
      <c r="D914" s="7"/>
      <c r="E914" s="7"/>
      <c r="F914" s="45"/>
      <c r="G914" s="7"/>
      <c r="H914" s="30">
        <f t="shared" si="19"/>
        <v>-2257454</v>
      </c>
      <c r="N914" s="1"/>
    </row>
    <row r="915" spans="3:14" ht="24" customHeight="1">
      <c r="C915" s="22"/>
      <c r="D915" s="7"/>
      <c r="E915" s="7"/>
      <c r="F915" s="45"/>
      <c r="G915" s="7"/>
      <c r="H915" s="30">
        <f t="shared" si="19"/>
        <v>-2257454</v>
      </c>
      <c r="N915" s="1"/>
    </row>
    <row r="916" spans="3:14" ht="24" customHeight="1">
      <c r="C916" s="22"/>
      <c r="D916" s="7"/>
      <c r="E916" s="7"/>
      <c r="F916" s="45"/>
      <c r="G916" s="7"/>
      <c r="H916" s="30">
        <f t="shared" si="19"/>
        <v>-2257454</v>
      </c>
      <c r="N916" s="1"/>
    </row>
    <row r="917" spans="3:14" ht="24" customHeight="1">
      <c r="C917" s="22"/>
      <c r="D917" s="7"/>
      <c r="E917" s="7"/>
      <c r="F917" s="45"/>
      <c r="G917" s="7"/>
      <c r="H917" s="30">
        <f t="shared" si="19"/>
        <v>-2257454</v>
      </c>
      <c r="N917" s="1"/>
    </row>
    <row r="918" spans="3:14" ht="24" customHeight="1">
      <c r="C918" s="22"/>
      <c r="D918" s="7"/>
      <c r="E918" s="7"/>
      <c r="F918" s="45"/>
      <c r="G918" s="7"/>
      <c r="H918" s="30">
        <f t="shared" si="19"/>
        <v>-2257454</v>
      </c>
      <c r="N918" s="1"/>
    </row>
    <row r="919" spans="3:14" ht="24" customHeight="1">
      <c r="C919" s="22"/>
      <c r="D919" s="7"/>
      <c r="E919" s="7"/>
      <c r="F919" s="45"/>
      <c r="G919" s="7"/>
      <c r="H919" s="30">
        <f t="shared" si="19"/>
        <v>-2257454</v>
      </c>
      <c r="N919" s="1"/>
    </row>
    <row r="920" spans="3:14" ht="24" customHeight="1">
      <c r="C920" s="22"/>
      <c r="D920" s="7"/>
      <c r="E920" s="7"/>
      <c r="F920" s="45"/>
      <c r="G920" s="7"/>
      <c r="H920" s="30">
        <f t="shared" si="19"/>
        <v>-2257454</v>
      </c>
      <c r="N920" s="1"/>
    </row>
    <row r="921" spans="3:14" ht="24" customHeight="1">
      <c r="C921" s="22"/>
      <c r="D921" s="7"/>
      <c r="E921" s="7"/>
      <c r="F921" s="45"/>
      <c r="G921" s="7"/>
      <c r="H921" s="30">
        <f t="shared" si="19"/>
        <v>-2257454</v>
      </c>
      <c r="N921" s="1"/>
    </row>
    <row r="922" spans="3:14" ht="24" customHeight="1">
      <c r="C922" s="22"/>
      <c r="D922" s="7"/>
      <c r="E922" s="7"/>
      <c r="F922" s="45"/>
      <c r="G922" s="7"/>
      <c r="H922" s="30">
        <f t="shared" si="19"/>
        <v>-2257454</v>
      </c>
      <c r="N922" s="1"/>
    </row>
    <row r="923" spans="3:14" ht="24" customHeight="1">
      <c r="C923" s="22"/>
      <c r="D923" s="7"/>
      <c r="E923" s="7"/>
      <c r="F923" s="45"/>
      <c r="G923" s="7"/>
      <c r="H923" s="30">
        <f t="shared" si="19"/>
        <v>-2257454</v>
      </c>
      <c r="N923" s="1"/>
    </row>
    <row r="924" spans="3:14" ht="24" customHeight="1">
      <c r="C924" s="22"/>
      <c r="D924" s="7"/>
      <c r="E924" s="7"/>
      <c r="F924" s="45"/>
      <c r="G924" s="7"/>
      <c r="H924" s="30">
        <f t="shared" si="19"/>
        <v>-2257454</v>
      </c>
      <c r="N924" s="1"/>
    </row>
    <row r="925" spans="3:14" ht="24" customHeight="1">
      <c r="C925" s="22"/>
      <c r="D925" s="7"/>
      <c r="E925" s="7"/>
      <c r="F925" s="45"/>
      <c r="G925" s="7"/>
      <c r="H925" s="30">
        <f t="shared" si="19"/>
        <v>-2257454</v>
      </c>
      <c r="N925" s="1"/>
    </row>
    <row r="926" spans="3:14" ht="24" customHeight="1">
      <c r="C926" s="22"/>
      <c r="D926" s="7"/>
      <c r="E926" s="7"/>
      <c r="F926" s="45"/>
      <c r="G926" s="7"/>
      <c r="H926" s="30">
        <f t="shared" si="19"/>
        <v>-2257454</v>
      </c>
      <c r="N926" s="1"/>
    </row>
    <row r="927" spans="3:14" ht="24" customHeight="1">
      <c r="C927" s="22"/>
      <c r="D927" s="7"/>
      <c r="E927" s="7"/>
      <c r="F927" s="45"/>
      <c r="G927" s="7"/>
      <c r="H927" s="30">
        <f t="shared" si="19"/>
        <v>-2257454</v>
      </c>
      <c r="N927" s="1"/>
    </row>
    <row r="928" spans="3:14" ht="24" customHeight="1">
      <c r="C928" s="22"/>
      <c r="D928" s="7"/>
      <c r="E928" s="7"/>
      <c r="F928" s="45"/>
      <c r="G928" s="7"/>
      <c r="H928" s="30">
        <f t="shared" si="19"/>
        <v>-2257454</v>
      </c>
      <c r="N928" s="1"/>
    </row>
    <row r="929" spans="3:14" ht="24" customHeight="1">
      <c r="C929" s="22"/>
      <c r="D929" s="7"/>
      <c r="E929" s="7"/>
      <c r="F929" s="45"/>
      <c r="G929" s="7"/>
      <c r="H929" s="30">
        <f t="shared" si="19"/>
        <v>-2257454</v>
      </c>
      <c r="N929" s="1"/>
    </row>
    <row r="930" spans="3:14" ht="24" customHeight="1">
      <c r="C930" s="22"/>
      <c r="D930" s="7"/>
      <c r="E930" s="7"/>
      <c r="F930" s="45"/>
      <c r="G930" s="7"/>
      <c r="H930" s="30">
        <f t="shared" ref="H930:H993" si="20">H929+F930-G930</f>
        <v>-2257454</v>
      </c>
      <c r="N930" s="1"/>
    </row>
    <row r="931" spans="3:14" ht="24" customHeight="1">
      <c r="C931" s="22"/>
      <c r="D931" s="7"/>
      <c r="E931" s="7"/>
      <c r="F931" s="45"/>
      <c r="G931" s="7"/>
      <c r="H931" s="30">
        <f t="shared" si="20"/>
        <v>-2257454</v>
      </c>
      <c r="N931" s="1"/>
    </row>
    <row r="932" spans="3:14" ht="24" customHeight="1">
      <c r="C932" s="22"/>
      <c r="D932" s="7"/>
      <c r="E932" s="7"/>
      <c r="F932" s="45"/>
      <c r="G932" s="7"/>
      <c r="H932" s="30">
        <f t="shared" si="20"/>
        <v>-2257454</v>
      </c>
      <c r="N932" s="1"/>
    </row>
    <row r="933" spans="3:14" ht="24" customHeight="1">
      <c r="C933" s="22"/>
      <c r="D933" s="7"/>
      <c r="E933" s="7"/>
      <c r="F933" s="45"/>
      <c r="G933" s="7"/>
      <c r="H933" s="30">
        <f t="shared" si="20"/>
        <v>-2257454</v>
      </c>
      <c r="N933" s="1"/>
    </row>
    <row r="934" spans="3:14" ht="24" customHeight="1">
      <c r="C934" s="22"/>
      <c r="D934" s="7"/>
      <c r="E934" s="7"/>
      <c r="F934" s="45"/>
      <c r="G934" s="7"/>
      <c r="H934" s="30">
        <f t="shared" si="20"/>
        <v>-2257454</v>
      </c>
      <c r="N934" s="1"/>
    </row>
    <row r="935" spans="3:14" ht="24" customHeight="1">
      <c r="C935" s="22"/>
      <c r="D935" s="7"/>
      <c r="E935" s="7"/>
      <c r="F935" s="45"/>
      <c r="G935" s="7"/>
      <c r="H935" s="30">
        <f t="shared" si="20"/>
        <v>-2257454</v>
      </c>
      <c r="N935" s="1"/>
    </row>
    <row r="936" spans="3:14" ht="24" customHeight="1">
      <c r="C936" s="22"/>
      <c r="D936" s="7"/>
      <c r="E936" s="7"/>
      <c r="F936" s="45"/>
      <c r="G936" s="7"/>
      <c r="H936" s="30">
        <f t="shared" si="20"/>
        <v>-2257454</v>
      </c>
      <c r="N936" s="1"/>
    </row>
    <row r="937" spans="3:14" ht="24" customHeight="1">
      <c r="C937" s="22"/>
      <c r="D937" s="7"/>
      <c r="E937" s="7"/>
      <c r="F937" s="45"/>
      <c r="G937" s="7"/>
      <c r="H937" s="30">
        <f t="shared" si="20"/>
        <v>-2257454</v>
      </c>
      <c r="N937" s="1"/>
    </row>
    <row r="938" spans="3:14" ht="24" customHeight="1">
      <c r="C938" s="22"/>
      <c r="D938" s="7"/>
      <c r="E938" s="7"/>
      <c r="F938" s="45"/>
      <c r="G938" s="7"/>
      <c r="H938" s="30">
        <f t="shared" si="20"/>
        <v>-2257454</v>
      </c>
      <c r="N938" s="1"/>
    </row>
    <row r="939" spans="3:14" ht="24" customHeight="1">
      <c r="C939" s="22"/>
      <c r="D939" s="7"/>
      <c r="E939" s="7"/>
      <c r="F939" s="45"/>
      <c r="G939" s="7"/>
      <c r="H939" s="30">
        <f t="shared" si="20"/>
        <v>-2257454</v>
      </c>
      <c r="N939" s="1"/>
    </row>
    <row r="940" spans="3:14" ht="24" customHeight="1">
      <c r="C940" s="22"/>
      <c r="D940" s="7"/>
      <c r="E940" s="7"/>
      <c r="F940" s="45"/>
      <c r="G940" s="7"/>
      <c r="H940" s="30">
        <f t="shared" si="20"/>
        <v>-2257454</v>
      </c>
      <c r="N940" s="1"/>
    </row>
    <row r="941" spans="3:14" ht="24" customHeight="1">
      <c r="C941" s="22"/>
      <c r="D941" s="7"/>
      <c r="E941" s="7"/>
      <c r="F941" s="45"/>
      <c r="G941" s="7"/>
      <c r="H941" s="30">
        <f t="shared" si="20"/>
        <v>-2257454</v>
      </c>
      <c r="N941" s="1"/>
    </row>
    <row r="942" spans="3:14" ht="24" customHeight="1">
      <c r="C942" s="22"/>
      <c r="D942" s="7"/>
      <c r="E942" s="7"/>
      <c r="F942" s="45"/>
      <c r="G942" s="7"/>
      <c r="H942" s="30">
        <f t="shared" si="20"/>
        <v>-2257454</v>
      </c>
      <c r="N942" s="1"/>
    </row>
    <row r="943" spans="3:14" ht="24" customHeight="1">
      <c r="C943" s="22"/>
      <c r="D943" s="7"/>
      <c r="E943" s="7"/>
      <c r="F943" s="45"/>
      <c r="G943" s="7"/>
      <c r="H943" s="30">
        <f t="shared" si="20"/>
        <v>-2257454</v>
      </c>
      <c r="N943" s="1"/>
    </row>
    <row r="944" spans="3:14" ht="24" customHeight="1">
      <c r="C944" s="22"/>
      <c r="D944" s="7"/>
      <c r="E944" s="7"/>
      <c r="F944" s="45"/>
      <c r="G944" s="7"/>
      <c r="H944" s="30">
        <f t="shared" si="20"/>
        <v>-2257454</v>
      </c>
      <c r="N944" s="1"/>
    </row>
    <row r="945" spans="3:14" ht="24" customHeight="1">
      <c r="C945" s="22"/>
      <c r="D945" s="7"/>
      <c r="E945" s="7"/>
      <c r="F945" s="45"/>
      <c r="G945" s="7"/>
      <c r="H945" s="30">
        <f t="shared" si="20"/>
        <v>-2257454</v>
      </c>
      <c r="N945" s="1"/>
    </row>
    <row r="946" spans="3:14" ht="24" customHeight="1">
      <c r="C946" s="22"/>
      <c r="D946" s="7"/>
      <c r="E946" s="7"/>
      <c r="F946" s="45"/>
      <c r="G946" s="7"/>
      <c r="H946" s="30">
        <f t="shared" si="20"/>
        <v>-2257454</v>
      </c>
      <c r="N946" s="1"/>
    </row>
    <row r="947" spans="3:14" ht="24" customHeight="1">
      <c r="C947" s="22"/>
      <c r="D947" s="7"/>
      <c r="E947" s="7"/>
      <c r="F947" s="45"/>
      <c r="G947" s="7"/>
      <c r="H947" s="30">
        <f t="shared" si="20"/>
        <v>-2257454</v>
      </c>
      <c r="N947" s="1"/>
    </row>
    <row r="948" spans="3:14" ht="24" customHeight="1">
      <c r="C948" s="22"/>
      <c r="D948" s="7"/>
      <c r="E948" s="7"/>
      <c r="F948" s="45"/>
      <c r="G948" s="7"/>
      <c r="H948" s="30">
        <f t="shared" si="20"/>
        <v>-2257454</v>
      </c>
      <c r="N948" s="1"/>
    </row>
    <row r="949" spans="3:14" ht="24" customHeight="1">
      <c r="C949" s="22"/>
      <c r="D949" s="7"/>
      <c r="E949" s="7"/>
      <c r="F949" s="45"/>
      <c r="G949" s="7"/>
      <c r="H949" s="30">
        <f t="shared" si="20"/>
        <v>-2257454</v>
      </c>
      <c r="N949" s="1"/>
    </row>
    <row r="950" spans="3:14" ht="24" customHeight="1">
      <c r="C950" s="22"/>
      <c r="D950" s="7"/>
      <c r="E950" s="7"/>
      <c r="F950" s="45"/>
      <c r="G950" s="7"/>
      <c r="H950" s="30">
        <f t="shared" si="20"/>
        <v>-2257454</v>
      </c>
      <c r="N950" s="1"/>
    </row>
    <row r="951" spans="3:14" ht="24" customHeight="1">
      <c r="C951" s="22"/>
      <c r="D951" s="7"/>
      <c r="E951" s="7"/>
      <c r="F951" s="45"/>
      <c r="G951" s="7"/>
      <c r="H951" s="30">
        <f t="shared" si="20"/>
        <v>-2257454</v>
      </c>
      <c r="N951" s="1"/>
    </row>
    <row r="952" spans="3:14" ht="24" customHeight="1">
      <c r="C952" s="22"/>
      <c r="D952" s="7"/>
      <c r="E952" s="7"/>
      <c r="F952" s="45"/>
      <c r="G952" s="7"/>
      <c r="H952" s="30">
        <f t="shared" si="20"/>
        <v>-2257454</v>
      </c>
      <c r="N952" s="1"/>
    </row>
    <row r="953" spans="3:14" ht="24" customHeight="1">
      <c r="C953" s="22"/>
      <c r="D953" s="7"/>
      <c r="E953" s="7"/>
      <c r="F953" s="45"/>
      <c r="G953" s="7"/>
      <c r="H953" s="30">
        <f t="shared" si="20"/>
        <v>-2257454</v>
      </c>
      <c r="N953" s="1"/>
    </row>
    <row r="954" spans="3:14" ht="24" customHeight="1">
      <c r="C954" s="22"/>
      <c r="D954" s="7"/>
      <c r="E954" s="7"/>
      <c r="F954" s="45"/>
      <c r="G954" s="7"/>
      <c r="H954" s="30">
        <f t="shared" si="20"/>
        <v>-2257454</v>
      </c>
      <c r="N954" s="1"/>
    </row>
    <row r="955" spans="3:14" ht="24" customHeight="1">
      <c r="C955" s="22"/>
      <c r="D955" s="7"/>
      <c r="E955" s="7"/>
      <c r="F955" s="45"/>
      <c r="G955" s="7"/>
      <c r="H955" s="30">
        <f t="shared" si="20"/>
        <v>-2257454</v>
      </c>
      <c r="N955" s="1"/>
    </row>
    <row r="956" spans="3:14" ht="24" customHeight="1">
      <c r="C956" s="22"/>
      <c r="D956" s="7"/>
      <c r="E956" s="7"/>
      <c r="F956" s="45"/>
      <c r="G956" s="7"/>
      <c r="H956" s="30">
        <f t="shared" si="20"/>
        <v>-2257454</v>
      </c>
      <c r="N956" s="1"/>
    </row>
    <row r="957" spans="3:14" ht="24" customHeight="1">
      <c r="C957" s="22"/>
      <c r="D957" s="7"/>
      <c r="E957" s="7"/>
      <c r="F957" s="45"/>
      <c r="G957" s="7"/>
      <c r="H957" s="30">
        <f t="shared" si="20"/>
        <v>-2257454</v>
      </c>
      <c r="N957" s="1"/>
    </row>
    <row r="958" spans="3:14" ht="24" customHeight="1">
      <c r="C958" s="22"/>
      <c r="D958" s="7"/>
      <c r="E958" s="7"/>
      <c r="F958" s="45"/>
      <c r="G958" s="7"/>
      <c r="H958" s="30">
        <f t="shared" si="20"/>
        <v>-2257454</v>
      </c>
      <c r="N958" s="1"/>
    </row>
    <row r="959" spans="3:14" ht="24" customHeight="1">
      <c r="C959" s="22"/>
      <c r="D959" s="7"/>
      <c r="E959" s="7"/>
      <c r="F959" s="45"/>
      <c r="G959" s="7"/>
      <c r="H959" s="30">
        <f t="shared" si="20"/>
        <v>-2257454</v>
      </c>
      <c r="N959" s="1"/>
    </row>
    <row r="960" spans="3:14" ht="24" customHeight="1">
      <c r="C960" s="22"/>
      <c r="D960" s="7"/>
      <c r="E960" s="7"/>
      <c r="F960" s="45"/>
      <c r="G960" s="7"/>
      <c r="H960" s="30">
        <f t="shared" si="20"/>
        <v>-2257454</v>
      </c>
      <c r="N960" s="1"/>
    </row>
    <row r="961" spans="3:14" ht="24" customHeight="1">
      <c r="C961" s="22"/>
      <c r="D961" s="7"/>
      <c r="E961" s="7"/>
      <c r="F961" s="45"/>
      <c r="G961" s="7"/>
      <c r="H961" s="30">
        <f t="shared" si="20"/>
        <v>-2257454</v>
      </c>
      <c r="N961" s="1"/>
    </row>
    <row r="962" spans="3:14" ht="24" customHeight="1">
      <c r="C962" s="22"/>
      <c r="D962" s="7"/>
      <c r="E962" s="7"/>
      <c r="F962" s="45"/>
      <c r="G962" s="7"/>
      <c r="H962" s="30">
        <f t="shared" si="20"/>
        <v>-2257454</v>
      </c>
      <c r="N962" s="1"/>
    </row>
    <row r="963" spans="3:14" ht="24" customHeight="1">
      <c r="C963" s="22"/>
      <c r="D963" s="7"/>
      <c r="E963" s="7"/>
      <c r="F963" s="45"/>
      <c r="G963" s="7"/>
      <c r="H963" s="30">
        <f t="shared" si="20"/>
        <v>-2257454</v>
      </c>
      <c r="N963" s="1"/>
    </row>
    <row r="964" spans="3:14" ht="24" customHeight="1">
      <c r="C964" s="22"/>
      <c r="D964" s="7"/>
      <c r="E964" s="7"/>
      <c r="F964" s="45"/>
      <c r="G964" s="7"/>
      <c r="H964" s="30">
        <f t="shared" si="20"/>
        <v>-2257454</v>
      </c>
      <c r="N964" s="1"/>
    </row>
    <row r="965" spans="3:14" ht="24" customHeight="1">
      <c r="C965" s="22"/>
      <c r="D965" s="7"/>
      <c r="E965" s="7"/>
      <c r="F965" s="45"/>
      <c r="G965" s="7"/>
      <c r="H965" s="30">
        <f t="shared" si="20"/>
        <v>-2257454</v>
      </c>
      <c r="N965" s="1"/>
    </row>
    <row r="966" spans="3:14" ht="24" customHeight="1">
      <c r="C966" s="22"/>
      <c r="D966" s="7"/>
      <c r="E966" s="7"/>
      <c r="F966" s="45"/>
      <c r="G966" s="7"/>
      <c r="H966" s="30">
        <f t="shared" si="20"/>
        <v>-2257454</v>
      </c>
      <c r="N966" s="1"/>
    </row>
    <row r="967" spans="3:14" ht="24" customHeight="1">
      <c r="C967" s="22"/>
      <c r="D967" s="7"/>
      <c r="E967" s="7"/>
      <c r="F967" s="45"/>
      <c r="G967" s="7"/>
      <c r="H967" s="30">
        <f t="shared" si="20"/>
        <v>-2257454</v>
      </c>
      <c r="N967" s="1"/>
    </row>
    <row r="968" spans="3:14" ht="24" customHeight="1">
      <c r="C968" s="22"/>
      <c r="D968" s="7"/>
      <c r="E968" s="7"/>
      <c r="F968" s="45"/>
      <c r="G968" s="7"/>
      <c r="H968" s="30">
        <f t="shared" si="20"/>
        <v>-2257454</v>
      </c>
      <c r="N968" s="1"/>
    </row>
    <row r="969" spans="3:14" ht="24" customHeight="1">
      <c r="C969" s="22"/>
      <c r="D969" s="7"/>
      <c r="E969" s="7"/>
      <c r="F969" s="45"/>
      <c r="G969" s="7"/>
      <c r="H969" s="30">
        <f t="shared" si="20"/>
        <v>-2257454</v>
      </c>
      <c r="N969" s="1"/>
    </row>
    <row r="970" spans="3:14" ht="24" customHeight="1">
      <c r="C970" s="22"/>
      <c r="D970" s="7"/>
      <c r="E970" s="7"/>
      <c r="F970" s="45"/>
      <c r="G970" s="7"/>
      <c r="H970" s="30">
        <f t="shared" si="20"/>
        <v>-2257454</v>
      </c>
      <c r="N970" s="1"/>
    </row>
    <row r="971" spans="3:14" ht="24" customHeight="1">
      <c r="C971" s="22"/>
      <c r="D971" s="7"/>
      <c r="E971" s="7"/>
      <c r="F971" s="45"/>
      <c r="G971" s="7"/>
      <c r="H971" s="30">
        <f t="shared" si="20"/>
        <v>-2257454</v>
      </c>
      <c r="N971" s="1"/>
    </row>
    <row r="972" spans="3:14" ht="24" customHeight="1">
      <c r="C972" s="22"/>
      <c r="D972" s="7"/>
      <c r="E972" s="7"/>
      <c r="F972" s="45"/>
      <c r="G972" s="7"/>
      <c r="H972" s="30">
        <f t="shared" si="20"/>
        <v>-2257454</v>
      </c>
      <c r="N972" s="1"/>
    </row>
    <row r="973" spans="3:14" ht="24" customHeight="1">
      <c r="C973" s="22"/>
      <c r="D973" s="7"/>
      <c r="E973" s="7"/>
      <c r="F973" s="45"/>
      <c r="G973" s="7"/>
      <c r="H973" s="30">
        <f t="shared" si="20"/>
        <v>-2257454</v>
      </c>
      <c r="N973" s="1"/>
    </row>
    <row r="974" spans="3:14" ht="24" customHeight="1">
      <c r="C974" s="22"/>
      <c r="D974" s="7"/>
      <c r="E974" s="7"/>
      <c r="F974" s="45"/>
      <c r="G974" s="7"/>
      <c r="H974" s="30">
        <f t="shared" si="20"/>
        <v>-2257454</v>
      </c>
      <c r="N974" s="1"/>
    </row>
    <row r="975" spans="3:14" ht="24" customHeight="1">
      <c r="C975" s="22"/>
      <c r="D975" s="7"/>
      <c r="E975" s="7"/>
      <c r="F975" s="45"/>
      <c r="G975" s="7"/>
      <c r="H975" s="30">
        <f t="shared" si="20"/>
        <v>-2257454</v>
      </c>
      <c r="N975" s="1"/>
    </row>
    <row r="976" spans="3:14" ht="24" customHeight="1">
      <c r="C976" s="22"/>
      <c r="D976" s="7"/>
      <c r="E976" s="7"/>
      <c r="F976" s="45"/>
      <c r="G976" s="7"/>
      <c r="H976" s="30">
        <f t="shared" si="20"/>
        <v>-2257454</v>
      </c>
      <c r="N976" s="1"/>
    </row>
    <row r="977" spans="3:14" ht="24" customHeight="1">
      <c r="C977" s="22"/>
      <c r="D977" s="7"/>
      <c r="E977" s="7"/>
      <c r="F977" s="45"/>
      <c r="G977" s="7"/>
      <c r="H977" s="30">
        <f t="shared" si="20"/>
        <v>-2257454</v>
      </c>
      <c r="N977" s="1"/>
    </row>
    <row r="978" spans="3:14" ht="24" customHeight="1">
      <c r="C978" s="22"/>
      <c r="D978" s="7"/>
      <c r="E978" s="7"/>
      <c r="F978" s="45"/>
      <c r="G978" s="7"/>
      <c r="H978" s="30">
        <f t="shared" si="20"/>
        <v>-2257454</v>
      </c>
      <c r="N978" s="1"/>
    </row>
    <row r="979" spans="3:14" ht="24" customHeight="1">
      <c r="C979" s="22"/>
      <c r="D979" s="7"/>
      <c r="E979" s="7"/>
      <c r="F979" s="45"/>
      <c r="G979" s="7"/>
      <c r="H979" s="30">
        <f t="shared" si="20"/>
        <v>-2257454</v>
      </c>
      <c r="N979" s="1"/>
    </row>
    <row r="980" spans="3:14" ht="24" customHeight="1">
      <c r="C980" s="22"/>
      <c r="D980" s="7"/>
      <c r="E980" s="7"/>
      <c r="F980" s="45"/>
      <c r="G980" s="7"/>
      <c r="H980" s="30">
        <f t="shared" si="20"/>
        <v>-2257454</v>
      </c>
      <c r="N980" s="1"/>
    </row>
    <row r="981" spans="3:14" ht="24" customHeight="1">
      <c r="C981" s="22"/>
      <c r="D981" s="7"/>
      <c r="E981" s="7"/>
      <c r="F981" s="45"/>
      <c r="G981" s="7"/>
      <c r="H981" s="30">
        <f t="shared" si="20"/>
        <v>-2257454</v>
      </c>
      <c r="N981" s="1"/>
    </row>
    <row r="982" spans="3:14" ht="24" customHeight="1">
      <c r="C982" s="22"/>
      <c r="D982" s="7"/>
      <c r="E982" s="7"/>
      <c r="F982" s="45"/>
      <c r="G982" s="7"/>
      <c r="H982" s="30">
        <f t="shared" si="20"/>
        <v>-2257454</v>
      </c>
      <c r="N982" s="1"/>
    </row>
    <row r="983" spans="3:14" ht="24" customHeight="1">
      <c r="C983" s="22"/>
      <c r="D983" s="7"/>
      <c r="E983" s="7"/>
      <c r="F983" s="45"/>
      <c r="G983" s="7"/>
      <c r="H983" s="30">
        <f t="shared" si="20"/>
        <v>-2257454</v>
      </c>
      <c r="N983" s="1"/>
    </row>
    <row r="984" spans="3:14" ht="24" customHeight="1">
      <c r="C984" s="22"/>
      <c r="D984" s="7"/>
      <c r="E984" s="7"/>
      <c r="F984" s="45"/>
      <c r="G984" s="7"/>
      <c r="H984" s="30">
        <f t="shared" si="20"/>
        <v>-2257454</v>
      </c>
      <c r="N984" s="1"/>
    </row>
    <row r="985" spans="3:14" ht="24" customHeight="1">
      <c r="C985" s="22"/>
      <c r="D985" s="7"/>
      <c r="E985" s="7"/>
      <c r="F985" s="45"/>
      <c r="G985" s="7"/>
      <c r="H985" s="30">
        <f t="shared" si="20"/>
        <v>-2257454</v>
      </c>
      <c r="N985" s="1"/>
    </row>
    <row r="986" spans="3:14" ht="24" customHeight="1">
      <c r="C986" s="22"/>
      <c r="D986" s="7"/>
      <c r="E986" s="7"/>
      <c r="F986" s="45"/>
      <c r="G986" s="7"/>
      <c r="H986" s="30">
        <f t="shared" si="20"/>
        <v>-2257454</v>
      </c>
      <c r="N986" s="1"/>
    </row>
    <row r="987" spans="3:14" ht="24" customHeight="1">
      <c r="C987" s="22"/>
      <c r="D987" s="7"/>
      <c r="E987" s="7"/>
      <c r="F987" s="45"/>
      <c r="G987" s="7"/>
      <c r="H987" s="30">
        <f t="shared" si="20"/>
        <v>-2257454</v>
      </c>
      <c r="N987" s="1"/>
    </row>
    <row r="988" spans="3:14" ht="24" customHeight="1">
      <c r="C988" s="22"/>
      <c r="D988" s="7"/>
      <c r="E988" s="7"/>
      <c r="F988" s="45"/>
      <c r="G988" s="7"/>
      <c r="H988" s="30">
        <f t="shared" si="20"/>
        <v>-2257454</v>
      </c>
      <c r="N988" s="1"/>
    </row>
    <row r="989" spans="3:14" ht="24" customHeight="1">
      <c r="C989" s="22"/>
      <c r="D989" s="7"/>
      <c r="E989" s="7"/>
      <c r="F989" s="45"/>
      <c r="G989" s="7"/>
      <c r="H989" s="30">
        <f t="shared" si="20"/>
        <v>-2257454</v>
      </c>
      <c r="N989" s="1"/>
    </row>
    <row r="990" spans="3:14" ht="24" customHeight="1">
      <c r="C990" s="22"/>
      <c r="D990" s="7"/>
      <c r="E990" s="7"/>
      <c r="F990" s="45"/>
      <c r="G990" s="7"/>
      <c r="H990" s="30">
        <f t="shared" si="20"/>
        <v>-2257454</v>
      </c>
      <c r="N990" s="1"/>
    </row>
    <row r="991" spans="3:14" ht="24" customHeight="1">
      <c r="C991" s="22"/>
      <c r="D991" s="7"/>
      <c r="E991" s="7"/>
      <c r="F991" s="45"/>
      <c r="G991" s="7"/>
      <c r="H991" s="30">
        <f t="shared" si="20"/>
        <v>-2257454</v>
      </c>
      <c r="N991" s="1"/>
    </row>
    <row r="992" spans="3:14" ht="24" customHeight="1">
      <c r="C992" s="22"/>
      <c r="D992" s="7"/>
      <c r="E992" s="7"/>
      <c r="F992" s="45"/>
      <c r="G992" s="7"/>
      <c r="H992" s="30">
        <f t="shared" si="20"/>
        <v>-2257454</v>
      </c>
      <c r="N992" s="1"/>
    </row>
    <row r="993" spans="3:14" ht="24" customHeight="1">
      <c r="C993" s="22"/>
      <c r="D993" s="7"/>
      <c r="E993" s="7"/>
      <c r="F993" s="45"/>
      <c r="G993" s="7"/>
      <c r="H993" s="30">
        <f t="shared" si="20"/>
        <v>-2257454</v>
      </c>
      <c r="N993" s="1"/>
    </row>
    <row r="994" spans="3:14" ht="24" customHeight="1">
      <c r="C994" s="22"/>
      <c r="D994" s="7"/>
      <c r="E994" s="7"/>
      <c r="F994" s="45"/>
      <c r="G994" s="7"/>
      <c r="H994" s="30">
        <f t="shared" ref="H994:H1057" si="21">H993+F994-G994</f>
        <v>-2257454</v>
      </c>
      <c r="N994" s="1"/>
    </row>
    <row r="995" spans="3:14" ht="24" customHeight="1">
      <c r="C995" s="22"/>
      <c r="D995" s="7"/>
      <c r="E995" s="7"/>
      <c r="F995" s="45"/>
      <c r="G995" s="7"/>
      <c r="H995" s="30">
        <f t="shared" si="21"/>
        <v>-2257454</v>
      </c>
      <c r="N995" s="1"/>
    </row>
    <row r="996" spans="3:14" ht="24" customHeight="1">
      <c r="C996" s="22"/>
      <c r="D996" s="7"/>
      <c r="E996" s="7"/>
      <c r="F996" s="45"/>
      <c r="G996" s="7"/>
      <c r="H996" s="30">
        <f t="shared" si="21"/>
        <v>-2257454</v>
      </c>
      <c r="N996" s="1"/>
    </row>
    <row r="997" spans="3:14" ht="24" customHeight="1">
      <c r="C997" s="22"/>
      <c r="D997" s="7"/>
      <c r="E997" s="7"/>
      <c r="F997" s="45"/>
      <c r="G997" s="7"/>
      <c r="H997" s="30">
        <f t="shared" si="21"/>
        <v>-2257454</v>
      </c>
      <c r="N997" s="1"/>
    </row>
    <row r="998" spans="3:14" ht="24" customHeight="1">
      <c r="C998" s="22"/>
      <c r="D998" s="7"/>
      <c r="E998" s="7"/>
      <c r="F998" s="45"/>
      <c r="G998" s="7"/>
      <c r="H998" s="30">
        <f t="shared" si="21"/>
        <v>-2257454</v>
      </c>
      <c r="N998" s="1"/>
    </row>
    <row r="999" spans="3:14" ht="24" customHeight="1">
      <c r="C999" s="22"/>
      <c r="D999" s="7"/>
      <c r="E999" s="7"/>
      <c r="F999" s="45"/>
      <c r="G999" s="7"/>
      <c r="H999" s="30">
        <f t="shared" si="21"/>
        <v>-2257454</v>
      </c>
      <c r="N999" s="1"/>
    </row>
    <row r="1000" spans="3:14" ht="24" customHeight="1">
      <c r="C1000" s="22"/>
      <c r="D1000" s="7"/>
      <c r="E1000" s="7"/>
      <c r="F1000" s="45"/>
      <c r="G1000" s="7"/>
      <c r="H1000" s="30">
        <f t="shared" si="21"/>
        <v>-2257454</v>
      </c>
      <c r="N1000" s="1"/>
    </row>
    <row r="1001" spans="3:14" ht="24" customHeight="1">
      <c r="C1001" s="22"/>
      <c r="D1001" s="7"/>
      <c r="E1001" s="7"/>
      <c r="F1001" s="45"/>
      <c r="G1001" s="7"/>
      <c r="H1001" s="30">
        <f t="shared" si="21"/>
        <v>-2257454</v>
      </c>
      <c r="N1001" s="1"/>
    </row>
    <row r="1002" spans="3:14" ht="24" customHeight="1">
      <c r="C1002" s="22"/>
      <c r="D1002" s="7"/>
      <c r="E1002" s="7"/>
      <c r="F1002" s="45"/>
      <c r="G1002" s="7"/>
      <c r="H1002" s="30">
        <f t="shared" si="21"/>
        <v>-2257454</v>
      </c>
      <c r="N1002" s="1"/>
    </row>
    <row r="1003" spans="3:14" ht="24" customHeight="1">
      <c r="C1003" s="22"/>
      <c r="D1003" s="7"/>
      <c r="E1003" s="7"/>
      <c r="F1003" s="45"/>
      <c r="G1003" s="7"/>
      <c r="H1003" s="30">
        <f t="shared" si="21"/>
        <v>-2257454</v>
      </c>
      <c r="N1003" s="1"/>
    </row>
    <row r="1004" spans="3:14" ht="24" customHeight="1">
      <c r="C1004" s="22"/>
      <c r="D1004" s="7"/>
      <c r="E1004" s="7"/>
      <c r="F1004" s="45"/>
      <c r="G1004" s="7"/>
      <c r="H1004" s="30">
        <f t="shared" si="21"/>
        <v>-2257454</v>
      </c>
      <c r="N1004" s="1"/>
    </row>
    <row r="1005" spans="3:14" ht="24" customHeight="1">
      <c r="C1005" s="22"/>
      <c r="D1005" s="7"/>
      <c r="E1005" s="7"/>
      <c r="F1005" s="45"/>
      <c r="G1005" s="7"/>
      <c r="H1005" s="30">
        <f t="shared" si="21"/>
        <v>-2257454</v>
      </c>
      <c r="N1005" s="1"/>
    </row>
    <row r="1006" spans="3:14" ht="24" customHeight="1">
      <c r="C1006" s="22"/>
      <c r="D1006" s="7"/>
      <c r="E1006" s="7"/>
      <c r="F1006" s="45"/>
      <c r="G1006" s="7"/>
      <c r="H1006" s="30">
        <f t="shared" si="21"/>
        <v>-2257454</v>
      </c>
      <c r="N1006" s="1"/>
    </row>
    <row r="1007" spans="3:14" ht="24" customHeight="1">
      <c r="C1007" s="22"/>
      <c r="D1007" s="7"/>
      <c r="E1007" s="7"/>
      <c r="F1007" s="45"/>
      <c r="G1007" s="7"/>
      <c r="H1007" s="30">
        <f t="shared" si="21"/>
        <v>-2257454</v>
      </c>
      <c r="N1007" s="1"/>
    </row>
    <row r="1008" spans="3:14" ht="24" customHeight="1">
      <c r="C1008" s="22"/>
      <c r="D1008" s="7"/>
      <c r="E1008" s="7"/>
      <c r="F1008" s="45"/>
      <c r="G1008" s="7"/>
      <c r="H1008" s="30">
        <f t="shared" si="21"/>
        <v>-2257454</v>
      </c>
      <c r="N1008" s="1"/>
    </row>
    <row r="1009" spans="3:14" ht="24" customHeight="1">
      <c r="C1009" s="22"/>
      <c r="D1009" s="7"/>
      <c r="E1009" s="7"/>
      <c r="F1009" s="45"/>
      <c r="G1009" s="7"/>
      <c r="H1009" s="30">
        <f t="shared" si="21"/>
        <v>-2257454</v>
      </c>
      <c r="N1009" s="1"/>
    </row>
    <row r="1010" spans="3:14" ht="24" customHeight="1">
      <c r="C1010" s="22"/>
      <c r="D1010" s="7"/>
      <c r="E1010" s="7"/>
      <c r="F1010" s="45"/>
      <c r="G1010" s="7"/>
      <c r="H1010" s="30">
        <f t="shared" si="21"/>
        <v>-2257454</v>
      </c>
      <c r="N1010" s="1"/>
    </row>
    <row r="1011" spans="3:14" ht="24" customHeight="1">
      <c r="C1011" s="22"/>
      <c r="D1011" s="7"/>
      <c r="E1011" s="7"/>
      <c r="F1011" s="45"/>
      <c r="G1011" s="7"/>
      <c r="H1011" s="30">
        <f t="shared" si="21"/>
        <v>-2257454</v>
      </c>
      <c r="N1011" s="1"/>
    </row>
    <row r="1012" spans="3:14" ht="24" customHeight="1">
      <c r="C1012" s="22"/>
      <c r="D1012" s="7"/>
      <c r="E1012" s="7"/>
      <c r="F1012" s="45"/>
      <c r="G1012" s="7"/>
      <c r="H1012" s="30">
        <f t="shared" si="21"/>
        <v>-2257454</v>
      </c>
      <c r="N1012" s="1"/>
    </row>
    <row r="1013" spans="3:14" ht="24" customHeight="1">
      <c r="C1013" s="22"/>
      <c r="D1013" s="7"/>
      <c r="E1013" s="7"/>
      <c r="F1013" s="45"/>
      <c r="G1013" s="7"/>
      <c r="H1013" s="30">
        <f t="shared" si="21"/>
        <v>-2257454</v>
      </c>
      <c r="N1013" s="1"/>
    </row>
    <row r="1014" spans="3:14" ht="24" customHeight="1">
      <c r="C1014" s="22"/>
      <c r="D1014" s="7"/>
      <c r="E1014" s="7"/>
      <c r="F1014" s="45"/>
      <c r="G1014" s="7"/>
      <c r="H1014" s="30">
        <f t="shared" si="21"/>
        <v>-2257454</v>
      </c>
      <c r="N1014" s="1"/>
    </row>
    <row r="1015" spans="3:14" ht="24" customHeight="1">
      <c r="C1015" s="22"/>
      <c r="D1015" s="7"/>
      <c r="E1015" s="7"/>
      <c r="F1015" s="45"/>
      <c r="G1015" s="7"/>
      <c r="H1015" s="30">
        <f t="shared" si="21"/>
        <v>-2257454</v>
      </c>
      <c r="N1015" s="1"/>
    </row>
    <row r="1016" spans="3:14" ht="24" customHeight="1">
      <c r="C1016" s="22"/>
      <c r="D1016" s="7"/>
      <c r="E1016" s="7"/>
      <c r="F1016" s="45"/>
      <c r="G1016" s="7"/>
      <c r="H1016" s="30">
        <f t="shared" si="21"/>
        <v>-2257454</v>
      </c>
      <c r="N1016" s="1"/>
    </row>
    <row r="1017" spans="3:14" ht="24" customHeight="1">
      <c r="C1017" s="22"/>
      <c r="D1017" s="7"/>
      <c r="E1017" s="7"/>
      <c r="F1017" s="45"/>
      <c r="G1017" s="7"/>
      <c r="H1017" s="30">
        <f t="shared" si="21"/>
        <v>-2257454</v>
      </c>
      <c r="N1017" s="1"/>
    </row>
    <row r="1018" spans="3:14" ht="24" customHeight="1">
      <c r="C1018" s="22"/>
      <c r="D1018" s="7"/>
      <c r="E1018" s="7"/>
      <c r="F1018" s="45"/>
      <c r="G1018" s="7"/>
      <c r="H1018" s="30">
        <f t="shared" si="21"/>
        <v>-2257454</v>
      </c>
      <c r="N1018" s="1"/>
    </row>
    <row r="1019" spans="3:14" ht="24" customHeight="1">
      <c r="C1019" s="22"/>
      <c r="D1019" s="7"/>
      <c r="E1019" s="7"/>
      <c r="F1019" s="45"/>
      <c r="G1019" s="7"/>
      <c r="H1019" s="30">
        <f t="shared" si="21"/>
        <v>-2257454</v>
      </c>
      <c r="N1019" s="1"/>
    </row>
    <row r="1020" spans="3:14" ht="24" customHeight="1">
      <c r="C1020" s="22"/>
      <c r="D1020" s="7"/>
      <c r="E1020" s="7"/>
      <c r="F1020" s="45"/>
      <c r="G1020" s="7"/>
      <c r="H1020" s="30">
        <f t="shared" si="21"/>
        <v>-2257454</v>
      </c>
      <c r="N1020" s="1"/>
    </row>
    <row r="1021" spans="3:14" ht="24" customHeight="1">
      <c r="C1021" s="22"/>
      <c r="D1021" s="7"/>
      <c r="E1021" s="7"/>
      <c r="F1021" s="45"/>
      <c r="G1021" s="7"/>
      <c r="H1021" s="30">
        <f t="shared" si="21"/>
        <v>-2257454</v>
      </c>
      <c r="N1021" s="1"/>
    </row>
    <row r="1022" spans="3:14" ht="24" customHeight="1">
      <c r="C1022" s="22"/>
      <c r="D1022" s="7"/>
      <c r="E1022" s="7"/>
      <c r="F1022" s="45"/>
      <c r="G1022" s="7"/>
      <c r="H1022" s="30">
        <f t="shared" si="21"/>
        <v>-2257454</v>
      </c>
      <c r="N1022" s="1"/>
    </row>
    <row r="1023" spans="3:14" ht="24" customHeight="1">
      <c r="C1023" s="22"/>
      <c r="D1023" s="7"/>
      <c r="E1023" s="7"/>
      <c r="F1023" s="45"/>
      <c r="G1023" s="7"/>
      <c r="H1023" s="30">
        <f t="shared" si="21"/>
        <v>-2257454</v>
      </c>
      <c r="N1023" s="1"/>
    </row>
    <row r="1024" spans="3:14" ht="24" customHeight="1">
      <c r="C1024" s="22"/>
      <c r="D1024" s="7"/>
      <c r="E1024" s="7"/>
      <c r="F1024" s="45"/>
      <c r="G1024" s="7"/>
      <c r="H1024" s="30">
        <f t="shared" si="21"/>
        <v>-2257454</v>
      </c>
      <c r="N1024" s="1"/>
    </row>
    <row r="1025" spans="3:14" ht="24" customHeight="1">
      <c r="C1025" s="22"/>
      <c r="D1025" s="7"/>
      <c r="E1025" s="7"/>
      <c r="F1025" s="45"/>
      <c r="G1025" s="7"/>
      <c r="H1025" s="30">
        <f t="shared" si="21"/>
        <v>-2257454</v>
      </c>
      <c r="N1025" s="1"/>
    </row>
    <row r="1026" spans="3:14" ht="24" customHeight="1">
      <c r="C1026" s="22"/>
      <c r="D1026" s="7"/>
      <c r="E1026" s="7"/>
      <c r="F1026" s="45"/>
      <c r="G1026" s="7"/>
      <c r="H1026" s="30">
        <f t="shared" si="21"/>
        <v>-2257454</v>
      </c>
      <c r="N1026" s="1"/>
    </row>
    <row r="1027" spans="3:14" ht="24" customHeight="1">
      <c r="C1027" s="22"/>
      <c r="D1027" s="7"/>
      <c r="E1027" s="7"/>
      <c r="F1027" s="45"/>
      <c r="G1027" s="7"/>
      <c r="H1027" s="30">
        <f t="shared" si="21"/>
        <v>-2257454</v>
      </c>
      <c r="N1027" s="1"/>
    </row>
    <row r="1028" spans="3:14" ht="24" customHeight="1">
      <c r="C1028" s="22"/>
      <c r="D1028" s="7"/>
      <c r="E1028" s="7"/>
      <c r="F1028" s="45"/>
      <c r="G1028" s="7"/>
      <c r="H1028" s="30">
        <f t="shared" si="21"/>
        <v>-2257454</v>
      </c>
      <c r="N1028" s="1"/>
    </row>
    <row r="1029" spans="3:14" ht="24" customHeight="1">
      <c r="C1029" s="22"/>
      <c r="D1029" s="7"/>
      <c r="E1029" s="7"/>
      <c r="F1029" s="45"/>
      <c r="G1029" s="7"/>
      <c r="H1029" s="30">
        <f t="shared" si="21"/>
        <v>-2257454</v>
      </c>
      <c r="N1029" s="1"/>
    </row>
    <row r="1030" spans="3:14" ht="24" customHeight="1">
      <c r="C1030" s="22"/>
      <c r="D1030" s="7"/>
      <c r="E1030" s="7"/>
      <c r="F1030" s="45"/>
      <c r="G1030" s="7"/>
      <c r="H1030" s="30">
        <f t="shared" si="21"/>
        <v>-2257454</v>
      </c>
      <c r="N1030" s="1"/>
    </row>
    <row r="1031" spans="3:14" ht="24" customHeight="1">
      <c r="C1031" s="22"/>
      <c r="D1031" s="7"/>
      <c r="E1031" s="7"/>
      <c r="F1031" s="45"/>
      <c r="G1031" s="7"/>
      <c r="H1031" s="30">
        <f t="shared" si="21"/>
        <v>-2257454</v>
      </c>
      <c r="N1031" s="1"/>
    </row>
    <row r="1032" spans="3:14" ht="24" customHeight="1">
      <c r="C1032" s="22"/>
      <c r="D1032" s="7"/>
      <c r="E1032" s="7"/>
      <c r="F1032" s="45"/>
      <c r="G1032" s="7"/>
      <c r="H1032" s="30">
        <f t="shared" si="21"/>
        <v>-2257454</v>
      </c>
      <c r="N1032" s="1"/>
    </row>
    <row r="1033" spans="3:14" ht="24" customHeight="1">
      <c r="C1033" s="22"/>
      <c r="D1033" s="7"/>
      <c r="E1033" s="7"/>
      <c r="F1033" s="45"/>
      <c r="G1033" s="7"/>
      <c r="H1033" s="30">
        <f t="shared" si="21"/>
        <v>-2257454</v>
      </c>
      <c r="N1033" s="1"/>
    </row>
    <row r="1034" spans="3:14" ht="24" customHeight="1">
      <c r="C1034" s="22"/>
      <c r="D1034" s="7"/>
      <c r="E1034" s="7"/>
      <c r="F1034" s="45"/>
      <c r="G1034" s="7"/>
      <c r="H1034" s="30">
        <f t="shared" si="21"/>
        <v>-2257454</v>
      </c>
      <c r="N1034" s="1"/>
    </row>
    <row r="1035" spans="3:14" ht="24" customHeight="1">
      <c r="C1035" s="22"/>
      <c r="D1035" s="7"/>
      <c r="E1035" s="7"/>
      <c r="F1035" s="45"/>
      <c r="G1035" s="7"/>
      <c r="H1035" s="30">
        <f t="shared" si="21"/>
        <v>-2257454</v>
      </c>
      <c r="N1035" s="1"/>
    </row>
    <row r="1036" spans="3:14" ht="24" customHeight="1">
      <c r="C1036" s="22"/>
      <c r="D1036" s="7"/>
      <c r="E1036" s="7"/>
      <c r="F1036" s="45"/>
      <c r="G1036" s="7"/>
      <c r="H1036" s="30">
        <f t="shared" si="21"/>
        <v>-2257454</v>
      </c>
      <c r="N1036" s="1"/>
    </row>
    <row r="1037" spans="3:14" ht="24" customHeight="1">
      <c r="C1037" s="22"/>
      <c r="D1037" s="7"/>
      <c r="E1037" s="7"/>
      <c r="F1037" s="45"/>
      <c r="G1037" s="7"/>
      <c r="H1037" s="30">
        <f t="shared" si="21"/>
        <v>-2257454</v>
      </c>
      <c r="N1037" s="1"/>
    </row>
    <row r="1038" spans="3:14" ht="24" customHeight="1">
      <c r="C1038" s="22"/>
      <c r="D1038" s="7"/>
      <c r="E1038" s="7"/>
      <c r="F1038" s="45"/>
      <c r="G1038" s="7"/>
      <c r="H1038" s="30">
        <f t="shared" si="21"/>
        <v>-2257454</v>
      </c>
      <c r="N1038" s="1"/>
    </row>
    <row r="1039" spans="3:14" ht="24" customHeight="1">
      <c r="C1039" s="22"/>
      <c r="D1039" s="7"/>
      <c r="E1039" s="7"/>
      <c r="F1039" s="45"/>
      <c r="G1039" s="7"/>
      <c r="H1039" s="30">
        <f t="shared" si="21"/>
        <v>-2257454</v>
      </c>
      <c r="N1039" s="1"/>
    </row>
    <row r="1040" spans="3:14" ht="24" customHeight="1">
      <c r="C1040" s="22"/>
      <c r="D1040" s="7"/>
      <c r="E1040" s="7"/>
      <c r="F1040" s="45"/>
      <c r="G1040" s="7"/>
      <c r="H1040" s="30">
        <f t="shared" si="21"/>
        <v>-2257454</v>
      </c>
      <c r="N1040" s="1"/>
    </row>
    <row r="1041" spans="3:14" ht="24" customHeight="1">
      <c r="C1041" s="22"/>
      <c r="D1041" s="7"/>
      <c r="E1041" s="7"/>
      <c r="F1041" s="45"/>
      <c r="G1041" s="7"/>
      <c r="H1041" s="30">
        <f t="shared" si="21"/>
        <v>-2257454</v>
      </c>
      <c r="N1041" s="1"/>
    </row>
    <row r="1042" spans="3:14" ht="24" customHeight="1">
      <c r="C1042" s="22"/>
      <c r="D1042" s="7"/>
      <c r="E1042" s="7"/>
      <c r="F1042" s="45"/>
      <c r="G1042" s="7"/>
      <c r="H1042" s="30">
        <f t="shared" si="21"/>
        <v>-2257454</v>
      </c>
      <c r="N1042" s="1"/>
    </row>
    <row r="1043" spans="3:14" ht="24" customHeight="1">
      <c r="C1043" s="22"/>
      <c r="D1043" s="7"/>
      <c r="E1043" s="7"/>
      <c r="F1043" s="45"/>
      <c r="G1043" s="7"/>
      <c r="H1043" s="30">
        <f t="shared" si="21"/>
        <v>-2257454</v>
      </c>
      <c r="N1043" s="1"/>
    </row>
    <row r="1044" spans="3:14" ht="24" customHeight="1">
      <c r="C1044" s="22"/>
      <c r="D1044" s="7"/>
      <c r="E1044" s="7"/>
      <c r="F1044" s="45"/>
      <c r="G1044" s="7"/>
      <c r="H1044" s="30">
        <f t="shared" si="21"/>
        <v>-2257454</v>
      </c>
      <c r="N1044" s="1"/>
    </row>
    <row r="1045" spans="3:14" ht="24" customHeight="1">
      <c r="C1045" s="22"/>
      <c r="D1045" s="7"/>
      <c r="E1045" s="7"/>
      <c r="F1045" s="45"/>
      <c r="G1045" s="7"/>
      <c r="H1045" s="30">
        <f t="shared" si="21"/>
        <v>-2257454</v>
      </c>
      <c r="N1045" s="1"/>
    </row>
    <row r="1046" spans="3:14" ht="24" customHeight="1">
      <c r="C1046" s="22"/>
      <c r="D1046" s="7"/>
      <c r="E1046" s="7"/>
      <c r="F1046" s="45"/>
      <c r="G1046" s="7"/>
      <c r="H1046" s="30">
        <f t="shared" si="21"/>
        <v>-2257454</v>
      </c>
      <c r="N1046" s="1"/>
    </row>
    <row r="1047" spans="3:14" ht="24" customHeight="1">
      <c r="C1047" s="22"/>
      <c r="D1047" s="7"/>
      <c r="E1047" s="7"/>
      <c r="F1047" s="45"/>
      <c r="G1047" s="7"/>
      <c r="H1047" s="30">
        <f t="shared" si="21"/>
        <v>-2257454</v>
      </c>
      <c r="N1047" s="1"/>
    </row>
    <row r="1048" spans="3:14" ht="24" customHeight="1">
      <c r="C1048" s="22"/>
      <c r="D1048" s="7"/>
      <c r="E1048" s="7"/>
      <c r="F1048" s="45"/>
      <c r="G1048" s="7"/>
      <c r="H1048" s="30">
        <f t="shared" si="21"/>
        <v>-2257454</v>
      </c>
      <c r="N1048" s="1"/>
    </row>
    <row r="1049" spans="3:14" ht="24" customHeight="1">
      <c r="C1049" s="22"/>
      <c r="D1049" s="7"/>
      <c r="E1049" s="7"/>
      <c r="F1049" s="45"/>
      <c r="G1049" s="7"/>
      <c r="H1049" s="30">
        <f t="shared" si="21"/>
        <v>-2257454</v>
      </c>
      <c r="N1049" s="1"/>
    </row>
    <row r="1050" spans="3:14" ht="24" customHeight="1">
      <c r="C1050" s="22"/>
      <c r="D1050" s="7"/>
      <c r="E1050" s="7"/>
      <c r="F1050" s="45"/>
      <c r="G1050" s="7"/>
      <c r="H1050" s="30">
        <f t="shared" si="21"/>
        <v>-2257454</v>
      </c>
      <c r="N1050" s="1"/>
    </row>
    <row r="1051" spans="3:14" ht="24" customHeight="1">
      <c r="C1051" s="22"/>
      <c r="D1051" s="7"/>
      <c r="E1051" s="7"/>
      <c r="F1051" s="45"/>
      <c r="G1051" s="7"/>
      <c r="H1051" s="30">
        <f t="shared" si="21"/>
        <v>-2257454</v>
      </c>
      <c r="N1051" s="1"/>
    </row>
    <row r="1052" spans="3:14" ht="24" customHeight="1">
      <c r="C1052" s="22"/>
      <c r="D1052" s="7"/>
      <c r="E1052" s="7"/>
      <c r="F1052" s="45"/>
      <c r="G1052" s="7"/>
      <c r="H1052" s="30">
        <f t="shared" si="21"/>
        <v>-2257454</v>
      </c>
      <c r="N1052" s="1"/>
    </row>
    <row r="1053" spans="3:14" ht="24" customHeight="1">
      <c r="C1053" s="22"/>
      <c r="D1053" s="7"/>
      <c r="E1053" s="7"/>
      <c r="F1053" s="45"/>
      <c r="G1053" s="7"/>
      <c r="H1053" s="30">
        <f t="shared" si="21"/>
        <v>-2257454</v>
      </c>
      <c r="N1053" s="1"/>
    </row>
    <row r="1054" spans="3:14" ht="24" customHeight="1">
      <c r="C1054" s="22"/>
      <c r="D1054" s="7"/>
      <c r="E1054" s="7"/>
      <c r="F1054" s="45"/>
      <c r="G1054" s="7"/>
      <c r="H1054" s="30">
        <f t="shared" si="21"/>
        <v>-2257454</v>
      </c>
      <c r="N1054" s="1"/>
    </row>
    <row r="1055" spans="3:14" ht="24" customHeight="1">
      <c r="C1055" s="22"/>
      <c r="D1055" s="7"/>
      <c r="E1055" s="7"/>
      <c r="F1055" s="45"/>
      <c r="G1055" s="7"/>
      <c r="H1055" s="30">
        <f t="shared" si="21"/>
        <v>-2257454</v>
      </c>
      <c r="N1055" s="1"/>
    </row>
    <row r="1056" spans="3:14" ht="24" customHeight="1">
      <c r="C1056" s="22"/>
      <c r="D1056" s="7"/>
      <c r="E1056" s="7"/>
      <c r="F1056" s="45"/>
      <c r="G1056" s="7"/>
      <c r="H1056" s="30">
        <f t="shared" si="21"/>
        <v>-2257454</v>
      </c>
      <c r="N1056" s="1"/>
    </row>
    <row r="1057" spans="3:14" ht="24" customHeight="1">
      <c r="C1057" s="22"/>
      <c r="D1057" s="7"/>
      <c r="E1057" s="7"/>
      <c r="F1057" s="45"/>
      <c r="G1057" s="7"/>
      <c r="H1057" s="30">
        <f t="shared" si="21"/>
        <v>-2257454</v>
      </c>
      <c r="N1057" s="1"/>
    </row>
    <row r="1058" spans="3:14" ht="24" customHeight="1">
      <c r="C1058" s="22"/>
      <c r="D1058" s="7"/>
      <c r="E1058" s="7"/>
      <c r="F1058" s="45"/>
      <c r="G1058" s="7"/>
      <c r="H1058" s="30">
        <f t="shared" ref="H1058:H1121" si="22">H1057+F1058-G1058</f>
        <v>-2257454</v>
      </c>
      <c r="N1058" s="1"/>
    </row>
    <row r="1059" spans="3:14" ht="24" customHeight="1">
      <c r="C1059" s="22"/>
      <c r="D1059" s="7"/>
      <c r="E1059" s="7"/>
      <c r="F1059" s="45"/>
      <c r="G1059" s="7"/>
      <c r="H1059" s="30">
        <f t="shared" si="22"/>
        <v>-2257454</v>
      </c>
      <c r="N1059" s="1"/>
    </row>
    <row r="1060" spans="3:14" ht="24" customHeight="1">
      <c r="C1060" s="22"/>
      <c r="D1060" s="7"/>
      <c r="E1060" s="7"/>
      <c r="F1060" s="45"/>
      <c r="G1060" s="7"/>
      <c r="H1060" s="30">
        <f t="shared" si="22"/>
        <v>-2257454</v>
      </c>
      <c r="N1060" s="1"/>
    </row>
    <row r="1061" spans="3:14" ht="24" customHeight="1">
      <c r="C1061" s="22"/>
      <c r="D1061" s="7"/>
      <c r="E1061" s="7"/>
      <c r="F1061" s="45"/>
      <c r="G1061" s="7"/>
      <c r="H1061" s="30">
        <f t="shared" si="22"/>
        <v>-2257454</v>
      </c>
      <c r="N1061" s="1"/>
    </row>
    <row r="1062" spans="3:14" ht="24" customHeight="1">
      <c r="C1062" s="22"/>
      <c r="D1062" s="7"/>
      <c r="E1062" s="7"/>
      <c r="F1062" s="45"/>
      <c r="G1062" s="7"/>
      <c r="H1062" s="30">
        <f t="shared" si="22"/>
        <v>-2257454</v>
      </c>
      <c r="N1062" s="1"/>
    </row>
    <row r="1063" spans="3:14" ht="24" customHeight="1">
      <c r="C1063" s="22"/>
      <c r="D1063" s="7"/>
      <c r="E1063" s="7"/>
      <c r="F1063" s="45"/>
      <c r="G1063" s="7"/>
      <c r="H1063" s="30">
        <f t="shared" si="22"/>
        <v>-2257454</v>
      </c>
      <c r="N1063" s="1"/>
    </row>
    <row r="1064" spans="3:14" ht="24" customHeight="1">
      <c r="C1064" s="22"/>
      <c r="D1064" s="7"/>
      <c r="E1064" s="7"/>
      <c r="F1064" s="45"/>
      <c r="G1064" s="7"/>
      <c r="H1064" s="30">
        <f t="shared" si="22"/>
        <v>-2257454</v>
      </c>
      <c r="N1064" s="1"/>
    </row>
    <row r="1065" spans="3:14" ht="24" customHeight="1">
      <c r="C1065" s="22"/>
      <c r="D1065" s="7"/>
      <c r="E1065" s="7"/>
      <c r="F1065" s="45"/>
      <c r="G1065" s="7"/>
      <c r="H1065" s="30">
        <f t="shared" si="22"/>
        <v>-2257454</v>
      </c>
      <c r="N1065" s="1"/>
    </row>
    <row r="1066" spans="3:14" ht="24" customHeight="1">
      <c r="C1066" s="22"/>
      <c r="D1066" s="7"/>
      <c r="E1066" s="7"/>
      <c r="F1066" s="45"/>
      <c r="G1066" s="7"/>
      <c r="H1066" s="30">
        <f t="shared" si="22"/>
        <v>-2257454</v>
      </c>
      <c r="N1066" s="1"/>
    </row>
    <row r="1067" spans="3:14" ht="24" customHeight="1">
      <c r="C1067" s="22"/>
      <c r="D1067" s="7"/>
      <c r="E1067" s="7"/>
      <c r="F1067" s="45"/>
      <c r="G1067" s="7"/>
      <c r="H1067" s="30">
        <f t="shared" si="22"/>
        <v>-2257454</v>
      </c>
      <c r="N1067" s="1"/>
    </row>
    <row r="1068" spans="3:14" ht="24" customHeight="1">
      <c r="C1068" s="22"/>
      <c r="D1068" s="7"/>
      <c r="E1068" s="7"/>
      <c r="F1068" s="45"/>
      <c r="G1068" s="7"/>
      <c r="H1068" s="30">
        <f t="shared" si="22"/>
        <v>-2257454</v>
      </c>
      <c r="N1068" s="1"/>
    </row>
    <row r="1069" spans="3:14" ht="24" customHeight="1">
      <c r="C1069" s="22"/>
      <c r="D1069" s="7"/>
      <c r="E1069" s="7"/>
      <c r="F1069" s="45"/>
      <c r="G1069" s="7"/>
      <c r="H1069" s="30">
        <f t="shared" si="22"/>
        <v>-2257454</v>
      </c>
      <c r="N1069" s="1"/>
    </row>
    <row r="1070" spans="3:14" ht="24" customHeight="1">
      <c r="C1070" s="22"/>
      <c r="D1070" s="7"/>
      <c r="E1070" s="7"/>
      <c r="F1070" s="45"/>
      <c r="G1070" s="7"/>
      <c r="H1070" s="30">
        <f t="shared" si="22"/>
        <v>-2257454</v>
      </c>
      <c r="N1070" s="1"/>
    </row>
    <row r="1071" spans="3:14" ht="24" customHeight="1">
      <c r="C1071" s="22"/>
      <c r="D1071" s="7"/>
      <c r="E1071" s="7"/>
      <c r="F1071" s="45"/>
      <c r="G1071" s="7"/>
      <c r="H1071" s="30">
        <f t="shared" si="22"/>
        <v>-2257454</v>
      </c>
      <c r="N1071" s="1"/>
    </row>
    <row r="1072" spans="3:14" ht="24" customHeight="1">
      <c r="C1072" s="22"/>
      <c r="D1072" s="7"/>
      <c r="E1072" s="7"/>
      <c r="F1072" s="45"/>
      <c r="G1072" s="7"/>
      <c r="H1072" s="30">
        <f t="shared" si="22"/>
        <v>-2257454</v>
      </c>
      <c r="N1072" s="1"/>
    </row>
    <row r="1073" spans="3:14" ht="24" customHeight="1">
      <c r="C1073" s="22"/>
      <c r="D1073" s="7"/>
      <c r="E1073" s="7"/>
      <c r="F1073" s="45"/>
      <c r="G1073" s="7"/>
      <c r="H1073" s="30">
        <f t="shared" si="22"/>
        <v>-2257454</v>
      </c>
      <c r="N1073" s="1"/>
    </row>
    <row r="1074" spans="3:14" ht="24" customHeight="1">
      <c r="C1074" s="22"/>
      <c r="D1074" s="7"/>
      <c r="E1074" s="7"/>
      <c r="F1074" s="45"/>
      <c r="G1074" s="7"/>
      <c r="H1074" s="30">
        <f t="shared" si="22"/>
        <v>-2257454</v>
      </c>
      <c r="N1074" s="1"/>
    </row>
    <row r="1075" spans="3:14" ht="24" customHeight="1">
      <c r="C1075" s="22"/>
      <c r="D1075" s="7"/>
      <c r="E1075" s="7"/>
      <c r="F1075" s="45"/>
      <c r="G1075" s="7"/>
      <c r="H1075" s="30">
        <f t="shared" si="22"/>
        <v>-2257454</v>
      </c>
      <c r="N1075" s="1"/>
    </row>
    <row r="1076" spans="3:14" ht="24" customHeight="1">
      <c r="C1076" s="22"/>
      <c r="D1076" s="7"/>
      <c r="E1076" s="7"/>
      <c r="F1076" s="45"/>
      <c r="G1076" s="7"/>
      <c r="H1076" s="30">
        <f t="shared" si="22"/>
        <v>-2257454</v>
      </c>
      <c r="N1076" s="1"/>
    </row>
    <row r="1077" spans="3:14" ht="24" customHeight="1">
      <c r="C1077" s="22"/>
      <c r="D1077" s="7"/>
      <c r="E1077" s="7"/>
      <c r="F1077" s="45"/>
      <c r="G1077" s="7"/>
      <c r="H1077" s="30">
        <f t="shared" si="22"/>
        <v>-2257454</v>
      </c>
      <c r="N1077" s="1"/>
    </row>
    <row r="1078" spans="3:14" ht="24" customHeight="1">
      <c r="C1078" s="22"/>
      <c r="D1078" s="7"/>
      <c r="E1078" s="7"/>
      <c r="F1078" s="45"/>
      <c r="G1078" s="7"/>
      <c r="H1078" s="30">
        <f t="shared" si="22"/>
        <v>-2257454</v>
      </c>
      <c r="N1078" s="1"/>
    </row>
    <row r="1079" spans="3:14" ht="24" customHeight="1">
      <c r="C1079" s="22"/>
      <c r="D1079" s="7"/>
      <c r="E1079" s="7"/>
      <c r="F1079" s="45"/>
      <c r="G1079" s="7"/>
      <c r="H1079" s="30">
        <f t="shared" si="22"/>
        <v>-2257454</v>
      </c>
      <c r="N1079" s="1"/>
    </row>
    <row r="1080" spans="3:14" ht="24" customHeight="1">
      <c r="C1080" s="22"/>
      <c r="D1080" s="7"/>
      <c r="E1080" s="7"/>
      <c r="F1080" s="45"/>
      <c r="G1080" s="7"/>
      <c r="H1080" s="30">
        <f t="shared" si="22"/>
        <v>-2257454</v>
      </c>
      <c r="N1080" s="1"/>
    </row>
    <row r="1081" spans="3:14" ht="24" customHeight="1">
      <c r="C1081" s="22"/>
      <c r="D1081" s="7"/>
      <c r="E1081" s="7"/>
      <c r="F1081" s="45"/>
      <c r="G1081" s="7"/>
      <c r="H1081" s="30">
        <f t="shared" si="22"/>
        <v>-2257454</v>
      </c>
      <c r="N1081" s="1"/>
    </row>
    <row r="1082" spans="3:14" ht="24" customHeight="1">
      <c r="C1082" s="22"/>
      <c r="D1082" s="7"/>
      <c r="E1082" s="7"/>
      <c r="F1082" s="45"/>
      <c r="G1082" s="7"/>
      <c r="H1082" s="30">
        <f t="shared" si="22"/>
        <v>-2257454</v>
      </c>
      <c r="N1082" s="1"/>
    </row>
    <row r="1083" spans="3:14" ht="24" customHeight="1">
      <c r="C1083" s="22"/>
      <c r="D1083" s="7"/>
      <c r="E1083" s="7"/>
      <c r="F1083" s="45"/>
      <c r="G1083" s="7"/>
      <c r="H1083" s="30">
        <f t="shared" si="22"/>
        <v>-2257454</v>
      </c>
      <c r="N1083" s="1"/>
    </row>
    <row r="1084" spans="3:14" ht="24" customHeight="1">
      <c r="C1084" s="22"/>
      <c r="D1084" s="7"/>
      <c r="E1084" s="7"/>
      <c r="F1084" s="45"/>
      <c r="G1084" s="7"/>
      <c r="H1084" s="30">
        <f t="shared" si="22"/>
        <v>-2257454</v>
      </c>
      <c r="N1084" s="1"/>
    </row>
    <row r="1085" spans="3:14" ht="24" customHeight="1">
      <c r="C1085" s="22"/>
      <c r="D1085" s="7"/>
      <c r="E1085" s="7"/>
      <c r="F1085" s="45"/>
      <c r="G1085" s="7"/>
      <c r="H1085" s="30">
        <f t="shared" si="22"/>
        <v>-2257454</v>
      </c>
      <c r="N1085" s="1"/>
    </row>
    <row r="1086" spans="3:14" ht="24" customHeight="1">
      <c r="C1086" s="22"/>
      <c r="D1086" s="7"/>
      <c r="E1086" s="7"/>
      <c r="F1086" s="45"/>
      <c r="G1086" s="7"/>
      <c r="H1086" s="30">
        <f t="shared" si="22"/>
        <v>-2257454</v>
      </c>
      <c r="N1086" s="1"/>
    </row>
    <row r="1087" spans="3:14" ht="24" customHeight="1">
      <c r="C1087" s="22"/>
      <c r="D1087" s="7"/>
      <c r="E1087" s="7"/>
      <c r="F1087" s="45"/>
      <c r="G1087" s="7"/>
      <c r="H1087" s="30">
        <f t="shared" si="22"/>
        <v>-2257454</v>
      </c>
      <c r="N1087" s="1"/>
    </row>
    <row r="1088" spans="3:14" ht="24" customHeight="1">
      <c r="C1088" s="22"/>
      <c r="D1088" s="7"/>
      <c r="E1088" s="7"/>
      <c r="F1088" s="45"/>
      <c r="G1088" s="7"/>
      <c r="H1088" s="30">
        <f t="shared" si="22"/>
        <v>-2257454</v>
      </c>
      <c r="N1088" s="1"/>
    </row>
    <row r="1089" spans="3:14" ht="24" customHeight="1">
      <c r="C1089" s="22"/>
      <c r="D1089" s="7"/>
      <c r="E1089" s="7"/>
      <c r="F1089" s="45"/>
      <c r="G1089" s="7"/>
      <c r="H1089" s="30">
        <f t="shared" si="22"/>
        <v>-2257454</v>
      </c>
      <c r="N1089" s="1"/>
    </row>
    <row r="1090" spans="3:14" ht="24" customHeight="1">
      <c r="C1090" s="22"/>
      <c r="D1090" s="7"/>
      <c r="E1090" s="7"/>
      <c r="F1090" s="45"/>
      <c r="G1090" s="7"/>
      <c r="H1090" s="30">
        <f t="shared" si="22"/>
        <v>-2257454</v>
      </c>
      <c r="N1090" s="1"/>
    </row>
    <row r="1091" spans="3:14" ht="24" customHeight="1">
      <c r="C1091" s="22"/>
      <c r="D1091" s="7"/>
      <c r="E1091" s="7"/>
      <c r="F1091" s="45"/>
      <c r="G1091" s="7"/>
      <c r="H1091" s="30">
        <f t="shared" si="22"/>
        <v>-2257454</v>
      </c>
      <c r="N1091" s="1"/>
    </row>
    <row r="1092" spans="3:14" ht="24" customHeight="1">
      <c r="C1092" s="22"/>
      <c r="D1092" s="7"/>
      <c r="E1092" s="7"/>
      <c r="F1092" s="45"/>
      <c r="G1092" s="7"/>
      <c r="H1092" s="30">
        <f t="shared" si="22"/>
        <v>-2257454</v>
      </c>
      <c r="N1092" s="1"/>
    </row>
    <row r="1093" spans="3:14" ht="24" customHeight="1">
      <c r="C1093" s="22"/>
      <c r="D1093" s="7"/>
      <c r="E1093" s="7"/>
      <c r="F1093" s="45"/>
      <c r="G1093" s="7"/>
      <c r="H1093" s="30">
        <f t="shared" si="22"/>
        <v>-2257454</v>
      </c>
      <c r="N1093" s="1"/>
    </row>
    <row r="1094" spans="3:14" ht="24" customHeight="1">
      <c r="C1094" s="22"/>
      <c r="D1094" s="7"/>
      <c r="E1094" s="7"/>
      <c r="F1094" s="45"/>
      <c r="G1094" s="7"/>
      <c r="H1094" s="30">
        <f t="shared" si="22"/>
        <v>-2257454</v>
      </c>
      <c r="N1094" s="1"/>
    </row>
    <row r="1095" spans="3:14" ht="24" customHeight="1">
      <c r="C1095" s="22"/>
      <c r="D1095" s="7"/>
      <c r="E1095" s="7"/>
      <c r="F1095" s="45"/>
      <c r="G1095" s="7"/>
      <c r="H1095" s="30">
        <f t="shared" si="22"/>
        <v>-2257454</v>
      </c>
      <c r="N1095" s="1"/>
    </row>
    <row r="1096" spans="3:14" ht="24" customHeight="1">
      <c r="C1096" s="22"/>
      <c r="D1096" s="7"/>
      <c r="E1096" s="7"/>
      <c r="F1096" s="45"/>
      <c r="G1096" s="7"/>
      <c r="H1096" s="30">
        <f t="shared" si="22"/>
        <v>-2257454</v>
      </c>
      <c r="N1096" s="1"/>
    </row>
    <row r="1097" spans="3:14" ht="24" customHeight="1">
      <c r="C1097" s="22"/>
      <c r="D1097" s="7"/>
      <c r="E1097" s="7"/>
      <c r="F1097" s="45"/>
      <c r="G1097" s="7"/>
      <c r="H1097" s="30">
        <f t="shared" si="22"/>
        <v>-2257454</v>
      </c>
      <c r="N1097" s="1"/>
    </row>
    <row r="1098" spans="3:14" ht="24" customHeight="1">
      <c r="C1098" s="22"/>
      <c r="D1098" s="7"/>
      <c r="E1098" s="7"/>
      <c r="F1098" s="45"/>
      <c r="G1098" s="7"/>
      <c r="H1098" s="30">
        <f t="shared" si="22"/>
        <v>-2257454</v>
      </c>
      <c r="N1098" s="1"/>
    </row>
    <row r="1099" spans="3:14" ht="24" customHeight="1">
      <c r="C1099" s="22"/>
      <c r="D1099" s="7"/>
      <c r="E1099" s="7"/>
      <c r="F1099" s="45"/>
      <c r="G1099" s="7"/>
      <c r="H1099" s="30">
        <f t="shared" si="22"/>
        <v>-2257454</v>
      </c>
      <c r="N1099" s="1"/>
    </row>
    <row r="1100" spans="3:14" ht="24" customHeight="1">
      <c r="C1100" s="22"/>
      <c r="D1100" s="7"/>
      <c r="E1100" s="7"/>
      <c r="F1100" s="45"/>
      <c r="G1100" s="7"/>
      <c r="H1100" s="30">
        <f t="shared" si="22"/>
        <v>-2257454</v>
      </c>
      <c r="N1100" s="1"/>
    </row>
    <row r="1101" spans="3:14" ht="24" customHeight="1">
      <c r="C1101" s="22"/>
      <c r="D1101" s="7"/>
      <c r="E1101" s="7"/>
      <c r="F1101" s="45"/>
      <c r="G1101" s="7"/>
      <c r="H1101" s="30">
        <f t="shared" si="22"/>
        <v>-2257454</v>
      </c>
      <c r="N1101" s="1"/>
    </row>
    <row r="1102" spans="3:14" ht="24" customHeight="1">
      <c r="C1102" s="22"/>
      <c r="D1102" s="7"/>
      <c r="E1102" s="7"/>
      <c r="F1102" s="45"/>
      <c r="G1102" s="7"/>
      <c r="H1102" s="30">
        <f t="shared" si="22"/>
        <v>-2257454</v>
      </c>
      <c r="N1102" s="1"/>
    </row>
    <row r="1103" spans="3:14" ht="24" customHeight="1">
      <c r="C1103" s="22"/>
      <c r="D1103" s="7"/>
      <c r="E1103" s="7"/>
      <c r="F1103" s="45"/>
      <c r="G1103" s="7"/>
      <c r="H1103" s="30">
        <f t="shared" si="22"/>
        <v>-2257454</v>
      </c>
      <c r="N1103" s="1"/>
    </row>
    <row r="1104" spans="3:14" ht="24" customHeight="1">
      <c r="C1104" s="22"/>
      <c r="D1104" s="7"/>
      <c r="E1104" s="7"/>
      <c r="F1104" s="45"/>
      <c r="G1104" s="7"/>
      <c r="H1104" s="30">
        <f t="shared" si="22"/>
        <v>-2257454</v>
      </c>
      <c r="N1104" s="1"/>
    </row>
    <row r="1105" spans="3:14" ht="24" customHeight="1">
      <c r="C1105" s="22"/>
      <c r="D1105" s="7"/>
      <c r="E1105" s="7"/>
      <c r="F1105" s="45"/>
      <c r="G1105" s="7"/>
      <c r="H1105" s="30">
        <f t="shared" si="22"/>
        <v>-2257454</v>
      </c>
      <c r="N1105" s="1"/>
    </row>
    <row r="1106" spans="3:14" ht="24" customHeight="1">
      <c r="C1106" s="22"/>
      <c r="D1106" s="7"/>
      <c r="E1106" s="7"/>
      <c r="F1106" s="45"/>
      <c r="G1106" s="7"/>
      <c r="H1106" s="30">
        <f t="shared" si="22"/>
        <v>-2257454</v>
      </c>
      <c r="N1106" s="1"/>
    </row>
    <row r="1107" spans="3:14" ht="24" customHeight="1">
      <c r="C1107" s="22"/>
      <c r="D1107" s="7"/>
      <c r="E1107" s="7"/>
      <c r="F1107" s="45"/>
      <c r="G1107" s="7"/>
      <c r="H1107" s="30">
        <f t="shared" si="22"/>
        <v>-2257454</v>
      </c>
      <c r="N1107" s="1"/>
    </row>
    <row r="1108" spans="3:14" ht="24" customHeight="1">
      <c r="C1108" s="22"/>
      <c r="D1108" s="7"/>
      <c r="E1108" s="7"/>
      <c r="F1108" s="45"/>
      <c r="G1108" s="7"/>
      <c r="H1108" s="30">
        <f t="shared" si="22"/>
        <v>-2257454</v>
      </c>
      <c r="N1108" s="1"/>
    </row>
    <row r="1109" spans="3:14" ht="24" customHeight="1">
      <c r="C1109" s="22"/>
      <c r="D1109" s="7"/>
      <c r="E1109" s="7"/>
      <c r="F1109" s="45"/>
      <c r="G1109" s="7"/>
      <c r="H1109" s="30">
        <f t="shared" si="22"/>
        <v>-2257454</v>
      </c>
      <c r="N1109" s="1"/>
    </row>
    <row r="1110" spans="3:14" ht="24" customHeight="1">
      <c r="C1110" s="22"/>
      <c r="D1110" s="7"/>
      <c r="E1110" s="7"/>
      <c r="F1110" s="45"/>
      <c r="G1110" s="7"/>
      <c r="H1110" s="30">
        <f t="shared" si="22"/>
        <v>-2257454</v>
      </c>
      <c r="N1110" s="1"/>
    </row>
    <row r="1111" spans="3:14" ht="24" customHeight="1">
      <c r="C1111" s="22"/>
      <c r="D1111" s="7"/>
      <c r="E1111" s="7"/>
      <c r="F1111" s="45"/>
      <c r="G1111" s="7"/>
      <c r="H1111" s="30">
        <f t="shared" si="22"/>
        <v>-2257454</v>
      </c>
      <c r="N1111" s="1"/>
    </row>
    <row r="1112" spans="3:14" ht="24" customHeight="1">
      <c r="C1112" s="22"/>
      <c r="D1112" s="7"/>
      <c r="E1112" s="7"/>
      <c r="F1112" s="45"/>
      <c r="G1112" s="7"/>
      <c r="H1112" s="30">
        <f t="shared" si="22"/>
        <v>-2257454</v>
      </c>
      <c r="N1112" s="1"/>
    </row>
    <row r="1113" spans="3:14" ht="24" customHeight="1">
      <c r="C1113" s="22"/>
      <c r="D1113" s="7"/>
      <c r="E1113" s="7"/>
      <c r="F1113" s="45"/>
      <c r="G1113" s="7"/>
      <c r="H1113" s="30">
        <f t="shared" si="22"/>
        <v>-2257454</v>
      </c>
      <c r="N1113" s="1"/>
    </row>
    <row r="1114" spans="3:14" ht="24" customHeight="1">
      <c r="C1114" s="22"/>
      <c r="D1114" s="7"/>
      <c r="E1114" s="7"/>
      <c r="F1114" s="45"/>
      <c r="G1114" s="7"/>
      <c r="H1114" s="30">
        <f t="shared" si="22"/>
        <v>-2257454</v>
      </c>
      <c r="N1114" s="1"/>
    </row>
    <row r="1115" spans="3:14" ht="24" customHeight="1">
      <c r="C1115" s="22"/>
      <c r="D1115" s="7"/>
      <c r="E1115" s="7"/>
      <c r="F1115" s="45"/>
      <c r="G1115" s="7"/>
      <c r="H1115" s="30">
        <f t="shared" si="22"/>
        <v>-2257454</v>
      </c>
      <c r="N1115" s="1"/>
    </row>
    <row r="1116" spans="3:14" ht="24" customHeight="1">
      <c r="C1116" s="22"/>
      <c r="D1116" s="7"/>
      <c r="E1116" s="7"/>
      <c r="F1116" s="45"/>
      <c r="G1116" s="7"/>
      <c r="H1116" s="30">
        <f t="shared" si="22"/>
        <v>-2257454</v>
      </c>
      <c r="N1116" s="1"/>
    </row>
    <row r="1117" spans="3:14" ht="24" customHeight="1">
      <c r="C1117" s="22"/>
      <c r="D1117" s="7"/>
      <c r="E1117" s="7"/>
      <c r="F1117" s="45"/>
      <c r="G1117" s="7"/>
      <c r="H1117" s="30">
        <f t="shared" si="22"/>
        <v>-2257454</v>
      </c>
      <c r="N1117" s="1"/>
    </row>
    <row r="1118" spans="3:14" ht="24" customHeight="1">
      <c r="C1118" s="22"/>
      <c r="D1118" s="7"/>
      <c r="E1118" s="7"/>
      <c r="F1118" s="45"/>
      <c r="G1118" s="7"/>
      <c r="H1118" s="30">
        <f t="shared" si="22"/>
        <v>-2257454</v>
      </c>
      <c r="N1118" s="1"/>
    </row>
    <row r="1119" spans="3:14" ht="24" customHeight="1">
      <c r="C1119" s="22"/>
      <c r="D1119" s="7"/>
      <c r="E1119" s="7"/>
      <c r="F1119" s="45"/>
      <c r="G1119" s="7"/>
      <c r="H1119" s="30">
        <f t="shared" si="22"/>
        <v>-2257454</v>
      </c>
      <c r="N1119" s="1"/>
    </row>
    <row r="1120" spans="3:14" ht="24" customHeight="1">
      <c r="C1120" s="22"/>
      <c r="D1120" s="7"/>
      <c r="E1120" s="7"/>
      <c r="F1120" s="45"/>
      <c r="G1120" s="7"/>
      <c r="H1120" s="30">
        <f t="shared" si="22"/>
        <v>-2257454</v>
      </c>
      <c r="N1120" s="1"/>
    </row>
    <row r="1121" spans="3:14" ht="24" customHeight="1">
      <c r="C1121" s="22"/>
      <c r="D1121" s="7"/>
      <c r="E1121" s="7"/>
      <c r="F1121" s="45"/>
      <c r="G1121" s="7"/>
      <c r="H1121" s="30">
        <f t="shared" si="22"/>
        <v>-2257454</v>
      </c>
      <c r="N1121" s="1"/>
    </row>
    <row r="1122" spans="3:14" ht="24" customHeight="1">
      <c r="C1122" s="22"/>
      <c r="D1122" s="7"/>
      <c r="E1122" s="7"/>
      <c r="F1122" s="45"/>
      <c r="G1122" s="7"/>
      <c r="H1122" s="30">
        <f t="shared" ref="H1122:H1142" si="23">H1121+F1122-G1122</f>
        <v>-2257454</v>
      </c>
      <c r="N1122" s="1"/>
    </row>
    <row r="1123" spans="3:14" ht="24" customHeight="1">
      <c r="C1123" s="22"/>
      <c r="D1123" s="7"/>
      <c r="E1123" s="7"/>
      <c r="F1123" s="45"/>
      <c r="G1123" s="7"/>
      <c r="H1123" s="30">
        <f t="shared" si="23"/>
        <v>-2257454</v>
      </c>
      <c r="N1123" s="1"/>
    </row>
    <row r="1124" spans="3:14" ht="24" customHeight="1">
      <c r="C1124" s="22"/>
      <c r="D1124" s="7"/>
      <c r="E1124" s="7"/>
      <c r="F1124" s="45"/>
      <c r="G1124" s="7"/>
      <c r="H1124" s="30">
        <f t="shared" si="23"/>
        <v>-2257454</v>
      </c>
      <c r="N1124" s="1"/>
    </row>
    <row r="1125" spans="3:14" ht="24" customHeight="1">
      <c r="C1125" s="22"/>
      <c r="D1125" s="7"/>
      <c r="E1125" s="7"/>
      <c r="F1125" s="45"/>
      <c r="G1125" s="7"/>
      <c r="H1125" s="30">
        <f t="shared" si="23"/>
        <v>-2257454</v>
      </c>
      <c r="N1125" s="1"/>
    </row>
    <row r="1126" spans="3:14" ht="24" customHeight="1">
      <c r="C1126" s="22"/>
      <c r="D1126" s="7"/>
      <c r="E1126" s="7"/>
      <c r="F1126" s="45"/>
      <c r="G1126" s="7"/>
      <c r="H1126" s="30">
        <f t="shared" si="23"/>
        <v>-2257454</v>
      </c>
      <c r="N1126" s="1"/>
    </row>
    <row r="1127" spans="3:14" ht="24" customHeight="1">
      <c r="C1127" s="22"/>
      <c r="D1127" s="7"/>
      <c r="E1127" s="7"/>
      <c r="F1127" s="45"/>
      <c r="G1127" s="7"/>
      <c r="H1127" s="30">
        <f t="shared" si="23"/>
        <v>-2257454</v>
      </c>
      <c r="N1127" s="1"/>
    </row>
    <row r="1128" spans="3:14" ht="24" customHeight="1">
      <c r="C1128" s="22"/>
      <c r="D1128" s="7"/>
      <c r="E1128" s="7"/>
      <c r="F1128" s="45"/>
      <c r="G1128" s="7"/>
      <c r="H1128" s="30">
        <f t="shared" si="23"/>
        <v>-2257454</v>
      </c>
      <c r="N1128" s="1"/>
    </row>
    <row r="1129" spans="3:14" ht="24" customHeight="1">
      <c r="C1129" s="22"/>
      <c r="D1129" s="7"/>
      <c r="E1129" s="7"/>
      <c r="F1129" s="45"/>
      <c r="G1129" s="7"/>
      <c r="H1129" s="30">
        <f t="shared" si="23"/>
        <v>-2257454</v>
      </c>
      <c r="N1129" s="1"/>
    </row>
    <row r="1130" spans="3:14" ht="24" customHeight="1">
      <c r="C1130" s="22"/>
      <c r="D1130" s="7"/>
      <c r="E1130" s="7"/>
      <c r="F1130" s="45"/>
      <c r="G1130" s="7"/>
      <c r="H1130" s="30">
        <f t="shared" si="23"/>
        <v>-2257454</v>
      </c>
      <c r="N1130" s="1"/>
    </row>
    <row r="1131" spans="3:14" ht="24" customHeight="1">
      <c r="C1131" s="22"/>
      <c r="D1131" s="7"/>
      <c r="E1131" s="7"/>
      <c r="F1131" s="45"/>
      <c r="G1131" s="7"/>
      <c r="H1131" s="30">
        <f t="shared" si="23"/>
        <v>-2257454</v>
      </c>
      <c r="N1131" s="1"/>
    </row>
    <row r="1132" spans="3:14" ht="24" customHeight="1">
      <c r="C1132" s="22"/>
      <c r="D1132" s="7"/>
      <c r="E1132" s="7"/>
      <c r="F1132" s="45"/>
      <c r="G1132" s="7"/>
      <c r="H1132" s="30">
        <f t="shared" si="23"/>
        <v>-2257454</v>
      </c>
      <c r="N1132" s="1"/>
    </row>
    <row r="1133" spans="3:14" ht="24" customHeight="1">
      <c r="C1133" s="22"/>
      <c r="D1133" s="7"/>
      <c r="E1133" s="7"/>
      <c r="F1133" s="45"/>
      <c r="G1133" s="7"/>
      <c r="H1133" s="30">
        <f t="shared" si="23"/>
        <v>-2257454</v>
      </c>
      <c r="N1133" s="1"/>
    </row>
    <row r="1134" spans="3:14" ht="24" customHeight="1">
      <c r="C1134" s="22"/>
      <c r="D1134" s="7"/>
      <c r="E1134" s="7"/>
      <c r="F1134" s="45"/>
      <c r="G1134" s="7"/>
      <c r="H1134" s="30">
        <f t="shared" si="23"/>
        <v>-2257454</v>
      </c>
      <c r="N1134" s="1"/>
    </row>
    <row r="1135" spans="3:14" ht="24" customHeight="1">
      <c r="C1135" s="22"/>
      <c r="D1135" s="7"/>
      <c r="E1135" s="7"/>
      <c r="F1135" s="45"/>
      <c r="G1135" s="7"/>
      <c r="H1135" s="30">
        <f t="shared" si="23"/>
        <v>-2257454</v>
      </c>
      <c r="N1135" s="1"/>
    </row>
    <row r="1136" spans="3:14" ht="24" customHeight="1">
      <c r="C1136" s="22"/>
      <c r="D1136" s="7"/>
      <c r="E1136" s="7"/>
      <c r="F1136" s="45"/>
      <c r="G1136" s="7"/>
      <c r="H1136" s="30">
        <f t="shared" si="23"/>
        <v>-2257454</v>
      </c>
      <c r="N1136" s="1"/>
    </row>
    <row r="1137" spans="3:14" ht="24" customHeight="1">
      <c r="C1137" s="22"/>
      <c r="D1137" s="7"/>
      <c r="E1137" s="7"/>
      <c r="F1137" s="45"/>
      <c r="G1137" s="7"/>
      <c r="H1137" s="30">
        <f t="shared" si="23"/>
        <v>-2257454</v>
      </c>
      <c r="N1137" s="1"/>
    </row>
    <row r="1138" spans="3:14" ht="24" customHeight="1">
      <c r="C1138" s="22"/>
      <c r="D1138" s="7"/>
      <c r="E1138" s="7"/>
      <c r="F1138" s="45"/>
      <c r="G1138" s="7"/>
      <c r="H1138" s="30">
        <f t="shared" si="23"/>
        <v>-2257454</v>
      </c>
    </row>
    <row r="1139" spans="3:14" ht="24" customHeight="1">
      <c r="C1139" s="22"/>
      <c r="D1139" s="7"/>
      <c r="E1139" s="7"/>
      <c r="F1139" s="45"/>
      <c r="G1139" s="7"/>
      <c r="H1139" s="30">
        <f t="shared" si="23"/>
        <v>-2257454</v>
      </c>
    </row>
    <row r="1140" spans="3:14" ht="24" customHeight="1">
      <c r="C1140" s="22"/>
      <c r="D1140" s="7"/>
      <c r="E1140" s="7"/>
      <c r="F1140" s="45"/>
      <c r="G1140" s="7"/>
      <c r="H1140" s="30">
        <f t="shared" si="23"/>
        <v>-2257454</v>
      </c>
    </row>
    <row r="1141" spans="3:14" ht="24" customHeight="1">
      <c r="C1141" s="22"/>
      <c r="D1141" s="7"/>
      <c r="E1141" s="7"/>
      <c r="F1141" s="45"/>
      <c r="G1141" s="7"/>
      <c r="H1141" s="30">
        <f t="shared" si="23"/>
        <v>-2257454</v>
      </c>
    </row>
    <row r="1142" spans="3:14" ht="24" customHeight="1" thickBot="1">
      <c r="C1142" s="23"/>
      <c r="D1142" s="9"/>
      <c r="E1142" s="9"/>
      <c r="F1142" s="53"/>
      <c r="G1142" s="9"/>
      <c r="H1142" s="30">
        <f t="shared" si="23"/>
        <v>-2257454</v>
      </c>
    </row>
  </sheetData>
  <mergeCells count="7">
    <mergeCell ref="M20:O20"/>
    <mergeCell ref="M46:O46"/>
    <mergeCell ref="C4:H4"/>
    <mergeCell ref="J8:K8"/>
    <mergeCell ref="C5:H6"/>
    <mergeCell ref="M9:O9"/>
    <mergeCell ref="M8:O8"/>
  </mergeCells>
  <phoneticPr fontId="1" type="noConversion"/>
  <dataValidations count="4">
    <dataValidation type="custom" allowBlank="1" showInputMessage="1" showErrorMessage="1" sqref="D1143:D1048576 D1:D3" xr:uid="{CC3C26EC-2629-412F-BEBD-14EA94ECFC27}">
      <formula1>M7</formula1>
    </dataValidation>
    <dataValidation type="custom" allowBlank="1" showInputMessage="1" showErrorMessage="1" sqref="D6:D7" xr:uid="{FE5ADA68-7AC5-4DDD-8B28-6446EDA3899C}">
      <formula1>M30</formula1>
    </dataValidation>
    <dataValidation type="custom" allowBlank="1" showInputMessage="1" showErrorMessage="1" sqref="D5" xr:uid="{97A2F63A-64A4-452C-8675-C9C130918838}">
      <formula1>M20</formula1>
    </dataValidation>
    <dataValidation type="list" allowBlank="1" showInputMessage="1" showErrorMessage="1" sqref="D8:D1142" xr:uid="{0012EC55-E55A-4585-904B-280E968F74F3}">
      <formula1>$M$8:$M$782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E8A6-2BC2-4411-98EC-F8AAF6AF9A71}">
  <dimension ref="J12:J96"/>
  <sheetViews>
    <sheetView topLeftCell="A4" workbookViewId="0">
      <selection activeCell="J12" sqref="J12"/>
    </sheetView>
  </sheetViews>
  <sheetFormatPr defaultRowHeight="17"/>
  <sheetData>
    <row r="12" spans="10:10">
      <c r="J12" s="94" t="s">
        <v>122</v>
      </c>
    </row>
    <row r="13" spans="10:10">
      <c r="J13" s="94" t="s">
        <v>123</v>
      </c>
    </row>
    <row r="14" spans="10:10">
      <c r="J14" s="94" t="s">
        <v>124</v>
      </c>
    </row>
    <row r="15" spans="10:10">
      <c r="J15" s="94" t="s">
        <v>125</v>
      </c>
    </row>
    <row r="16" spans="10:10">
      <c r="J16" s="94" t="s">
        <v>126</v>
      </c>
    </row>
    <row r="17" spans="10:10">
      <c r="J17" s="94" t="s">
        <v>127</v>
      </c>
    </row>
    <row r="18" spans="10:10">
      <c r="J18" s="94" t="s">
        <v>128</v>
      </c>
    </row>
    <row r="19" spans="10:10">
      <c r="J19" s="94" t="s">
        <v>129</v>
      </c>
    </row>
    <row r="20" spans="10:10">
      <c r="J20" s="94" t="s">
        <v>130</v>
      </c>
    </row>
    <row r="21" spans="10:10">
      <c r="J21" s="94" t="s">
        <v>131</v>
      </c>
    </row>
    <row r="22" spans="10:10">
      <c r="J22" s="94" t="s">
        <v>132</v>
      </c>
    </row>
    <row r="23" spans="10:10">
      <c r="J23" s="94" t="s">
        <v>133</v>
      </c>
    </row>
    <row r="24" spans="10:10">
      <c r="J24" s="94" t="s">
        <v>134</v>
      </c>
    </row>
    <row r="25" spans="10:10">
      <c r="J25" s="94" t="s">
        <v>135</v>
      </c>
    </row>
    <row r="26" spans="10:10">
      <c r="J26" s="94" t="s">
        <v>136</v>
      </c>
    </row>
    <row r="27" spans="10:10">
      <c r="J27" s="94" t="s">
        <v>137</v>
      </c>
    </row>
    <row r="28" spans="10:10">
      <c r="J28" s="94" t="s">
        <v>138</v>
      </c>
    </row>
    <row r="29" spans="10:10">
      <c r="J29" s="94" t="s">
        <v>139</v>
      </c>
    </row>
    <row r="30" spans="10:10">
      <c r="J30" s="94" t="s">
        <v>140</v>
      </c>
    </row>
    <row r="31" spans="10:10">
      <c r="J31" s="94" t="s">
        <v>141</v>
      </c>
    </row>
    <row r="32" spans="10:10">
      <c r="J32" s="94" t="s">
        <v>142</v>
      </c>
    </row>
    <row r="33" spans="10:10">
      <c r="J33" s="94" t="s">
        <v>143</v>
      </c>
    </row>
    <row r="34" spans="10:10">
      <c r="J34" s="94" t="s">
        <v>144</v>
      </c>
    </row>
    <row r="35" spans="10:10">
      <c r="J35" s="94" t="s">
        <v>145</v>
      </c>
    </row>
    <row r="36" spans="10:10">
      <c r="J36" s="94" t="s">
        <v>146</v>
      </c>
    </row>
    <row r="37" spans="10:10">
      <c r="J37" s="94" t="s">
        <v>147</v>
      </c>
    </row>
    <row r="38" spans="10:10">
      <c r="J38" s="94" t="s">
        <v>148</v>
      </c>
    </row>
    <row r="39" spans="10:10">
      <c r="J39" s="94" t="s">
        <v>149</v>
      </c>
    </row>
    <row r="40" spans="10:10">
      <c r="J40" s="94" t="s">
        <v>150</v>
      </c>
    </row>
    <row r="41" spans="10:10">
      <c r="J41" s="94" t="s">
        <v>151</v>
      </c>
    </row>
    <row r="42" spans="10:10">
      <c r="J42" s="94" t="s">
        <v>152</v>
      </c>
    </row>
    <row r="43" spans="10:10">
      <c r="J43" s="94" t="s">
        <v>153</v>
      </c>
    </row>
    <row r="44" spans="10:10">
      <c r="J44" s="94" t="s">
        <v>154</v>
      </c>
    </row>
    <row r="45" spans="10:10">
      <c r="J45" s="94" t="s">
        <v>155</v>
      </c>
    </row>
    <row r="46" spans="10:10">
      <c r="J46" s="94" t="s">
        <v>156</v>
      </c>
    </row>
    <row r="47" spans="10:10">
      <c r="J47" s="94" t="s">
        <v>157</v>
      </c>
    </row>
    <row r="48" spans="10:10">
      <c r="J48" s="94" t="s">
        <v>158</v>
      </c>
    </row>
    <row r="49" spans="10:10">
      <c r="J49" s="94" t="s">
        <v>159</v>
      </c>
    </row>
    <row r="50" spans="10:10">
      <c r="J50" s="94" t="s">
        <v>160</v>
      </c>
    </row>
    <row r="51" spans="10:10">
      <c r="J51" s="94" t="s">
        <v>161</v>
      </c>
    </row>
    <row r="52" spans="10:10">
      <c r="J52" s="94" t="s">
        <v>162</v>
      </c>
    </row>
    <row r="53" spans="10:10">
      <c r="J53" s="94" t="s">
        <v>163</v>
      </c>
    </row>
    <row r="54" spans="10:10">
      <c r="J54" s="94" t="s">
        <v>164</v>
      </c>
    </row>
    <row r="55" spans="10:10">
      <c r="J55" s="94" t="s">
        <v>165</v>
      </c>
    </row>
    <row r="56" spans="10:10">
      <c r="J56" s="94" t="s">
        <v>166</v>
      </c>
    </row>
    <row r="57" spans="10:10">
      <c r="J57" s="94" t="s">
        <v>167</v>
      </c>
    </row>
    <row r="58" spans="10:10">
      <c r="J58" s="94" t="s">
        <v>168</v>
      </c>
    </row>
    <row r="59" spans="10:10">
      <c r="J59" s="94" t="s">
        <v>169</v>
      </c>
    </row>
    <row r="60" spans="10:10">
      <c r="J60" s="94" t="s">
        <v>170</v>
      </c>
    </row>
    <row r="61" spans="10:10">
      <c r="J61" s="94" t="s">
        <v>171</v>
      </c>
    </row>
    <row r="62" spans="10:10">
      <c r="J62" s="94" t="s">
        <v>172</v>
      </c>
    </row>
    <row r="63" spans="10:10">
      <c r="J63" s="94" t="s">
        <v>173</v>
      </c>
    </row>
    <row r="64" spans="10:10">
      <c r="J64" s="94" t="s">
        <v>174</v>
      </c>
    </row>
    <row r="65" spans="10:10">
      <c r="J65" s="94" t="s">
        <v>175</v>
      </c>
    </row>
    <row r="66" spans="10:10">
      <c r="J66" s="94" t="s">
        <v>176</v>
      </c>
    </row>
    <row r="67" spans="10:10">
      <c r="J67" s="94" t="s">
        <v>177</v>
      </c>
    </row>
    <row r="68" spans="10:10">
      <c r="J68" s="94" t="s">
        <v>178</v>
      </c>
    </row>
    <row r="69" spans="10:10">
      <c r="J69" s="94" t="s">
        <v>179</v>
      </c>
    </row>
    <row r="70" spans="10:10">
      <c r="J70" s="94" t="s">
        <v>180</v>
      </c>
    </row>
    <row r="71" spans="10:10">
      <c r="J71" s="94" t="s">
        <v>181</v>
      </c>
    </row>
    <row r="72" spans="10:10">
      <c r="J72" s="94" t="s">
        <v>182</v>
      </c>
    </row>
    <row r="73" spans="10:10">
      <c r="J73" s="94" t="s">
        <v>183</v>
      </c>
    </row>
    <row r="74" spans="10:10">
      <c r="J74" s="94" t="s">
        <v>184</v>
      </c>
    </row>
    <row r="75" spans="10:10">
      <c r="J75" s="94" t="s">
        <v>185</v>
      </c>
    </row>
    <row r="76" spans="10:10">
      <c r="J76" s="94" t="s">
        <v>186</v>
      </c>
    </row>
    <row r="77" spans="10:10">
      <c r="J77" s="94" t="s">
        <v>187</v>
      </c>
    </row>
    <row r="78" spans="10:10">
      <c r="J78" s="94" t="s">
        <v>188</v>
      </c>
    </row>
    <row r="79" spans="10:10">
      <c r="J79" s="94" t="s">
        <v>189</v>
      </c>
    </row>
    <row r="80" spans="10:10">
      <c r="J80" s="94" t="s">
        <v>190</v>
      </c>
    </row>
    <row r="81" spans="10:10">
      <c r="J81" s="94" t="s">
        <v>191</v>
      </c>
    </row>
    <row r="82" spans="10:10">
      <c r="J82" s="94" t="s">
        <v>192</v>
      </c>
    </row>
    <row r="83" spans="10:10">
      <c r="J83" s="94" t="s">
        <v>193</v>
      </c>
    </row>
    <row r="84" spans="10:10">
      <c r="J84" s="94" t="s">
        <v>194</v>
      </c>
    </row>
    <row r="85" spans="10:10">
      <c r="J85" s="94" t="s">
        <v>195</v>
      </c>
    </row>
    <row r="86" spans="10:10">
      <c r="J86" s="94" t="s">
        <v>196</v>
      </c>
    </row>
    <row r="87" spans="10:10">
      <c r="J87" s="94" t="s">
        <v>197</v>
      </c>
    </row>
    <row r="88" spans="10:10">
      <c r="J88" s="94" t="s">
        <v>198</v>
      </c>
    </row>
    <row r="89" spans="10:10">
      <c r="J89" s="94" t="s">
        <v>199</v>
      </c>
    </row>
    <row r="90" spans="10:10">
      <c r="J90" s="94" t="s">
        <v>200</v>
      </c>
    </row>
    <row r="91" spans="10:10">
      <c r="J91" s="94" t="s">
        <v>201</v>
      </c>
    </row>
    <row r="92" spans="10:10">
      <c r="J92" s="94" t="s">
        <v>202</v>
      </c>
    </row>
    <row r="93" spans="10:10">
      <c r="J93" s="94" t="s">
        <v>203</v>
      </c>
    </row>
    <row r="94" spans="10:10">
      <c r="J94" s="94" t="s">
        <v>204</v>
      </c>
    </row>
    <row r="95" spans="10:10">
      <c r="J95" s="94" t="s">
        <v>205</v>
      </c>
    </row>
    <row r="96" spans="10:10">
      <c r="J96" s="94" t="s">
        <v>206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국민 청년도약계좌</vt:lpstr>
      <vt:lpstr>홍길동-토스뱅크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 kim</dc:creator>
  <cp:lastModifiedBy>ss kim</cp:lastModifiedBy>
  <dcterms:created xsi:type="dcterms:W3CDTF">2025-08-15T13:50:36Z</dcterms:created>
  <dcterms:modified xsi:type="dcterms:W3CDTF">2025-09-08T05:50:22Z</dcterms:modified>
</cp:coreProperties>
</file>