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태균\Desktop\논문\1920-thesis\연구일지\졸업작품 주간 일지 34주차\"/>
    </mc:Choice>
  </mc:AlternateContent>
  <xr:revisionPtr revIDLastSave="0" documentId="13_ncr:1_{C607B18D-577F-45F3-AB24-E743DDDCF815}" xr6:coauthVersionLast="45" xr6:coauthVersionMax="45" xr10:uidLastSave="{00000000-0000-0000-0000-000000000000}"/>
  <bookViews>
    <workbookView xWindow="675" yWindow="900" windowWidth="15825" windowHeight="13785" xr2:uid="{A84826DA-47DA-419E-88B7-1DF0A963E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2" i="1" l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D41" i="1"/>
  <c r="E41" i="1"/>
  <c r="F41" i="1"/>
  <c r="G41" i="1"/>
  <c r="C41" i="1"/>
  <c r="H42" i="1"/>
  <c r="H43" i="1"/>
  <c r="H44" i="1"/>
  <c r="H41" i="1" l="1"/>
  <c r="D27" i="1"/>
  <c r="C35" i="1" s="1"/>
  <c r="P27" i="1"/>
  <c r="G36" i="1" s="1"/>
  <c r="O27" i="1"/>
  <c r="F36" i="1" s="1"/>
  <c r="N27" i="1"/>
  <c r="E36" i="1" s="1"/>
  <c r="M27" i="1"/>
  <c r="D36" i="1" s="1"/>
  <c r="L27" i="1"/>
  <c r="C36" i="1" s="1"/>
  <c r="P14" i="1"/>
  <c r="G34" i="1" s="1"/>
  <c r="O14" i="1"/>
  <c r="F34" i="1" s="1"/>
  <c r="N14" i="1"/>
  <c r="E34" i="1" s="1"/>
  <c r="M14" i="1"/>
  <c r="D34" i="1" s="1"/>
  <c r="L14" i="1"/>
  <c r="C34" i="1" s="1"/>
  <c r="H27" i="1"/>
  <c r="G35" i="1" s="1"/>
  <c r="G27" i="1"/>
  <c r="F35" i="1" s="1"/>
  <c r="F27" i="1"/>
  <c r="E35" i="1" s="1"/>
  <c r="E27" i="1"/>
  <c r="D35" i="1" s="1"/>
  <c r="E14" i="1"/>
  <c r="D33" i="1" s="1"/>
  <c r="F14" i="1"/>
  <c r="E33" i="1" s="1"/>
  <c r="G14" i="1"/>
  <c r="F33" i="1" s="1"/>
  <c r="H14" i="1"/>
  <c r="G33" i="1" s="1"/>
  <c r="D14" i="1"/>
  <c r="C33" i="1" s="1"/>
  <c r="H34" i="1" l="1"/>
  <c r="H36" i="1"/>
  <c r="H35" i="1"/>
  <c r="H33" i="1"/>
</calcChain>
</file>

<file path=xl/sharedStrings.xml><?xml version="1.0" encoding="utf-8"?>
<sst xmlns="http://schemas.openxmlformats.org/spreadsheetml/2006/main" count="81" uniqueCount="27">
  <si>
    <t>ATSP</t>
    <phoneticPr fontId="1" type="noConversion"/>
  </si>
  <si>
    <t>LSP</t>
    <phoneticPr fontId="1" type="noConversion"/>
  </si>
  <si>
    <t>HPLFSP</t>
    <phoneticPr fontId="1" type="noConversion"/>
  </si>
  <si>
    <t>LFSP</t>
    <phoneticPr fontId="1" type="noConversion"/>
  </si>
  <si>
    <t>average</t>
  </si>
  <si>
    <t>thread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</si>
  <si>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</si>
  <si>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</si>
  <si>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</si>
  <si>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</si>
  <si>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</si>
  <si>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</si>
  <si>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</si>
  <si>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</si>
  <si>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</si>
  <si>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#10</t>
    <phoneticPr fontId="1" type="noConversion"/>
  </si>
  <si>
    <t>단위 (ms)</t>
    <phoneticPr fontId="1" type="noConversion"/>
  </si>
  <si>
    <t>PI*</t>
    <phoneticPr fontId="1" type="noConversion"/>
  </si>
  <si>
    <t>average time(ms)</t>
    <phoneticPr fontId="1" type="noConversion"/>
  </si>
  <si>
    <t>t1</t>
    <phoneticPr fontId="1" type="noConversion"/>
  </si>
  <si>
    <t>t2</t>
    <phoneticPr fontId="1" type="noConversion"/>
  </si>
  <si>
    <t>t4</t>
    <phoneticPr fontId="1" type="noConversion"/>
  </si>
  <si>
    <t>t6</t>
    <phoneticPr fontId="1" type="noConversion"/>
  </si>
  <si>
    <t>t12</t>
    <phoneticPr fontId="1" type="noConversion"/>
  </si>
  <si>
    <t xml:space="preserve">PI* = Performance improvement </t>
    <phoneticPr fontId="1" type="noConversion"/>
  </si>
  <si>
    <t>rate(%)</t>
    <phoneticPr fontId="1" type="noConversion"/>
  </si>
  <si>
    <t>average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</si>
</sst>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 "/>
    <numFmt numFmtId="178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25" xfId="0" applyNumberFormat="1" applyFont="1" applyBorder="1" applyAlignment="1">
      <alignment horizontal="center" vertical="center"/>
    </xf>
    <xf numFmtId="176" fontId="2" fillId="0" borderId="26" xfId="0" applyNumberFormat="1" applyFont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3" borderId="10" xfId="0" applyNumberFormat="1" applyFill="1" applyBorder="1" applyAlignment="1">
      <alignment horizontal="center" vertical="center"/>
    </xf>
    <xf numFmtId="177" fontId="0" fillId="3" borderId="11" xfId="0" applyNumberFormat="1" applyFill="1" applyBorder="1" applyAlignment="1">
      <alignment horizontal="center" vertical="center"/>
    </xf>
    <xf numFmtId="178" fontId="2" fillId="0" borderId="19" xfId="0" applyNumberFormat="1" applyFont="1" applyBorder="1" applyAlignment="1">
      <alignment horizontal="center" vertical="center"/>
    </xf>
    <xf numFmtId="178" fontId="2" fillId="0" borderId="13" xfId="0" applyNumberFormat="1" applyFont="1" applyBorder="1" applyAlignment="1">
      <alignment horizontal="center" vertical="center"/>
    </xf>
    <xf numFmtId="178" fontId="2" fillId="0" borderId="22" xfId="0" applyNumberFormat="1" applyFont="1" applyBorder="1" applyAlignment="1">
      <alignment horizontal="center" vertical="center"/>
    </xf>
    <xf numFmtId="178" fontId="2" fillId="0" borderId="20" xfId="0" applyNumberFormat="1" applyFont="1" applyBorder="1" applyAlignment="1">
      <alignment horizontal="center" vertical="center"/>
    </xf>
    <xf numFmtId="178" fontId="2" fillId="0" borderId="14" xfId="0" applyNumberFormat="1" applyFont="1" applyBorder="1" applyAlignment="1">
      <alignment horizontal="center" vertical="center"/>
    </xf>
    <xf numFmtId="178" fontId="2" fillId="0" borderId="23" xfId="0" applyNumberFormat="1" applyFont="1" applyBorder="1" applyAlignment="1">
      <alignment horizontal="center" vertical="center"/>
    </xf>
    <xf numFmtId="178" fontId="2" fillId="0" borderId="21" xfId="0" applyNumberFormat="1" applyFont="1" applyBorder="1" applyAlignment="1">
      <alignment horizontal="center" vertical="center"/>
    </xf>
    <xf numFmtId="178" fontId="2" fillId="0" borderId="15" xfId="0" applyNumberFormat="1" applyFont="1" applyBorder="1" applyAlignment="1">
      <alignment horizontal="center" vertical="center"/>
    </xf>
    <xf numFmtId="178" fontId="2" fillId="0" borderId="2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6" fontId="2" fillId="0" borderId="28" xfId="0" applyNumberFormat="1" applyFont="1" applyBorder="1" applyAlignment="1">
      <alignment horizontal="center" vertical="center"/>
    </xf>
    <xf numFmtId="176" fontId="2" fillId="0" borderId="29" xfId="0" applyNumberFormat="1" applyFont="1" applyBorder="1" applyAlignment="1">
      <alignment horizontal="center" vertical="center"/>
    </xf>
    <xf numFmtId="176" fontId="2" fillId="0" borderId="30" xfId="0" applyNumberFormat="1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178" fontId="2" fillId="0" borderId="31" xfId="0" applyNumberFormat="1" applyFont="1" applyBorder="1" applyAlignment="1">
      <alignment horizontal="center" vertical="center"/>
    </xf>
    <xf numFmtId="178" fontId="2" fillId="0" borderId="32" xfId="0" applyNumberFormat="1" applyFont="1" applyBorder="1" applyAlignment="1">
      <alignment horizontal="center" vertical="center"/>
    </xf>
    <xf numFmtId="178" fontId="2" fillId="0" borderId="3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Sheet1!$B$33:$B$36</c:f>
              <c:strCache>
                <c:ptCount val="4"/>
                <c:pt idx="0">
                  <c:v>ATSP</c:v>
                </c:pt>
                <c:pt idx="1">
                  <c:v>LSP</c:v>
                </c:pt>
                <c:pt idx="2">
                  <c:v>HPLFSP</c:v>
                </c:pt>
                <c:pt idx="3">
                  <c:v>LFSP</c:v>
                </c:pt>
              </c:strCache>
            </c:strRef>
          </c:cat>
          <c:val>
            <c:numRef>
              <c:f>Sheet1!$C$33:$C$36</c:f>
              <c:numCache>
                <c:formatCode>0_);[Red]\(0\)</c:formatCode>
                <c:ptCount val="4"/>
                <c:pt idx="0">
                  <c:v>535468.80000000005</c:v>
                </c:pt>
                <c:pt idx="1">
                  <c:v>844454.5</c:v>
                </c:pt>
                <c:pt idx="2">
                  <c:v>406938.8</c:v>
                </c:pt>
                <c:pt idx="3">
                  <c:v>323337.8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4-4051-9D4E-57C5B215793D}"/>
            </c:ext>
          </c:extLst>
        </c:ser>
        <c:ser>
          <c:idx val="1"/>
          <c:order val="1"/>
          <c:tx>
            <c:strRef>
              <c:f>Sheet1!$D$32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Sheet1!$B$33:$B$36</c:f>
              <c:strCache>
                <c:ptCount val="4"/>
                <c:pt idx="0">
                  <c:v>ATSP</c:v>
                </c:pt>
                <c:pt idx="1">
                  <c:v>LSP</c:v>
                </c:pt>
                <c:pt idx="2">
                  <c:v>HPLFSP</c:v>
                </c:pt>
                <c:pt idx="3">
                  <c:v>LFSP</c:v>
                </c:pt>
              </c:strCache>
            </c:strRef>
          </c:cat>
          <c:val>
            <c:numRef>
              <c:f>Sheet1!$D$33:$D$36</c:f>
              <c:numCache>
                <c:formatCode>0_);[Red]\(0\)</c:formatCode>
                <c:ptCount val="4"/>
                <c:pt idx="0">
                  <c:v>1470225.3</c:v>
                </c:pt>
                <c:pt idx="1">
                  <c:v>457116.6</c:v>
                </c:pt>
                <c:pt idx="2">
                  <c:v>543229.1</c:v>
                </c:pt>
                <c:pt idx="3">
                  <c:v>192712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54-4051-9D4E-57C5B215793D}"/>
            </c:ext>
          </c:extLst>
        </c:ser>
        <c:ser>
          <c:idx val="2"/>
          <c:order val="2"/>
          <c:tx>
            <c:strRef>
              <c:f>Sheet1!$E$32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Sheet1!$B$33:$B$36</c:f>
              <c:strCache>
                <c:ptCount val="4"/>
                <c:pt idx="0">
                  <c:v>ATSP</c:v>
                </c:pt>
                <c:pt idx="1">
                  <c:v>LSP</c:v>
                </c:pt>
                <c:pt idx="2">
                  <c:v>HPLFSP</c:v>
                </c:pt>
                <c:pt idx="3">
                  <c:v>LFSP</c:v>
                </c:pt>
              </c:strCache>
            </c:strRef>
          </c:cat>
          <c:val>
            <c:numRef>
              <c:f>Sheet1!$E$33:$E$36</c:f>
              <c:numCache>
                <c:formatCode>0_);[Red]\(0\)</c:formatCode>
                <c:ptCount val="4"/>
                <c:pt idx="0">
                  <c:v>2270599.6</c:v>
                </c:pt>
                <c:pt idx="1">
                  <c:v>220172.2</c:v>
                </c:pt>
                <c:pt idx="2">
                  <c:v>461964.79999999999</c:v>
                </c:pt>
                <c:pt idx="3">
                  <c:v>98671.3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54-4051-9D4E-57C5B215793D}"/>
            </c:ext>
          </c:extLst>
        </c:ser>
        <c:ser>
          <c:idx val="3"/>
          <c:order val="3"/>
          <c:tx>
            <c:strRef>
              <c:f>Sheet1!$F$32</c:f>
              <c:strCache>
                <c:ptCount val="1"/>
                <c:pt idx="0">
                  <c:v>t6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Sheet1!$B$33:$B$36</c:f>
              <c:strCache>
                <c:ptCount val="4"/>
                <c:pt idx="0">
                  <c:v>ATSP</c:v>
                </c:pt>
                <c:pt idx="1">
                  <c:v>LSP</c:v>
                </c:pt>
                <c:pt idx="2">
                  <c:v>HPLFSP</c:v>
                </c:pt>
                <c:pt idx="3">
                  <c:v>LFSP</c:v>
                </c:pt>
              </c:strCache>
            </c:strRef>
          </c:cat>
          <c:val>
            <c:numRef>
              <c:f>Sheet1!$F$33:$F$36</c:f>
              <c:numCache>
                <c:formatCode>0_);[Red]\(0\)</c:formatCode>
                <c:ptCount val="4"/>
                <c:pt idx="0">
                  <c:v>9192477.3000000007</c:v>
                </c:pt>
                <c:pt idx="1">
                  <c:v>143992.6</c:v>
                </c:pt>
                <c:pt idx="2">
                  <c:v>384838.3</c:v>
                </c:pt>
                <c:pt idx="3">
                  <c:v>66632.899999999994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54-4051-9D4E-57C5B215793D}"/>
            </c:ext>
          </c:extLst>
        </c:ser>
        <c:ser>
          <c:idx val="4"/>
          <c:order val="4"/>
          <c:tx>
            <c:strRef>
              <c:f>Sheet1!$G$32</c:f>
              <c:strCache>
                <c:ptCount val="1"/>
                <c:pt idx="0">
                  <c:v>t12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Sheet1!$B$33:$B$36</c:f>
              <c:strCache>
                <c:ptCount val="4"/>
                <c:pt idx="0">
                  <c:v>ATSP</c:v>
                </c:pt>
                <c:pt idx="1">
                  <c:v>LSP</c:v>
                </c:pt>
                <c:pt idx="2">
                  <c:v>HPLFSP</c:v>
                </c:pt>
                <c:pt idx="3">
                  <c:v>LFSP</c:v>
                </c:pt>
              </c:strCache>
            </c:strRef>
          </c:cat>
          <c:val>
            <c:numRef>
              <c:f>Sheet1!$G$33:$G$36</c:f>
              <c:numCache>
                <c:formatCode>0_);[Red]\(0\)</c:formatCode>
                <c:ptCount val="4"/>
                <c:pt idx="0">
                  <c:v>5160355.9000000004</c:v>
                </c:pt>
                <c:pt idx="1">
                  <c:v>65953</c:v>
                </c:pt>
                <c:pt idx="2">
                  <c:v>226312.6</c:v>
                </c:pt>
                <c:pt idx="3">
                  <c:v>31109.4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54-4051-9D4E-57C5B2157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447632"/>
        <c:axId val="658450584"/>
      </c:barChart>
      <c:catAx>
        <c:axId val="6584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8450584"/>
        <c:crosses val="autoZero"/>
        <c:auto val="1"/>
        <c:lblAlgn val="ctr"/>
        <c:lblOffset val="100"/>
        <c:noMultiLvlLbl val="0"/>
      </c:catAx>
      <c:valAx>
        <c:axId val="65845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84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106457</xdr:colOff>
      <xdr:row>30</xdr:row>
      <xdr:rowOff>68357</xdr:rowOff>
    </xdr:from>
    <xdr:to>
      <xdr:col>15</xdr:col>
      <xdr:colOff>577104</xdr:colOff>
      <xdr:row>42</xdr:row>
      <xdr:rowOff>178175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F70657-1315-40D2-9174-702EC4537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F621-610C-47A9-827A-632457A7808A}">
  <dimension ref="B2:P45"/>
  <sheetViews>
    <sheetView tabSelected="1" zoomScale="85" zoomScaleNormal="85" workbookViewId="0">
      <selection activeCell="J46" sqref="J46"/>
    </sheetView>
  </sheetViews>
  <sheetFormatPr defaultRowHeight="16.5" x14ac:dyDescent="0.3"/>
  <cols>
    <col min="1" max="6" width="9" style="31"/>
    <col min="7" max="7" width="10" style="31" bestFit="1" customWidth="1"/>
    <col min="8" max="16384" width="9" style="31"/>
  </cols>
  <sheetData>
    <row r="2" spans="2:16" ht="17.25" thickBot="1" x14ac:dyDescent="0.35"/>
    <row r="3" spans="2:16" ht="17.25" thickBot="1" x14ac:dyDescent="0.35">
      <c r="B3" s="40" t="s">
        <v>5</v>
      </c>
      <c r="C3" s="41"/>
      <c r="D3" s="6">
        <v>1</v>
      </c>
      <c r="E3" s="6">
        <v>2</v>
      </c>
      <c r="F3" s="6">
        <v>4</v>
      </c>
      <c r="G3" s="6">
        <v>6</v>
      </c>
      <c r="H3" s="7">
        <v>12</v>
      </c>
      <c r="J3" s="40" t="s">
        <v>5</v>
      </c>
      <c r="K3" s="41"/>
      <c r="L3" s="6">
        <v>1</v>
      </c>
      <c r="M3" s="6">
        <v>2</v>
      </c>
      <c r="N3" s="6">
        <v>4</v>
      </c>
      <c r="O3" s="6">
        <v>6</v>
      </c>
      <c r="P3" s="7">
        <v>12</v>
      </c>
    </row>
    <row r="4" spans="2:16" x14ac:dyDescent="0.3">
      <c r="B4" s="42" t="s">
        <v>0</v>
      </c>
      <c r="C4" s="3" t="s">
        <v>6</v>
      </c>
      <c r="D4" s="4">
        <v>536852</v>
      </c>
      <c r="E4" s="4">
        <v>1367327</v>
      </c>
      <c r="F4" s="4">
        <v>2384499</v>
      </c>
      <c r="G4" s="4">
        <v>8801828</v>
      </c>
      <c r="H4" s="5">
        <v>4969107</v>
      </c>
      <c r="J4" s="42" t="s">
        <v>1</v>
      </c>
      <c r="K4" s="3" t="s">
        <v>6</v>
      </c>
      <c r="L4" s="4">
        <v>850054</v>
      </c>
      <c r="M4" s="4">
        <v>460941</v>
      </c>
      <c r="N4" s="4">
        <v>221414</v>
      </c>
      <c r="O4" s="4">
        <v>146102</v>
      </c>
      <c r="P4" s="5">
        <v>65820</v>
      </c>
    </row>
    <row r="5" spans="2:16" x14ac:dyDescent="0.3">
      <c r="B5" s="43"/>
      <c r="C5" s="3" t="s">
        <v>7</v>
      </c>
      <c r="D5" s="4">
        <v>533608</v>
      </c>
      <c r="E5" s="4">
        <v>1454480</v>
      </c>
      <c r="F5" s="4">
        <v>2177167</v>
      </c>
      <c r="G5" s="4">
        <v>8823260</v>
      </c>
      <c r="H5" s="5">
        <v>4810672</v>
      </c>
      <c r="J5" s="43"/>
      <c r="K5" s="3" t="s">
        <v>7</v>
      </c>
      <c r="L5" s="4">
        <v>843883</v>
      </c>
      <c r="M5" s="4">
        <v>461442</v>
      </c>
      <c r="N5" s="4">
        <v>221876</v>
      </c>
      <c r="O5" s="4">
        <v>147247</v>
      </c>
      <c r="P5" s="5">
        <v>66160</v>
      </c>
    </row>
    <row r="6" spans="2:16" x14ac:dyDescent="0.3">
      <c r="B6" s="43"/>
      <c r="C6" s="3" t="s">
        <v>8</v>
      </c>
      <c r="D6" s="4">
        <v>548239</v>
      </c>
      <c r="E6" s="4">
        <v>1518930</v>
      </c>
      <c r="F6" s="4">
        <v>2232214</v>
      </c>
      <c r="G6" s="4">
        <v>11379791</v>
      </c>
      <c r="H6" s="5">
        <v>5277287</v>
      </c>
      <c r="J6" s="43"/>
      <c r="K6" s="3" t="s">
        <v>8</v>
      </c>
      <c r="L6" s="4">
        <v>842044</v>
      </c>
      <c r="M6" s="4">
        <v>455255</v>
      </c>
      <c r="N6" s="4">
        <v>220435</v>
      </c>
      <c r="O6" s="4">
        <v>137888</v>
      </c>
      <c r="P6" s="5">
        <v>66031</v>
      </c>
    </row>
    <row r="7" spans="2:16" x14ac:dyDescent="0.3">
      <c r="B7" s="43"/>
      <c r="C7" s="3" t="s">
        <v>9</v>
      </c>
      <c r="D7" s="4">
        <v>533024</v>
      </c>
      <c r="E7" s="4">
        <v>1501581</v>
      </c>
      <c r="F7" s="4">
        <v>2305584</v>
      </c>
      <c r="G7" s="4">
        <v>9764644</v>
      </c>
      <c r="H7" s="5">
        <v>5095675</v>
      </c>
      <c r="J7" s="43"/>
      <c r="K7" s="3" t="s">
        <v>9</v>
      </c>
      <c r="L7" s="4">
        <v>844229</v>
      </c>
      <c r="M7" s="4">
        <v>457085</v>
      </c>
      <c r="N7" s="4">
        <v>221064</v>
      </c>
      <c r="O7" s="4">
        <v>145113</v>
      </c>
      <c r="P7" s="5">
        <v>66528</v>
      </c>
    </row>
    <row r="8" spans="2:16" x14ac:dyDescent="0.3">
      <c r="B8" s="43"/>
      <c r="C8" s="3" t="s">
        <v>10</v>
      </c>
      <c r="D8" s="4">
        <v>535025</v>
      </c>
      <c r="E8" s="4">
        <v>1430902</v>
      </c>
      <c r="F8" s="4">
        <v>2262200</v>
      </c>
      <c r="G8" s="4">
        <v>8998561</v>
      </c>
      <c r="H8" s="5">
        <v>5306284</v>
      </c>
      <c r="J8" s="43"/>
      <c r="K8" s="3" t="s">
        <v>10</v>
      </c>
      <c r="L8" s="4">
        <v>842149</v>
      </c>
      <c r="M8" s="4">
        <v>454698</v>
      </c>
      <c r="N8" s="4">
        <v>220104</v>
      </c>
      <c r="O8" s="4">
        <v>145785</v>
      </c>
      <c r="P8" s="5">
        <v>66011</v>
      </c>
    </row>
    <row r="9" spans="2:16" x14ac:dyDescent="0.3">
      <c r="B9" s="43"/>
      <c r="C9" s="3" t="s">
        <v>11</v>
      </c>
      <c r="D9" s="4">
        <v>531289</v>
      </c>
      <c r="E9" s="4">
        <v>1534428</v>
      </c>
      <c r="F9" s="4">
        <v>2277831</v>
      </c>
      <c r="G9" s="4">
        <v>10552578</v>
      </c>
      <c r="H9" s="5">
        <v>5254958</v>
      </c>
      <c r="J9" s="43"/>
      <c r="K9" s="3" t="s">
        <v>11</v>
      </c>
      <c r="L9" s="4">
        <v>844511</v>
      </c>
      <c r="M9" s="4">
        <v>455312</v>
      </c>
      <c r="N9" s="4">
        <v>220114</v>
      </c>
      <c r="O9" s="4">
        <v>139995</v>
      </c>
      <c r="P9" s="5">
        <v>65978</v>
      </c>
    </row>
    <row r="10" spans="2:16" x14ac:dyDescent="0.3">
      <c r="B10" s="43"/>
      <c r="C10" s="3" t="s">
        <v>12</v>
      </c>
      <c r="D10" s="19">
        <v>534177</v>
      </c>
      <c r="E10" s="19">
        <v>1481257</v>
      </c>
      <c r="F10" s="19">
        <v>2291354</v>
      </c>
      <c r="G10" s="19">
        <v>9115749</v>
      </c>
      <c r="H10" s="5">
        <v>5293976</v>
      </c>
      <c r="J10" s="43"/>
      <c r="K10" s="3" t="s">
        <v>12</v>
      </c>
      <c r="L10" s="4">
        <v>843720</v>
      </c>
      <c r="M10" s="4">
        <v>465053</v>
      </c>
      <c r="N10" s="4">
        <v>220414</v>
      </c>
      <c r="O10" s="4">
        <v>148031</v>
      </c>
      <c r="P10" s="5">
        <v>65247</v>
      </c>
    </row>
    <row r="11" spans="2:16" x14ac:dyDescent="0.3">
      <c r="B11" s="43"/>
      <c r="C11" s="3" t="s">
        <v>13</v>
      </c>
      <c r="D11" s="4">
        <v>533529</v>
      </c>
      <c r="E11" s="4">
        <v>1440830</v>
      </c>
      <c r="F11" s="4">
        <v>2277525</v>
      </c>
      <c r="G11" s="4">
        <v>9770678</v>
      </c>
      <c r="H11" s="5">
        <v>5380048</v>
      </c>
      <c r="J11" s="43"/>
      <c r="K11" s="3" t="s">
        <v>13</v>
      </c>
      <c r="L11" s="4">
        <v>843417</v>
      </c>
      <c r="M11" s="4">
        <v>449512</v>
      </c>
      <c r="N11" s="4">
        <v>216803</v>
      </c>
      <c r="O11" s="4">
        <v>147343</v>
      </c>
      <c r="P11" s="5">
        <v>65980</v>
      </c>
    </row>
    <row r="12" spans="2:16" x14ac:dyDescent="0.3">
      <c r="B12" s="43"/>
      <c r="C12" s="3" t="s">
        <v>14</v>
      </c>
      <c r="D12" s="4">
        <v>533705</v>
      </c>
      <c r="E12" s="4">
        <v>1466030</v>
      </c>
      <c r="F12" s="4">
        <v>2239655</v>
      </c>
      <c r="G12" s="4">
        <v>6967575</v>
      </c>
      <c r="H12" s="5">
        <v>5000224</v>
      </c>
      <c r="J12" s="43"/>
      <c r="K12" s="3" t="s">
        <v>14</v>
      </c>
      <c r="L12" s="4">
        <v>847275</v>
      </c>
      <c r="M12" s="4">
        <v>453305</v>
      </c>
      <c r="N12" s="4">
        <v>221268</v>
      </c>
      <c r="O12" s="4">
        <v>139380</v>
      </c>
      <c r="P12" s="5">
        <v>65685</v>
      </c>
    </row>
    <row r="13" spans="2:16" ht="17.25" thickBot="1" x14ac:dyDescent="0.35">
      <c r="B13" s="44"/>
      <c r="C13" s="8" t="s">
        <v>15</v>
      </c>
      <c r="D13" s="9">
        <v>535240</v>
      </c>
      <c r="E13" s="9">
        <v>1506488</v>
      </c>
      <c r="F13" s="9">
        <v>2257967</v>
      </c>
      <c r="G13" s="9">
        <v>7750109</v>
      </c>
      <c r="H13" s="10">
        <v>5215328</v>
      </c>
      <c r="J13" s="44"/>
      <c r="K13" s="3" t="s">
        <v>15</v>
      </c>
      <c r="L13" s="4">
        <v>843263</v>
      </c>
      <c r="M13" s="4">
        <v>458563</v>
      </c>
      <c r="N13" s="4">
        <v>218230</v>
      </c>
      <c r="O13" s="4">
        <v>143042</v>
      </c>
      <c r="P13" s="5">
        <v>66090</v>
      </c>
    </row>
    <row r="14" spans="2:16" ht="17.25" thickBot="1" x14ac:dyDescent="0.35">
      <c r="B14" s="45" t="s">
        <v>4</v>
      </c>
      <c r="C14" s="46"/>
      <c r="D14" s="20">
        <f>AVERAGE(D4:D13)</f>
        <v>535468.80000000005</v>
      </c>
      <c r="E14" s="20">
        <f t="shared" ref="E14:H14" si="0">AVERAGE(E4:E13)</f>
        <v>1470225.3</v>
      </c>
      <c r="F14" s="20">
        <f t="shared" si="0"/>
        <v>2270599.6</v>
      </c>
      <c r="G14" s="20">
        <f t="shared" si="0"/>
        <v>9192477.3000000007</v>
      </c>
      <c r="H14" s="21">
        <f t="shared" si="0"/>
        <v>5160355.9000000004</v>
      </c>
      <c r="J14" s="45" t="s">
        <v>4</v>
      </c>
      <c r="K14" s="46"/>
      <c r="L14" s="20">
        <f>AVERAGE(L4:L13)</f>
        <v>844454.5</v>
      </c>
      <c r="M14" s="20">
        <f t="shared" ref="M14" si="1">AVERAGE(M4:M13)</f>
        <v>457116.6</v>
      </c>
      <c r="N14" s="20">
        <f t="shared" ref="N14" si="2">AVERAGE(N4:N13)</f>
        <v>220172.2</v>
      </c>
      <c r="O14" s="20">
        <f t="shared" ref="O14" si="3">AVERAGE(O4:O13)</f>
        <v>143992.6</v>
      </c>
      <c r="P14" s="21">
        <f t="shared" ref="P14" si="4">AVERAGE(P4:P13)</f>
        <v>65953</v>
      </c>
    </row>
    <row r="15" spans="2:16" ht="17.25" thickBot="1" x14ac:dyDescent="0.35"/>
    <row r="16" spans="2:16" ht="17.25" thickBot="1" x14ac:dyDescent="0.35">
      <c r="B16" s="40" t="s">
        <v>5</v>
      </c>
      <c r="C16" s="41"/>
      <c r="D16" s="6">
        <v>1</v>
      </c>
      <c r="E16" s="6">
        <v>2</v>
      </c>
      <c r="F16" s="6">
        <v>4</v>
      </c>
      <c r="G16" s="6">
        <v>6</v>
      </c>
      <c r="H16" s="7">
        <v>12</v>
      </c>
      <c r="J16" s="40" t="s">
        <v>5</v>
      </c>
      <c r="K16" s="41"/>
      <c r="L16" s="6">
        <v>1</v>
      </c>
      <c r="M16" s="6">
        <v>2</v>
      </c>
      <c r="N16" s="6">
        <v>4</v>
      </c>
      <c r="O16" s="6">
        <v>6</v>
      </c>
      <c r="P16" s="7">
        <v>12</v>
      </c>
    </row>
    <row r="17" spans="2:16" x14ac:dyDescent="0.3">
      <c r="B17" s="42" t="s">
        <v>2</v>
      </c>
      <c r="C17" s="3" t="s">
        <v>6</v>
      </c>
      <c r="D17" s="4">
        <v>406019</v>
      </c>
      <c r="E17" s="4">
        <v>626815</v>
      </c>
      <c r="F17" s="4">
        <v>466411</v>
      </c>
      <c r="G17" s="4">
        <v>381108</v>
      </c>
      <c r="H17" s="5">
        <v>223735</v>
      </c>
      <c r="J17" s="42" t="s">
        <v>3</v>
      </c>
      <c r="K17" s="3" t="s">
        <v>6</v>
      </c>
      <c r="L17" s="4">
        <v>322618</v>
      </c>
      <c r="M17" s="1">
        <v>194342</v>
      </c>
      <c r="N17" s="1">
        <v>100608</v>
      </c>
      <c r="O17" s="1">
        <v>86385</v>
      </c>
      <c r="P17" s="2">
        <v>31269</v>
      </c>
    </row>
    <row r="18" spans="2:16" x14ac:dyDescent="0.3">
      <c r="B18" s="43"/>
      <c r="C18" s="3" t="s">
        <v>7</v>
      </c>
      <c r="D18" s="31">
        <v>402569</v>
      </c>
      <c r="E18" s="31">
        <v>564186</v>
      </c>
      <c r="F18" s="31">
        <v>481601</v>
      </c>
      <c r="G18" s="31">
        <v>384264</v>
      </c>
      <c r="H18" s="5">
        <v>225579</v>
      </c>
      <c r="J18" s="43"/>
      <c r="K18" s="3" t="s">
        <v>7</v>
      </c>
      <c r="L18" s="4">
        <v>319157</v>
      </c>
      <c r="M18" s="4">
        <v>194897</v>
      </c>
      <c r="N18" s="4">
        <v>100287</v>
      </c>
      <c r="O18" s="4">
        <v>64261</v>
      </c>
      <c r="P18" s="5">
        <v>31328</v>
      </c>
    </row>
    <row r="19" spans="2:16" x14ac:dyDescent="0.3">
      <c r="B19" s="43"/>
      <c r="C19" s="3" t="s">
        <v>8</v>
      </c>
      <c r="D19" s="31">
        <v>411206</v>
      </c>
      <c r="E19" s="31">
        <v>540434</v>
      </c>
      <c r="F19" s="31">
        <v>455729</v>
      </c>
      <c r="G19" s="31">
        <v>388332</v>
      </c>
      <c r="H19" s="5">
        <v>227563</v>
      </c>
      <c r="J19" s="43"/>
      <c r="K19" s="3" t="s">
        <v>8</v>
      </c>
      <c r="L19" s="4">
        <v>323785</v>
      </c>
      <c r="M19" s="4">
        <v>195756</v>
      </c>
      <c r="N19" s="4">
        <v>98664</v>
      </c>
      <c r="O19" s="4">
        <v>63284</v>
      </c>
      <c r="P19" s="5">
        <v>31127</v>
      </c>
    </row>
    <row r="20" spans="2:16" x14ac:dyDescent="0.3">
      <c r="B20" s="43"/>
      <c r="C20" s="3" t="s">
        <v>9</v>
      </c>
      <c r="D20" s="31">
        <v>405360</v>
      </c>
      <c r="E20" s="31">
        <v>500051</v>
      </c>
      <c r="F20" s="31">
        <v>461061</v>
      </c>
      <c r="G20" s="31">
        <v>382839</v>
      </c>
      <c r="H20" s="5">
        <v>227204</v>
      </c>
      <c r="J20" s="43"/>
      <c r="K20" s="3" t="s">
        <v>9</v>
      </c>
      <c r="L20" s="4">
        <v>324298</v>
      </c>
      <c r="M20" s="4">
        <v>193588</v>
      </c>
      <c r="N20" s="4">
        <v>97700</v>
      </c>
      <c r="O20" s="4">
        <v>65610</v>
      </c>
      <c r="P20" s="5">
        <v>30990</v>
      </c>
    </row>
    <row r="21" spans="2:16" x14ac:dyDescent="0.3">
      <c r="B21" s="43"/>
      <c r="C21" s="3" t="s">
        <v>10</v>
      </c>
      <c r="D21" s="31">
        <v>408976</v>
      </c>
      <c r="E21" s="31">
        <v>534854</v>
      </c>
      <c r="F21" s="31">
        <v>460494</v>
      </c>
      <c r="G21" s="31">
        <v>384663</v>
      </c>
      <c r="H21" s="5">
        <v>225888</v>
      </c>
      <c r="J21" s="43"/>
      <c r="K21" s="3" t="s">
        <v>10</v>
      </c>
      <c r="L21" s="4">
        <v>321696</v>
      </c>
      <c r="M21" s="4">
        <v>190704</v>
      </c>
      <c r="N21" s="4">
        <v>98138</v>
      </c>
      <c r="O21" s="4">
        <v>65573</v>
      </c>
      <c r="P21" s="5">
        <v>31058</v>
      </c>
    </row>
    <row r="22" spans="2:16" x14ac:dyDescent="0.3">
      <c r="B22" s="43"/>
      <c r="C22" s="3" t="s">
        <v>11</v>
      </c>
      <c r="D22" s="31">
        <v>404791</v>
      </c>
      <c r="E22" s="31">
        <v>540346</v>
      </c>
      <c r="F22" s="31">
        <v>455424</v>
      </c>
      <c r="G22" s="31">
        <v>389749</v>
      </c>
      <c r="H22" s="5">
        <v>227782</v>
      </c>
      <c r="J22" s="43"/>
      <c r="K22" s="3" t="s">
        <v>11</v>
      </c>
      <c r="L22" s="4">
        <v>322922</v>
      </c>
      <c r="M22" s="4">
        <v>192538</v>
      </c>
      <c r="N22" s="4">
        <v>98538</v>
      </c>
      <c r="O22" s="4">
        <v>63788</v>
      </c>
      <c r="P22" s="5">
        <v>31023</v>
      </c>
    </row>
    <row r="23" spans="2:16" x14ac:dyDescent="0.3">
      <c r="B23" s="43"/>
      <c r="C23" s="3" t="s">
        <v>12</v>
      </c>
      <c r="D23" s="31">
        <v>405559</v>
      </c>
      <c r="E23" s="31">
        <v>532115</v>
      </c>
      <c r="F23" s="31">
        <v>458482</v>
      </c>
      <c r="G23" s="31">
        <v>382231</v>
      </c>
      <c r="H23" s="5">
        <v>226357</v>
      </c>
      <c r="J23" s="43"/>
      <c r="K23" s="3" t="s">
        <v>12</v>
      </c>
      <c r="L23" s="4">
        <v>326063</v>
      </c>
      <c r="M23" s="4">
        <v>191914</v>
      </c>
      <c r="N23" s="4">
        <v>97641</v>
      </c>
      <c r="O23" s="4">
        <v>65040</v>
      </c>
      <c r="P23" s="5">
        <v>31030</v>
      </c>
    </row>
    <row r="24" spans="2:16" x14ac:dyDescent="0.3">
      <c r="B24" s="43"/>
      <c r="C24" s="3" t="s">
        <v>13</v>
      </c>
      <c r="D24" s="4">
        <v>407293</v>
      </c>
      <c r="E24" s="4">
        <v>520549</v>
      </c>
      <c r="F24" s="4">
        <v>459341</v>
      </c>
      <c r="G24" s="4">
        <v>384505</v>
      </c>
      <c r="H24" s="5">
        <v>225897</v>
      </c>
      <c r="J24" s="43"/>
      <c r="K24" s="3" t="s">
        <v>13</v>
      </c>
      <c r="L24" s="4">
        <v>322098</v>
      </c>
      <c r="M24" s="4">
        <v>193155</v>
      </c>
      <c r="N24" s="4">
        <v>98713</v>
      </c>
      <c r="O24" s="4">
        <v>63498</v>
      </c>
      <c r="P24" s="5">
        <v>31108</v>
      </c>
    </row>
    <row r="25" spans="2:16" x14ac:dyDescent="0.3">
      <c r="B25" s="43"/>
      <c r="C25" s="3" t="s">
        <v>14</v>
      </c>
      <c r="D25" s="4">
        <v>409225</v>
      </c>
      <c r="E25" s="4">
        <v>544039</v>
      </c>
      <c r="F25" s="4">
        <v>459178</v>
      </c>
      <c r="G25" s="4">
        <v>386778</v>
      </c>
      <c r="H25" s="5">
        <v>226714</v>
      </c>
      <c r="J25" s="43"/>
      <c r="K25" s="3" t="s">
        <v>14</v>
      </c>
      <c r="L25" s="4">
        <v>322434</v>
      </c>
      <c r="M25" s="4">
        <v>187946</v>
      </c>
      <c r="N25" s="4">
        <v>99069</v>
      </c>
      <c r="O25" s="4">
        <v>63435</v>
      </c>
      <c r="P25" s="5">
        <v>31155</v>
      </c>
    </row>
    <row r="26" spans="2:16" ht="17.25" thickBot="1" x14ac:dyDescent="0.35">
      <c r="B26" s="44"/>
      <c r="C26" s="3" t="s">
        <v>15</v>
      </c>
      <c r="D26" s="4">
        <v>408390</v>
      </c>
      <c r="E26" s="4">
        <v>528902</v>
      </c>
      <c r="F26" s="4">
        <v>461927</v>
      </c>
      <c r="G26" s="4">
        <v>383914</v>
      </c>
      <c r="H26" s="5">
        <v>226407</v>
      </c>
      <c r="J26" s="44"/>
      <c r="K26" s="3" t="s">
        <v>15</v>
      </c>
      <c r="L26" s="4">
        <v>328307</v>
      </c>
      <c r="M26" s="4">
        <v>192280</v>
      </c>
      <c r="N26" s="4">
        <v>97355</v>
      </c>
      <c r="O26" s="4">
        <v>65455</v>
      </c>
      <c r="P26" s="5">
        <v>31006</v>
      </c>
    </row>
    <row r="27" spans="2:16" ht="17.25" thickBot="1" x14ac:dyDescent="0.35">
      <c r="B27" s="45" t="s">
        <v>4</v>
      </c>
      <c r="C27" s="46"/>
      <c r="D27" s="20">
        <f>AVERAGE(D17:D26)</f>
        <v>406938.8</v>
      </c>
      <c r="E27" s="20">
        <f t="shared" ref="E27" si="5">AVERAGE(E17:E26)</f>
        <v>543229.1</v>
      </c>
      <c r="F27" s="20">
        <f t="shared" ref="F27" si="6">AVERAGE(F17:F26)</f>
        <v>461964.79999999999</v>
      </c>
      <c r="G27" s="20">
        <f t="shared" ref="G27" si="7">AVERAGE(G17:G26)</f>
        <v>384838.3</v>
      </c>
      <c r="H27" s="21">
        <f t="shared" ref="H27" si="8">AVERAGE(H17:H26)</f>
        <v>226312.6</v>
      </c>
      <c r="J27" s="45" t="s">
        <v>4</v>
      </c>
      <c r="K27" s="46"/>
      <c r="L27" s="20">
        <f>AVERAGE(L17:L26)</f>
        <v>323337.8</v>
      </c>
      <c r="M27" s="20">
        <f t="shared" ref="M27" si="9">AVERAGE(M17:M26)</f>
        <v>192712</v>
      </c>
      <c r="N27" s="20">
        <f t="shared" ref="N27" si="10">AVERAGE(N17:N26)</f>
        <v>98671.3</v>
      </c>
      <c r="O27" s="20">
        <f t="shared" ref="O27" si="11">AVERAGE(O17:O26)</f>
        <v>66632.899999999994</v>
      </c>
      <c r="P27" s="21">
        <f t="shared" ref="P27" si="12">AVERAGE(P17:P26)</f>
        <v>31109.4</v>
      </c>
    </row>
    <row r="28" spans="2:16" ht="17.25" thickBot="1" x14ac:dyDescent="0.35"/>
    <row r="29" spans="2:16" ht="17.25" thickBot="1" x14ac:dyDescent="0.35">
      <c r="O29" s="38" t="s">
        <v>16</v>
      </c>
      <c r="P29" s="39"/>
    </row>
    <row r="30" spans="2:16" ht="17.25" thickBot="1" x14ac:dyDescent="0.35"/>
    <row r="31" spans="2:16" ht="17.25" thickBot="1" x14ac:dyDescent="0.35">
      <c r="B31" s="32"/>
      <c r="C31" s="35" t="s">
        <v>18</v>
      </c>
      <c r="D31" s="36"/>
      <c r="E31" s="36"/>
      <c r="F31" s="36"/>
      <c r="G31" s="37"/>
      <c r="H31" s="11" t="s">
        <v>25</v>
      </c>
    </row>
    <row r="32" spans="2:16" ht="17.25" thickBot="1" x14ac:dyDescent="0.35">
      <c r="B32" s="12" t="s">
        <v>5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  <c r="H32" s="14" t="s">
        <v>17</v>
      </c>
    </row>
    <row r="33" spans="2:8" ht="17.25" thickBot="1" x14ac:dyDescent="0.35">
      <c r="B33" s="15" t="s">
        <v>0</v>
      </c>
      <c r="C33" s="22">
        <f>D14</f>
        <v>535468.80000000005</v>
      </c>
      <c r="D33" s="23">
        <f>E14</f>
        <v>1470225.3</v>
      </c>
      <c r="E33" s="23">
        <f>F14</f>
        <v>2270599.6</v>
      </c>
      <c r="F33" s="23">
        <f>G14</f>
        <v>9192477.3000000007</v>
      </c>
      <c r="G33" s="24">
        <f>H14</f>
        <v>5160355.9000000004</v>
      </c>
      <c r="H33" s="16">
        <f>(C33 - G33)/G33</f>
        <v>-0.89623413377360273</v>
      </c>
    </row>
    <row r="34" spans="2:8" ht="17.25" thickBot="1" x14ac:dyDescent="0.35">
      <c r="B34" s="15" t="s">
        <v>1</v>
      </c>
      <c r="C34" s="25">
        <f>L14</f>
        <v>844454.5</v>
      </c>
      <c r="D34" s="26">
        <f>M14</f>
        <v>457116.6</v>
      </c>
      <c r="E34" s="26">
        <f>N14</f>
        <v>220172.2</v>
      </c>
      <c r="F34" s="26">
        <f>O14</f>
        <v>143992.6</v>
      </c>
      <c r="G34" s="27">
        <f>P14</f>
        <v>65953</v>
      </c>
      <c r="H34" s="17">
        <f t="shared" ref="H34:H36" si="13">(C34 - G34)/G34</f>
        <v>11.803883068245568</v>
      </c>
    </row>
    <row r="35" spans="2:8" ht="17.25" thickBot="1" x14ac:dyDescent="0.35">
      <c r="B35" s="15" t="s">
        <v>2</v>
      </c>
      <c r="C35" s="25">
        <f>D27</f>
        <v>406938.8</v>
      </c>
      <c r="D35" s="26">
        <f>E27</f>
        <v>543229.1</v>
      </c>
      <c r="E35" s="26">
        <f>F27</f>
        <v>461964.79999999999</v>
      </c>
      <c r="F35" s="26">
        <f>G27</f>
        <v>384838.3</v>
      </c>
      <c r="G35" s="27">
        <f>H27</f>
        <v>226312.6</v>
      </c>
      <c r="H35" s="17">
        <f t="shared" si="13"/>
        <v>0.79812701546445042</v>
      </c>
    </row>
    <row r="36" spans="2:8" ht="17.25" thickBot="1" x14ac:dyDescent="0.35">
      <c r="B36" s="15" t="s">
        <v>3</v>
      </c>
      <c r="C36" s="28">
        <f>L27</f>
        <v>323337.8</v>
      </c>
      <c r="D36" s="29">
        <f>M27</f>
        <v>192712</v>
      </c>
      <c r="E36" s="29">
        <f>N27</f>
        <v>98671.3</v>
      </c>
      <c r="F36" s="29">
        <f>O27</f>
        <v>66632.899999999994</v>
      </c>
      <c r="G36" s="30">
        <f>P27</f>
        <v>31109.4</v>
      </c>
      <c r="H36" s="18">
        <f t="shared" si="13"/>
        <v>9.393572360765555</v>
      </c>
    </row>
    <row r="37" spans="2:8" x14ac:dyDescent="0.3">
      <c r="B37" s="32"/>
      <c r="C37" s="33" t="s">
        <v>24</v>
      </c>
      <c r="D37" s="33"/>
      <c r="E37" s="33"/>
      <c r="F37" s="33"/>
      <c r="G37" s="33"/>
      <c r="H37" s="34"/>
    </row>
    <row r="38" spans="2:8" ht="17.25" thickBot="1" x14ac:dyDescent="0.35"/>
    <row r="39" spans="2:8" ht="17.25" thickBot="1" x14ac:dyDescent="0.35">
      <c r="B39" s="32"/>
      <c r="C39" s="35" t="s">
        <v>26</v>
      </c>
      <c r="D39" s="36"/>
      <c r="E39" s="36"/>
      <c r="F39" s="36"/>
      <c r="G39" s="37"/>
      <c r="H39" s="11" t="s">
        <v>25</v>
      </c>
    </row>
    <row r="40" spans="2:8" ht="17.25" thickBot="1" x14ac:dyDescent="0.35">
      <c r="B40" s="12" t="s">
        <v>5</v>
      </c>
      <c r="C40" s="51" t="s">
        <v>19</v>
      </c>
      <c r="D40" s="51" t="s">
        <v>20</v>
      </c>
      <c r="E40" s="51" t="s">
        <v>21</v>
      </c>
      <c r="F40" s="51" t="s">
        <v>22</v>
      </c>
      <c r="G40" s="51" t="s">
        <v>23</v>
      </c>
      <c r="H40" s="14" t="s">
        <v>17</v>
      </c>
    </row>
    <row r="41" spans="2:8" ht="17.25" thickBot="1" x14ac:dyDescent="0.35">
      <c r="B41" s="47" t="s">
        <v>0</v>
      </c>
      <c r="C41" s="22">
        <f>C33*0.001</f>
        <v>535.4688000000001</v>
      </c>
      <c r="D41" s="23">
        <f t="shared" ref="D41:G41" si="14">D33*0.001</f>
        <v>1470.2253000000001</v>
      </c>
      <c r="E41" s="23">
        <f t="shared" si="14"/>
        <v>2270.5996</v>
      </c>
      <c r="F41" s="23">
        <f t="shared" si="14"/>
        <v>9192.4773000000005</v>
      </c>
      <c r="G41" s="52">
        <f t="shared" si="14"/>
        <v>5160.3559000000005</v>
      </c>
      <c r="H41" s="48">
        <f>(C41 - G41)/G41</f>
        <v>-0.89623413377360261</v>
      </c>
    </row>
    <row r="42" spans="2:8" ht="17.25" thickBot="1" x14ac:dyDescent="0.35">
      <c r="B42" s="47" t="s">
        <v>1</v>
      </c>
      <c r="C42" s="25">
        <f t="shared" ref="C42:G42" si="15">C34*0.001</f>
        <v>844.45450000000005</v>
      </c>
      <c r="D42" s="26">
        <f t="shared" si="15"/>
        <v>457.11660000000001</v>
      </c>
      <c r="E42" s="26">
        <f t="shared" si="15"/>
        <v>220.1722</v>
      </c>
      <c r="F42" s="26">
        <f t="shared" si="15"/>
        <v>143.99260000000001</v>
      </c>
      <c r="G42" s="53">
        <f t="shared" si="15"/>
        <v>65.953000000000003</v>
      </c>
      <c r="H42" s="49">
        <f t="shared" ref="H42:H44" si="16">(C42 - G42)/G42</f>
        <v>11.80388306824557</v>
      </c>
    </row>
    <row r="43" spans="2:8" ht="17.25" thickBot="1" x14ac:dyDescent="0.35">
      <c r="B43" s="47" t="s">
        <v>2</v>
      </c>
      <c r="C43" s="25">
        <f t="shared" ref="C43:G43" si="17">C35*0.001</f>
        <v>406.93880000000001</v>
      </c>
      <c r="D43" s="26">
        <f t="shared" si="17"/>
        <v>543.22910000000002</v>
      </c>
      <c r="E43" s="26">
        <f t="shared" si="17"/>
        <v>461.96480000000003</v>
      </c>
      <c r="F43" s="26">
        <f t="shared" si="17"/>
        <v>384.8383</v>
      </c>
      <c r="G43" s="53">
        <f t="shared" si="17"/>
        <v>226.3126</v>
      </c>
      <c r="H43" s="49">
        <f t="shared" si="16"/>
        <v>0.79812701546445053</v>
      </c>
    </row>
    <row r="44" spans="2:8" ht="17.25" thickBot="1" x14ac:dyDescent="0.35">
      <c r="B44" s="47" t="s">
        <v>3</v>
      </c>
      <c r="C44" s="28">
        <f t="shared" ref="C44:G44" si="18">C36*0.001</f>
        <v>323.33780000000002</v>
      </c>
      <c r="D44" s="29">
        <f t="shared" si="18"/>
        <v>192.71200000000002</v>
      </c>
      <c r="E44" s="29">
        <f t="shared" si="18"/>
        <v>98.671300000000002</v>
      </c>
      <c r="F44" s="29">
        <f t="shared" si="18"/>
        <v>66.632899999999992</v>
      </c>
      <c r="G44" s="54">
        <f t="shared" si="18"/>
        <v>31.109400000000001</v>
      </c>
      <c r="H44" s="50">
        <f t="shared" si="16"/>
        <v>9.3935723607655568</v>
      </c>
    </row>
    <row r="45" spans="2:8" x14ac:dyDescent="0.3">
      <c r="B45" s="32"/>
      <c r="C45" s="34" t="s">
        <v>24</v>
      </c>
      <c r="D45" s="34"/>
      <c r="E45" s="34"/>
      <c r="F45" s="34"/>
      <c r="G45" s="34"/>
      <c r="H45" s="34"/>
    </row>
  </sheetData>
  <mergeCells count="17">
    <mergeCell ref="C39:G39"/>
    <mergeCell ref="C45:H45"/>
    <mergeCell ref="C37:H37"/>
    <mergeCell ref="C31:G31"/>
    <mergeCell ref="O29:P29"/>
    <mergeCell ref="B3:C3"/>
    <mergeCell ref="B16:C16"/>
    <mergeCell ref="J3:K3"/>
    <mergeCell ref="J16:K16"/>
    <mergeCell ref="B4:B13"/>
    <mergeCell ref="J4:J13"/>
    <mergeCell ref="B17:B26"/>
    <mergeCell ref="J17:J26"/>
    <mergeCell ref="B27:C27"/>
    <mergeCell ref="J27:K27"/>
    <mergeCell ref="J14:K14"/>
    <mergeCell ref="B14:C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태균</dc:creator>
  <cp:lastModifiedBy>태균</cp:lastModifiedBy>
  <dcterms:created xsi:type="dcterms:W3CDTF">2020-09-04T10:21:28Z</dcterms:created>
  <dcterms:modified xsi:type="dcterms:W3CDTF">2020-09-09T05:29:33Z</dcterms:modified>
</cp:coreProperties>
</file>