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k622/Downloads/"/>
    </mc:Choice>
  </mc:AlternateContent>
  <xr:revisionPtr revIDLastSave="0" documentId="13_ncr:1_{422BDA96-DCEC-894D-988E-712E9309B1A3}" xr6:coauthVersionLast="47" xr6:coauthVersionMax="47" xr10:uidLastSave="{00000000-0000-0000-0000-000000000000}"/>
  <bookViews>
    <workbookView xWindow="-34000" yWindow="220" windowWidth="27200" windowHeight="16020" xr2:uid="{E8E80C6E-86C6-8A46-8AED-B2BF6A0FD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<sst xmlns="http://schemas.openxmlformats.org/spreadsheetml/2006/main" count="20" uniqueCount="18">
  <si>
    <t>20mM HEPES (pH 7.0), 150mM NaCl</t>
  </si>
  <si>
    <t>Variant</t>
  </si>
  <si>
    <t>T</t>
  </si>
  <si>
    <t>r1</t>
  </si>
  <si>
    <t>r2</t>
  </si>
  <si>
    <t>r3</t>
  </si>
  <si>
    <t>r4</t>
  </si>
  <si>
    <t>r5</t>
  </si>
  <si>
    <t>r6</t>
  </si>
  <si>
    <t>c_sat (uM)</t>
  </si>
  <si>
    <t>stdev</t>
  </si>
  <si>
    <t>V2</t>
  </si>
  <si>
    <t>WT-NLS</t>
  </si>
  <si>
    <t>outliers</t>
  </si>
  <si>
    <t>V1</t>
  </si>
  <si>
    <t>V3</t>
  </si>
  <si>
    <t>V5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</si>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</sst>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CEB1-6BEB-BB48-BB1E-BC0FD5D382DD}">
  <dimension ref="A1:M10"/>
  <sheetViews>
    <sheetView tabSelected="1" workbookViewId="0">
      <selection activeCell="C13" sqref="C13"/>
    </sheetView>
  </sheetViews>
  <sheetFormatPr baseColWidth="10" defaultRowHeight="16" x14ac:dyDescent="0.2"/>
  <cols>
    <col min="4" max="9" width="5.6640625" bestFit="1" customWidth="1"/>
  </cols>
  <sheetData>
    <row r="1" spans="1:13" x14ac:dyDescent="0.2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</row>
    <row r="2" spans="1:13" x14ac:dyDescent="0.2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3" x14ac:dyDescent="0.2">
      <c r="B3" s="3" t="s">
        <v>14</v>
      </c>
      <c r="C3" s="3">
        <v>25</v>
      </c>
      <c r="D3" s="6">
        <v>15.4</v>
      </c>
      <c r="E3" s="6">
        <v>15.1</v>
      </c>
      <c r="F3" s="6">
        <v>14.3</v>
      </c>
      <c r="G3" s="6"/>
      <c r="H3" s="6"/>
      <c r="I3" s="6"/>
      <c r="J3" s="4">
        <f>AVERAGE(D3:F3)</f>
        <v>14.933333333333332</v>
      </c>
      <c r="K3" s="4">
        <f>STDEV(D3:G3)</f>
        <v>0.56862407030773232</v>
      </c>
    </row>
    <row r="4" spans="1:13" x14ac:dyDescent="0.2">
      <c r="B4" s="3" t="s">
        <v>15</v>
      </c>
      <c r="C4" s="3">
        <v>25</v>
      </c>
      <c r="D4" s="7">
        <v>117</v>
      </c>
      <c r="E4" s="6">
        <v>129</v>
      </c>
      <c r="F4" s="7">
        <v>159</v>
      </c>
      <c r="G4" s="6">
        <v>135.1869606903164</v>
      </c>
      <c r="H4" s="6">
        <v>140.17257909875357</v>
      </c>
      <c r="I4" s="6">
        <v>145.54170661553212</v>
      </c>
      <c r="J4" s="4">
        <f>AVERAGE(G4:I4,E4)</f>
        <v>137.47531160115051</v>
      </c>
      <c r="K4" s="4">
        <f>STDEV(G4:I4,E4)</f>
        <v>7.0571343832412632</v>
      </c>
      <c r="M4" s="5" t="s">
        <v>13</v>
      </c>
    </row>
    <row r="5" spans="1:13" x14ac:dyDescent="0.2">
      <c r="B5" s="3" t="s">
        <v>11</v>
      </c>
      <c r="C5" s="3">
        <v>25</v>
      </c>
      <c r="D5" s="6">
        <v>35.666347075743055</v>
      </c>
      <c r="E5" s="6">
        <v>40.268456375838923</v>
      </c>
      <c r="F5" s="6">
        <v>39.693192713326937</v>
      </c>
      <c r="G5" s="6">
        <v>42.95302013422819</v>
      </c>
      <c r="H5" s="6">
        <v>40.268456375838923</v>
      </c>
      <c r="I5" s="6">
        <v>35.666347075743055</v>
      </c>
      <c r="J5" s="4">
        <f>AVERAGE(D5:I5)</f>
        <v>39.085969958453184</v>
      </c>
      <c r="K5" s="4">
        <f>STDEV(D5:I5)</f>
        <v>2.8812145394090654</v>
      </c>
    </row>
    <row r="6" spans="1:13" x14ac:dyDescent="0.2">
      <c r="B6" s="3" t="s">
        <v>16</v>
      </c>
      <c r="C6" s="3">
        <v>25</v>
      </c>
      <c r="D6" s="6">
        <v>161</v>
      </c>
      <c r="E6" s="6">
        <v>151</v>
      </c>
      <c r="F6" s="6">
        <v>145</v>
      </c>
      <c r="G6" s="6"/>
      <c r="H6" s="6"/>
      <c r="I6" s="6"/>
      <c r="J6" s="4">
        <f t="shared" ref="J6:J8" si="0">AVERAGE(D6:F6)</f>
        <v>152.33333333333334</v>
      </c>
      <c r="K6" s="4">
        <f t="shared" ref="K6:K8" si="1">STDEV(D6:G6)</f>
        <v>8.0829037686547611</v>
      </c>
    </row>
    <row r="7" spans="1:13" x14ac:dyDescent="0.2">
      <c r="B7" s="3" t="s">
        <v>17</v>
      </c>
      <c r="C7" s="3">
        <v>25</v>
      </c>
      <c r="D7" s="6">
        <v>97.794822627037391</v>
      </c>
      <c r="E7" s="6">
        <v>97.794822627037391</v>
      </c>
      <c r="F7" s="6">
        <v>103.54745925215725</v>
      </c>
      <c r="G7" s="6">
        <v>106.61553211888783</v>
      </c>
      <c r="H7" s="6"/>
      <c r="I7" s="6"/>
      <c r="J7" s="4">
        <f>AVERAGE(D7:G7)</f>
        <v>101.43815915627997</v>
      </c>
      <c r="K7" s="4">
        <f>STDEV(D7:G7)</f>
        <v>4.3894623747879615</v>
      </c>
    </row>
    <row r="8" spans="1:13" x14ac:dyDescent="0.2">
      <c r="B8" s="3" t="s">
        <v>12</v>
      </c>
      <c r="C8" s="3">
        <v>25</v>
      </c>
      <c r="D8" s="6">
        <v>184.08437200383509</v>
      </c>
      <c r="E8" s="6">
        <v>180.44103547459252</v>
      </c>
      <c r="F8" s="6">
        <v>183.31735378715243</v>
      </c>
      <c r="G8" s="6">
        <v>183.70086289549377</v>
      </c>
      <c r="H8" s="6"/>
      <c r="I8" s="6"/>
      <c r="J8" s="4">
        <f t="shared" si="0"/>
        <v>182.61425375519335</v>
      </c>
      <c r="K8" s="4">
        <f t="shared" si="1"/>
        <v>1.6597203160880478</v>
      </c>
    </row>
    <row r="9" spans="1:13" x14ac:dyDescent="0.2">
      <c r="B9" s="3" t="s">
        <v>14</v>
      </c>
      <c r="C9" s="3">
        <v>34</v>
      </c>
      <c r="D9" s="6">
        <v>33.403930968360498</v>
      </c>
      <c r="E9" s="6">
        <v>33.084276126558009</v>
      </c>
      <c r="F9" s="6">
        <v>35.481687440076698</v>
      </c>
      <c r="G9" s="6">
        <v>33.244103547459254</v>
      </c>
      <c r="H9" s="7"/>
      <c r="I9" s="6"/>
      <c r="J9" s="4">
        <f>AVERAGE(D9:G9)</f>
        <v>33.803499520613613</v>
      </c>
      <c r="K9" s="4">
        <f>STDEV(D9:G9)</f>
        <v>1.1263770633199259</v>
      </c>
    </row>
    <row r="10" spans="1:13" x14ac:dyDescent="0.2">
      <c r="B10" s="3" t="s">
        <v>12</v>
      </c>
      <c r="C10" s="3">
        <v>34</v>
      </c>
      <c r="D10" s="6">
        <v>528.47555129434318</v>
      </c>
      <c r="E10" s="6">
        <v>508.14956855225307</v>
      </c>
      <c r="F10" s="6">
        <v>522.72291466922343</v>
      </c>
      <c r="G10" s="6">
        <v>524.25695110258869</v>
      </c>
      <c r="H10" s="6"/>
      <c r="I10" s="6"/>
      <c r="J10" s="4">
        <f>AVERAGE(D10:G10)</f>
        <v>520.90124640460203</v>
      </c>
      <c r="K10" s="4">
        <f>STDEV(D10:G10)</f>
        <v>8.8422209106698624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2022-12-25T20:09:34Z</dcterms:created>
  <dcterms:modified xsi:type="dcterms:W3CDTF">2023-05-11T13:11:35Z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2023-05-11T13:11:29Z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424d4f22-7fa4-40e1-a427-65a6bb415d4f</vt:lpwstr>
  </property>
  <property fmtid="{D5CDD505-2E9C-101B-9397-08002B2CF9AE}" pid="8" name="MSIP_Label_6a2630e2-1ac5-455e-8217-0156b1936a76_ContentBits">
    <vt:lpwstr>0</vt:lpwstr>
  </property>
</Properties>
</file>