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ACCE52A1-FEB5-3B4F-BA73-CDB3977E1634}" xr6:coauthVersionLast="46" xr6:coauthVersionMax="46" xr10:uidLastSave="{00000000-0000-0000-0000-000000000000}"/>
  <bookViews>
    <workbookView xWindow="0" yWindow="0" windowWidth="25600" windowHeight="16000" firstSheet="2" activeTab="7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  <sheet name="max_throughput_64" sheetId="8" r:id="rId6"/>
    <sheet name="max_throughput_1024" sheetId="9" r:id="rId7"/>
    <sheet name="pkt_sl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0" l="1"/>
  <c r="H6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64" i="10" s="1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B8" i="10"/>
  <c r="B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H1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L3" i="8"/>
  <c r="L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L3" i="9"/>
  <c r="L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H63" i="10" l="1"/>
  <c r="B10" i="10"/>
  <c r="B11" i="10" s="1"/>
  <c r="L2" i="7"/>
  <c r="L3" i="7"/>
  <c r="F2" i="6"/>
  <c r="B12" i="10" l="1"/>
  <c r="B13" i="10" s="1"/>
  <c r="B14" i="10" l="1"/>
  <c r="B15" i="10" s="1"/>
  <c r="B16" i="10" l="1"/>
  <c r="B17" i="10" s="1"/>
  <c r="B18" i="10" l="1"/>
  <c r="B19" i="10" s="1"/>
  <c r="B20" i="10" l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</calcChain>
</file>

<file path=xl/sharedStrings.xml><?xml version="1.0" encoding="utf-8"?>
<sst xmlns="http://schemas.openxmlformats.org/spreadsheetml/2006/main" count="60" uniqueCount="32">
  <si>
    <t>SLO</t>
  </si>
  <si>
    <t>packet_size</t>
  </si>
  <si>
    <t>pps_tx</t>
  </si>
  <si>
    <t>cpu_usage</t>
  </si>
  <si>
    <t>expected cpu_quota</t>
  </si>
  <si>
    <t>cpu_usage (input)</t>
    <phoneticPr fontId="3" type="noConversion"/>
  </si>
  <si>
    <t>cpu_usage(experiment)</t>
    <phoneticPr fontId="3" type="noConversion"/>
  </si>
  <si>
    <t>SLO(input)</t>
    <phoneticPr fontId="3" type="noConversion"/>
  </si>
  <si>
    <t>throughput(experiment)</t>
    <phoneticPr fontId="3" type="noConversion"/>
  </si>
  <si>
    <t>SLO (input)</t>
    <phoneticPr fontId="3" type="noConversion"/>
  </si>
  <si>
    <t>throughput (experiment)</t>
    <phoneticPr fontId="3" type="noConversion"/>
  </si>
  <si>
    <t>평균 SLO 충족률</t>
    <phoneticPr fontId="3" type="noConversion"/>
  </si>
  <si>
    <t>100% 이상</t>
    <phoneticPr fontId="3" type="noConversion"/>
  </si>
  <si>
    <t>90% 이상</t>
    <phoneticPr fontId="3" type="noConversion"/>
  </si>
  <si>
    <t>80% 이상</t>
    <phoneticPr fontId="3" type="noConversion"/>
  </si>
  <si>
    <t>70% 이상</t>
    <phoneticPr fontId="3" type="noConversion"/>
  </si>
  <si>
    <t>70% 미만</t>
    <phoneticPr fontId="3" type="noConversion"/>
  </si>
  <si>
    <t>99% 이상</t>
    <phoneticPr fontId="3" type="noConversion"/>
  </si>
  <si>
    <t>95% 이상</t>
    <phoneticPr fontId="3" type="noConversion"/>
  </si>
  <si>
    <t>pkt_size</t>
    <phoneticPr fontId="3" type="noConversion"/>
  </si>
  <si>
    <t>cpu_usage</t>
    <phoneticPr fontId="3" type="noConversion"/>
  </si>
  <si>
    <t>bandwidth</t>
    <phoneticPr fontId="3" type="noConversion"/>
  </si>
  <si>
    <t>pps</t>
    <phoneticPr fontId="3" type="noConversion"/>
  </si>
  <si>
    <t>expected quota</t>
    <phoneticPr fontId="3" type="noConversion"/>
  </si>
  <si>
    <t>throughput(ex)</t>
    <phoneticPr fontId="3" type="noConversion"/>
  </si>
  <si>
    <t>cpu_usage(ex)</t>
    <phoneticPr fontId="3" type="noConversion"/>
  </si>
  <si>
    <t>CDF</t>
    <phoneticPr fontId="3" type="noConversion"/>
  </si>
  <si>
    <t>slo_throughput(%)</t>
    <phoneticPr fontId="3" type="noConversion"/>
  </si>
  <si>
    <t>avg</t>
    <phoneticPr fontId="3" type="noConversion"/>
  </si>
  <si>
    <t>stdev</t>
    <phoneticPr fontId="3" type="noConversion"/>
  </si>
  <si>
    <t>1024&amp;1400</t>
    <phoneticPr fontId="3" type="noConversion"/>
  </si>
  <si>
    <t>64&amp;300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</si>
</sst>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64B)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max_throughput_64!$I$1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max_throughput_64!$H$2:$H$20</c:f>
              <c:numCache>
                <c:formatCode>General</c:formatCode>
                <c:ptCount val="19"/>
                <c:pt idx="0">
                  <c:v>297.8</c:v>
                </c:pt>
                <c:pt idx="1">
                  <c:v>198.53333333333333</c:v>
                </c:pt>
                <c:pt idx="2">
                  <c:v>148.9</c:v>
                </c:pt>
                <c:pt idx="3">
                  <c:v>119.12</c:v>
                </c:pt>
                <c:pt idx="4">
                  <c:v>99.893333333333331</c:v>
                </c:pt>
                <c:pt idx="5">
                  <c:v>91.04285714285713</c:v>
                </c:pt>
                <c:pt idx="6">
                  <c:v>99.442499999999995</c:v>
                </c:pt>
                <c:pt idx="7">
                  <c:v>101.0088888888889</c:v>
                </c:pt>
                <c:pt idx="8">
                  <c:v>99.97</c:v>
                </c:pt>
                <c:pt idx="9">
                  <c:v>91.401818181818172</c:v>
                </c:pt>
                <c:pt idx="10">
                  <c:v>83.161666666666662</c:v>
                </c:pt>
                <c:pt idx="11">
                  <c:v>70.809230769230766</c:v>
                </c:pt>
                <c:pt idx="12">
                  <c:v>64.031428571428577</c:v>
                </c:pt>
                <c:pt idx="13">
                  <c:v>59.454666666666668</c:v>
                </c:pt>
                <c:pt idx="14">
                  <c:v>57.03125</c:v>
                </c:pt>
                <c:pt idx="15">
                  <c:v>53.215294117647062</c:v>
                </c:pt>
                <c:pt idx="16">
                  <c:v>49.898888888888884</c:v>
                </c:pt>
                <c:pt idx="17">
                  <c:v>47.197894736842102</c:v>
                </c:pt>
                <c:pt idx="18">
                  <c:v>43.457000000000001</c:v>
                </c:pt>
              </c:numCache>
            </c:numRef>
          </c:xVal>
          <c:yVal>
            <c:numRef>
              <c:f>max_throughput_64!$I$2:$I$20</c:f>
              <c:numCache>
                <c:formatCode>General</c:formatCode>
                <c:ptCount val="19"/>
                <c:pt idx="0">
                  <c:v>0.99938474730998361</c:v>
                </c:pt>
                <c:pt idx="1">
                  <c:v>0.94742956194897121</c:v>
                </c:pt>
                <c:pt idx="2">
                  <c:v>0.7924014218296731</c:v>
                </c:pt>
                <c:pt idx="3">
                  <c:v>0.62982718481376176</c:v>
                </c:pt>
                <c:pt idx="4">
                  <c:v>0.50770316921391123</c:v>
                </c:pt>
                <c:pt idx="5">
                  <c:v>0.45051910458544941</c:v>
                </c:pt>
                <c:pt idx="6">
                  <c:v>0.5047841193758531</c:v>
                </c:pt>
                <c:pt idx="7">
                  <c:v>0.51492405089672078</c:v>
                </c:pt>
                <c:pt idx="8">
                  <c:v>0.50819953282206398</c:v>
                </c:pt>
                <c:pt idx="9">
                  <c:v>0.45282651113940992</c:v>
                </c:pt>
                <c:pt idx="10">
                  <c:v>0.40041359786569103</c:v>
                </c:pt>
                <c:pt idx="11">
                  <c:v>0.32535347145795823</c:v>
                </c:pt>
                <c:pt idx="12">
                  <c:v>0.28678656992791146</c:v>
                </c:pt>
                <c:pt idx="13">
                  <c:v>0.26203423241619972</c:v>
                </c:pt>
                <c:pt idx="14">
                  <c:v>0.24938598497698877</c:v>
                </c:pt>
                <c:pt idx="15">
                  <c:v>0.23014680007802088</c:v>
                </c:pt>
                <c:pt idx="16">
                  <c:v>0.21412347220728575</c:v>
                </c:pt>
                <c:pt idx="17">
                  <c:v>0.20156694368547776</c:v>
                </c:pt>
                <c:pt idx="18">
                  <c:v>0.18492370683709528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144D-A117-60256787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7680"/>
        <c:axId val="352199744"/>
      </c:scatterChart>
      <c:valAx>
        <c:axId val="352177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99744"/>
        <c:crosses val="autoZero"/>
        <c:crossBetween val="midCat"/>
        <c:majorUnit val="40"/>
      </c:valAx>
      <c:valAx>
        <c:axId val="3521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7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64B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max_throughput_64!$F$1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max_throughput_64!$B$2:$B$20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max_throughput_64!$F$2:$F$20</c:f>
              <c:numCache>
                <c:formatCode>General</c:formatCode>
                <c:ptCount val="19"/>
                <c:pt idx="0">
                  <c:v>297.8</c:v>
                </c:pt>
                <c:pt idx="1">
                  <c:v>297.8</c:v>
                </c:pt>
                <c:pt idx="2">
                  <c:v>297.8</c:v>
                </c:pt>
                <c:pt idx="3">
                  <c:v>297.8</c:v>
                </c:pt>
                <c:pt idx="4">
                  <c:v>299.68</c:v>
                </c:pt>
                <c:pt idx="5">
                  <c:v>318.64999999999998</c:v>
                </c:pt>
                <c:pt idx="6">
                  <c:v>397.77</c:v>
                </c:pt>
                <c:pt idx="7">
                  <c:v>454.54</c:v>
                </c:pt>
                <c:pt idx="8">
                  <c:v>499.85</c:v>
                </c:pt>
                <c:pt idx="9">
                  <c:v>502.71</c:v>
                </c:pt>
                <c:pt idx="10">
                  <c:v>498.97</c:v>
                </c:pt>
                <c:pt idx="11">
                  <c:v>460.26</c:v>
                </c:pt>
                <c:pt idx="12">
                  <c:v>448.22</c:v>
                </c:pt>
                <c:pt idx="13">
                  <c:v>445.91</c:v>
                </c:pt>
                <c:pt idx="14">
                  <c:v>456.25</c:v>
                </c:pt>
                <c:pt idx="15">
                  <c:v>452.33</c:v>
                </c:pt>
                <c:pt idx="16">
                  <c:v>449.09</c:v>
                </c:pt>
                <c:pt idx="17">
                  <c:v>448.38</c:v>
                </c:pt>
                <c:pt idx="18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9248-89EC-902E97A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296"/>
        <c:axId val="351659392"/>
      </c:lineChart>
      <c:catAx>
        <c:axId val="4268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659392"/>
        <c:crosses val="autoZero"/>
        <c:auto val="1"/>
        <c:lblAlgn val="ctr"/>
        <c:lblOffset val="100"/>
        <c:tickMarkSkip val="1"/>
        <c:noMultiLvlLbl val="0"/>
      </c:catAx>
      <c:valAx>
        <c:axId val="351659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69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max_throughput_1024!$I$1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max_throughput_1024!$H$2:$H$20</c:f>
              <c:numCache>
                <c:formatCode>General</c:formatCode>
                <c:ptCount val="19"/>
                <c:pt idx="0">
                  <c:v>122.98333333333333</c:v>
                </c:pt>
                <c:pt idx="1">
                  <c:v>115.84857142857143</c:v>
                </c:pt>
                <c:pt idx="2">
                  <c:v>93.855000000000004</c:v>
                </c:pt>
                <c:pt idx="3">
                  <c:v>156.42888888888888</c:v>
                </c:pt>
                <c:pt idx="4">
                  <c:v>129.98800000000003</c:v>
                </c:pt>
                <c:pt idx="5">
                  <c:v>149.70727272727274</c:v>
                </c:pt>
                <c:pt idx="6">
                  <c:v>138.52333333333334</c:v>
                </c:pt>
                <c:pt idx="7">
                  <c:v>153.03230769230768</c:v>
                </c:pt>
                <c:pt idx="8">
                  <c:v>121.94857142857143</c:v>
                </c:pt>
                <c:pt idx="9">
                  <c:v>139.67866666666666</c:v>
                </c:pt>
                <c:pt idx="10">
                  <c:v>130.73249999999999</c:v>
                </c:pt>
                <c:pt idx="11">
                  <c:v>133.03058823529412</c:v>
                </c:pt>
                <c:pt idx="12">
                  <c:v>122.80444444444444</c:v>
                </c:pt>
                <c:pt idx="13">
                  <c:v>131.08526315789473</c:v>
                </c:pt>
                <c:pt idx="14">
                  <c:v>126.60799999999999</c:v>
                </c:pt>
                <c:pt idx="15">
                  <c:v>119.67428571428572</c:v>
                </c:pt>
                <c:pt idx="16">
                  <c:v>105.75545454545454</c:v>
                </c:pt>
                <c:pt idx="17">
                  <c:v>101.15739130434783</c:v>
                </c:pt>
                <c:pt idx="18">
                  <c:v>97.262500000000003</c:v>
                </c:pt>
              </c:numCache>
            </c:numRef>
          </c:xVal>
          <c:yVal>
            <c:numRef>
              <c:f>max_throughput_1024!$I$2:$I$20</c:f>
              <c:numCache>
                <c:formatCode>General</c:formatCode>
                <c:ptCount val="19"/>
                <c:pt idx="0">
                  <c:v>0.74819501695401136</c:v>
                </c:pt>
                <c:pt idx="1">
                  <c:v>0.65945616417262987</c:v>
                </c:pt>
                <c:pt idx="2">
                  <c:v>0.35054844205352031</c:v>
                </c:pt>
                <c:pt idx="3">
                  <c:v>0.96977521311712267</c:v>
                </c:pt>
                <c:pt idx="4">
                  <c:v>0.82172534145707199</c:v>
                </c:pt>
                <c:pt idx="5">
                  <c:v>0.94893244050003323</c:v>
                </c:pt>
                <c:pt idx="6">
                  <c:v>0.89072936921700363</c:v>
                </c:pt>
                <c:pt idx="7">
                  <c:v>0.96034913723622384</c:v>
                </c:pt>
                <c:pt idx="8">
                  <c:v>0.7361188465812285</c:v>
                </c:pt>
                <c:pt idx="9">
                  <c:v>0.8983433796669964</c:v>
                </c:pt>
                <c:pt idx="10">
                  <c:v>0.82865549223181711</c:v>
                </c:pt>
                <c:pt idx="11">
                  <c:v>0.84894414494222492</c:v>
                </c:pt>
                <c:pt idx="12">
                  <c:v>0.74612836218555345</c:v>
                </c:pt>
                <c:pt idx="13">
                  <c:v>0.83187821296027864</c:v>
                </c:pt>
                <c:pt idx="14">
                  <c:v>0.78808994868231208</c:v>
                </c:pt>
                <c:pt idx="15">
                  <c:v>0.70857817434735626</c:v>
                </c:pt>
                <c:pt idx="16">
                  <c:v>0.51843534294733096</c:v>
                </c:pt>
                <c:pt idx="17">
                  <c:v>0.45226489565165151</c:v>
                </c:pt>
                <c:pt idx="18">
                  <c:v>0.39716289186519488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8648-B068-9BA2457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0144"/>
        <c:axId val="427074864"/>
      </c:scatterChart>
      <c:valAx>
        <c:axId val="400360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4864"/>
        <c:crosses val="autoZero"/>
        <c:crossBetween val="midCat"/>
        <c:majorUnit val="10"/>
      </c:valAx>
      <c:valAx>
        <c:axId val="4270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1024B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max_throughput_1024!$F$1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max_throughput_1024!$B$9:$B$36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1950</c:v>
                </c:pt>
                <c:pt idx="27">
                  <c:v>2000</c:v>
                </c:pt>
              </c:numCache>
            </c:numRef>
          </c:cat>
          <c:val>
            <c:numRef>
              <c:f>max_throughput_1024!$F$9:$F$36</c:f>
              <c:numCache>
                <c:formatCode>General</c:formatCode>
                <c:ptCount val="28"/>
                <c:pt idx="0">
                  <c:v>994.71</c:v>
                </c:pt>
                <c:pt idx="1">
                  <c:v>853.64</c:v>
                </c:pt>
                <c:pt idx="2">
                  <c:v>1047.5899999999999</c:v>
                </c:pt>
                <c:pt idx="3">
                  <c:v>1045.8599999999999</c:v>
                </c:pt>
                <c:pt idx="4">
                  <c:v>1130.76</c:v>
                </c:pt>
                <c:pt idx="5">
                  <c:v>1105.24</c:v>
                </c:pt>
                <c:pt idx="6">
                  <c:v>1245.31</c:v>
                </c:pt>
                <c:pt idx="7">
                  <c:v>1266.08</c:v>
                </c:pt>
                <c:pt idx="8">
                  <c:v>1256.58</c:v>
                </c:pt>
                <c:pt idx="9">
                  <c:v>1163.31</c:v>
                </c:pt>
                <c:pt idx="10">
                  <c:v>1163.31</c:v>
                </c:pt>
                <c:pt idx="11">
                  <c:v>1167.1500000000001</c:v>
                </c:pt>
                <c:pt idx="12">
                  <c:v>1168.3800000000001</c:v>
                </c:pt>
                <c:pt idx="13">
                  <c:v>1168.3800000000001</c:v>
                </c:pt>
                <c:pt idx="14">
                  <c:v>1304.77</c:v>
                </c:pt>
                <c:pt idx="15">
                  <c:v>1302.44</c:v>
                </c:pt>
                <c:pt idx="16">
                  <c:v>1176.5</c:v>
                </c:pt>
                <c:pt idx="17">
                  <c:v>1204.25</c:v>
                </c:pt>
                <c:pt idx="18">
                  <c:v>1269.71</c:v>
                </c:pt>
                <c:pt idx="19">
                  <c:v>1203.22</c:v>
                </c:pt>
                <c:pt idx="20">
                  <c:v>1218.0899999999999</c:v>
                </c:pt>
                <c:pt idx="21">
                  <c:v>1218.0899999999999</c:v>
                </c:pt>
                <c:pt idx="22">
                  <c:v>1229.95</c:v>
                </c:pt>
                <c:pt idx="23">
                  <c:v>1361.87</c:v>
                </c:pt>
                <c:pt idx="24">
                  <c:v>1413.32</c:v>
                </c:pt>
                <c:pt idx="25">
                  <c:v>1392.84</c:v>
                </c:pt>
                <c:pt idx="26">
                  <c:v>1392.84</c:v>
                </c:pt>
                <c:pt idx="27">
                  <c:v>1248.99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214F-AEEF-78CFA8C2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1936"/>
        <c:axId val="400305888"/>
      </c:lineChart>
      <c:catAx>
        <c:axId val="3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05888"/>
        <c:crosses val="autoZero"/>
        <c:auto val="1"/>
        <c:lblAlgn val="ctr"/>
        <c:lblOffset val="100"/>
        <c:noMultiLvlLbl val="0"/>
      </c:catAx>
      <c:valAx>
        <c:axId val="400305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7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controlled)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D-FD41-965D-9080C198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9743-A38B-11A74F79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5</xdr:row>
      <xdr:rowOff>152400</xdr:rowOff>
    </xdr:from>
    <xdr:to>
      <xdr:col>14</xdr:col>
      <xdr:colOff>581187</xdr:colOff>
      <xdr:row>20</xdr:row>
      <xdr:rowOff>107627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284E55-CAF6-9947-9C59-236D53F1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55210</xdr:colOff>
      <xdr:row>7</xdr:row>
      <xdr:rowOff>154609</xdr:rowOff>
    </xdr:from>
    <xdr:to>
      <xdr:col>10</xdr:col>
      <xdr:colOff>552174</xdr:colOff>
      <xdr:row>19</xdr:row>
      <xdr:rowOff>33130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5614171-388E-8741-8CF5-7C0D51D60FB4}"/>
            </a:ext>
          </a:extLst>
        </xdr:cNvPr>
        <xdr:cNvSpPr/>
      </xdr:nvSpPr>
      <xdr:spPr>
        <a:xfrm>
          <a:off x="6957384" y="1733826"/>
          <a:ext cx="496964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384551</xdr:colOff>
      <xdr:row>22</xdr:row>
      <xdr:rowOff>206429</xdr:rowOff>
    </xdr:from>
    <xdr:to>
      <xdr:col>16</xdr:col>
      <xdr:colOff>203200</xdr:colOff>
      <xdr:row>34</xdr:row>
      <xdr:rowOff>198781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E1DF24-080F-5145-8406-DC383501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143563</xdr:colOff>
      <xdr:row>26</xdr:row>
      <xdr:rowOff>33126</xdr:rowOff>
    </xdr:from>
    <xdr:to>
      <xdr:col>13</xdr:col>
      <xdr:colOff>253997</xdr:colOff>
      <xdr:row>26</xdr:row>
      <xdr:rowOff>143560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460214B9-C617-8841-90CF-37256118042B}"/>
            </a:ext>
          </a:extLst>
        </xdr:cNvPr>
        <xdr:cNvSpPr/>
      </xdr:nvSpPr>
      <xdr:spPr>
        <a:xfrm>
          <a:off x="9066693" y="595243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152393</xdr:colOff>
      <xdr:row>7</xdr:row>
      <xdr:rowOff>163444</xdr:rowOff>
    </xdr:from>
    <xdr:to>
      <xdr:col>14</xdr:col>
      <xdr:colOff>121478</xdr:colOff>
      <xdr:row>19</xdr:row>
      <xdr:rowOff>41965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DFA92A-D700-244A-8DB6-60593B4D89B2}"/>
            </a:ext>
          </a:extLst>
        </xdr:cNvPr>
        <xdr:cNvSpPr/>
      </xdr:nvSpPr>
      <xdr:spPr>
        <a:xfrm>
          <a:off x="7728219" y="1742661"/>
          <a:ext cx="1990042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4</xdr:row>
      <xdr:rowOff>152400</xdr:rowOff>
    </xdr:from>
    <xdr:to>
      <xdr:col>15</xdr:col>
      <xdr:colOff>139700</xdr:colOff>
      <xdr:row>18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85F58C-4184-144D-B556-0B2DEE5E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25400</xdr:rowOff>
    </xdr:from>
    <xdr:to>
      <xdr:col>17</xdr:col>
      <xdr:colOff>254000</xdr:colOff>
      <xdr:row>31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E72C0E-8F32-534A-AB70-43FCAC57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233680</xdr:colOff>
      <xdr:row>23</xdr:row>
      <xdr:rowOff>60960</xdr:rowOff>
    </xdr:from>
    <xdr:to>
      <xdr:col>16</xdr:col>
      <xdr:colOff>344114</xdr:colOff>
      <xdr:row>23</xdr:row>
      <xdr:rowOff>171394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015F192-3711-7443-ADB7-181C4BC615FB}"/>
            </a:ext>
          </a:extLst>
        </xdr:cNvPr>
        <xdr:cNvSpPr/>
      </xdr:nvSpPr>
      <xdr:spPr>
        <a:xfrm>
          <a:off x="11145520" y="527304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497840</xdr:colOff>
      <xdr:row>6</xdr:row>
      <xdr:rowOff>142240</xdr:rowOff>
    </xdr:from>
    <xdr:to>
      <xdr:col>14</xdr:col>
      <xdr:colOff>294640</xdr:colOff>
      <xdr:row>17</xdr:row>
      <xdr:rowOff>40640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8CCF68C-8991-9349-A3E8-1D87E23B3EDB}"/>
            </a:ext>
          </a:extLst>
        </xdr:cNvPr>
        <xdr:cNvSpPr/>
      </xdr:nvSpPr>
      <xdr:spPr>
        <a:xfrm>
          <a:off x="8727440" y="1544320"/>
          <a:ext cx="1137920" cy="242824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</xdr:colOff>
      <xdr:row>0</xdr:row>
      <xdr:rowOff>84410</xdr:rowOff>
    </xdr:from>
    <xdr:to>
      <xdr:col>15</xdr:col>
      <xdr:colOff>273402</xdr:colOff>
      <xdr:row>13</xdr:row>
      <xdr:rowOff>13405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132EC-8080-5F47-BE93-CA5DB64D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5108</xdr:colOff>
      <xdr:row>14</xdr:row>
      <xdr:rowOff>139262</xdr:rowOff>
    </xdr:from>
    <xdr:to>
      <xdr:col>15</xdr:col>
      <xdr:colOff>253999</xdr:colOff>
      <xdr:row>28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CF2EE2-23F8-684D-BDBE-FDE55BB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642471</xdr:colOff>
      <xdr:row>16</xdr:row>
      <xdr:rowOff>164353</xdr:rowOff>
    </xdr:from>
    <xdr:to>
      <xdr:col>15</xdr:col>
      <xdr:colOff>104290</xdr:colOff>
      <xdr:row>26</xdr:row>
      <xdr:rowOff>177800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BE094FD-8ABC-0041-86D8-1EB765919F6F}"/>
            </a:ext>
          </a:extLst>
        </xdr:cNvPr>
        <xdr:cNvSpPr/>
      </xdr:nvSpPr>
      <xdr:spPr>
        <a:xfrm>
          <a:off x="12258738" y="3686486"/>
          <a:ext cx="291552" cy="2214781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16</xdr:row>
      <xdr:rowOff>174812</xdr:rowOff>
    </xdr:from>
    <xdr:to>
      <xdr:col>11</xdr:col>
      <xdr:colOff>7470</xdr:colOff>
      <xdr:row>26</xdr:row>
      <xdr:rowOff>177800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301CF16-7641-2E4A-BFC1-E7EF6DD43FB4}"/>
            </a:ext>
          </a:extLst>
        </xdr:cNvPr>
        <xdr:cNvSpPr/>
      </xdr:nvSpPr>
      <xdr:spPr>
        <a:xfrm>
          <a:off x="8681321" y="3696945"/>
          <a:ext cx="453216" cy="2204322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26</xdr:row>
      <xdr:rowOff>169153</xdr:rowOff>
    </xdr:from>
    <xdr:to>
      <xdr:col>11</xdr:col>
      <xdr:colOff>61737</xdr:colOff>
      <xdr:row>27</xdr:row>
      <xdr:rowOff>169154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15316FA-B7F5-0048-904B-537B4573A3DD}"/>
            </a:ext>
          </a:extLst>
        </xdr:cNvPr>
        <xdr:cNvSpPr/>
      </xdr:nvSpPr>
      <xdr:spPr>
        <a:xfrm>
          <a:off x="8747125" y="5892620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610656</xdr:colOff>
      <xdr:row>26</xdr:row>
      <xdr:rowOff>160686</xdr:rowOff>
    </xdr:from>
    <xdr:to>
      <xdr:col>15</xdr:col>
      <xdr:colOff>222602</xdr:colOff>
      <xdr:row>27</xdr:row>
      <xdr:rowOff>160687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913BA16-9EC5-6E46-8D58-CC3893C146B6}"/>
            </a:ext>
          </a:extLst>
        </xdr:cNvPr>
        <xdr:cNvSpPr/>
      </xdr:nvSpPr>
      <xdr:spPr>
        <a:xfrm>
          <a:off x="12226923" y="5884153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375521</xdr:colOff>
      <xdr:row>2</xdr:row>
      <xdr:rowOff>110066</xdr:rowOff>
    </xdr:from>
    <xdr:to>
      <xdr:col>11</xdr:col>
      <xdr:colOff>76200</xdr:colOff>
      <xdr:row>11</xdr:row>
      <xdr:rowOff>152400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EC0FFCC-5249-EC4B-BF30-F235BDEB80FD}"/>
            </a:ext>
          </a:extLst>
        </xdr:cNvPr>
        <xdr:cNvSpPr/>
      </xdr:nvSpPr>
      <xdr:spPr>
        <a:xfrm>
          <a:off x="8672854" y="550333"/>
          <a:ext cx="530413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409387</xdr:colOff>
      <xdr:row>2</xdr:row>
      <xdr:rowOff>126999</xdr:rowOff>
    </xdr:from>
    <xdr:to>
      <xdr:col>14</xdr:col>
      <xdr:colOff>618066</xdr:colOff>
      <xdr:row>11</xdr:row>
      <xdr:rowOff>169333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D349F9F-031A-9945-AEC5-1D9C825F5949}"/>
            </a:ext>
          </a:extLst>
        </xdr:cNvPr>
        <xdr:cNvSpPr/>
      </xdr:nvSpPr>
      <xdr:spPr>
        <a:xfrm>
          <a:off x="9536454" y="567266"/>
          <a:ext cx="2697879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E101"/>
  <sheetViews>
    <sheetView topLeftCell="A46" workbookViewId="0">
      <selection activeCell="F29" sqref="F29"/>
    </sheetView>
  </sheetViews>
  <sheetFormatPr baseColWidth="10" defaultColWidth="8.83203125" defaultRowHeight="17"/>
  <cols>
    <col min="6" max="6" width="9.1640625" bestFit="1" customWidth="1"/>
  </cols>
  <sheetData>
    <row r="1" spans="1:5">
      <c r="A1" t="s">
        <v>9</v>
      </c>
      <c r="B1" t="s">
        <v>10</v>
      </c>
    </row>
    <row r="2" spans="1:5">
      <c r="A2">
        <v>319.12</v>
      </c>
      <c r="B2">
        <v>300.08999999999997</v>
      </c>
      <c r="C2">
        <f>(B2/A2)*100</f>
        <v>94.036725996490347</v>
      </c>
    </row>
    <row r="3" spans="1:5">
      <c r="A3">
        <v>319.27</v>
      </c>
      <c r="B3">
        <v>300.08999999999997</v>
      </c>
      <c r="C3">
        <f t="shared" ref="C3:C66" si="0">(B3/A3)*100</f>
        <v>93.992545494409114</v>
      </c>
    </row>
    <row r="4" spans="1:5">
      <c r="A4">
        <v>346.07</v>
      </c>
      <c r="B4">
        <v>305.18</v>
      </c>
      <c r="C4">
        <f t="shared" si="0"/>
        <v>88.184471349726934</v>
      </c>
      <c r="E4" s="1"/>
    </row>
    <row r="5" spans="1:5">
      <c r="A5">
        <v>319.04000000000002</v>
      </c>
      <c r="B5">
        <v>305.18</v>
      </c>
      <c r="C5">
        <f t="shared" si="0"/>
        <v>95.655717151454354</v>
      </c>
      <c r="E5" s="1"/>
    </row>
    <row r="6" spans="1:5">
      <c r="A6">
        <v>347.05</v>
      </c>
      <c r="B6">
        <v>305.18</v>
      </c>
      <c r="C6">
        <f t="shared" si="0"/>
        <v>87.935455986169146</v>
      </c>
    </row>
    <row r="7" spans="1:5">
      <c r="A7">
        <v>347.25</v>
      </c>
      <c r="B7">
        <v>292.60000000000002</v>
      </c>
      <c r="C7">
        <f t="shared" si="0"/>
        <v>84.262059035277176</v>
      </c>
    </row>
    <row r="8" spans="1:5">
      <c r="A8">
        <v>311.01</v>
      </c>
      <c r="B8">
        <v>292.60000000000002</v>
      </c>
      <c r="C8">
        <f t="shared" si="0"/>
        <v>94.080576187260874</v>
      </c>
    </row>
    <row r="9" spans="1:5">
      <c r="A9">
        <v>308.95999999999998</v>
      </c>
      <c r="B9">
        <v>292.60000000000002</v>
      </c>
      <c r="C9">
        <f t="shared" si="0"/>
        <v>94.704816157431395</v>
      </c>
    </row>
    <row r="10" spans="1:5">
      <c r="A10">
        <v>346.96</v>
      </c>
      <c r="B10">
        <v>279.31</v>
      </c>
      <c r="C10">
        <f t="shared" si="0"/>
        <v>80.502075167166254</v>
      </c>
    </row>
    <row r="11" spans="1:5">
      <c r="A11">
        <v>409.24</v>
      </c>
      <c r="B11">
        <v>360.56</v>
      </c>
      <c r="C11">
        <f t="shared" si="0"/>
        <v>88.10477959143779</v>
      </c>
    </row>
    <row r="12" spans="1:5">
      <c r="A12">
        <v>418.72</v>
      </c>
      <c r="B12">
        <v>501.56</v>
      </c>
      <c r="C12">
        <f t="shared" si="0"/>
        <v>119.78410393580434</v>
      </c>
    </row>
    <row r="13" spans="1:5">
      <c r="A13">
        <v>421.65</v>
      </c>
      <c r="B13">
        <v>513.87</v>
      </c>
      <c r="C13">
        <f t="shared" si="0"/>
        <v>121.87122020633228</v>
      </c>
    </row>
    <row r="14" spans="1:5">
      <c r="A14">
        <v>424.09</v>
      </c>
      <c r="B14">
        <v>513.87</v>
      </c>
      <c r="C14">
        <f t="shared" si="0"/>
        <v>121.17003466245373</v>
      </c>
    </row>
    <row r="15" spans="1:5">
      <c r="A15">
        <v>386.58</v>
      </c>
      <c r="B15">
        <v>356.85</v>
      </c>
      <c r="C15">
        <f t="shared" si="0"/>
        <v>92.30948316001863</v>
      </c>
    </row>
    <row r="16" spans="1:5">
      <c r="A16">
        <v>426.57</v>
      </c>
      <c r="B16">
        <v>442.55</v>
      </c>
      <c r="C16">
        <f t="shared" si="0"/>
        <v>103.74616123965585</v>
      </c>
    </row>
    <row r="17" spans="1:3">
      <c r="A17">
        <v>443</v>
      </c>
      <c r="B17">
        <v>448.06</v>
      </c>
      <c r="C17">
        <f t="shared" si="0"/>
        <v>101.14221218961626</v>
      </c>
    </row>
    <row r="18" spans="1:3">
      <c r="A18">
        <v>527.83000000000004</v>
      </c>
      <c r="B18">
        <v>485.74</v>
      </c>
      <c r="C18">
        <f t="shared" si="0"/>
        <v>92.025841653562694</v>
      </c>
    </row>
    <row r="19" spans="1:3">
      <c r="A19">
        <v>428.38</v>
      </c>
      <c r="B19">
        <v>410.24</v>
      </c>
      <c r="C19">
        <f t="shared" si="0"/>
        <v>95.765441897380839</v>
      </c>
    </row>
    <row r="20" spans="1:3">
      <c r="A20">
        <v>408.74</v>
      </c>
      <c r="B20">
        <v>401.31</v>
      </c>
      <c r="C20">
        <f t="shared" si="0"/>
        <v>98.182218525223846</v>
      </c>
    </row>
    <row r="21" spans="1:3">
      <c r="A21">
        <v>389.19</v>
      </c>
      <c r="B21">
        <v>362.76</v>
      </c>
      <c r="C21">
        <f t="shared" si="0"/>
        <v>93.208972481307327</v>
      </c>
    </row>
    <row r="22" spans="1:3">
      <c r="A22">
        <v>404.32</v>
      </c>
      <c r="B22">
        <v>452.37</v>
      </c>
      <c r="C22">
        <f t="shared" si="0"/>
        <v>111.88415116739216</v>
      </c>
    </row>
    <row r="23" spans="1:3">
      <c r="A23">
        <v>694.83</v>
      </c>
      <c r="B23">
        <v>620.79999999999995</v>
      </c>
      <c r="C23">
        <f t="shared" si="0"/>
        <v>89.345595325475273</v>
      </c>
    </row>
    <row r="24" spans="1:3">
      <c r="A24">
        <v>964.53</v>
      </c>
      <c r="B24">
        <v>746.79</v>
      </c>
      <c r="C24">
        <f t="shared" si="0"/>
        <v>77.425274486019092</v>
      </c>
    </row>
    <row r="25" spans="1:3">
      <c r="A25">
        <v>423.51</v>
      </c>
      <c r="B25">
        <v>468.07</v>
      </c>
      <c r="C25">
        <f t="shared" si="0"/>
        <v>110.52159335080636</v>
      </c>
    </row>
    <row r="26" spans="1:3">
      <c r="A26">
        <v>996.92</v>
      </c>
      <c r="B26">
        <v>756.33</v>
      </c>
      <c r="C26">
        <f t="shared" si="0"/>
        <v>75.866669341572049</v>
      </c>
    </row>
    <row r="27" spans="1:3">
      <c r="A27">
        <v>977.52</v>
      </c>
      <c r="B27">
        <v>719.67</v>
      </c>
      <c r="C27">
        <f t="shared" si="0"/>
        <v>73.622023078811679</v>
      </c>
    </row>
    <row r="28" spans="1:3">
      <c r="A28">
        <v>737.48</v>
      </c>
      <c r="B28">
        <v>662.85</v>
      </c>
      <c r="C28">
        <f t="shared" si="0"/>
        <v>89.880403536367098</v>
      </c>
    </row>
    <row r="29" spans="1:3">
      <c r="A29">
        <v>487</v>
      </c>
      <c r="B29">
        <v>514.27</v>
      </c>
      <c r="C29">
        <f t="shared" si="0"/>
        <v>105.59958932238193</v>
      </c>
    </row>
    <row r="30" spans="1:3">
      <c r="A30">
        <v>546.25</v>
      </c>
      <c r="B30">
        <v>603.12</v>
      </c>
      <c r="C30">
        <f>(B30/A30)*100</f>
        <v>110.41098398169336</v>
      </c>
    </row>
    <row r="31" spans="1:3">
      <c r="A31">
        <v>706.58</v>
      </c>
      <c r="B31">
        <v>664.11</v>
      </c>
      <c r="C31">
        <f t="shared" si="0"/>
        <v>93.989357185315185</v>
      </c>
    </row>
    <row r="32" spans="1:3">
      <c r="A32">
        <v>407.64</v>
      </c>
      <c r="B32">
        <v>503.81</v>
      </c>
      <c r="C32">
        <f t="shared" si="0"/>
        <v>123.59189480914532</v>
      </c>
    </row>
    <row r="33" spans="1:3">
      <c r="A33">
        <v>375.98</v>
      </c>
      <c r="B33">
        <v>497.47</v>
      </c>
      <c r="C33">
        <f t="shared" si="0"/>
        <v>132.31288898345656</v>
      </c>
    </row>
    <row r="34" spans="1:3">
      <c r="A34">
        <v>668.27</v>
      </c>
      <c r="B34">
        <v>681.23</v>
      </c>
      <c r="C34">
        <f t="shared" si="0"/>
        <v>101.93933589716733</v>
      </c>
    </row>
    <row r="35" spans="1:3">
      <c r="A35">
        <v>404.72</v>
      </c>
      <c r="B35">
        <v>469.24</v>
      </c>
      <c r="C35">
        <f t="shared" si="0"/>
        <v>115.94188574817157</v>
      </c>
    </row>
    <row r="36" spans="1:3">
      <c r="A36">
        <v>679.74</v>
      </c>
      <c r="B36">
        <v>720.33</v>
      </c>
      <c r="C36">
        <f t="shared" si="0"/>
        <v>105.97140082972902</v>
      </c>
    </row>
    <row r="37" spans="1:3">
      <c r="A37">
        <v>576.71</v>
      </c>
      <c r="B37">
        <v>665.91</v>
      </c>
      <c r="C37">
        <f t="shared" si="0"/>
        <v>115.46704582892613</v>
      </c>
    </row>
    <row r="38" spans="1:3">
      <c r="A38">
        <v>571.39</v>
      </c>
      <c r="B38">
        <v>670.8</v>
      </c>
      <c r="C38">
        <f t="shared" si="0"/>
        <v>117.39792435989429</v>
      </c>
    </row>
    <row r="39" spans="1:3">
      <c r="A39">
        <v>896.73</v>
      </c>
      <c r="B39">
        <v>828.48</v>
      </c>
      <c r="C39">
        <f t="shared" si="0"/>
        <v>92.389013415409309</v>
      </c>
    </row>
    <row r="40" spans="1:3">
      <c r="A40">
        <v>582.55999999999995</v>
      </c>
      <c r="B40">
        <v>709.4</v>
      </c>
      <c r="C40">
        <f t="shared" si="0"/>
        <v>121.77286459763801</v>
      </c>
    </row>
    <row r="41" spans="1:3">
      <c r="A41">
        <v>1240</v>
      </c>
      <c r="B41">
        <v>933.65</v>
      </c>
      <c r="C41">
        <f t="shared" si="0"/>
        <v>75.29435483870968</v>
      </c>
    </row>
    <row r="42" spans="1:3">
      <c r="A42">
        <v>906.36</v>
      </c>
      <c r="B42">
        <v>845.93</v>
      </c>
      <c r="C42">
        <f t="shared" si="0"/>
        <v>93.332671344719529</v>
      </c>
    </row>
    <row r="43" spans="1:3">
      <c r="A43">
        <v>685.02</v>
      </c>
      <c r="B43">
        <v>746.14</v>
      </c>
      <c r="C43">
        <f t="shared" si="0"/>
        <v>108.92236723015387</v>
      </c>
    </row>
    <row r="44" spans="1:3">
      <c r="A44">
        <v>1320</v>
      </c>
      <c r="B44">
        <v>951.24</v>
      </c>
      <c r="C44">
        <f t="shared" si="0"/>
        <v>72.063636363636363</v>
      </c>
    </row>
    <row r="45" spans="1:3">
      <c r="A45">
        <v>405.91</v>
      </c>
      <c r="B45">
        <v>467.35</v>
      </c>
      <c r="C45">
        <f t="shared" si="0"/>
        <v>115.13636027690868</v>
      </c>
    </row>
    <row r="46" spans="1:3">
      <c r="A46">
        <v>591.39</v>
      </c>
      <c r="B46">
        <v>752</v>
      </c>
      <c r="C46">
        <f t="shared" si="0"/>
        <v>127.1580513705</v>
      </c>
    </row>
    <row r="47" spans="1:3">
      <c r="A47">
        <v>633.29</v>
      </c>
      <c r="B47">
        <v>807.79</v>
      </c>
      <c r="C47">
        <f t="shared" si="0"/>
        <v>127.55451688799759</v>
      </c>
    </row>
    <row r="48" spans="1:3">
      <c r="A48">
        <v>815.01</v>
      </c>
      <c r="B48">
        <v>902.25</v>
      </c>
      <c r="C48">
        <f t="shared" si="0"/>
        <v>110.70416313910259</v>
      </c>
    </row>
    <row r="49" spans="1:3">
      <c r="A49">
        <v>1070</v>
      </c>
      <c r="B49">
        <v>1069.2</v>
      </c>
      <c r="C49">
        <f t="shared" si="0"/>
        <v>99.925233644859816</v>
      </c>
    </row>
    <row r="50" spans="1:3">
      <c r="A50">
        <v>1090</v>
      </c>
      <c r="B50">
        <v>1006.06</v>
      </c>
      <c r="C50">
        <f t="shared" si="0"/>
        <v>92.299082568807336</v>
      </c>
    </row>
    <row r="51" spans="1:3">
      <c r="A51">
        <v>569.80999999999995</v>
      </c>
      <c r="B51">
        <v>756.89</v>
      </c>
      <c r="C51">
        <f t="shared" si="0"/>
        <v>132.83199663045576</v>
      </c>
    </row>
    <row r="52" spans="1:3">
      <c r="A52">
        <v>608.72</v>
      </c>
      <c r="B52">
        <v>749.99</v>
      </c>
      <c r="C52">
        <f t="shared" si="0"/>
        <v>123.20771454856092</v>
      </c>
    </row>
    <row r="53" spans="1:3">
      <c r="A53">
        <v>1350</v>
      </c>
      <c r="B53">
        <v>1176.01</v>
      </c>
      <c r="C53">
        <f t="shared" si="0"/>
        <v>87.111851851851853</v>
      </c>
    </row>
    <row r="54" spans="1:3">
      <c r="A54">
        <v>759.28</v>
      </c>
      <c r="B54">
        <v>1138.28</v>
      </c>
      <c r="C54">
        <f t="shared" si="0"/>
        <v>149.91570961963967</v>
      </c>
    </row>
    <row r="55" spans="1:3">
      <c r="A55">
        <v>1870</v>
      </c>
      <c r="B55">
        <v>1502.11</v>
      </c>
      <c r="C55">
        <f t="shared" si="0"/>
        <v>80.326737967914426</v>
      </c>
    </row>
    <row r="56" spans="1:3">
      <c r="A56">
        <v>585.29</v>
      </c>
      <c r="B56">
        <v>729.11</v>
      </c>
      <c r="C56">
        <f t="shared" si="0"/>
        <v>124.5724341779289</v>
      </c>
    </row>
    <row r="57" spans="1:3">
      <c r="A57">
        <v>866.55</v>
      </c>
      <c r="B57">
        <v>1153.0899999999999</v>
      </c>
      <c r="C57">
        <f>(B57/A57)*100</f>
        <v>133.06675898678668</v>
      </c>
    </row>
    <row r="58" spans="1:3">
      <c r="A58">
        <v>359.44</v>
      </c>
      <c r="B58">
        <v>443.08</v>
      </c>
      <c r="C58">
        <f t="shared" si="0"/>
        <v>123.26953038059203</v>
      </c>
    </row>
    <row r="59" spans="1:3">
      <c r="A59">
        <v>876.26</v>
      </c>
      <c r="B59">
        <v>1107.31</v>
      </c>
      <c r="C59">
        <f t="shared" si="0"/>
        <v>126.36774473329832</v>
      </c>
    </row>
    <row r="60" spans="1:3">
      <c r="A60">
        <v>376.4</v>
      </c>
      <c r="B60">
        <v>432.29</v>
      </c>
      <c r="C60">
        <f t="shared" si="0"/>
        <v>114.84856535600427</v>
      </c>
    </row>
    <row r="61" spans="1:3">
      <c r="A61">
        <v>1520</v>
      </c>
      <c r="B61">
        <v>1579.54</v>
      </c>
      <c r="C61">
        <f t="shared" si="0"/>
        <v>103.91710526315789</v>
      </c>
    </row>
    <row r="62" spans="1:3">
      <c r="A62">
        <v>363.63</v>
      </c>
      <c r="B62">
        <v>440.53</v>
      </c>
      <c r="C62">
        <f t="shared" si="0"/>
        <v>121.14787008772655</v>
      </c>
    </row>
    <row r="63" spans="1:3">
      <c r="A63">
        <v>552.80999999999995</v>
      </c>
      <c r="B63">
        <v>734.15</v>
      </c>
      <c r="C63">
        <f t="shared" si="0"/>
        <v>132.80331397767767</v>
      </c>
    </row>
    <row r="64" spans="1:3">
      <c r="A64">
        <v>375.23</v>
      </c>
      <c r="B64">
        <v>433.83</v>
      </c>
      <c r="C64">
        <f t="shared" si="0"/>
        <v>115.61708818591264</v>
      </c>
    </row>
    <row r="65" spans="1:3">
      <c r="A65">
        <v>369.82</v>
      </c>
      <c r="B65">
        <v>434.82</v>
      </c>
      <c r="C65">
        <f t="shared" si="0"/>
        <v>117.57611811151372</v>
      </c>
    </row>
    <row r="66" spans="1:3">
      <c r="A66">
        <v>549.6</v>
      </c>
      <c r="B66">
        <v>729.31</v>
      </c>
      <c r="C66">
        <f t="shared" si="0"/>
        <v>132.69832605531292</v>
      </c>
    </row>
    <row r="67" spans="1:3">
      <c r="A67">
        <v>539.80999999999995</v>
      </c>
      <c r="B67">
        <v>737.23</v>
      </c>
      <c r="C67">
        <f t="shared" ref="C67:C80" si="1">(B67/A67)*100</f>
        <v>136.57212722995129</v>
      </c>
    </row>
    <row r="68" spans="1:3">
      <c r="A68">
        <v>376.92</v>
      </c>
      <c r="B68">
        <v>439.76</v>
      </c>
      <c r="C68">
        <f t="shared" si="1"/>
        <v>116.67197283243127</v>
      </c>
    </row>
    <row r="69" spans="1:3">
      <c r="A69">
        <v>365.73</v>
      </c>
      <c r="B69">
        <v>441.82</v>
      </c>
      <c r="C69">
        <f t="shared" si="1"/>
        <v>120.80496541164246</v>
      </c>
    </row>
    <row r="70" spans="1:3">
      <c r="A70">
        <v>1810</v>
      </c>
      <c r="B70">
        <v>1484.09</v>
      </c>
      <c r="C70">
        <f t="shared" si="1"/>
        <v>81.993922651933687</v>
      </c>
    </row>
    <row r="71" spans="1:3">
      <c r="A71">
        <v>1810</v>
      </c>
      <c r="B71">
        <v>1484.09</v>
      </c>
      <c r="C71">
        <f t="shared" si="1"/>
        <v>81.993922651933687</v>
      </c>
    </row>
    <row r="72" spans="1:3">
      <c r="A72">
        <v>1790</v>
      </c>
      <c r="B72">
        <v>1454.07</v>
      </c>
      <c r="C72">
        <f t="shared" si="1"/>
        <v>81.232960893854738</v>
      </c>
    </row>
    <row r="73" spans="1:3">
      <c r="A73">
        <v>1720</v>
      </c>
      <c r="B73">
        <v>1421.29</v>
      </c>
      <c r="C73">
        <f t="shared" si="1"/>
        <v>82.633139534883711</v>
      </c>
    </row>
    <row r="74" spans="1:3">
      <c r="A74">
        <v>1780</v>
      </c>
      <c r="B74">
        <v>1489.18</v>
      </c>
      <c r="C74">
        <f t="shared" si="1"/>
        <v>83.661797752808994</v>
      </c>
    </row>
    <row r="75" spans="1:3">
      <c r="A75">
        <v>982.06</v>
      </c>
      <c r="B75">
        <v>1122.32</v>
      </c>
      <c r="C75">
        <f t="shared" si="1"/>
        <v>114.28222308209274</v>
      </c>
    </row>
    <row r="76" spans="1:3">
      <c r="A76">
        <v>552.57000000000005</v>
      </c>
      <c r="B76">
        <v>728.82</v>
      </c>
      <c r="C76">
        <f t="shared" si="1"/>
        <v>131.89641131440359</v>
      </c>
    </row>
    <row r="77" spans="1:3">
      <c r="A77">
        <v>1770</v>
      </c>
      <c r="B77">
        <v>1478.9</v>
      </c>
      <c r="C77">
        <f t="shared" si="1"/>
        <v>83.55367231638418</v>
      </c>
    </row>
    <row r="78" spans="1:3">
      <c r="A78">
        <v>369.33</v>
      </c>
      <c r="B78">
        <v>435.32</v>
      </c>
      <c r="C78">
        <f t="shared" si="1"/>
        <v>117.86748977878862</v>
      </c>
    </row>
    <row r="79" spans="1:3">
      <c r="A79">
        <v>570.09</v>
      </c>
      <c r="B79">
        <v>711.21</v>
      </c>
      <c r="C79">
        <f t="shared" si="1"/>
        <v>124.75398621270327</v>
      </c>
    </row>
    <row r="80" spans="1:3">
      <c r="A80">
        <v>375.68</v>
      </c>
      <c r="B80">
        <v>435.42</v>
      </c>
      <c r="C80">
        <f t="shared" si="1"/>
        <v>115.90183134582624</v>
      </c>
    </row>
    <row r="81" spans="1:3">
      <c r="A81">
        <v>366.16</v>
      </c>
      <c r="B81">
        <v>443.17</v>
      </c>
      <c r="C81">
        <f>(B81/A81)*100</f>
        <v>121.03178938169106</v>
      </c>
    </row>
    <row r="82" spans="1:3">
      <c r="A82">
        <v>368.89</v>
      </c>
      <c r="B82">
        <v>442.57</v>
      </c>
      <c r="C82">
        <f t="shared" ref="C82:C101" si="2">(B82/A82)*100</f>
        <v>119.9734338149584</v>
      </c>
    </row>
    <row r="83" spans="1:3">
      <c r="A83">
        <v>560.67999999999995</v>
      </c>
      <c r="B83">
        <v>734.39</v>
      </c>
      <c r="C83">
        <f t="shared" si="2"/>
        <v>130.98202183063424</v>
      </c>
    </row>
    <row r="84" spans="1:3">
      <c r="A84">
        <v>566.5</v>
      </c>
      <c r="B84">
        <v>713.51</v>
      </c>
      <c r="C84">
        <f t="shared" si="2"/>
        <v>125.95057369814651</v>
      </c>
    </row>
    <row r="85" spans="1:3">
      <c r="A85">
        <v>344.72</v>
      </c>
      <c r="B85">
        <v>433.66</v>
      </c>
      <c r="C85">
        <f t="shared" si="2"/>
        <v>125.80064980273846</v>
      </c>
    </row>
    <row r="86" spans="1:3">
      <c r="A86">
        <v>2940</v>
      </c>
      <c r="B86">
        <v>1862.61</v>
      </c>
      <c r="C86">
        <f t="shared" si="2"/>
        <v>63.354081632653056</v>
      </c>
    </row>
    <row r="87" spans="1:3">
      <c r="A87">
        <v>2860</v>
      </c>
      <c r="B87">
        <v>1917.77</v>
      </c>
      <c r="C87">
        <f t="shared" si="2"/>
        <v>67.05489510489511</v>
      </c>
    </row>
    <row r="88" spans="1:3">
      <c r="A88">
        <v>835.74</v>
      </c>
      <c r="B88">
        <v>1108.8599999999999</v>
      </c>
      <c r="C88">
        <f t="shared" si="2"/>
        <v>132.68002010194556</v>
      </c>
    </row>
    <row r="89" spans="1:3">
      <c r="A89">
        <v>569.02</v>
      </c>
      <c r="B89">
        <v>733.15</v>
      </c>
      <c r="C89">
        <f t="shared" si="2"/>
        <v>128.84432884608626</v>
      </c>
    </row>
    <row r="90" spans="1:3">
      <c r="A90">
        <v>2510</v>
      </c>
      <c r="B90">
        <v>1915.68</v>
      </c>
      <c r="C90">
        <f t="shared" si="2"/>
        <v>76.321912350597614</v>
      </c>
    </row>
    <row r="91" spans="1:3">
      <c r="A91">
        <v>1570</v>
      </c>
      <c r="B91">
        <v>1479.14</v>
      </c>
      <c r="C91">
        <f t="shared" si="2"/>
        <v>94.212738853503183</v>
      </c>
    </row>
    <row r="92" spans="1:3">
      <c r="A92">
        <v>942.79</v>
      </c>
      <c r="B92">
        <v>1080.24</v>
      </c>
      <c r="C92">
        <f t="shared" si="2"/>
        <v>114.57906850942416</v>
      </c>
    </row>
    <row r="93" spans="1:3">
      <c r="A93">
        <v>1370</v>
      </c>
      <c r="B93">
        <v>1519.58</v>
      </c>
      <c r="C93">
        <f t="shared" si="2"/>
        <v>110.91824817518247</v>
      </c>
    </row>
    <row r="94" spans="1:3">
      <c r="A94">
        <v>1670</v>
      </c>
      <c r="B94">
        <v>1495.21</v>
      </c>
      <c r="C94">
        <f t="shared" si="2"/>
        <v>89.533532934131742</v>
      </c>
    </row>
    <row r="95" spans="1:3">
      <c r="A95">
        <v>961.19</v>
      </c>
      <c r="B95">
        <v>1116.94</v>
      </c>
      <c r="C95">
        <f t="shared" si="2"/>
        <v>116.20387228331548</v>
      </c>
    </row>
    <row r="96" spans="1:3">
      <c r="A96">
        <v>936.89</v>
      </c>
      <c r="B96">
        <v>1106.78</v>
      </c>
      <c r="C96">
        <f t="shared" si="2"/>
        <v>118.13339879815132</v>
      </c>
    </row>
    <row r="97" spans="1:3">
      <c r="A97">
        <v>549.91</v>
      </c>
      <c r="B97">
        <v>715.83</v>
      </c>
      <c r="C97">
        <f t="shared" si="2"/>
        <v>130.17220999799969</v>
      </c>
    </row>
    <row r="98" spans="1:3">
      <c r="A98">
        <v>565.66</v>
      </c>
      <c r="B98">
        <v>720.16</v>
      </c>
      <c r="C98">
        <f t="shared" si="2"/>
        <v>127.31322702683592</v>
      </c>
    </row>
    <row r="99" spans="1:3">
      <c r="A99">
        <v>1750</v>
      </c>
      <c r="B99">
        <v>1461.06</v>
      </c>
      <c r="C99">
        <f t="shared" si="2"/>
        <v>83.489142857142852</v>
      </c>
    </row>
    <row r="100" spans="1:3">
      <c r="A100">
        <v>937.93</v>
      </c>
      <c r="B100">
        <v>1099.8499999999999</v>
      </c>
      <c r="C100">
        <f t="shared" si="2"/>
        <v>117.26354845244313</v>
      </c>
    </row>
    <row r="101" spans="1:3">
      <c r="A101">
        <v>2720</v>
      </c>
      <c r="B101">
        <v>1912.37</v>
      </c>
      <c r="C101">
        <f t="shared" si="2"/>
        <v>70.307720588235284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topLeftCell="A74" workbookViewId="0">
      <selection activeCell="C4" sqref="C4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3">
      <c r="A17">
        <v>1750</v>
      </c>
      <c r="B17">
        <v>1461.06</v>
      </c>
      <c r="C17">
        <f t="shared" si="0"/>
        <v>83.489142857142852</v>
      </c>
    </row>
    <row r="18" spans="1:3">
      <c r="A18">
        <v>1770</v>
      </c>
      <c r="B18">
        <v>1478.9</v>
      </c>
      <c r="C18">
        <f t="shared" si="0"/>
        <v>83.55367231638418</v>
      </c>
    </row>
    <row r="19" spans="1:3">
      <c r="A19">
        <v>1780</v>
      </c>
      <c r="B19">
        <v>1489.18</v>
      </c>
      <c r="C19">
        <f t="shared" si="0"/>
        <v>83.661797752808994</v>
      </c>
    </row>
    <row r="20" spans="1:3">
      <c r="A20">
        <v>347.25</v>
      </c>
      <c r="B20">
        <v>292.60000000000002</v>
      </c>
      <c r="C20">
        <f t="shared" si="0"/>
        <v>84.262059035277176</v>
      </c>
    </row>
    <row r="21" spans="1:3">
      <c r="A21">
        <v>1350</v>
      </c>
      <c r="B21">
        <v>1176.01</v>
      </c>
      <c r="C21">
        <f t="shared" si="0"/>
        <v>87.111851851851853</v>
      </c>
    </row>
    <row r="22" spans="1:3">
      <c r="A22">
        <v>347.05</v>
      </c>
      <c r="B22">
        <v>305.18</v>
      </c>
      <c r="C22">
        <f t="shared" si="0"/>
        <v>87.935455986169146</v>
      </c>
    </row>
    <row r="23" spans="1:3">
      <c r="A23">
        <v>409.24</v>
      </c>
      <c r="B23">
        <v>360.56</v>
      </c>
      <c r="C23">
        <f t="shared" si="0"/>
        <v>88.10477959143779</v>
      </c>
    </row>
    <row r="24" spans="1:3">
      <c r="A24">
        <v>346.07</v>
      </c>
      <c r="B24">
        <v>305.18</v>
      </c>
      <c r="C24">
        <f t="shared" si="0"/>
        <v>88.184471349726934</v>
      </c>
    </row>
    <row r="25" spans="1:3">
      <c r="A25">
        <v>694.83</v>
      </c>
      <c r="B25">
        <v>620.79999999999995</v>
      </c>
      <c r="C25">
        <f t="shared" si="0"/>
        <v>89.345595325475273</v>
      </c>
    </row>
    <row r="26" spans="1:3">
      <c r="A26">
        <v>1670</v>
      </c>
      <c r="B26">
        <v>1495.21</v>
      </c>
      <c r="C26">
        <f t="shared" si="0"/>
        <v>89.533532934131742</v>
      </c>
    </row>
    <row r="27" spans="1:3">
      <c r="A27">
        <v>737.48</v>
      </c>
      <c r="B27">
        <v>662.85</v>
      </c>
      <c r="C27">
        <f t="shared" si="0"/>
        <v>89.880403536367098</v>
      </c>
    </row>
    <row r="28" spans="1:3">
      <c r="A28">
        <v>527.83000000000004</v>
      </c>
      <c r="B28">
        <v>485.74</v>
      </c>
      <c r="C28">
        <f t="shared" si="0"/>
        <v>92.025841653562694</v>
      </c>
    </row>
    <row r="29" spans="1:3">
      <c r="A29">
        <v>1090</v>
      </c>
      <c r="B29">
        <v>1006.06</v>
      </c>
      <c r="C29">
        <f t="shared" si="0"/>
        <v>92.299082568807336</v>
      </c>
    </row>
    <row r="30" spans="1:3">
      <c r="A30">
        <v>386.58</v>
      </c>
      <c r="B30">
        <v>356.85</v>
      </c>
      <c r="C30">
        <f t="shared" si="0"/>
        <v>92.30948316001863</v>
      </c>
    </row>
    <row r="31" spans="1:3">
      <c r="A31">
        <v>896.73</v>
      </c>
      <c r="B31">
        <v>828.48</v>
      </c>
      <c r="C31">
        <f t="shared" si="0"/>
        <v>92.389013415409309</v>
      </c>
    </row>
    <row r="32" spans="1:3">
      <c r="A32">
        <v>389.19</v>
      </c>
      <c r="B32">
        <v>362.76</v>
      </c>
      <c r="C32">
        <f t="shared" si="0"/>
        <v>93.208972481307327</v>
      </c>
    </row>
    <row r="33" spans="1:3">
      <c r="A33">
        <v>906.36</v>
      </c>
      <c r="B33">
        <v>845.93</v>
      </c>
      <c r="C33">
        <f t="shared" si="0"/>
        <v>93.332671344719529</v>
      </c>
    </row>
    <row r="34" spans="1:3">
      <c r="A34">
        <v>706.58</v>
      </c>
      <c r="B34">
        <v>664.11</v>
      </c>
      <c r="C34">
        <f t="shared" ref="C34:C65" si="1">(B34/A34)*100</f>
        <v>93.989357185315185</v>
      </c>
    </row>
    <row r="35" spans="1:3">
      <c r="A35">
        <v>319.27</v>
      </c>
      <c r="B35">
        <v>300.08999999999997</v>
      </c>
      <c r="C35">
        <f t="shared" si="1"/>
        <v>93.992545494409114</v>
      </c>
    </row>
    <row r="36" spans="1:3">
      <c r="A36">
        <v>319.12</v>
      </c>
      <c r="B36">
        <v>300.08999999999997</v>
      </c>
      <c r="C36">
        <f t="shared" si="1"/>
        <v>94.036725996490347</v>
      </c>
    </row>
    <row r="37" spans="1:3">
      <c r="A37">
        <v>311.01</v>
      </c>
      <c r="B37">
        <v>292.60000000000002</v>
      </c>
      <c r="C37">
        <f t="shared" si="1"/>
        <v>94.080576187260874</v>
      </c>
    </row>
    <row r="38" spans="1:3">
      <c r="A38">
        <v>1570</v>
      </c>
      <c r="B38">
        <v>1479.14</v>
      </c>
      <c r="C38">
        <f t="shared" si="1"/>
        <v>94.212738853503183</v>
      </c>
    </row>
    <row r="39" spans="1:3">
      <c r="A39">
        <v>308.95999999999998</v>
      </c>
      <c r="B39">
        <v>292.60000000000002</v>
      </c>
      <c r="C39">
        <f t="shared" si="1"/>
        <v>94.704816157431395</v>
      </c>
    </row>
    <row r="40" spans="1:3">
      <c r="A40">
        <v>319.04000000000002</v>
      </c>
      <c r="B40">
        <v>305.18</v>
      </c>
      <c r="C40">
        <f t="shared" si="1"/>
        <v>95.655717151454354</v>
      </c>
    </row>
    <row r="41" spans="1:3">
      <c r="A41">
        <v>428.38</v>
      </c>
      <c r="B41">
        <v>410.24</v>
      </c>
      <c r="C41">
        <f t="shared" si="1"/>
        <v>95.765441897380839</v>
      </c>
    </row>
    <row r="42" spans="1:3">
      <c r="A42">
        <v>408.74</v>
      </c>
      <c r="B42">
        <v>401.31</v>
      </c>
      <c r="C42">
        <f t="shared" si="1"/>
        <v>98.182218525223846</v>
      </c>
    </row>
    <row r="43" spans="1:3">
      <c r="A43">
        <v>1070</v>
      </c>
      <c r="B43">
        <v>1069.2</v>
      </c>
      <c r="C43">
        <f t="shared" si="1"/>
        <v>99.925233644859816</v>
      </c>
    </row>
    <row r="44" spans="1:3">
      <c r="A44">
        <v>443</v>
      </c>
      <c r="B44">
        <v>448.06</v>
      </c>
      <c r="C44">
        <f t="shared" si="1"/>
        <v>101.14221218961626</v>
      </c>
    </row>
    <row r="45" spans="1:3">
      <c r="A45">
        <v>668.27</v>
      </c>
      <c r="B45">
        <v>681.23</v>
      </c>
      <c r="C45">
        <f t="shared" si="1"/>
        <v>101.93933589716733</v>
      </c>
    </row>
    <row r="46" spans="1:3">
      <c r="A46">
        <v>426.57</v>
      </c>
      <c r="B46">
        <v>442.55</v>
      </c>
      <c r="C46">
        <f t="shared" si="1"/>
        <v>103.74616123965585</v>
      </c>
    </row>
    <row r="47" spans="1:3">
      <c r="A47">
        <v>1520</v>
      </c>
      <c r="B47">
        <v>1579.54</v>
      </c>
      <c r="C47">
        <f t="shared" si="1"/>
        <v>103.91710526315789</v>
      </c>
    </row>
    <row r="48" spans="1:3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F79" sqref="F79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zoomScale="85" zoomScaleNormal="85" workbookViewId="0">
      <selection activeCell="O34" sqref="O34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8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3" type="noConversion"/>
  <pageMargins left="0.7" right="0.7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80A2-F58B-484C-AD37-57E15C07A3D5}">
  <dimension ref="A1:L20"/>
  <sheetViews>
    <sheetView zoomScale="115" workbookViewId="0">
      <selection activeCell="P19" sqref="P19"/>
    </sheetView>
  </sheetViews>
  <sheetFormatPr baseColWidth="10" defaultColWidth="8.83203125" defaultRowHeight="17"/>
  <cols>
    <col min="1" max="4" width="9" bestFit="1" customWidth="1"/>
    <col min="5" max="5" width="10.1640625" bestFit="1" customWidth="1"/>
    <col min="9" max="9" width="9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>
      <c r="A2">
        <v>64</v>
      </c>
      <c r="B2">
        <v>100</v>
      </c>
      <c r="C2">
        <v>10000</v>
      </c>
      <c r="D2">
        <v>70</v>
      </c>
      <c r="E2" s="4">
        <v>10040.7630522088</v>
      </c>
      <c r="F2">
        <v>297.8</v>
      </c>
      <c r="G2">
        <v>23.17</v>
      </c>
      <c r="H2">
        <f>(F2/B2)*100</f>
        <v>297.8</v>
      </c>
      <c r="I2">
        <f>_xlfn.NORM.DIST(H2,98.70369,61.60705,TRUE)</f>
        <v>0.99938474730998361</v>
      </c>
      <c r="K2" t="s">
        <v>28</v>
      </c>
      <c r="L2">
        <f>AVERAGE(H2:H20)</f>
        <v>98.70368691040008</v>
      </c>
    </row>
    <row r="3" spans="1:12">
      <c r="A3">
        <v>64</v>
      </c>
      <c r="B3">
        <v>150</v>
      </c>
      <c r="C3">
        <v>15000</v>
      </c>
      <c r="D3">
        <v>70</v>
      </c>
      <c r="E3" s="4">
        <v>10040.7630522088</v>
      </c>
      <c r="F3">
        <v>297.8</v>
      </c>
      <c r="G3">
        <v>23.17</v>
      </c>
      <c r="H3">
        <f t="shared" ref="H3:H20" si="0">(F3/B3)*100</f>
        <v>198.53333333333333</v>
      </c>
      <c r="I3">
        <f t="shared" ref="I3:I20" si="1">_xlfn.NORM.DIST(H3,98.70369,61.60705,TRUE)</f>
        <v>0.94742956194897121</v>
      </c>
      <c r="K3" t="s">
        <v>29</v>
      </c>
      <c r="L3">
        <f>STDEV(H2:H20)</f>
        <v>61.607053835282244</v>
      </c>
    </row>
    <row r="4" spans="1:12">
      <c r="A4">
        <v>64</v>
      </c>
      <c r="B4">
        <v>200</v>
      </c>
      <c r="C4">
        <v>20000</v>
      </c>
      <c r="D4">
        <v>70</v>
      </c>
      <c r="E4" s="4">
        <v>10040.7630522088</v>
      </c>
      <c r="F4">
        <v>297.8</v>
      </c>
      <c r="G4">
        <v>23.17</v>
      </c>
      <c r="H4">
        <f t="shared" si="0"/>
        <v>148.9</v>
      </c>
      <c r="I4">
        <f t="shared" si="1"/>
        <v>0.7924014218296731</v>
      </c>
    </row>
    <row r="5" spans="1:12">
      <c r="A5">
        <v>64</v>
      </c>
      <c r="B5">
        <v>250</v>
      </c>
      <c r="C5">
        <v>25000</v>
      </c>
      <c r="D5">
        <v>70</v>
      </c>
      <c r="E5" s="4">
        <v>10040.7630522088</v>
      </c>
      <c r="F5">
        <v>297.8</v>
      </c>
      <c r="G5">
        <v>23.17</v>
      </c>
      <c r="H5">
        <f t="shared" si="0"/>
        <v>119.12</v>
      </c>
      <c r="I5">
        <f t="shared" si="1"/>
        <v>0.62982718481376176</v>
      </c>
    </row>
    <row r="6" spans="1:12" ht="18">
      <c r="A6">
        <v>64</v>
      </c>
      <c r="B6">
        <v>300</v>
      </c>
      <c r="C6">
        <v>30000</v>
      </c>
      <c r="D6">
        <v>70</v>
      </c>
      <c r="E6" s="4">
        <v>10040.7630522088</v>
      </c>
      <c r="F6" s="5">
        <v>299.68</v>
      </c>
      <c r="G6" s="5">
        <v>100</v>
      </c>
      <c r="H6">
        <f t="shared" si="0"/>
        <v>99.893333333333331</v>
      </c>
      <c r="I6">
        <f t="shared" si="1"/>
        <v>0.50770316921391123</v>
      </c>
    </row>
    <row r="7" spans="1:12" ht="18">
      <c r="A7">
        <v>64</v>
      </c>
      <c r="B7">
        <v>350</v>
      </c>
      <c r="C7">
        <v>35000</v>
      </c>
      <c r="D7">
        <v>70</v>
      </c>
      <c r="E7" s="4">
        <v>12391.1646586345</v>
      </c>
      <c r="F7" s="5">
        <v>318.64999999999998</v>
      </c>
      <c r="G7" s="5">
        <v>100</v>
      </c>
      <c r="H7">
        <f t="shared" si="0"/>
        <v>91.04285714285713</v>
      </c>
      <c r="I7">
        <f t="shared" si="1"/>
        <v>0.45051910458544941</v>
      </c>
    </row>
    <row r="8" spans="1:12" ht="18">
      <c r="A8">
        <v>64</v>
      </c>
      <c r="B8">
        <v>400</v>
      </c>
      <c r="C8">
        <v>40000</v>
      </c>
      <c r="D8">
        <v>70</v>
      </c>
      <c r="E8" s="4">
        <v>21010.441767068402</v>
      </c>
      <c r="F8" s="5">
        <v>397.77</v>
      </c>
      <c r="G8" s="5">
        <v>99.43</v>
      </c>
      <c r="H8">
        <f t="shared" si="0"/>
        <v>99.442499999999995</v>
      </c>
      <c r="I8">
        <f t="shared" si="1"/>
        <v>0.5047841193758531</v>
      </c>
    </row>
    <row r="9" spans="1:12" ht="18">
      <c r="A9">
        <v>64</v>
      </c>
      <c r="B9">
        <v>450</v>
      </c>
      <c r="C9">
        <v>45000</v>
      </c>
      <c r="D9">
        <v>70</v>
      </c>
      <c r="E9" s="4">
        <v>25879.345955249799</v>
      </c>
      <c r="F9" s="5">
        <v>454.54</v>
      </c>
      <c r="G9" s="5">
        <v>45.87</v>
      </c>
      <c r="H9">
        <f t="shared" si="0"/>
        <v>101.0088888888889</v>
      </c>
      <c r="I9">
        <f t="shared" si="1"/>
        <v>0.51492405089672078</v>
      </c>
    </row>
    <row r="10" spans="1:12" ht="18">
      <c r="A10">
        <v>64</v>
      </c>
      <c r="B10">
        <v>500</v>
      </c>
      <c r="C10">
        <v>50000</v>
      </c>
      <c r="D10">
        <v>70</v>
      </c>
      <c r="E10" s="4">
        <v>30795.0659781988</v>
      </c>
      <c r="F10" s="5">
        <v>499.85</v>
      </c>
      <c r="G10" s="5">
        <v>55.13</v>
      </c>
      <c r="H10">
        <f t="shared" si="0"/>
        <v>99.97</v>
      </c>
      <c r="I10">
        <f t="shared" si="1"/>
        <v>0.50819953282206398</v>
      </c>
    </row>
    <row r="11" spans="1:12" ht="18">
      <c r="A11">
        <v>64</v>
      </c>
      <c r="B11">
        <v>550</v>
      </c>
      <c r="C11">
        <v>55000</v>
      </c>
      <c r="D11">
        <v>70</v>
      </c>
      <c r="E11" s="4">
        <v>31801.49168101</v>
      </c>
      <c r="F11" s="5">
        <v>502.71</v>
      </c>
      <c r="G11" s="5">
        <v>55.63</v>
      </c>
      <c r="H11">
        <f t="shared" si="0"/>
        <v>91.401818181818172</v>
      </c>
      <c r="I11">
        <f t="shared" si="1"/>
        <v>0.45282651113940992</v>
      </c>
    </row>
    <row r="12" spans="1:12" ht="18">
      <c r="A12">
        <v>64</v>
      </c>
      <c r="B12">
        <v>600</v>
      </c>
      <c r="C12">
        <v>60000</v>
      </c>
      <c r="D12">
        <v>70</v>
      </c>
      <c r="E12" s="4">
        <v>34328.973034997398</v>
      </c>
      <c r="F12" s="5">
        <v>498.97</v>
      </c>
      <c r="G12" s="5">
        <v>60.43</v>
      </c>
      <c r="H12">
        <f t="shared" si="0"/>
        <v>83.161666666666662</v>
      </c>
      <c r="I12">
        <f t="shared" si="1"/>
        <v>0.40041359786569103</v>
      </c>
    </row>
    <row r="13" spans="1:12" ht="18">
      <c r="A13">
        <v>64</v>
      </c>
      <c r="B13">
        <v>650</v>
      </c>
      <c r="C13">
        <v>65000</v>
      </c>
      <c r="D13">
        <v>70</v>
      </c>
      <c r="E13" s="4">
        <v>40591.982214572701</v>
      </c>
      <c r="F13" s="5">
        <v>460.26</v>
      </c>
      <c r="G13" s="5">
        <v>99.72</v>
      </c>
      <c r="H13">
        <f t="shared" si="0"/>
        <v>70.809230769230766</v>
      </c>
      <c r="I13">
        <f t="shared" si="1"/>
        <v>0.32535347145795823</v>
      </c>
    </row>
    <row r="14" spans="1:12" ht="18">
      <c r="A14">
        <v>64</v>
      </c>
      <c r="B14">
        <v>700</v>
      </c>
      <c r="C14">
        <v>70000</v>
      </c>
      <c r="D14">
        <v>70</v>
      </c>
      <c r="E14" s="4">
        <v>41477.524383247401</v>
      </c>
      <c r="F14" s="5">
        <v>448.22</v>
      </c>
      <c r="G14" s="5">
        <v>100</v>
      </c>
      <c r="H14">
        <f t="shared" si="0"/>
        <v>64.031428571428577</v>
      </c>
      <c r="I14">
        <f t="shared" si="1"/>
        <v>0.28678656992791146</v>
      </c>
    </row>
    <row r="15" spans="1:12" ht="18">
      <c r="A15">
        <v>64</v>
      </c>
      <c r="B15">
        <v>750</v>
      </c>
      <c r="C15">
        <v>75000</v>
      </c>
      <c r="D15">
        <v>70</v>
      </c>
      <c r="E15" s="4">
        <v>42662.320711417196</v>
      </c>
      <c r="F15" s="5">
        <v>445.91</v>
      </c>
      <c r="G15" s="5">
        <v>100</v>
      </c>
      <c r="H15">
        <f t="shared" si="0"/>
        <v>59.454666666666668</v>
      </c>
      <c r="I15">
        <f t="shared" si="1"/>
        <v>0.26203423241619972</v>
      </c>
    </row>
    <row r="16" spans="1:12" ht="18">
      <c r="A16">
        <v>64</v>
      </c>
      <c r="B16">
        <v>800</v>
      </c>
      <c r="C16">
        <v>80000</v>
      </c>
      <c r="D16">
        <v>70</v>
      </c>
      <c r="E16" s="4">
        <v>44542.641996557802</v>
      </c>
      <c r="F16" s="5">
        <v>456.25</v>
      </c>
      <c r="G16" s="5">
        <v>73.67</v>
      </c>
      <c r="H16">
        <f t="shared" si="0"/>
        <v>57.03125</v>
      </c>
      <c r="I16">
        <f t="shared" si="1"/>
        <v>0.24938598497698877</v>
      </c>
    </row>
    <row r="17" spans="1:9" ht="18">
      <c r="A17">
        <v>64</v>
      </c>
      <c r="B17">
        <v>850</v>
      </c>
      <c r="C17">
        <v>85000</v>
      </c>
      <c r="D17">
        <v>70</v>
      </c>
      <c r="E17" s="4">
        <v>44841.0355708551</v>
      </c>
      <c r="F17" s="5">
        <v>452.33</v>
      </c>
      <c r="G17" s="5">
        <v>75.599999999999994</v>
      </c>
      <c r="H17">
        <f t="shared" si="0"/>
        <v>53.215294117647062</v>
      </c>
      <c r="I17">
        <f t="shared" si="1"/>
        <v>0.23014680007802088</v>
      </c>
    </row>
    <row r="18" spans="1:9" ht="18">
      <c r="A18">
        <v>64</v>
      </c>
      <c r="B18">
        <v>900</v>
      </c>
      <c r="C18">
        <v>90000</v>
      </c>
      <c r="D18">
        <v>70</v>
      </c>
      <c r="E18" s="4">
        <v>46788.826735513801</v>
      </c>
      <c r="F18" s="5">
        <v>449.09</v>
      </c>
      <c r="G18" s="5">
        <v>73.72</v>
      </c>
      <c r="H18">
        <f t="shared" si="0"/>
        <v>49.898888888888884</v>
      </c>
      <c r="I18">
        <f t="shared" si="1"/>
        <v>0.21412347220728575</v>
      </c>
    </row>
    <row r="19" spans="1:9" ht="18">
      <c r="A19">
        <v>64</v>
      </c>
      <c r="B19">
        <v>950</v>
      </c>
      <c r="C19">
        <v>95000</v>
      </c>
      <c r="D19">
        <v>70</v>
      </c>
      <c r="E19" s="4">
        <v>47094.592656339999</v>
      </c>
      <c r="F19" s="5">
        <v>448.38</v>
      </c>
      <c r="G19" s="5">
        <v>71.05</v>
      </c>
      <c r="H19">
        <f t="shared" si="0"/>
        <v>47.197894736842102</v>
      </c>
      <c r="I19">
        <f t="shared" si="1"/>
        <v>0.20156694368547776</v>
      </c>
    </row>
    <row r="20" spans="1:9" ht="18">
      <c r="A20">
        <v>64</v>
      </c>
      <c r="B20">
        <v>1000</v>
      </c>
      <c r="C20">
        <v>100000</v>
      </c>
      <c r="D20">
        <v>70</v>
      </c>
      <c r="E20" s="4">
        <v>48124.713138267798</v>
      </c>
      <c r="F20" s="5">
        <v>434.57</v>
      </c>
      <c r="G20" s="5">
        <v>100</v>
      </c>
      <c r="H20">
        <f t="shared" si="0"/>
        <v>43.457000000000001</v>
      </c>
      <c r="I20">
        <f t="shared" si="1"/>
        <v>0.18492370683709528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BD7-EBE0-9249-B31E-F24D3939E58C}">
  <dimension ref="A1:L36"/>
  <sheetViews>
    <sheetView zoomScale="125" workbookViewId="0">
      <selection activeCell="S8" sqref="S8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>
        <v>1024</v>
      </c>
      <c r="B2">
        <v>300</v>
      </c>
      <c r="C2">
        <v>30000</v>
      </c>
      <c r="D2">
        <v>70</v>
      </c>
      <c r="E2" s="4">
        <v>10031.124497991899</v>
      </c>
      <c r="F2" s="3">
        <v>368.95</v>
      </c>
      <c r="G2" s="3">
        <v>20.68</v>
      </c>
      <c r="H2">
        <f>(F2/B2)*100</f>
        <v>122.98333333333333</v>
      </c>
      <c r="I2">
        <f>_xlfn.NORM.DIST(H2,104.4763,27.67115,TRUE)</f>
        <v>0.74819501695401136</v>
      </c>
      <c r="K2" t="s">
        <v>28</v>
      </c>
      <c r="L2">
        <f>AVERAGE(H2:H36)</f>
        <v>104.47625804500029</v>
      </c>
    </row>
    <row r="3" spans="1:12" ht="18">
      <c r="A3">
        <v>1024</v>
      </c>
      <c r="B3">
        <v>350</v>
      </c>
      <c r="C3">
        <v>35000</v>
      </c>
      <c r="D3">
        <v>70</v>
      </c>
      <c r="E3">
        <v>12152.610441766999</v>
      </c>
      <c r="F3" s="3">
        <v>405.47</v>
      </c>
      <c r="G3" s="3">
        <v>31.52</v>
      </c>
      <c r="H3">
        <f t="shared" ref="H2:H36" si="0">(F3/B3)*100</f>
        <v>115.84857142857143</v>
      </c>
      <c r="I3">
        <f t="shared" ref="I3:I36" si="1">_xlfn.NORM.DIST(H3,104.4763,27.67115,TRUE)</f>
        <v>0.65945616417262987</v>
      </c>
      <c r="K3" t="s">
        <v>29</v>
      </c>
      <c r="L3">
        <f>STDEV(H2:H36)</f>
        <v>27.671147729221286</v>
      </c>
    </row>
    <row r="4" spans="1:12" ht="18">
      <c r="A4">
        <v>1024</v>
      </c>
      <c r="B4">
        <v>400</v>
      </c>
      <c r="C4">
        <v>40000</v>
      </c>
      <c r="D4">
        <v>70</v>
      </c>
      <c r="E4" s="4">
        <v>20938.152610441899</v>
      </c>
      <c r="F4" s="3">
        <v>375.42</v>
      </c>
      <c r="G4" s="3">
        <v>20.8</v>
      </c>
      <c r="H4">
        <f t="shared" si="0"/>
        <v>93.855000000000004</v>
      </c>
      <c r="I4">
        <f t="shared" si="1"/>
        <v>0.35054844205352031</v>
      </c>
    </row>
    <row r="5" spans="1:12" ht="18">
      <c r="A5">
        <v>1024</v>
      </c>
      <c r="B5">
        <v>450</v>
      </c>
      <c r="C5">
        <v>45000</v>
      </c>
      <c r="D5">
        <v>70</v>
      </c>
      <c r="E5" s="4">
        <v>25915.490533562999</v>
      </c>
      <c r="F5" s="3">
        <v>703.93</v>
      </c>
      <c r="G5" s="3">
        <v>100</v>
      </c>
      <c r="H5">
        <f t="shared" si="0"/>
        <v>156.42888888888888</v>
      </c>
      <c r="I5">
        <f t="shared" si="1"/>
        <v>0.96977521311712267</v>
      </c>
    </row>
    <row r="6" spans="1:12" ht="18">
      <c r="A6">
        <v>1024</v>
      </c>
      <c r="B6">
        <v>500</v>
      </c>
      <c r="C6">
        <v>50000</v>
      </c>
      <c r="D6">
        <v>70</v>
      </c>
      <c r="E6" s="4">
        <v>30605.306942054201</v>
      </c>
      <c r="F6" s="3">
        <v>649.94000000000005</v>
      </c>
      <c r="G6" s="3">
        <v>38.9</v>
      </c>
      <c r="H6">
        <f t="shared" si="0"/>
        <v>129.98800000000003</v>
      </c>
      <c r="I6">
        <f t="shared" si="1"/>
        <v>0.82172534145707199</v>
      </c>
    </row>
    <row r="7" spans="1:12" ht="18">
      <c r="A7">
        <v>1024</v>
      </c>
      <c r="B7">
        <v>550</v>
      </c>
      <c r="C7">
        <v>55000</v>
      </c>
      <c r="D7">
        <v>70</v>
      </c>
      <c r="E7" s="4">
        <v>31394.865174985898</v>
      </c>
      <c r="F7" s="3">
        <v>823.39</v>
      </c>
      <c r="G7" s="3">
        <v>100</v>
      </c>
      <c r="H7">
        <f t="shared" si="0"/>
        <v>149.70727272727274</v>
      </c>
      <c r="I7">
        <f t="shared" si="1"/>
        <v>0.94893244050003323</v>
      </c>
    </row>
    <row r="8" spans="1:12" ht="18">
      <c r="A8">
        <v>1024</v>
      </c>
      <c r="B8">
        <v>600</v>
      </c>
      <c r="C8">
        <v>60000</v>
      </c>
      <c r="D8">
        <v>70</v>
      </c>
      <c r="E8" s="4">
        <v>34051.864601262503</v>
      </c>
      <c r="F8" s="3">
        <v>831.14</v>
      </c>
      <c r="G8" s="3">
        <v>100</v>
      </c>
      <c r="H8">
        <f t="shared" si="0"/>
        <v>138.52333333333334</v>
      </c>
      <c r="I8">
        <f t="shared" si="1"/>
        <v>0.89072936921700363</v>
      </c>
    </row>
    <row r="9" spans="1:12" ht="18">
      <c r="A9">
        <v>1024</v>
      </c>
      <c r="B9">
        <v>650</v>
      </c>
      <c r="C9">
        <v>65000</v>
      </c>
      <c r="D9">
        <v>70</v>
      </c>
      <c r="E9" s="4">
        <v>41491.179001721299</v>
      </c>
      <c r="F9" s="3">
        <v>994.71</v>
      </c>
      <c r="G9" s="3">
        <v>58.17</v>
      </c>
      <c r="H9">
        <f t="shared" si="0"/>
        <v>153.03230769230768</v>
      </c>
      <c r="I9">
        <f t="shared" si="1"/>
        <v>0.96034913723622384</v>
      </c>
    </row>
    <row r="10" spans="1:12" ht="18">
      <c r="A10">
        <v>1024</v>
      </c>
      <c r="B10">
        <v>700</v>
      </c>
      <c r="C10">
        <v>70000</v>
      </c>
      <c r="D10">
        <v>70</v>
      </c>
      <c r="E10" s="4">
        <v>42436.9621342514</v>
      </c>
      <c r="F10" s="3">
        <v>853.64</v>
      </c>
      <c r="G10" s="3">
        <v>59.12</v>
      </c>
      <c r="H10">
        <f t="shared" si="0"/>
        <v>121.94857142857143</v>
      </c>
      <c r="I10">
        <f t="shared" si="1"/>
        <v>0.7361188465812285</v>
      </c>
    </row>
    <row r="11" spans="1:12" ht="18">
      <c r="A11">
        <v>1024</v>
      </c>
      <c r="B11">
        <v>750</v>
      </c>
      <c r="C11">
        <v>75000</v>
      </c>
      <c r="D11">
        <v>70</v>
      </c>
      <c r="E11" s="4">
        <v>43766.336775674303</v>
      </c>
      <c r="F11" s="5">
        <v>1047.5899999999999</v>
      </c>
      <c r="G11" s="5">
        <v>61.98</v>
      </c>
      <c r="H11">
        <f t="shared" si="0"/>
        <v>139.67866666666666</v>
      </c>
      <c r="I11">
        <f t="shared" si="1"/>
        <v>0.8983433796669964</v>
      </c>
    </row>
    <row r="12" spans="1:12" ht="18">
      <c r="A12">
        <v>1024</v>
      </c>
      <c r="B12">
        <v>800</v>
      </c>
      <c r="C12">
        <v>80000</v>
      </c>
      <c r="D12">
        <v>70</v>
      </c>
      <c r="E12" s="4">
        <v>45682.802639128196</v>
      </c>
      <c r="F12" s="3">
        <v>1045.8599999999999</v>
      </c>
      <c r="G12" s="3">
        <v>63.7</v>
      </c>
      <c r="H12">
        <f t="shared" si="0"/>
        <v>130.73249999999999</v>
      </c>
      <c r="I12">
        <f t="shared" si="1"/>
        <v>0.82865549223181711</v>
      </c>
    </row>
    <row r="13" spans="1:12" ht="18">
      <c r="A13">
        <v>1024</v>
      </c>
      <c r="B13">
        <v>850</v>
      </c>
      <c r="C13">
        <v>85000</v>
      </c>
      <c r="D13">
        <v>70</v>
      </c>
      <c r="E13" s="4">
        <v>45945.051635112199</v>
      </c>
      <c r="F13" s="5">
        <v>1130.76</v>
      </c>
      <c r="G13" s="5">
        <v>97.1</v>
      </c>
      <c r="H13">
        <f t="shared" si="0"/>
        <v>133.03058823529412</v>
      </c>
      <c r="I13">
        <f t="shared" si="1"/>
        <v>0.84894414494222492</v>
      </c>
    </row>
    <row r="14" spans="1:12" ht="18">
      <c r="A14">
        <v>1024</v>
      </c>
      <c r="B14">
        <v>900</v>
      </c>
      <c r="C14">
        <v>90000</v>
      </c>
      <c r="D14">
        <v>70</v>
      </c>
      <c r="E14" s="4">
        <v>47868.746414228801</v>
      </c>
      <c r="F14" s="3">
        <v>1105.24</v>
      </c>
      <c r="G14" s="3">
        <v>67.53</v>
      </c>
      <c r="H14">
        <f t="shared" si="0"/>
        <v>122.80444444444444</v>
      </c>
      <c r="I14">
        <f t="shared" si="1"/>
        <v>0.74612836218555345</v>
      </c>
    </row>
    <row r="15" spans="1:12">
      <c r="A15">
        <v>1024</v>
      </c>
      <c r="B15">
        <v>950</v>
      </c>
      <c r="C15">
        <v>95000</v>
      </c>
      <c r="D15">
        <v>70</v>
      </c>
      <c r="E15" s="4">
        <v>48174.512335054998</v>
      </c>
      <c r="F15">
        <v>1245.31</v>
      </c>
      <c r="G15">
        <v>100</v>
      </c>
      <c r="H15">
        <f t="shared" si="0"/>
        <v>131.08526315789473</v>
      </c>
      <c r="I15">
        <f t="shared" si="1"/>
        <v>0.83187821296027864</v>
      </c>
    </row>
    <row r="16" spans="1:12" ht="18">
      <c r="A16">
        <v>1024</v>
      </c>
      <c r="B16">
        <v>1000</v>
      </c>
      <c r="C16">
        <v>100000</v>
      </c>
      <c r="D16">
        <v>70</v>
      </c>
      <c r="E16" s="4">
        <v>49144.391853127403</v>
      </c>
      <c r="F16" s="3">
        <v>1266.08</v>
      </c>
      <c r="G16" s="3">
        <v>100</v>
      </c>
      <c r="H16">
        <f t="shared" si="0"/>
        <v>126.60799999999999</v>
      </c>
      <c r="I16">
        <f t="shared" si="1"/>
        <v>0.78808994868231208</v>
      </c>
    </row>
    <row r="17" spans="1:9">
      <c r="A17">
        <v>1024</v>
      </c>
      <c r="B17">
        <v>1050</v>
      </c>
      <c r="C17">
        <v>105000</v>
      </c>
      <c r="D17">
        <v>70</v>
      </c>
      <c r="E17" s="4">
        <v>49548.809523810101</v>
      </c>
      <c r="F17">
        <v>1256.58</v>
      </c>
      <c r="G17">
        <v>100</v>
      </c>
      <c r="H17">
        <f t="shared" si="0"/>
        <v>119.67428571428572</v>
      </c>
      <c r="I17">
        <f t="shared" si="1"/>
        <v>0.70857817434735626</v>
      </c>
    </row>
    <row r="18" spans="1:9">
      <c r="A18">
        <v>1024</v>
      </c>
      <c r="B18">
        <v>1100</v>
      </c>
      <c r="C18">
        <v>110000</v>
      </c>
      <c r="D18">
        <v>70</v>
      </c>
      <c r="E18" s="4">
        <v>49644.191049914501</v>
      </c>
      <c r="F18">
        <v>1163.31</v>
      </c>
      <c r="G18">
        <v>70.7</v>
      </c>
      <c r="H18">
        <f t="shared" si="0"/>
        <v>105.75545454545454</v>
      </c>
      <c r="I18">
        <f t="shared" si="1"/>
        <v>0.51843534294733096</v>
      </c>
    </row>
    <row r="19" spans="1:9">
      <c r="A19">
        <v>1024</v>
      </c>
      <c r="B19">
        <v>1150</v>
      </c>
      <c r="C19">
        <v>115000</v>
      </c>
      <c r="D19">
        <v>70</v>
      </c>
      <c r="E19" s="4">
        <v>49644.191049914501</v>
      </c>
      <c r="F19">
        <v>1163.31</v>
      </c>
      <c r="G19">
        <v>70.7</v>
      </c>
      <c r="H19">
        <f t="shared" si="0"/>
        <v>101.15739130434783</v>
      </c>
      <c r="I19">
        <f t="shared" si="1"/>
        <v>0.45226489565165151</v>
      </c>
    </row>
    <row r="20" spans="1:9">
      <c r="A20">
        <v>1024</v>
      </c>
      <c r="B20">
        <v>1200</v>
      </c>
      <c r="C20">
        <v>120000</v>
      </c>
      <c r="D20">
        <v>70</v>
      </c>
      <c r="E20" s="4">
        <v>49714.070567986797</v>
      </c>
      <c r="F20">
        <v>1167.1500000000001</v>
      </c>
      <c r="G20">
        <v>83.17</v>
      </c>
      <c r="H20">
        <f t="shared" si="0"/>
        <v>97.262500000000003</v>
      </c>
      <c r="I20">
        <f t="shared" si="1"/>
        <v>0.39716289186519488</v>
      </c>
    </row>
    <row r="21" spans="1:9">
      <c r="A21">
        <v>1024</v>
      </c>
      <c r="B21">
        <v>1250</v>
      </c>
      <c r="C21">
        <v>125000</v>
      </c>
      <c r="D21">
        <v>70</v>
      </c>
      <c r="E21" s="4">
        <v>49825.803212851999</v>
      </c>
      <c r="F21">
        <v>1168.3800000000001</v>
      </c>
      <c r="G21">
        <v>69.150000000000006</v>
      </c>
      <c r="H21">
        <f t="shared" si="0"/>
        <v>93.470400000000012</v>
      </c>
      <c r="I21">
        <f t="shared" si="1"/>
        <v>0.34541123356275671</v>
      </c>
    </row>
    <row r="22" spans="1:9">
      <c r="A22">
        <v>1024</v>
      </c>
      <c r="B22">
        <v>1300</v>
      </c>
      <c r="C22">
        <v>130000</v>
      </c>
      <c r="D22">
        <v>70</v>
      </c>
      <c r="E22" s="4">
        <v>49825.803212851999</v>
      </c>
      <c r="F22">
        <v>1168.3800000000001</v>
      </c>
      <c r="G22">
        <v>69.150000000000006</v>
      </c>
      <c r="H22">
        <f t="shared" si="0"/>
        <v>89.875384615384618</v>
      </c>
      <c r="I22">
        <f t="shared" si="1"/>
        <v>0.29886821756532911</v>
      </c>
    </row>
    <row r="23" spans="1:9">
      <c r="A23">
        <v>1024</v>
      </c>
      <c r="B23">
        <v>1350</v>
      </c>
      <c r="C23">
        <v>135000</v>
      </c>
      <c r="D23">
        <v>70</v>
      </c>
      <c r="E23" s="4">
        <v>49887.048192771697</v>
      </c>
      <c r="F23">
        <v>1304.77</v>
      </c>
      <c r="G23">
        <v>100</v>
      </c>
      <c r="H23">
        <f t="shared" si="0"/>
        <v>96.649629629629629</v>
      </c>
      <c r="I23">
        <f t="shared" si="1"/>
        <v>0.38864749685268046</v>
      </c>
    </row>
    <row r="24" spans="1:9">
      <c r="A24">
        <v>1024</v>
      </c>
      <c r="B24">
        <v>1400</v>
      </c>
      <c r="C24">
        <v>140000</v>
      </c>
      <c r="D24">
        <v>70</v>
      </c>
      <c r="E24" s="4">
        <v>50217.771084337903</v>
      </c>
      <c r="F24">
        <v>1302.44</v>
      </c>
      <c r="G24">
        <v>100</v>
      </c>
      <c r="H24">
        <f t="shared" si="0"/>
        <v>93.031428571428577</v>
      </c>
      <c r="I24">
        <f t="shared" si="1"/>
        <v>0.33958242764944985</v>
      </c>
    </row>
    <row r="25" spans="1:9">
      <c r="A25">
        <v>1024</v>
      </c>
      <c r="B25">
        <v>1450</v>
      </c>
      <c r="C25">
        <v>145000</v>
      </c>
      <c r="D25">
        <v>70</v>
      </c>
      <c r="E25" s="4">
        <v>50630.421686747599</v>
      </c>
      <c r="F25">
        <v>1176.5</v>
      </c>
      <c r="G25">
        <v>71.48</v>
      </c>
      <c r="H25">
        <f t="shared" si="0"/>
        <v>81.137931034482762</v>
      </c>
      <c r="I25">
        <f t="shared" si="1"/>
        <v>0.19949712214130469</v>
      </c>
    </row>
    <row r="26" spans="1:9">
      <c r="A26">
        <v>1024</v>
      </c>
      <c r="B26">
        <v>1500</v>
      </c>
      <c r="C26">
        <v>150000</v>
      </c>
      <c r="D26">
        <v>70</v>
      </c>
      <c r="E26" s="4">
        <v>51343.27309237</v>
      </c>
      <c r="F26">
        <v>1204.25</v>
      </c>
      <c r="G26">
        <v>67.83</v>
      </c>
      <c r="H26">
        <f t="shared" si="0"/>
        <v>80.283333333333331</v>
      </c>
      <c r="I26">
        <f t="shared" si="1"/>
        <v>0.19097666047050879</v>
      </c>
    </row>
    <row r="27" spans="1:9">
      <c r="A27">
        <v>1024</v>
      </c>
      <c r="B27">
        <v>1550</v>
      </c>
      <c r="C27">
        <v>155000</v>
      </c>
      <c r="D27">
        <v>70</v>
      </c>
      <c r="E27" s="4">
        <v>51548.0923694784</v>
      </c>
      <c r="F27">
        <v>1269.71</v>
      </c>
      <c r="G27">
        <v>100</v>
      </c>
      <c r="H27">
        <f t="shared" si="0"/>
        <v>81.916774193548392</v>
      </c>
      <c r="I27">
        <f t="shared" si="1"/>
        <v>0.20745819210212288</v>
      </c>
    </row>
    <row r="28" spans="1:9">
      <c r="A28">
        <v>1024</v>
      </c>
      <c r="B28">
        <v>1600</v>
      </c>
      <c r="C28">
        <v>160000</v>
      </c>
      <c r="D28">
        <v>70</v>
      </c>
      <c r="E28" s="4">
        <v>51672.389558233401</v>
      </c>
      <c r="F28">
        <v>1203.22</v>
      </c>
      <c r="G28">
        <v>73.38</v>
      </c>
      <c r="H28">
        <f t="shared" si="0"/>
        <v>75.201250000000002</v>
      </c>
      <c r="I28">
        <f t="shared" si="1"/>
        <v>0.14503617921055795</v>
      </c>
    </row>
    <row r="29" spans="1:9">
      <c r="A29">
        <v>1024</v>
      </c>
      <c r="B29">
        <v>1650</v>
      </c>
      <c r="C29">
        <v>165000</v>
      </c>
      <c r="D29">
        <v>70</v>
      </c>
      <c r="E29" s="4">
        <v>51941.2650602414</v>
      </c>
      <c r="F29">
        <v>1218.0899999999999</v>
      </c>
      <c r="G29">
        <v>67.37</v>
      </c>
      <c r="H29">
        <f t="shared" si="0"/>
        <v>73.823636363636354</v>
      </c>
      <c r="I29">
        <f t="shared" si="1"/>
        <v>0.13398531153349633</v>
      </c>
    </row>
    <row r="30" spans="1:9">
      <c r="A30">
        <v>1024</v>
      </c>
      <c r="B30">
        <v>1700</v>
      </c>
      <c r="C30">
        <v>170000</v>
      </c>
      <c r="D30">
        <v>70</v>
      </c>
      <c r="E30" s="4">
        <v>51941.2650602414</v>
      </c>
      <c r="F30">
        <v>1218.0899999999999</v>
      </c>
      <c r="G30">
        <v>67.37</v>
      </c>
      <c r="H30">
        <f t="shared" si="0"/>
        <v>71.652352941176474</v>
      </c>
      <c r="I30">
        <f t="shared" si="1"/>
        <v>0.1177686031197247</v>
      </c>
    </row>
    <row r="31" spans="1:9">
      <c r="A31">
        <v>1024</v>
      </c>
      <c r="B31">
        <v>1750</v>
      </c>
      <c r="C31">
        <v>175000</v>
      </c>
      <c r="D31">
        <v>70</v>
      </c>
      <c r="E31" s="4">
        <v>52784.638554217097</v>
      </c>
      <c r="F31">
        <v>1229.95</v>
      </c>
      <c r="G31">
        <v>71.45</v>
      </c>
      <c r="H31">
        <f t="shared" si="0"/>
        <v>70.282857142857154</v>
      </c>
      <c r="I31">
        <f t="shared" si="1"/>
        <v>0.10828368614460743</v>
      </c>
    </row>
    <row r="32" spans="1:9">
      <c r="A32">
        <v>1024</v>
      </c>
      <c r="B32">
        <v>1800</v>
      </c>
      <c r="C32">
        <v>180000</v>
      </c>
      <c r="D32">
        <v>70</v>
      </c>
      <c r="E32" s="4">
        <v>53282.630522088599</v>
      </c>
      <c r="F32">
        <v>1361.87</v>
      </c>
      <c r="G32">
        <v>100</v>
      </c>
      <c r="H32">
        <f t="shared" si="0"/>
        <v>75.659444444444432</v>
      </c>
      <c r="I32">
        <f t="shared" si="1"/>
        <v>0.1488439658080159</v>
      </c>
    </row>
    <row r="33" spans="1:9">
      <c r="A33">
        <v>1024</v>
      </c>
      <c r="B33">
        <v>1850</v>
      </c>
      <c r="C33">
        <v>185000</v>
      </c>
      <c r="D33">
        <v>70</v>
      </c>
      <c r="E33" s="4">
        <v>53362.951807229103</v>
      </c>
      <c r="F33">
        <v>1413.32</v>
      </c>
      <c r="G33">
        <v>100</v>
      </c>
      <c r="H33">
        <f t="shared" si="0"/>
        <v>76.395675675675662</v>
      </c>
      <c r="I33">
        <f t="shared" si="1"/>
        <v>0.15510109254761689</v>
      </c>
    </row>
    <row r="34" spans="1:9">
      <c r="A34">
        <v>1024</v>
      </c>
      <c r="B34">
        <v>1900</v>
      </c>
      <c r="C34">
        <v>190000</v>
      </c>
      <c r="D34">
        <v>70</v>
      </c>
      <c r="E34" s="4">
        <v>54134.036144578597</v>
      </c>
      <c r="F34">
        <v>1392.84</v>
      </c>
      <c r="G34">
        <v>100</v>
      </c>
      <c r="H34">
        <f t="shared" si="0"/>
        <v>73.30736842105263</v>
      </c>
      <c r="I34">
        <f t="shared" si="1"/>
        <v>0.12999699028626779</v>
      </c>
    </row>
    <row r="35" spans="1:9">
      <c r="A35">
        <v>1024</v>
      </c>
      <c r="B35">
        <v>1950</v>
      </c>
      <c r="C35">
        <v>195000</v>
      </c>
      <c r="D35">
        <v>70</v>
      </c>
      <c r="E35" s="4">
        <v>54134.036144578597</v>
      </c>
      <c r="F35">
        <v>1392.84</v>
      </c>
      <c r="G35">
        <v>100</v>
      </c>
      <c r="H35">
        <f t="shared" si="0"/>
        <v>71.427692307692297</v>
      </c>
      <c r="I35">
        <f t="shared" si="1"/>
        <v>0.11617358361140087</v>
      </c>
    </row>
    <row r="36" spans="1:9">
      <c r="A36">
        <v>1024</v>
      </c>
      <c r="B36">
        <v>2000</v>
      </c>
      <c r="C36">
        <v>200000</v>
      </c>
      <c r="D36">
        <v>70</v>
      </c>
      <c r="E36" s="4">
        <v>54170.180722891797</v>
      </c>
      <c r="F36">
        <v>1248.99</v>
      </c>
      <c r="G36">
        <v>69.849999999999994</v>
      </c>
      <c r="H36">
        <f t="shared" si="0"/>
        <v>62.4495</v>
      </c>
      <c r="I36">
        <f t="shared" si="1"/>
        <v>6.440707183108553E-2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CD8-5EF3-7442-ABE3-5239667EA308}">
  <dimension ref="A1:J77"/>
  <sheetViews>
    <sheetView tabSelected="1" topLeftCell="A43" zoomScale="113" workbookViewId="0">
      <selection activeCell="K60" sqref="K60"/>
    </sheetView>
  </sheetViews>
  <sheetFormatPr baseColWidth="10" defaultRowHeight="17"/>
  <sheetData>
    <row r="1" spans="1:9">
      <c r="A1" s="6">
        <v>64</v>
      </c>
      <c r="B1" s="6">
        <v>100</v>
      </c>
      <c r="C1" s="6">
        <v>10000</v>
      </c>
      <c r="D1" s="6">
        <v>70</v>
      </c>
      <c r="E1" s="7">
        <v>10040.7630522088</v>
      </c>
      <c r="F1" s="6">
        <v>297.8</v>
      </c>
      <c r="G1" s="6">
        <v>23.17</v>
      </c>
      <c r="H1" s="6">
        <f>(F1/B1)*100</f>
        <v>297.8</v>
      </c>
      <c r="I1" s="6">
        <f>_xlfn.NORM.DIST(H1,109.062053,35.7775502,TRUE)</f>
        <v>0.99999993373688434</v>
      </c>
    </row>
    <row r="2" spans="1:9">
      <c r="A2" s="6">
        <v>64</v>
      </c>
      <c r="B2" s="6">
        <v>125</v>
      </c>
      <c r="C2" s="6">
        <f>C1+2500</f>
        <v>12500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65" si="0">(F2/B2)*100</f>
        <v>238.24</v>
      </c>
      <c r="I2" s="6">
        <f t="shared" ref="I2:I61" si="1">_xlfn.NORM.DIST(H2,109.062053,35.7775502,TRUE)</f>
        <v>0.99984724742372655</v>
      </c>
    </row>
    <row r="3" spans="1:9">
      <c r="A3" s="6">
        <v>64</v>
      </c>
      <c r="B3" s="6">
        <v>150</v>
      </c>
      <c r="C3" s="6">
        <f t="shared" ref="C3:C66" si="2">C2+2500</f>
        <v>15000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198.53333333333333</v>
      </c>
      <c r="I3" s="6">
        <f t="shared" si="1"/>
        <v>0.99380374812667027</v>
      </c>
    </row>
    <row r="4" spans="1:9">
      <c r="A4" s="6">
        <v>64</v>
      </c>
      <c r="B4" s="6">
        <v>175</v>
      </c>
      <c r="C4" s="6">
        <f t="shared" si="2"/>
        <v>17500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170.17142857142858</v>
      </c>
      <c r="I4" s="6">
        <f t="shared" si="1"/>
        <v>0.95618525113910913</v>
      </c>
    </row>
    <row r="5" spans="1:9">
      <c r="A5" s="6">
        <v>64</v>
      </c>
      <c r="B5" s="6">
        <v>200</v>
      </c>
      <c r="C5" s="6">
        <f t="shared" si="2"/>
        <v>20000</v>
      </c>
      <c r="D5" s="6">
        <v>70</v>
      </c>
      <c r="E5" s="7">
        <v>10040.7630522088</v>
      </c>
      <c r="F5" s="6">
        <v>297.8</v>
      </c>
      <c r="G5" s="6">
        <v>23.17</v>
      </c>
      <c r="H5" s="6">
        <f t="shared" si="0"/>
        <v>148.9</v>
      </c>
      <c r="I5" s="6">
        <f t="shared" si="1"/>
        <v>0.86725099537491324</v>
      </c>
    </row>
    <row r="6" spans="1:9">
      <c r="A6" s="6">
        <v>64</v>
      </c>
      <c r="B6" s="6">
        <v>225</v>
      </c>
      <c r="C6" s="6">
        <f t="shared" si="2"/>
        <v>22500</v>
      </c>
      <c r="D6" s="6">
        <v>70</v>
      </c>
      <c r="E6" s="7">
        <v>10040.7630522088</v>
      </c>
      <c r="F6" s="6">
        <v>297.8</v>
      </c>
      <c r="G6" s="6">
        <v>23.17</v>
      </c>
      <c r="H6" s="6">
        <f t="shared" si="0"/>
        <v>132.35555555555555</v>
      </c>
      <c r="I6" s="6">
        <f t="shared" si="1"/>
        <v>0.74249766200457135</v>
      </c>
    </row>
    <row r="7" spans="1:9">
      <c r="A7" s="6">
        <v>64</v>
      </c>
      <c r="B7" s="6">
        <v>250</v>
      </c>
      <c r="C7" s="6">
        <f t="shared" si="2"/>
        <v>25000</v>
      </c>
      <c r="D7" s="6">
        <v>70</v>
      </c>
      <c r="E7" s="7">
        <v>10040.7630522088</v>
      </c>
      <c r="F7" s="6">
        <v>297.8</v>
      </c>
      <c r="G7" s="6">
        <v>23.17</v>
      </c>
      <c r="H7" s="6">
        <f t="shared" si="0"/>
        <v>119.12</v>
      </c>
      <c r="I7" s="6">
        <f t="shared" si="1"/>
        <v>0.61069255650814036</v>
      </c>
    </row>
    <row r="8" spans="1:9">
      <c r="A8" s="6">
        <v>64</v>
      </c>
      <c r="B8" s="6">
        <f>B7+25</f>
        <v>275</v>
      </c>
      <c r="C8" s="6">
        <f t="shared" si="2"/>
        <v>27500</v>
      </c>
      <c r="D8" s="6">
        <v>70</v>
      </c>
      <c r="E8" s="7">
        <v>10040.7630522088</v>
      </c>
      <c r="F8" s="6">
        <v>297.8</v>
      </c>
      <c r="G8" s="6">
        <v>23.17</v>
      </c>
      <c r="H8" s="6">
        <f t="shared" si="0"/>
        <v>108.29090909090911</v>
      </c>
      <c r="I8" s="6">
        <f t="shared" si="1"/>
        <v>0.49140192412749584</v>
      </c>
    </row>
    <row r="9" spans="1:9">
      <c r="A9" s="6">
        <v>64</v>
      </c>
      <c r="B9" s="6">
        <f t="shared" ref="B9:B72" si="3">B8+25</f>
        <v>300</v>
      </c>
      <c r="C9" s="6">
        <f t="shared" si="2"/>
        <v>30000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si="0"/>
        <v>99.266666666666666</v>
      </c>
      <c r="I9" s="6">
        <f t="shared" si="1"/>
        <v>0.39212460625442325</v>
      </c>
    </row>
    <row r="10" spans="1:9">
      <c r="A10" s="6">
        <v>64</v>
      </c>
      <c r="B10" s="6">
        <f t="shared" si="3"/>
        <v>325</v>
      </c>
      <c r="C10" s="6">
        <f t="shared" si="2"/>
        <v>32500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0"/>
        <v>91.630769230769232</v>
      </c>
      <c r="I10" s="6">
        <f t="shared" si="1"/>
        <v>0.31305373442383005</v>
      </c>
    </row>
    <row r="11" spans="1:9">
      <c r="A11" s="6">
        <v>64</v>
      </c>
      <c r="B11" s="6">
        <f t="shared" si="3"/>
        <v>350</v>
      </c>
      <c r="C11" s="6">
        <f t="shared" si="2"/>
        <v>35000</v>
      </c>
      <c r="D11" s="6">
        <v>70</v>
      </c>
      <c r="E11" s="7">
        <v>12391.1646586345</v>
      </c>
      <c r="F11" s="6">
        <v>318.64999999999998</v>
      </c>
      <c r="G11" s="6">
        <v>100</v>
      </c>
      <c r="H11" s="6">
        <f t="shared" si="0"/>
        <v>91.04285714285713</v>
      </c>
      <c r="I11" s="6">
        <f t="shared" si="1"/>
        <v>0.30725531831574993</v>
      </c>
    </row>
    <row r="12" spans="1:9">
      <c r="A12" s="6">
        <v>64</v>
      </c>
      <c r="B12" s="6">
        <f t="shared" si="3"/>
        <v>375</v>
      </c>
      <c r="C12" s="6">
        <f t="shared" si="2"/>
        <v>37500</v>
      </c>
      <c r="D12" s="6">
        <v>70</v>
      </c>
      <c r="E12" s="7">
        <v>20576.706827309401</v>
      </c>
      <c r="F12" s="6">
        <v>386.35</v>
      </c>
      <c r="G12" s="6">
        <v>38.630000000000003</v>
      </c>
      <c r="H12" s="6">
        <f t="shared" si="0"/>
        <v>103.02666666666667</v>
      </c>
      <c r="I12" s="6">
        <f t="shared" si="1"/>
        <v>0.43301945765083294</v>
      </c>
    </row>
    <row r="13" spans="1:9">
      <c r="A13" s="6">
        <v>64</v>
      </c>
      <c r="B13" s="6">
        <f t="shared" si="3"/>
        <v>400</v>
      </c>
      <c r="C13" s="6">
        <f t="shared" si="2"/>
        <v>40000</v>
      </c>
      <c r="D13" s="6">
        <v>70</v>
      </c>
      <c r="E13" s="7">
        <v>21010.441767068402</v>
      </c>
      <c r="F13" s="6">
        <v>397.77</v>
      </c>
      <c r="G13" s="6">
        <v>99.43</v>
      </c>
      <c r="H13" s="6">
        <f t="shared" si="0"/>
        <v>99.442499999999995</v>
      </c>
      <c r="I13" s="6">
        <f t="shared" si="1"/>
        <v>0.39401439854064585</v>
      </c>
    </row>
    <row r="14" spans="1:9">
      <c r="A14" s="6">
        <v>64</v>
      </c>
      <c r="B14" s="6">
        <f t="shared" si="3"/>
        <v>425</v>
      </c>
      <c r="C14" s="6">
        <f t="shared" si="2"/>
        <v>42500</v>
      </c>
      <c r="D14" s="6">
        <v>70</v>
      </c>
      <c r="E14" s="7">
        <v>25246.8158347678</v>
      </c>
      <c r="F14" s="6">
        <v>448.37</v>
      </c>
      <c r="G14" s="6">
        <v>45.33</v>
      </c>
      <c r="H14" s="6">
        <f t="shared" si="0"/>
        <v>105.49882352941175</v>
      </c>
      <c r="I14" s="6">
        <f t="shared" si="1"/>
        <v>0.46033332721582215</v>
      </c>
    </row>
    <row r="15" spans="1:9">
      <c r="A15" s="6">
        <v>64</v>
      </c>
      <c r="B15" s="6">
        <f t="shared" si="3"/>
        <v>450</v>
      </c>
      <c r="C15" s="6">
        <f t="shared" si="2"/>
        <v>45000</v>
      </c>
      <c r="D15" s="6">
        <v>70</v>
      </c>
      <c r="E15" s="7">
        <v>25879.345955249799</v>
      </c>
      <c r="F15" s="6">
        <v>454.54</v>
      </c>
      <c r="G15" s="6">
        <v>45.87</v>
      </c>
      <c r="H15" s="6">
        <f t="shared" si="0"/>
        <v>101.0088888888889</v>
      </c>
      <c r="I15" s="6">
        <f t="shared" si="1"/>
        <v>0.41095468081401837</v>
      </c>
    </row>
    <row r="16" spans="1:9">
      <c r="A16" s="6">
        <v>64</v>
      </c>
      <c r="B16" s="6">
        <f t="shared" si="3"/>
        <v>475</v>
      </c>
      <c r="C16" s="6">
        <f t="shared" si="2"/>
        <v>47500</v>
      </c>
      <c r="D16" s="6">
        <v>70</v>
      </c>
      <c r="E16" s="7">
        <v>29861.331038439799</v>
      </c>
      <c r="F16" s="6">
        <v>491.85</v>
      </c>
      <c r="G16" s="6">
        <v>51.9</v>
      </c>
      <c r="H16" s="6">
        <f t="shared" si="0"/>
        <v>103.54736842105264</v>
      </c>
      <c r="I16" s="6">
        <f t="shared" si="1"/>
        <v>0.43875041321689812</v>
      </c>
    </row>
    <row r="17" spans="1:10">
      <c r="A17" s="6">
        <v>128</v>
      </c>
      <c r="B17" s="6">
        <f t="shared" si="3"/>
        <v>500</v>
      </c>
      <c r="C17" s="6">
        <f t="shared" si="2"/>
        <v>50000</v>
      </c>
      <c r="D17" s="6">
        <v>70</v>
      </c>
      <c r="E17" s="7">
        <v>30891.4515203675</v>
      </c>
      <c r="F17" s="6">
        <v>546.39</v>
      </c>
      <c r="G17" s="6">
        <v>100</v>
      </c>
      <c r="H17" s="6">
        <f t="shared" si="0"/>
        <v>109.27799999999999</v>
      </c>
      <c r="I17" s="6">
        <f t="shared" si="1"/>
        <v>0.5024079308128655</v>
      </c>
      <c r="J17" s="4"/>
    </row>
    <row r="18" spans="1:10">
      <c r="A18" s="6">
        <v>128</v>
      </c>
      <c r="B18" s="6">
        <f t="shared" si="3"/>
        <v>525</v>
      </c>
      <c r="C18" s="6">
        <f t="shared" si="2"/>
        <v>52500</v>
      </c>
      <c r="D18" s="6">
        <v>70</v>
      </c>
      <c r="E18" s="7">
        <v>31487.837062536099</v>
      </c>
      <c r="F18" s="6">
        <v>539.34</v>
      </c>
      <c r="G18" s="6">
        <v>53.7</v>
      </c>
      <c r="H18" s="6">
        <f t="shared" si="0"/>
        <v>102.73142857142858</v>
      </c>
      <c r="I18" s="6">
        <f t="shared" si="1"/>
        <v>0.42977617102550913</v>
      </c>
      <c r="J18" s="4"/>
    </row>
    <row r="19" spans="1:10">
      <c r="A19" s="6">
        <v>128</v>
      </c>
      <c r="B19" s="6">
        <f t="shared" si="3"/>
        <v>550</v>
      </c>
      <c r="C19" s="6">
        <f t="shared" si="2"/>
        <v>55000</v>
      </c>
      <c r="D19" s="6">
        <v>70</v>
      </c>
      <c r="E19" s="7">
        <v>31837.636259323299</v>
      </c>
      <c r="F19" s="6">
        <v>543.70000000000005</v>
      </c>
      <c r="G19" s="6">
        <v>54.3</v>
      </c>
      <c r="H19" s="6">
        <f t="shared" si="0"/>
        <v>98.854545454545459</v>
      </c>
      <c r="I19" s="6">
        <f t="shared" si="1"/>
        <v>0.38770530994028973</v>
      </c>
      <c r="J19" s="4"/>
    </row>
    <row r="20" spans="1:10">
      <c r="A20" s="6">
        <v>128</v>
      </c>
      <c r="B20" s="6">
        <f t="shared" si="3"/>
        <v>575</v>
      </c>
      <c r="C20" s="6">
        <f t="shared" si="2"/>
        <v>57500</v>
      </c>
      <c r="D20" s="6">
        <v>70</v>
      </c>
      <c r="E20" s="7">
        <v>32475.186460126501</v>
      </c>
      <c r="F20" s="6">
        <v>554.49</v>
      </c>
      <c r="G20" s="6">
        <v>54.22</v>
      </c>
      <c r="H20" s="6">
        <f t="shared" si="0"/>
        <v>96.433043478260871</v>
      </c>
      <c r="I20" s="6">
        <f t="shared" si="1"/>
        <v>0.36204909945098562</v>
      </c>
      <c r="J20" s="4"/>
    </row>
    <row r="21" spans="1:10">
      <c r="A21" s="6">
        <v>128</v>
      </c>
      <c r="B21" s="6">
        <f t="shared" si="3"/>
        <v>600</v>
      </c>
      <c r="C21" s="6">
        <f t="shared" si="2"/>
        <v>60000</v>
      </c>
      <c r="D21" s="6">
        <v>70</v>
      </c>
      <c r="E21" s="7">
        <v>34353.069420539599</v>
      </c>
      <c r="F21" s="6">
        <v>615.76</v>
      </c>
      <c r="G21" s="6">
        <v>100</v>
      </c>
      <c r="H21" s="6">
        <f t="shared" si="0"/>
        <v>102.62666666666667</v>
      </c>
      <c r="I21" s="6">
        <f t="shared" si="1"/>
        <v>0.42862645383938697</v>
      </c>
      <c r="J21" s="4"/>
    </row>
    <row r="22" spans="1:10">
      <c r="A22" s="6">
        <v>128</v>
      </c>
      <c r="B22" s="6">
        <f t="shared" si="3"/>
        <v>625</v>
      </c>
      <c r="C22" s="6">
        <f t="shared" si="2"/>
        <v>62500</v>
      </c>
      <c r="D22" s="6">
        <v>70</v>
      </c>
      <c r="E22" s="7">
        <v>40121.691528016898</v>
      </c>
      <c r="F22" s="6">
        <v>720.86</v>
      </c>
      <c r="G22" s="6">
        <v>100</v>
      </c>
      <c r="H22" s="6">
        <f t="shared" si="0"/>
        <v>115.33759999999999</v>
      </c>
      <c r="I22" s="6">
        <f t="shared" si="1"/>
        <v>0.56961913812550169</v>
      </c>
      <c r="J22" s="4"/>
    </row>
    <row r="23" spans="1:10">
      <c r="A23" s="6">
        <v>128</v>
      </c>
      <c r="B23" s="6">
        <f t="shared" si="3"/>
        <v>650</v>
      </c>
      <c r="C23" s="6">
        <f t="shared" si="2"/>
        <v>65000</v>
      </c>
      <c r="D23" s="6">
        <v>70</v>
      </c>
      <c r="E23" s="7">
        <v>40591.982214572701</v>
      </c>
      <c r="F23" s="6">
        <v>723.62</v>
      </c>
      <c r="G23" s="6">
        <v>97.17</v>
      </c>
      <c r="H23" s="6">
        <f t="shared" si="0"/>
        <v>111.32615384615386</v>
      </c>
      <c r="I23" s="6">
        <f t="shared" si="1"/>
        <v>0.52522931390848626</v>
      </c>
      <c r="J23" s="4"/>
    </row>
    <row r="24" spans="1:10">
      <c r="A24" s="6">
        <v>128</v>
      </c>
      <c r="B24" s="6">
        <f t="shared" si="3"/>
        <v>675</v>
      </c>
      <c r="C24" s="6">
        <f t="shared" si="2"/>
        <v>67500</v>
      </c>
      <c r="D24" s="6">
        <v>70</v>
      </c>
      <c r="E24" s="7">
        <v>41139.170969592698</v>
      </c>
      <c r="F24" s="6">
        <v>742.76</v>
      </c>
      <c r="G24" s="6">
        <v>85.93</v>
      </c>
      <c r="H24" s="6">
        <f t="shared" si="0"/>
        <v>110.03851851851852</v>
      </c>
      <c r="I24" s="6">
        <f t="shared" si="1"/>
        <v>0.51088685562484226</v>
      </c>
      <c r="J24" s="4"/>
    </row>
    <row r="25" spans="1:10">
      <c r="A25" s="6">
        <v>256</v>
      </c>
      <c r="B25" s="6">
        <f t="shared" si="3"/>
        <v>700</v>
      </c>
      <c r="C25" s="6">
        <f t="shared" si="2"/>
        <v>70000</v>
      </c>
      <c r="D25" s="6">
        <v>70</v>
      </c>
      <c r="E25" s="7">
        <v>41465.4761904763</v>
      </c>
      <c r="F25" s="6">
        <v>812.64</v>
      </c>
      <c r="G25" s="6">
        <v>100</v>
      </c>
      <c r="H25" s="6">
        <f t="shared" si="0"/>
        <v>116.09142857142858</v>
      </c>
      <c r="I25" s="6">
        <f t="shared" si="1"/>
        <v>0.57788059730772368</v>
      </c>
      <c r="J25" s="4"/>
    </row>
    <row r="26" spans="1:10">
      <c r="A26" s="6">
        <v>256</v>
      </c>
      <c r="B26" s="6">
        <f t="shared" si="3"/>
        <v>725</v>
      </c>
      <c r="C26" s="6">
        <f t="shared" si="2"/>
        <v>72500</v>
      </c>
      <c r="D26" s="6">
        <v>70</v>
      </c>
      <c r="E26" s="7">
        <v>42142.842799770602</v>
      </c>
      <c r="F26" s="6">
        <v>776.2</v>
      </c>
      <c r="G26" s="6">
        <v>63.35</v>
      </c>
      <c r="H26" s="6">
        <f t="shared" si="0"/>
        <v>107.06206896551724</v>
      </c>
      <c r="I26" s="6">
        <f t="shared" si="1"/>
        <v>0.47771052412609033</v>
      </c>
      <c r="J26" s="4"/>
    </row>
    <row r="27" spans="1:10">
      <c r="A27" s="6">
        <v>256</v>
      </c>
      <c r="B27" s="6">
        <f t="shared" si="3"/>
        <v>750</v>
      </c>
      <c r="C27" s="6">
        <f t="shared" si="2"/>
        <v>75000</v>
      </c>
      <c r="D27" s="6">
        <v>70</v>
      </c>
      <c r="E27" s="7">
        <v>42662.320711417196</v>
      </c>
      <c r="F27" s="6">
        <v>783.31</v>
      </c>
      <c r="G27" s="6">
        <v>63.05</v>
      </c>
      <c r="H27" s="6">
        <f t="shared" si="0"/>
        <v>104.44133333333332</v>
      </c>
      <c r="I27" s="6">
        <f t="shared" si="1"/>
        <v>0.44861893700282818</v>
      </c>
      <c r="J27" s="4"/>
    </row>
    <row r="28" spans="1:10">
      <c r="A28" s="6">
        <v>256</v>
      </c>
      <c r="B28" s="6">
        <f t="shared" si="3"/>
        <v>775</v>
      </c>
      <c r="C28" s="6">
        <f t="shared" si="2"/>
        <v>77500</v>
      </c>
      <c r="D28" s="6">
        <v>70</v>
      </c>
      <c r="E28" s="7">
        <v>43642.240390132101</v>
      </c>
      <c r="F28" s="6">
        <v>792.07</v>
      </c>
      <c r="G28" s="6">
        <v>62.94</v>
      </c>
      <c r="H28" s="6">
        <f t="shared" si="0"/>
        <v>102.20258064516131</v>
      </c>
      <c r="I28" s="6">
        <f t="shared" si="1"/>
        <v>0.42397857520481019</v>
      </c>
      <c r="J28" s="4"/>
    </row>
    <row r="29" spans="1:10">
      <c r="A29" s="6">
        <v>256</v>
      </c>
      <c r="B29" s="6">
        <f t="shared" si="3"/>
        <v>800</v>
      </c>
      <c r="C29" s="6">
        <f t="shared" si="2"/>
        <v>80000</v>
      </c>
      <c r="D29" s="6">
        <v>70</v>
      </c>
      <c r="E29" s="7">
        <v>44542.641996557802</v>
      </c>
      <c r="F29" s="6">
        <v>806.34</v>
      </c>
      <c r="G29" s="6">
        <v>64.900000000000006</v>
      </c>
      <c r="H29" s="6">
        <f t="shared" si="0"/>
        <v>100.79249999999999</v>
      </c>
      <c r="I29" s="6">
        <f t="shared" si="1"/>
        <v>0.40860377989078472</v>
      </c>
      <c r="J29" s="4"/>
    </row>
    <row r="30" spans="1:10">
      <c r="A30" s="6">
        <v>256</v>
      </c>
      <c r="B30" s="6">
        <f t="shared" si="3"/>
        <v>825</v>
      </c>
      <c r="C30" s="6">
        <f t="shared" si="2"/>
        <v>82500</v>
      </c>
      <c r="D30" s="6">
        <v>70</v>
      </c>
      <c r="E30" s="7">
        <v>44616.537578887197</v>
      </c>
      <c r="F30" s="6">
        <v>875.7</v>
      </c>
      <c r="G30" s="6">
        <v>100</v>
      </c>
      <c r="H30" s="6">
        <f t="shared" si="0"/>
        <v>106.14545454545454</v>
      </c>
      <c r="I30" s="6">
        <f t="shared" si="1"/>
        <v>0.46751407044348298</v>
      </c>
      <c r="J30" s="4"/>
    </row>
    <row r="31" spans="1:10">
      <c r="A31" s="6">
        <v>256</v>
      </c>
      <c r="B31" s="6">
        <f t="shared" si="3"/>
        <v>850</v>
      </c>
      <c r="C31" s="6">
        <f t="shared" si="2"/>
        <v>85000</v>
      </c>
      <c r="D31" s="6">
        <v>70</v>
      </c>
      <c r="E31" s="7">
        <v>44841.0355708551</v>
      </c>
      <c r="F31" s="6">
        <v>811</v>
      </c>
      <c r="G31" s="6">
        <v>77.58</v>
      </c>
      <c r="H31" s="6">
        <f t="shared" si="0"/>
        <v>95.411764705882348</v>
      </c>
      <c r="I31" s="6">
        <f t="shared" si="1"/>
        <v>0.35140418247391941</v>
      </c>
      <c r="J31" s="4"/>
    </row>
    <row r="32" spans="1:10">
      <c r="A32" s="6">
        <v>256</v>
      </c>
      <c r="B32" s="6">
        <f t="shared" si="3"/>
        <v>875</v>
      </c>
      <c r="C32" s="6">
        <f t="shared" si="2"/>
        <v>87500</v>
      </c>
      <c r="D32" s="6">
        <v>70</v>
      </c>
      <c r="E32" s="7">
        <v>45885.212277682404</v>
      </c>
      <c r="F32" s="6">
        <v>820.24</v>
      </c>
      <c r="G32" s="6">
        <v>59.27</v>
      </c>
      <c r="H32" s="6">
        <f t="shared" si="0"/>
        <v>93.741714285714281</v>
      </c>
      <c r="I32" s="6">
        <f t="shared" si="1"/>
        <v>0.33424877288197341</v>
      </c>
      <c r="J32" s="4"/>
    </row>
    <row r="33" spans="1:10">
      <c r="A33" s="6">
        <v>256</v>
      </c>
      <c r="B33" s="6">
        <f t="shared" si="3"/>
        <v>900</v>
      </c>
      <c r="C33" s="6">
        <f t="shared" si="2"/>
        <v>90000</v>
      </c>
      <c r="D33" s="6">
        <v>70</v>
      </c>
      <c r="E33" s="7">
        <v>46788.826735513801</v>
      </c>
      <c r="F33" s="6">
        <v>911.25</v>
      </c>
      <c r="G33" s="6">
        <v>100</v>
      </c>
      <c r="H33" s="6">
        <f t="shared" si="0"/>
        <v>101.25</v>
      </c>
      <c r="I33" s="6">
        <f t="shared" si="1"/>
        <v>0.41357793863222841</v>
      </c>
      <c r="J33" s="4"/>
    </row>
    <row r="34" spans="1:10">
      <c r="A34" s="6">
        <v>512</v>
      </c>
      <c r="B34" s="6">
        <f t="shared" si="3"/>
        <v>925</v>
      </c>
      <c r="C34" s="6">
        <f t="shared" si="2"/>
        <v>92500</v>
      </c>
      <c r="D34" s="6">
        <v>70</v>
      </c>
      <c r="E34" s="7">
        <v>48228.786574871301</v>
      </c>
      <c r="F34" s="6">
        <v>1049.83</v>
      </c>
      <c r="G34" s="6">
        <v>100</v>
      </c>
      <c r="H34" s="6">
        <f t="shared" si="0"/>
        <v>113.49513513513511</v>
      </c>
      <c r="I34" s="6">
        <f t="shared" si="1"/>
        <v>0.54930546977219663</v>
      </c>
    </row>
    <row r="35" spans="1:10">
      <c r="A35" s="6">
        <v>512</v>
      </c>
      <c r="B35" s="6">
        <f t="shared" si="3"/>
        <v>950</v>
      </c>
      <c r="C35" s="6">
        <f t="shared" si="2"/>
        <v>95000</v>
      </c>
      <c r="D35" s="6">
        <v>70</v>
      </c>
      <c r="E35" s="7">
        <v>48290.978198508798</v>
      </c>
      <c r="F35" s="6">
        <v>1003.4</v>
      </c>
      <c r="G35" s="6">
        <v>73.47</v>
      </c>
      <c r="H35" s="6">
        <f t="shared" si="0"/>
        <v>105.62105263157895</v>
      </c>
      <c r="I35" s="6">
        <f t="shared" si="1"/>
        <v>0.4616897443062703</v>
      </c>
    </row>
    <row r="36" spans="1:10">
      <c r="A36" s="6">
        <v>512</v>
      </c>
      <c r="B36" s="6">
        <f t="shared" si="3"/>
        <v>975</v>
      </c>
      <c r="C36" s="6">
        <f t="shared" si="2"/>
        <v>97500</v>
      </c>
      <c r="D36" s="6">
        <v>70</v>
      </c>
      <c r="E36" s="7">
        <v>48290.978198508798</v>
      </c>
      <c r="F36" s="6">
        <v>1003.4</v>
      </c>
      <c r="G36" s="6">
        <v>73.47</v>
      </c>
      <c r="H36" s="6">
        <f t="shared" si="0"/>
        <v>102.91282051282052</v>
      </c>
      <c r="I36" s="6">
        <f t="shared" si="1"/>
        <v>0.43176827364818537</v>
      </c>
    </row>
    <row r="37" spans="1:10">
      <c r="A37" s="6">
        <v>512</v>
      </c>
      <c r="B37" s="6">
        <f t="shared" si="3"/>
        <v>1000</v>
      </c>
      <c r="C37" s="6">
        <f t="shared" si="2"/>
        <v>100000</v>
      </c>
      <c r="D37" s="6">
        <v>70</v>
      </c>
      <c r="E37" s="7">
        <v>49321.098680436597</v>
      </c>
      <c r="F37" s="6">
        <v>1053.8800000000001</v>
      </c>
      <c r="G37" s="6">
        <v>100</v>
      </c>
      <c r="H37" s="6">
        <f t="shared" si="0"/>
        <v>105.38800000000002</v>
      </c>
      <c r="I37" s="6">
        <f t="shared" si="1"/>
        <v>0.45910388000913549</v>
      </c>
      <c r="J37" s="4"/>
    </row>
    <row r="38" spans="1:10">
      <c r="A38" s="6">
        <v>512</v>
      </c>
      <c r="B38" s="6">
        <f t="shared" si="3"/>
        <v>1025</v>
      </c>
      <c r="C38" s="6">
        <f t="shared" si="2"/>
        <v>102500</v>
      </c>
      <c r="D38" s="6">
        <v>70</v>
      </c>
      <c r="E38" s="7">
        <v>49301.821572002897</v>
      </c>
      <c r="F38" s="6">
        <v>1076.1400000000001</v>
      </c>
      <c r="G38" s="6">
        <v>100</v>
      </c>
      <c r="H38" s="6">
        <f t="shared" si="0"/>
        <v>104.98926829268294</v>
      </c>
      <c r="I38" s="6">
        <f t="shared" si="1"/>
        <v>0.4546837726657586</v>
      </c>
      <c r="J38" s="4"/>
    </row>
    <row r="39" spans="1:10">
      <c r="A39" s="6">
        <v>512</v>
      </c>
      <c r="B39" s="6">
        <f t="shared" si="3"/>
        <v>1050</v>
      </c>
      <c r="C39" s="6">
        <f t="shared" si="2"/>
        <v>105000</v>
      </c>
      <c r="D39" s="6">
        <v>70</v>
      </c>
      <c r="E39" s="7">
        <v>49705.4360298342</v>
      </c>
      <c r="F39" s="6">
        <v>1061.1300000000001</v>
      </c>
      <c r="G39" s="6">
        <v>75.77</v>
      </c>
      <c r="H39" s="6">
        <f t="shared" si="0"/>
        <v>101.06000000000002</v>
      </c>
      <c r="I39" s="6">
        <f t="shared" si="1"/>
        <v>0.41151043482470978</v>
      </c>
      <c r="J39" s="4"/>
    </row>
    <row r="40" spans="1:10">
      <c r="A40" s="6">
        <v>512</v>
      </c>
      <c r="B40" s="6">
        <f t="shared" si="3"/>
        <v>1075</v>
      </c>
      <c r="C40" s="6">
        <f t="shared" si="2"/>
        <v>107500</v>
      </c>
      <c r="D40" s="6">
        <v>70</v>
      </c>
      <c r="E40" s="7">
        <v>49778.729202524999</v>
      </c>
      <c r="F40" s="6">
        <v>1113.82</v>
      </c>
      <c r="G40" s="6">
        <v>100</v>
      </c>
      <c r="H40" s="6">
        <f t="shared" si="0"/>
        <v>103.61116279069766</v>
      </c>
      <c r="I40" s="6">
        <f t="shared" si="1"/>
        <v>0.43945345666063818</v>
      </c>
      <c r="J40" s="4"/>
    </row>
    <row r="41" spans="1:10">
      <c r="A41" s="6">
        <v>1024</v>
      </c>
      <c r="B41" s="6">
        <f t="shared" si="3"/>
        <v>1100</v>
      </c>
      <c r="C41" s="6">
        <f t="shared" si="2"/>
        <v>110000</v>
      </c>
      <c r="D41" s="6">
        <v>70</v>
      </c>
      <c r="E41" s="7">
        <v>49644.191049914501</v>
      </c>
      <c r="F41" s="6">
        <v>1164.47</v>
      </c>
      <c r="G41" s="6">
        <v>66.25</v>
      </c>
      <c r="H41" s="6">
        <f t="shared" si="0"/>
        <v>105.86090909090909</v>
      </c>
      <c r="I41" s="6">
        <f t="shared" si="1"/>
        <v>0.46435279239905031</v>
      </c>
    </row>
    <row r="42" spans="1:10">
      <c r="A42" s="6">
        <v>1024</v>
      </c>
      <c r="B42" s="6">
        <f t="shared" si="3"/>
        <v>1125</v>
      </c>
      <c r="C42" s="6">
        <f t="shared" si="2"/>
        <v>112500</v>
      </c>
      <c r="D42" s="6">
        <v>70</v>
      </c>
      <c r="E42" s="7">
        <v>49644.191049914501</v>
      </c>
      <c r="F42" s="6">
        <v>1164.47</v>
      </c>
      <c r="G42" s="6">
        <v>66.25</v>
      </c>
      <c r="H42" s="6">
        <f t="shared" si="0"/>
        <v>103.50844444444445</v>
      </c>
      <c r="I42" s="6">
        <f t="shared" si="1"/>
        <v>0.438321547763874</v>
      </c>
    </row>
    <row r="43" spans="1:10">
      <c r="A43" s="6">
        <v>1024</v>
      </c>
      <c r="B43" s="6">
        <f t="shared" si="3"/>
        <v>1150</v>
      </c>
      <c r="C43" s="6">
        <f t="shared" si="2"/>
        <v>115000</v>
      </c>
      <c r="D43" s="6">
        <v>70</v>
      </c>
      <c r="E43" s="7">
        <v>49644.191049914501</v>
      </c>
      <c r="F43" s="6">
        <v>1164.47</v>
      </c>
      <c r="G43" s="6">
        <v>66.25</v>
      </c>
      <c r="H43" s="6">
        <f t="shared" si="0"/>
        <v>101.25826086956522</v>
      </c>
      <c r="I43" s="6">
        <f t="shared" si="1"/>
        <v>0.41366788491919554</v>
      </c>
    </row>
    <row r="44" spans="1:10">
      <c r="A44" s="6">
        <v>1024</v>
      </c>
      <c r="B44" s="6">
        <f t="shared" si="3"/>
        <v>1175</v>
      </c>
      <c r="C44" s="6">
        <f t="shared" si="2"/>
        <v>117500</v>
      </c>
      <c r="D44" s="6">
        <v>70</v>
      </c>
      <c r="E44" s="7">
        <v>49595.9982788302</v>
      </c>
      <c r="F44" s="6">
        <v>1154.49</v>
      </c>
      <c r="G44" s="6">
        <v>64.58</v>
      </c>
      <c r="H44" s="6">
        <f t="shared" si="0"/>
        <v>98.254468085106382</v>
      </c>
      <c r="I44" s="6">
        <f t="shared" si="1"/>
        <v>0.38129657734030376</v>
      </c>
    </row>
    <row r="45" spans="1:10">
      <c r="A45" s="6">
        <v>1024</v>
      </c>
      <c r="B45" s="6">
        <f t="shared" si="3"/>
        <v>1200</v>
      </c>
      <c r="C45" s="6">
        <f t="shared" si="2"/>
        <v>120000</v>
      </c>
      <c r="D45" s="6">
        <v>70</v>
      </c>
      <c r="E45" s="7">
        <v>49714.070567986797</v>
      </c>
      <c r="F45" s="6">
        <v>1245.8699999999999</v>
      </c>
      <c r="G45" s="6">
        <v>100</v>
      </c>
      <c r="H45" s="6">
        <f t="shared" si="0"/>
        <v>103.82249999999999</v>
      </c>
      <c r="I45" s="6">
        <f t="shared" si="1"/>
        <v>0.44178384292382961</v>
      </c>
    </row>
    <row r="46" spans="1:10">
      <c r="A46" s="6">
        <v>1024</v>
      </c>
      <c r="B46" s="6">
        <f t="shared" si="3"/>
        <v>1225</v>
      </c>
      <c r="C46" s="6">
        <f t="shared" si="2"/>
        <v>122500</v>
      </c>
      <c r="D46" s="6">
        <v>70</v>
      </c>
      <c r="E46" s="7">
        <v>49809.452094091299</v>
      </c>
      <c r="F46" s="6">
        <v>1309.3599999999999</v>
      </c>
      <c r="G46" s="6">
        <v>100</v>
      </c>
      <c r="H46" s="6">
        <f t="shared" si="0"/>
        <v>106.88653061224488</v>
      </c>
      <c r="I46" s="6">
        <f t="shared" si="1"/>
        <v>0.4757564923068599</v>
      </c>
    </row>
    <row r="47" spans="1:10">
      <c r="A47" s="6">
        <v>1024</v>
      </c>
      <c r="B47" s="6">
        <f t="shared" si="3"/>
        <v>1250</v>
      </c>
      <c r="C47" s="6">
        <f t="shared" si="2"/>
        <v>125000</v>
      </c>
      <c r="D47" s="6">
        <v>70</v>
      </c>
      <c r="E47" s="7">
        <v>49825.803212851999</v>
      </c>
      <c r="F47" s="6">
        <v>1287.31</v>
      </c>
      <c r="G47" s="6">
        <v>100</v>
      </c>
      <c r="H47" s="6">
        <f t="shared" si="0"/>
        <v>102.98479999999999</v>
      </c>
      <c r="I47" s="6">
        <f t="shared" si="1"/>
        <v>0.43255925879957458</v>
      </c>
    </row>
    <row r="48" spans="1:10">
      <c r="A48" s="6">
        <v>1024</v>
      </c>
      <c r="B48" s="6">
        <f t="shared" si="3"/>
        <v>1275</v>
      </c>
      <c r="C48" s="6">
        <f t="shared" si="2"/>
        <v>127500</v>
      </c>
      <c r="D48" s="6">
        <v>70</v>
      </c>
      <c r="E48" s="7">
        <v>49825.803212851999</v>
      </c>
      <c r="F48" s="6">
        <v>1287.31</v>
      </c>
      <c r="G48" s="6">
        <v>100</v>
      </c>
      <c r="H48" s="6">
        <f t="shared" si="0"/>
        <v>100.96549019607843</v>
      </c>
      <c r="I48" s="6">
        <f t="shared" si="1"/>
        <v>0.41048292761091404</v>
      </c>
    </row>
    <row r="49" spans="1:9">
      <c r="A49" s="6">
        <v>1024</v>
      </c>
      <c r="B49" s="6">
        <f t="shared" si="3"/>
        <v>1300</v>
      </c>
      <c r="C49" s="6">
        <f t="shared" si="2"/>
        <v>130000</v>
      </c>
      <c r="D49" s="6">
        <v>70</v>
      </c>
      <c r="E49" s="7">
        <v>49825.803212851999</v>
      </c>
      <c r="F49" s="6">
        <v>1287.31</v>
      </c>
      <c r="G49" s="6">
        <v>100</v>
      </c>
      <c r="H49" s="6">
        <f t="shared" si="0"/>
        <v>99.023846153846151</v>
      </c>
      <c r="I49" s="6">
        <f t="shared" si="1"/>
        <v>0.38951904672308646</v>
      </c>
    </row>
    <row r="50" spans="1:9">
      <c r="A50" s="6">
        <v>1024</v>
      </c>
      <c r="B50" s="6">
        <f t="shared" si="3"/>
        <v>1325</v>
      </c>
      <c r="C50" s="6">
        <f t="shared" si="2"/>
        <v>132500</v>
      </c>
      <c r="D50" s="6">
        <v>70</v>
      </c>
      <c r="E50" s="7">
        <v>49825.803212851999</v>
      </c>
      <c r="F50" s="6">
        <v>1287.31</v>
      </c>
      <c r="G50" s="6">
        <v>100</v>
      </c>
      <c r="H50" s="6">
        <f t="shared" si="0"/>
        <v>97.155471698113203</v>
      </c>
      <c r="I50" s="6">
        <f t="shared" si="1"/>
        <v>0.36964460622472833</v>
      </c>
    </row>
    <row r="51" spans="1:9">
      <c r="A51" s="6">
        <v>1024</v>
      </c>
      <c r="B51" s="6">
        <f t="shared" si="3"/>
        <v>1350</v>
      </c>
      <c r="C51" s="6">
        <f t="shared" si="2"/>
        <v>135000</v>
      </c>
      <c r="D51" s="6">
        <v>70</v>
      </c>
      <c r="E51" s="7">
        <v>49887.048192771697</v>
      </c>
      <c r="F51" s="6">
        <v>1168.08</v>
      </c>
      <c r="G51" s="6">
        <v>67.67</v>
      </c>
      <c r="H51" s="6">
        <f t="shared" si="0"/>
        <v>86.524444444444441</v>
      </c>
      <c r="I51" s="6">
        <f t="shared" si="1"/>
        <v>0.26436784781411687</v>
      </c>
    </row>
    <row r="52" spans="1:9">
      <c r="A52" s="6">
        <v>1024</v>
      </c>
      <c r="B52" s="6">
        <f t="shared" si="3"/>
        <v>1375</v>
      </c>
      <c r="C52" s="6">
        <f t="shared" si="2"/>
        <v>137500</v>
      </c>
      <c r="D52" s="6">
        <v>70</v>
      </c>
      <c r="E52" s="7">
        <v>49963.755020080898</v>
      </c>
      <c r="F52" s="6">
        <v>1181.18</v>
      </c>
      <c r="G52" s="6">
        <v>63.53</v>
      </c>
      <c r="H52" s="6">
        <f t="shared" si="0"/>
        <v>85.903999999999996</v>
      </c>
      <c r="I52" s="6">
        <f t="shared" si="1"/>
        <v>0.25872573053297854</v>
      </c>
    </row>
    <row r="53" spans="1:9">
      <c r="A53" s="6">
        <v>1024</v>
      </c>
      <c r="B53" s="6">
        <f t="shared" si="3"/>
        <v>1400</v>
      </c>
      <c r="C53" s="6">
        <f t="shared" si="2"/>
        <v>140000</v>
      </c>
      <c r="D53" s="6">
        <v>70</v>
      </c>
      <c r="E53" s="7">
        <v>50217.771084337903</v>
      </c>
      <c r="F53" s="6">
        <v>1176.3900000000001</v>
      </c>
      <c r="G53" s="6">
        <v>67.53</v>
      </c>
      <c r="H53" s="6">
        <f t="shared" si="0"/>
        <v>84.027857142857158</v>
      </c>
      <c r="I53" s="6">
        <f t="shared" si="1"/>
        <v>0.24205171664237463</v>
      </c>
    </row>
    <row r="54" spans="1:9">
      <c r="A54" s="6">
        <v>1024</v>
      </c>
      <c r="B54" s="6">
        <f t="shared" si="3"/>
        <v>1425</v>
      </c>
      <c r="C54" s="6">
        <f t="shared" si="2"/>
        <v>142500</v>
      </c>
      <c r="D54" s="6">
        <v>70</v>
      </c>
      <c r="E54" s="7">
        <v>50456.526104418197</v>
      </c>
      <c r="F54" s="6">
        <v>1239.6600000000001</v>
      </c>
      <c r="G54" s="6">
        <v>100</v>
      </c>
      <c r="H54" s="6">
        <f t="shared" si="0"/>
        <v>86.993684210526325</v>
      </c>
      <c r="I54" s="6">
        <f t="shared" si="1"/>
        <v>0.26867617364244445</v>
      </c>
    </row>
    <row r="55" spans="1:9">
      <c r="A55" s="6">
        <v>1024</v>
      </c>
      <c r="B55" s="6">
        <f t="shared" si="3"/>
        <v>1450</v>
      </c>
      <c r="C55" s="6">
        <f t="shared" si="2"/>
        <v>145000</v>
      </c>
      <c r="D55" s="6">
        <v>70</v>
      </c>
      <c r="E55" s="7">
        <v>50630.421686747599</v>
      </c>
      <c r="F55" s="6">
        <v>1333.54</v>
      </c>
      <c r="G55" s="6">
        <v>100</v>
      </c>
      <c r="H55" s="6">
        <f t="shared" si="0"/>
        <v>91.968275862068964</v>
      </c>
      <c r="I55" s="6">
        <f t="shared" si="1"/>
        <v>0.31640360564196585</v>
      </c>
    </row>
    <row r="56" spans="1:9">
      <c r="A56" s="6">
        <v>1024</v>
      </c>
      <c r="B56" s="6">
        <f t="shared" si="3"/>
        <v>1475</v>
      </c>
      <c r="C56" s="6">
        <f t="shared" si="2"/>
        <v>147500</v>
      </c>
      <c r="D56" s="6">
        <v>70</v>
      </c>
      <c r="E56" s="7">
        <v>51258.935742972397</v>
      </c>
      <c r="F56" s="6">
        <v>1315.44</v>
      </c>
      <c r="G56" s="6">
        <v>100</v>
      </c>
      <c r="H56" s="6">
        <f t="shared" si="0"/>
        <v>89.182372881355931</v>
      </c>
      <c r="I56" s="6">
        <f t="shared" si="1"/>
        <v>0.28922617687414442</v>
      </c>
    </row>
    <row r="57" spans="1:9">
      <c r="A57" s="6">
        <v>1024</v>
      </c>
      <c r="B57" s="6">
        <f t="shared" si="3"/>
        <v>1500</v>
      </c>
      <c r="C57" s="6">
        <f t="shared" si="2"/>
        <v>150000</v>
      </c>
      <c r="D57" s="6">
        <v>70</v>
      </c>
      <c r="E57" s="7">
        <v>51343.27309237</v>
      </c>
      <c r="F57" s="6">
        <v>1206.48</v>
      </c>
      <c r="G57" s="6">
        <v>68.03</v>
      </c>
      <c r="H57" s="6">
        <f t="shared" si="0"/>
        <v>80.432000000000002</v>
      </c>
      <c r="I57" s="6">
        <f t="shared" si="1"/>
        <v>0.21179052426718345</v>
      </c>
    </row>
    <row r="58" spans="1:9">
      <c r="A58" s="6">
        <v>1024</v>
      </c>
      <c r="B58" s="6">
        <f t="shared" si="3"/>
        <v>1525</v>
      </c>
      <c r="C58" s="6">
        <f t="shared" si="2"/>
        <v>152500</v>
      </c>
      <c r="D58" s="6">
        <v>70</v>
      </c>
      <c r="E58" s="7">
        <v>51548.0923694784</v>
      </c>
      <c r="F58" s="6">
        <v>1207.18</v>
      </c>
      <c r="G58" s="6">
        <v>71.45</v>
      </c>
      <c r="H58" s="6">
        <f t="shared" si="0"/>
        <v>79.159344262295079</v>
      </c>
      <c r="I58" s="6">
        <f t="shared" si="1"/>
        <v>0.20163503209385616</v>
      </c>
    </row>
    <row r="59" spans="1:9">
      <c r="A59" s="6">
        <v>1024</v>
      </c>
      <c r="B59" s="6">
        <f t="shared" si="3"/>
        <v>1550</v>
      </c>
      <c r="C59" s="6">
        <f t="shared" si="2"/>
        <v>155000</v>
      </c>
      <c r="D59" s="6">
        <v>70</v>
      </c>
      <c r="E59" s="7">
        <v>51548.0923694784</v>
      </c>
      <c r="F59" s="6">
        <v>1207.18</v>
      </c>
      <c r="G59" s="6">
        <v>71.45</v>
      </c>
      <c r="H59" s="6">
        <f t="shared" si="0"/>
        <v>77.882580645161298</v>
      </c>
      <c r="I59" s="6">
        <f t="shared" si="1"/>
        <v>0.1917456571923328</v>
      </c>
    </row>
    <row r="60" spans="1:9">
      <c r="A60" s="6">
        <v>1024</v>
      </c>
      <c r="B60" s="6">
        <f t="shared" si="3"/>
        <v>1575</v>
      </c>
      <c r="C60" s="6">
        <f t="shared" si="2"/>
        <v>157500</v>
      </c>
      <c r="D60" s="6">
        <v>70</v>
      </c>
      <c r="E60" s="7">
        <v>51548.0923694784</v>
      </c>
      <c r="F60" s="6">
        <v>1207.18</v>
      </c>
      <c r="G60" s="6">
        <v>71.45</v>
      </c>
      <c r="H60" s="6">
        <f t="shared" si="0"/>
        <v>76.646349206349214</v>
      </c>
      <c r="I60" s="6">
        <f t="shared" si="1"/>
        <v>0.18245872954937328</v>
      </c>
    </row>
    <row r="61" spans="1:9">
      <c r="A61" s="6">
        <v>1024</v>
      </c>
      <c r="B61" s="6">
        <f t="shared" si="3"/>
        <v>1600</v>
      </c>
      <c r="C61" s="6">
        <f t="shared" si="2"/>
        <v>160000</v>
      </c>
      <c r="D61" s="6">
        <v>70</v>
      </c>
      <c r="E61" s="7">
        <v>51672.389558233401</v>
      </c>
      <c r="F61" s="6">
        <v>1210.01</v>
      </c>
      <c r="G61" s="6">
        <v>72.05</v>
      </c>
      <c r="H61" s="6">
        <f t="shared" si="0"/>
        <v>75.625624999999999</v>
      </c>
      <c r="I61" s="6">
        <f t="shared" si="1"/>
        <v>0.17500639286138847</v>
      </c>
    </row>
    <row r="62" spans="1:9">
      <c r="E62" s="4"/>
    </row>
    <row r="63" spans="1:9">
      <c r="E63" s="4"/>
      <c r="G63" t="s">
        <v>28</v>
      </c>
      <c r="H63">
        <f>AVERAGE(H1:H61)</f>
        <v>109.06205348940803</v>
      </c>
    </row>
    <row r="64" spans="1:9">
      <c r="E64" s="4"/>
      <c r="G64" t="s">
        <v>29</v>
      </c>
      <c r="H64">
        <f>STDEV(H1:H61)</f>
        <v>35.777550204564157</v>
      </c>
    </row>
    <row r="65" spans="5:8">
      <c r="E65" s="4"/>
    </row>
    <row r="66" spans="5:8">
      <c r="E66" s="4"/>
      <c r="F66" s="8" t="s">
        <v>30</v>
      </c>
      <c r="G66" t="s">
        <v>28</v>
      </c>
      <c r="H66">
        <f>AVERAGE(H53:H61)</f>
        <v>82.435343245623784</v>
      </c>
    </row>
    <row r="67" spans="5:8">
      <c r="E67" s="4"/>
      <c r="F67" t="s">
        <v>31</v>
      </c>
      <c r="G67" t="s">
        <v>28</v>
      </c>
      <c r="H67">
        <f>AVERAGE(H1:H8)</f>
        <v>176.67640331890331</v>
      </c>
    </row>
    <row r="68" spans="5:8">
      <c r="E68" s="4"/>
    </row>
    <row r="69" spans="5:8">
      <c r="E69" s="4"/>
    </row>
    <row r="70" spans="5:8">
      <c r="E70" s="4"/>
    </row>
    <row r="71" spans="5:8">
      <c r="E71" s="4"/>
    </row>
    <row r="72" spans="5:8">
      <c r="E72" s="4"/>
    </row>
    <row r="73" spans="5:8">
      <c r="E73" s="4"/>
    </row>
    <row r="74" spans="5:8">
      <c r="E74" s="4"/>
    </row>
    <row r="75" spans="5:8">
      <c r="E75" s="4"/>
    </row>
    <row r="76" spans="5:8">
      <c r="E76" s="4"/>
    </row>
    <row r="77" spans="5:8">
      <c r="E77" s="4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slo_throughput</vt:lpstr>
      <vt:lpstr>slo_throughput_확인용</vt:lpstr>
      <vt:lpstr>cpu_usage</vt:lpstr>
      <vt:lpstr>cpu_quota</vt:lpstr>
      <vt:lpstr>cpu70_pkt64,1024</vt:lpstr>
      <vt:lpstr>max_throughput_64</vt:lpstr>
      <vt:lpstr>max_throughput_1024</vt:lpstr>
      <vt:lpstr>pkt_slo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cp:lastPrinted>2021-04-07T07:37:29Z</cp:lastPrinted>
  <dcterms:created xsi:type="dcterms:W3CDTF">2021-04-05T13:57:57Z</dcterms:created>
  <dcterms:modified xsi:type="dcterms:W3CDTF">2021-04-13T15:51:15Z</dcterms:modified>
</cp:coreProperties>
</file>