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codeName="DieseArbeitsmappe"/>
  <mc:AlternateContent xmlns:mc="http://schemas.openxmlformats.org/markup-compatibility/2006">
    <mc:Choice Requires="x15">
      <x15ac:absPath xmlns:x15ac="http://schemas.microsoft.com/office/spreadsheetml/2010/11/ac" url="C:\Users\hsonne\Downloads\"/>
    </mc:Choice>
  </mc:AlternateContent>
  <xr:revisionPtr revIDLastSave="0" documentId="13_ncr:1_{F794CB81-E820-48FC-9071-0358BA7797E0}" xr6:coauthVersionLast="36" xr6:coauthVersionMax="36" xr10:uidLastSave="{00000000-0000-0000-0000-000000000000}"/>
  <workbookProtection lockStructure="1"/>
  <bookViews>
    <workbookView xWindow="32770" yWindow="32770" windowWidth="24000" windowHeight="14240" activeTab="4" xr2:uid="{00000000-000D-0000-FFFF-FFFF00000000}"/>
  </bookViews>
  <sheets>
    <sheet name="Instructions" sheetId="1" r:id="rId1"/>
    <sheet name="Summary" sheetId="6" r:id="rId2"/>
    <sheet name="Cost_Input" sheetId="9" r:id="rId3"/>
    <sheet name="Justification" sheetId="10" r:id="rId4"/>
    <sheet name="Version" sheetId="11" r:id="rId5"/>
  </sheets>
  <definedNames>
    <definedName name="average_person_month">Cost_Input!$E$5</definedName>
    <definedName name="details_consumables" localSheetId="2">Cost_Input!$E$20:$E$29</definedName>
    <definedName name="details_equipment" localSheetId="2">Cost_Input!$E$35:$E$44</definedName>
    <definedName name="details_personnel" localSheetId="2">Cost_Input!$E$8:$E$14</definedName>
    <definedName name="details_subcontracting" localSheetId="2">Cost_Input!$E$65:$E$74</definedName>
    <definedName name="details_travelling" localSheetId="2">Cost_Input!$E$50:$E$59</definedName>
    <definedName name="range_average_person_month">Cost_Input!$A$4:$E$5</definedName>
    <definedName name="range_consumables">Cost_Input!$A$19:$E$29</definedName>
    <definedName name="range_contact">Summary!$A$11:$E$15</definedName>
    <definedName name="range_direct">Summary!$A$23:$E$29</definedName>
    <definedName name="range_equipment">Cost_Input!$A$34:$I$44</definedName>
    <definedName name="range_indirect">Summary!$A$31:$E$32</definedName>
    <definedName name="range_partner">Summary!$A$4:$E$8</definedName>
    <definedName name="range_personnel">Cost_Input!$B$7:$F$14</definedName>
    <definedName name="range_subcontracting">Cost_Input!$A$64:$E$74</definedName>
    <definedName name="range_total">Summary!$A$19:$E$21</definedName>
    <definedName name="range_travelling">Cost_Input!$A$49:$H$59</definedName>
    <definedName name="threshold_justification">Justification!$C$9</definedName>
    <definedName name="total_consumables">Cost_Input!$E$30</definedName>
    <definedName name="total_direct">Summary!$E$29</definedName>
    <definedName name="total_equipment">Cost_Input!$E$45</definedName>
    <definedName name="total_indirect">Summary!$E$32</definedName>
    <definedName name="total_personnel">Cost_Input!$E$15</definedName>
    <definedName name="total_subcontracting">Cost_Input!$E$75</definedName>
    <definedName name="total_travelling">Cost_Input!$E$60</definedName>
  </definedNames>
  <calcPr calcId="191029"/>
  <customWorkbookViews>
    <customWorkbookView name="new" guid="{E8BA7C1D-0441-43AE-B30E-818AEFD5504C}" maximized="1" xWindow="-8" yWindow="-8" windowWidth="1936" windowHeight="1056" activeSheetId="2"/>
    <customWorkbookView name="affichage" guid="{4DC820E8-2BB1-423B-A74F-7D20473B2EC6}" maximized="1" xWindow="-8" yWindow="-8" windowWidth="1936" windowHeight="1056" activeSheetId="2"/>
  </customWorkbookViews>
</workbook>
</file>

<file path=xl/calcChain.xml><?xml version="1.0" encoding="utf-8"?>
<calcChain xmlns="http://schemas.openxmlformats.org/spreadsheetml/2006/main">
  <c r="E51" i="9" l="1"/>
  <c r="E52" i="9"/>
  <c r="E53" i="9"/>
  <c r="E54" i="9"/>
  <c r="E55" i="9"/>
  <c r="E56" i="9"/>
  <c r="E57" i="9"/>
  <c r="E58" i="9"/>
  <c r="E59" i="9"/>
  <c r="E50" i="9"/>
  <c r="E36" i="9"/>
  <c r="E37" i="9"/>
  <c r="E38" i="9"/>
  <c r="E39" i="9"/>
  <c r="E40" i="9"/>
  <c r="E41" i="9"/>
  <c r="E42" i="9"/>
  <c r="E43" i="9"/>
  <c r="E44" i="9"/>
  <c r="E35" i="9"/>
  <c r="E75" i="9"/>
  <c r="E45" i="9"/>
  <c r="E30" i="9"/>
  <c r="C6" i="10"/>
  <c r="E14" i="9"/>
  <c r="E13" i="9"/>
  <c r="E12" i="9"/>
  <c r="E11" i="9"/>
  <c r="E10" i="9"/>
  <c r="E15" i="9" s="1"/>
  <c r="E9" i="9"/>
  <c r="E8" i="9"/>
  <c r="C5" i="10"/>
  <c r="E25" i="6"/>
  <c r="E26" i="6"/>
  <c r="E28" i="6"/>
  <c r="E24" i="6" l="1"/>
  <c r="C9" i="10"/>
  <c r="E60" i="9"/>
  <c r="E27" i="6" s="1"/>
  <c r="E29" i="6" l="1"/>
  <c r="C4" i="10"/>
  <c r="C7" i="10" s="1"/>
  <c r="C11" i="10" s="1"/>
  <c r="E32" i="6"/>
  <c r="E20" i="6" s="1"/>
  <c r="E21" i="6" s="1"/>
</calcChain>
</file>

<file path=xl/sharedStrings.xml><?xml version="1.0" encoding="utf-8"?>
<sst xmlns="http://schemas.openxmlformats.org/spreadsheetml/2006/main" count="243" uniqueCount="190">
  <si>
    <t>Please fill in the white cells</t>
  </si>
  <si>
    <t>PIC Number</t>
  </si>
  <si>
    <t>Partner Name</t>
  </si>
  <si>
    <t>Partner short name</t>
  </si>
  <si>
    <t>Total</t>
  </si>
  <si>
    <t xml:space="preserve">H2020 Annoted Model Grant Agreement  </t>
  </si>
  <si>
    <t>Item</t>
  </si>
  <si>
    <t xml:space="preserve">WP </t>
  </si>
  <si>
    <t>WP MGT</t>
  </si>
  <si>
    <t>Equipment</t>
  </si>
  <si>
    <t>Type of travels</t>
  </si>
  <si>
    <t>Subcontracting</t>
  </si>
  <si>
    <t>WP DISS</t>
  </si>
  <si>
    <t>2-3PM for academics and research centers</t>
  </si>
  <si>
    <t>3PM/year for partner in charge of dissemination</t>
  </si>
  <si>
    <t>3-4PM/year for partner in charge of coordinating exploitation</t>
  </si>
  <si>
    <t>750/pers/project meetings (except far off countries, 1000€: Greece, …)</t>
  </si>
  <si>
    <t>2500/pers/conference</t>
  </si>
  <si>
    <t>GENERAL INSTRUCTIONS ABOUT THE EXCEL BUDGET FILE</t>
  </si>
  <si>
    <t>Good practice:</t>
  </si>
  <si>
    <t>Represent everything that cannot be included in the personnel, equipment and travel costs.</t>
  </si>
  <si>
    <t>- Raw materials/Consumables ;</t>
  </si>
  <si>
    <t>- Analysis and Tests ;</t>
  </si>
  <si>
    <t>- IT and Other specific services ;</t>
  </si>
  <si>
    <t>- Dedicated workshop organization ;</t>
  </si>
  <si>
    <t>- Protection of knowledge ;</t>
  </si>
  <si>
    <t>Those costs will have to be justified to the Commission.</t>
  </si>
  <si>
    <t>- expertise not present in the consortium but necessary ;</t>
  </si>
  <si>
    <t>- should stay beyond 10% of total budget ;</t>
  </si>
  <si>
    <t>- should not be strategic for the achievement of the project objectives ;</t>
  </si>
  <si>
    <t>These costs are not eligible for funding and deducted from indirect cost calculation.</t>
  </si>
  <si>
    <t>Under this option, beneficiaries may currently declare the following costs as specific costs:</t>
  </si>
  <si>
    <t>Reimursement rate</t>
  </si>
  <si>
    <t>Type of project</t>
  </si>
  <si>
    <t>research &amp; innovation action</t>
  </si>
  <si>
    <t>Innovation action</t>
  </si>
  <si>
    <t>Partner status</t>
  </si>
  <si>
    <t>Profit</t>
  </si>
  <si>
    <t>Non-profit</t>
  </si>
  <si>
    <t>Do NOT rename the file or add some lines (you should have enough space. Contact us if this is NOT the case)</t>
  </si>
  <si>
    <r>
      <t xml:space="preserve">For each cost you must indicate the </t>
    </r>
    <r>
      <rPr>
        <b/>
        <sz val="11"/>
        <color indexed="30"/>
        <rFont val="Calibri"/>
        <family val="2"/>
      </rPr>
      <t xml:space="preserve">number </t>
    </r>
    <r>
      <rPr>
        <sz val="11"/>
        <color theme="1"/>
        <rFont val="Calibri"/>
        <family val="2"/>
        <scheme val="minor"/>
      </rPr>
      <t>of the work-package (WP) associated ;</t>
    </r>
  </si>
  <si>
    <t>Only fill in the white cells ;</t>
  </si>
  <si>
    <t>-</t>
  </si>
  <si>
    <t>DIRECT PERSONNEL COSTS</t>
  </si>
  <si>
    <t>Person month (PM) = 1 person working full time during 1 month (full time over 1 year = 12PM)</t>
  </si>
  <si>
    <t>Administrative and support personnel not to be included as direct costs (covered by the indirect costs)</t>
  </si>
  <si>
    <t>Average PM cost: average of the monthly salaries of the persons that will work in the project (including employee and employer charges)</t>
  </si>
  <si>
    <t>CONSUMMABLES and OTHER GOODS AND SERVICES</t>
  </si>
  <si>
    <t>EQUIPMENT</t>
  </si>
  <si>
    <t xml:space="preserve">For technical equipment dedicated to the project. </t>
  </si>
  <si>
    <t>You have to indicate their costs, taking into account amortization period over the use during the project.</t>
  </si>
  <si>
    <t>TRAVEL COSTS</t>
  </si>
  <si>
    <t>1 general project meeting every 6 months (including 1 kick off meeting at the start of the project)</t>
  </si>
  <si>
    <t>if necessary outside of project meetings : technical visits/meetings between partner</t>
  </si>
  <si>
    <t>dissemination events (conferences, fair trades, dedicated workshops, …)</t>
  </si>
  <si>
    <t>Good practice for budget</t>
  </si>
  <si>
    <t>careful estimation for technical visit/meeting</t>
  </si>
  <si>
    <t>Standard computers are not equipment. To be considered as such they have to be specific to the project (compatible with calculation servers or softwares, …)</t>
  </si>
  <si>
    <t>About 2-3 travel/year</t>
  </si>
  <si>
    <t>Calculation of personnel costs</t>
  </si>
  <si>
    <t>Good practice for repartition PM among WPs</t>
  </si>
  <si>
    <t>1PM for each partner, for participation to project meetings</t>
  </si>
  <si>
    <t>1-2 PM for industrials/end users</t>
  </si>
  <si>
    <t>Scientific WPs</t>
  </si>
  <si>
    <t xml:space="preserve">Certificate on financial statements </t>
  </si>
  <si>
    <t>Only one for the whole project</t>
  </si>
  <si>
    <t>Audit Certificate : only if you have more than 325000€ of direct costs reimbursed for the whole project</t>
  </si>
  <si>
    <t>Contrary to FP7 practice, it is not considered as subcontracting, but "other goods and services'"</t>
  </si>
  <si>
    <t>LARGE RESEARCH INFRASTRUCTURE</t>
  </si>
  <si>
    <t>Large research infrastructure means research infrastructure of a total value of at least 20M€  (and representing at least 75% of the total fixed assets), for a beneficiary</t>
  </si>
  <si>
    <t>the Agreement or as determined on the basis of the rental and leasing costs of the research infrastructure.</t>
  </si>
  <si>
    <t>SUBCONTRACTING</t>
  </si>
  <si>
    <t>- should NOT generate knowledge outside partnership</t>
  </si>
  <si>
    <t>OTHER DIRECT COSTS</t>
  </si>
  <si>
    <t>DIRECT COSTS OF PROVIDING FINANCIAL SUPPORT TO THIRD PARTIES (OPTIONAL)</t>
  </si>
  <si>
    <t>If necessary to implement the action, the beneficiaries may provide some financial support to third parties (not to be confused with subcontracting).</t>
  </si>
  <si>
    <t>May not exceed EUR 60 000 for each third party unless it is necessary to achieve the objectives of the action.</t>
  </si>
  <si>
    <t>COSTS OF IN-KIND CONTRIBUTIONS INCURRED BY THIRD PARTIES OUTSIDE OF THE BENEFICIARY’S PREMISES (OPTIONAL)</t>
  </si>
  <si>
    <t>- costs of additional energy efficiency measures (as provided for by Commission Decision C(2013) 8196)</t>
  </si>
  <si>
    <t>- costs of providing transnational access to research infrastructures (as provided for by Commission Decision C(2013) 8199).</t>
  </si>
  <si>
    <t>The beneficiaries may declare costs incurred by the third parties for the seconded persons, contributed equipment, infrastructure or other assets or other contributed goods and services.</t>
  </si>
  <si>
    <t>If necessary to implement the action, the beneficiaries may use in-kind contributions provided by third parties free of charge.</t>
  </si>
  <si>
    <t>SPECIAL UNIT COST COVERING DIRECT &amp; INDIRECT COSTS (OPTIONAL)</t>
  </si>
  <si>
    <t>It is calculated as the sum of historical asset values of each individual research infrastructure of that beneficiary, as they appear in its last closed balance sheet before the date of the signature of</t>
  </si>
  <si>
    <r>
      <t>The beneficiary’s methodology for declaring the costs for large research infrastructure must be positively assessed by the Commission (‘</t>
    </r>
    <r>
      <rPr>
        <b/>
        <sz val="11"/>
        <color indexed="30"/>
        <rFont val="Calibri"/>
        <family val="2"/>
      </rPr>
      <t>ex-ante assessment</t>
    </r>
    <r>
      <rPr>
        <sz val="11"/>
        <color theme="1"/>
        <rFont val="Calibri"/>
        <family val="2"/>
        <scheme val="minor"/>
      </rPr>
      <t>’).</t>
    </r>
  </si>
  <si>
    <t>INDIRECT COSTS</t>
  </si>
  <si>
    <t>OTHER (less common and optional)  DIRECT COSTS</t>
  </si>
  <si>
    <t>Also called "overheads"</t>
  </si>
  <si>
    <t>This is the same fixed rate for each partner (H2020 rules).</t>
  </si>
  <si>
    <r>
      <t xml:space="preserve">Automatically calculated flat rate of </t>
    </r>
    <r>
      <rPr>
        <b/>
        <sz val="11"/>
        <color indexed="30"/>
        <rFont val="Calibri"/>
        <family val="2"/>
      </rPr>
      <t>25% of the direct costs (except for subcontracting)</t>
    </r>
    <r>
      <rPr>
        <sz val="11"/>
        <color theme="1"/>
        <rFont val="Calibri"/>
        <family val="2"/>
        <scheme val="minor"/>
      </rPr>
      <t xml:space="preserve">. </t>
    </r>
  </si>
  <si>
    <t>Please detail effort per WP</t>
  </si>
  <si>
    <t>European Commission rules for H2020 : Annotated model Grant Agreement</t>
  </si>
  <si>
    <t>http://ec.europa.eu/research/participants/data/ref/h2020/grants_manual/amga/h2020-amga_en.pdf</t>
  </si>
  <si>
    <t xml:space="preserve">See article 13 </t>
  </si>
  <si>
    <t>Not allocated to 1 WP only, the repartition between WPs should reflect that:</t>
  </si>
  <si>
    <t>- partners do not work in separate parralel activities, but in a collaborative approach</t>
  </si>
  <si>
    <t>- the repartition fits the project objectives</t>
  </si>
  <si>
    <t>- is for minor activities ("limited in scope"),</t>
  </si>
  <si>
    <t>- and minor budget ("limited in cost"),</t>
  </si>
  <si>
    <t>- they generate overheads (their cost is reimbursed + 25% of their cost for overheads)</t>
  </si>
  <si>
    <t>- they do not appear on the proposal, unless they will be considered subcontracting (at least not mentioned explicitly, e.g. " meetings will be organised" vs " there will be logistic support for the organization of meetings").</t>
  </si>
  <si>
    <t>- can be important amounts,</t>
  </si>
  <si>
    <t>- is for important activities which appear in the proposal (crucial to mention them to increase the credibility of the proposal)</t>
  </si>
  <si>
    <t>- allowing the R&amp;D work to be carried out but NOT "core" R&amp;D work itself (i.e. no conception, analysis, ... )</t>
  </si>
  <si>
    <t>- do not generate overheads</t>
  </si>
  <si>
    <t>Art. 10</t>
  </si>
  <si>
    <t>Art. 13</t>
  </si>
  <si>
    <r>
      <t>PURCHASE OF GOODS, WORKS OR SERVICES</t>
    </r>
    <r>
      <rPr>
        <b/>
        <i/>
        <sz val="11"/>
        <color indexed="8"/>
        <rFont val="Calibri"/>
        <family val="2"/>
      </rPr>
      <t xml:space="preserve"> (art 10)</t>
    </r>
    <r>
      <rPr>
        <b/>
        <sz val="11"/>
        <color indexed="8"/>
        <rFont val="Calibri"/>
        <family val="2"/>
      </rPr>
      <t xml:space="preserve"> vs SUBCONTRACTING </t>
    </r>
    <r>
      <rPr>
        <b/>
        <i/>
        <sz val="11"/>
        <color indexed="8"/>
        <rFont val="Calibri"/>
        <family val="2"/>
      </rPr>
      <t>(art 13) ?</t>
    </r>
  </si>
  <si>
    <t>- should concern important tasks in the project but not CORE tasks;</t>
  </si>
  <si>
    <t>- should not be R&amp;D, but activities allowing partners to carry out their R&amp;D</t>
  </si>
  <si>
    <t>Nicolas Caradot</t>
  </si>
  <si>
    <t>Cost (EUR)</t>
  </si>
  <si>
    <t>average_person_month</t>
  </si>
  <si>
    <t>Direct Costs</t>
  </si>
  <si>
    <t>Indirect Costs</t>
  </si>
  <si>
    <t>Estimated Person Months (PM) per Work Package</t>
  </si>
  <si>
    <t>Work (PM)</t>
  </si>
  <si>
    <t>Cost Type</t>
  </si>
  <si>
    <t>Position</t>
  </si>
  <si>
    <t>Task Subcontracted</t>
  </si>
  <si>
    <t>Type of Travel</t>
  </si>
  <si>
    <t>Travelling</t>
  </si>
  <si>
    <t>Personnel</t>
  </si>
  <si>
    <t>Consumables and Other Goods and Services</t>
  </si>
  <si>
    <t>General Information: Partner</t>
  </si>
  <si>
    <t>General Information: Contact</t>
  </si>
  <si>
    <t>Administrative Contact (Name)</t>
  </si>
  <si>
    <t>Administrative Contact (E-Mail)</t>
  </si>
  <si>
    <t>pic_number</t>
  </si>
  <si>
    <t>partner_name</t>
  </si>
  <si>
    <t>partner_short_name</t>
  </si>
  <si>
    <t>reimbursement_rate</t>
  </si>
  <si>
    <t>author_name</t>
  </si>
  <si>
    <t>author_email</t>
  </si>
  <si>
    <t>contact_name</t>
  </si>
  <si>
    <t>contact_email</t>
  </si>
  <si>
    <t>Main Contact (Name)</t>
  </si>
  <si>
    <t>Main Contact (E-Mail)</t>
  </si>
  <si>
    <t>Funding rate %</t>
  </si>
  <si>
    <t>Total Cost</t>
  </si>
  <si>
    <t>Total Cost (Direct + Indirect Cost)</t>
  </si>
  <si>
    <t>Total Indirect Cost: 25 % of Direct Cost without Subcontracting</t>
  </si>
  <si>
    <t>Total Funded Cost: Funding Rate * Total Cost</t>
  </si>
  <si>
    <t>Kompetenzzentrum Wasser Berlin</t>
  </si>
  <si>
    <t>KWB</t>
  </si>
  <si>
    <t>Nicolas.Caradot@kompetenz-wasser.de</t>
  </si>
  <si>
    <t>Key</t>
  </si>
  <si>
    <t>Value</t>
  </si>
  <si>
    <t>Description</t>
  </si>
  <si>
    <t>total</t>
  </si>
  <si>
    <t>total_funded</t>
  </si>
  <si>
    <t>sum_personnel</t>
  </si>
  <si>
    <t>sum_consumables</t>
  </si>
  <si>
    <t>sum_equipment</t>
  </si>
  <si>
    <t>sum_travelling</t>
  </si>
  <si>
    <t>sum_subcontracting</t>
  </si>
  <si>
    <t>sum_direct</t>
  </si>
  <si>
    <t>sum_indirect</t>
  </si>
  <si>
    <t>wp1</t>
  </si>
  <si>
    <t>wp2</t>
  </si>
  <si>
    <t>wp3</t>
  </si>
  <si>
    <t>wp4</t>
  </si>
  <si>
    <t>wp5</t>
  </si>
  <si>
    <t>wp6</t>
  </si>
  <si>
    <t>wp7</t>
  </si>
  <si>
    <t>Average Cost of the Person Month (EUR)</t>
  </si>
  <si>
    <t>(D)
Usage in the project
(%)</t>
  </si>
  <si>
    <t>Description
Please specify type, may also comprise existing equipment (to be indicated)</t>
  </si>
  <si>
    <t>(A)
Total Cost
(EUR)</t>
  </si>
  <si>
    <t>(B)
Period of depreciation
(Months)</t>
  </si>
  <si>
    <t>(C)
Period of use
(Months)</t>
  </si>
  <si>
    <t>(A/B)*C*D
Eligible Cost
(EUR)</t>
  </si>
  <si>
    <t>(A*B*C)
Eligible Cost
(EUR)</t>
  </si>
  <si>
    <t>(A)
Cost per travel
(EUR)</t>
  </si>
  <si>
    <t xml:space="preserve">(B)
Number of travels
</t>
  </si>
  <si>
    <t xml:space="preserve">(C)
Number of persons
</t>
  </si>
  <si>
    <t>Summary of Costs (automatically calculated from cost positions in Tab 'Cost_Input')</t>
  </si>
  <si>
    <t>Justification (what and why is it necessary?)</t>
  </si>
  <si>
    <t>Consumables And Other Goods and Services</t>
  </si>
  <si>
    <t>Justification required?
(Yes, if Total &gt; 15 % of Personal cost)</t>
  </si>
  <si>
    <t>15 % of Personal cost (EUR)</t>
  </si>
  <si>
    <t>Template_Version</t>
  </si>
  <si>
    <t xml:space="preserve">WP1: </t>
  </si>
  <si>
    <t xml:space="preserve">WP2: </t>
  </si>
  <si>
    <t xml:space="preserve">WP3: </t>
  </si>
  <si>
    <t xml:space="preserve">WP4: </t>
  </si>
  <si>
    <t xml:space="preserve">WP5: </t>
  </si>
  <si>
    <t xml:space="preserve">WP6: </t>
  </si>
  <si>
    <t xml:space="preserve">WP7: </t>
  </si>
  <si>
    <t>v0.5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</si>
</sst>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
  </numFmts>
  <fonts count="15" x14ac:knownFonts="1">
    <font>
      <sz val="11"/>
      <color theme="1"/>
      <name val="Calibri"/>
      <family val="2"/>
      <scheme val="minor"/>
    </font>
    <font>
      <b/>
      <sz val="11"/>
      <color indexed="8"/>
      <name val="Calibri"/>
      <family val="2"/>
    </font>
    <font>
      <b/>
      <sz val="11"/>
      <color indexed="30"/>
      <name val="Calibri"/>
      <family val="2"/>
    </font>
    <font>
      <b/>
      <i/>
      <sz val="11"/>
      <color indexed="8"/>
      <name val="Calibri"/>
      <family val="2"/>
    </font>
    <font>
      <sz val="11"/>
      <color theme="1"/>
      <name val="Calibri"/>
      <family val="2"/>
      <scheme val="minor"/>
    </font>
    <font>
      <u/>
      <sz val="11"/>
      <color theme="10"/>
      <name val="Calibri"/>
      <family val="2"/>
      <scheme val="minor"/>
    </font>
    <font>
      <b/>
      <sz val="11"/>
      <color theme="1"/>
      <name val="Calibri"/>
      <family val="2"/>
      <scheme val="minor"/>
    </font>
    <font>
      <b/>
      <sz val="12"/>
      <color theme="8" tint="-0.499984740745262"/>
      <name val="Calibri"/>
      <family val="2"/>
      <scheme val="minor"/>
    </font>
    <font>
      <b/>
      <sz val="11"/>
      <color theme="0"/>
      <name val="Calibri"/>
      <family val="2"/>
      <scheme val="minor"/>
    </font>
    <font>
      <sz val="11"/>
      <color rgb="FF0070C0"/>
      <name val="Calibri"/>
      <family val="2"/>
      <scheme val="minor"/>
    </font>
    <font>
      <i/>
      <sz val="11"/>
      <color theme="1"/>
      <name val="Calibri"/>
      <family val="2"/>
      <scheme val="minor"/>
    </font>
    <font>
      <b/>
      <i/>
      <sz val="11"/>
      <color theme="1"/>
      <name val="Calibri"/>
      <family val="2"/>
      <scheme val="minor"/>
    </font>
    <font>
      <b/>
      <sz val="20"/>
      <color rgb="FFFF0000"/>
      <name val="Calibri"/>
      <family val="2"/>
      <scheme val="minor"/>
    </font>
    <font>
      <sz val="11"/>
      <color theme="0"/>
      <name val="Calibri"/>
      <family val="2"/>
      <scheme val="minor"/>
    </font>
    <font>
      <sz val="11"/>
      <name val="Calibri"/>
      <family val="2"/>
      <scheme val="minor"/>
    </font>
  </fonts>
  <fills count="10">
    <fill>
      <patternFill patternType="none"/>
    </fill>
    <fill>
      <patternFill patternType="gray125"/>
    </fill>
    <fill>
      <patternFill patternType="solid">
        <fgColor theme="1" tint="0.34998626667073579"/>
        <bgColor indexed="64"/>
      </patternFill>
    </fill>
    <fill>
      <patternFill patternType="solid">
        <fgColor theme="4" tint="0.59999389629810485"/>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9" fontId="4" fillId="0" borderId="0" applyFont="0" applyFill="0" applyBorder="0" applyAlignment="0" applyProtection="0"/>
  </cellStyleXfs>
  <cellXfs count="154">
    <xf numFmtId="0" fontId="0" fillId="0" borderId="0" xfId="0"/>
    <xf numFmtId="0" fontId="12" fillId="6" borderId="0" xfId="0" applyFont="1" applyFill="1" applyAlignment="1" applyProtection="1">
      <alignment vertical="center"/>
    </xf>
    <xf numFmtId="0" fontId="0" fillId="7" borderId="0" xfId="0" applyFill="1" applyBorder="1" applyProtection="1"/>
    <xf numFmtId="0" fontId="0" fillId="7" borderId="0" xfId="0" applyFill="1" applyBorder="1" applyAlignment="1" applyProtection="1">
      <alignment horizontal="right"/>
    </xf>
    <xf numFmtId="0" fontId="0" fillId="7" borderId="4" xfId="0" applyFill="1" applyBorder="1" applyAlignment="1" applyProtection="1">
      <alignment horizontal="right"/>
    </xf>
    <xf numFmtId="0" fontId="0" fillId="7" borderId="0" xfId="0" applyFill="1" applyBorder="1" applyAlignment="1" applyProtection="1"/>
    <xf numFmtId="0" fontId="0" fillId="7" borderId="11" xfId="0" applyFill="1" applyBorder="1" applyProtection="1"/>
    <xf numFmtId="0" fontId="0" fillId="7" borderId="12" xfId="0" applyFill="1" applyBorder="1" applyProtection="1"/>
    <xf numFmtId="0" fontId="0" fillId="7" borderId="13" xfId="0" applyFill="1" applyBorder="1" applyAlignment="1" applyProtection="1">
      <alignment horizontal="right"/>
    </xf>
    <xf numFmtId="0" fontId="0" fillId="7" borderId="10" xfId="0" applyFill="1" applyBorder="1" applyAlignment="1" applyProtection="1">
      <alignment horizontal="right"/>
    </xf>
    <xf numFmtId="0" fontId="6" fillId="7" borderId="1" xfId="0" applyFont="1" applyFill="1" applyBorder="1" applyAlignment="1" applyProtection="1">
      <alignment horizontal="right"/>
    </xf>
    <xf numFmtId="0" fontId="0" fillId="5" borderId="14" xfId="0" applyFill="1" applyBorder="1" applyAlignment="1" applyProtection="1">
      <protection locked="0"/>
    </xf>
    <xf numFmtId="0" fontId="0" fillId="5" borderId="11" xfId="0" applyFill="1" applyBorder="1" applyAlignment="1" applyProtection="1">
      <protection locked="0"/>
    </xf>
    <xf numFmtId="0" fontId="0" fillId="5" borderId="12" xfId="0" applyFill="1" applyBorder="1" applyAlignment="1" applyProtection="1">
      <protection locked="0"/>
    </xf>
    <xf numFmtId="0" fontId="0" fillId="5" borderId="1" xfId="0" applyFill="1" applyBorder="1" applyAlignment="1" applyProtection="1">
      <alignment horizontal="right"/>
      <protection locked="0"/>
    </xf>
    <xf numFmtId="0" fontId="0" fillId="5" borderId="11" xfId="0" applyFill="1" applyBorder="1" applyProtection="1">
      <protection locked="0"/>
    </xf>
    <xf numFmtId="0" fontId="0" fillId="5" borderId="12" xfId="0" applyFill="1" applyBorder="1" applyProtection="1">
      <protection locked="0"/>
    </xf>
    <xf numFmtId="0" fontId="0" fillId="5" borderId="11" xfId="0" applyFill="1" applyBorder="1" applyAlignment="1" applyProtection="1">
      <alignment horizontal="right"/>
      <protection locked="0"/>
    </xf>
    <xf numFmtId="0" fontId="0" fillId="5" borderId="12" xfId="0" applyFill="1" applyBorder="1" applyAlignment="1" applyProtection="1">
      <alignment horizontal="right"/>
      <protection locked="0"/>
    </xf>
    <xf numFmtId="0" fontId="0" fillId="7" borderId="3" xfId="0" applyFill="1" applyBorder="1" applyProtection="1"/>
    <xf numFmtId="0" fontId="0" fillId="7" borderId="9" xfId="0" applyFill="1" applyBorder="1" applyProtection="1"/>
    <xf numFmtId="0" fontId="0" fillId="7" borderId="2" xfId="0" applyFill="1" applyBorder="1" applyAlignment="1" applyProtection="1"/>
    <xf numFmtId="0" fontId="0" fillId="7" borderId="15" xfId="0" applyFill="1" applyBorder="1" applyAlignment="1" applyProtection="1"/>
    <xf numFmtId="0" fontId="0" fillId="7" borderId="8" xfId="0" applyFill="1" applyBorder="1" applyAlignment="1" applyProtection="1"/>
    <xf numFmtId="0" fontId="0" fillId="7" borderId="5" xfId="0" applyFill="1" applyBorder="1" applyProtection="1"/>
    <xf numFmtId="0" fontId="0" fillId="7" borderId="6" xfId="0" applyFill="1" applyBorder="1" applyProtection="1"/>
    <xf numFmtId="0" fontId="0" fillId="7" borderId="6" xfId="0" applyFill="1" applyBorder="1" applyAlignment="1" applyProtection="1">
      <alignment horizontal="right"/>
    </xf>
    <xf numFmtId="0" fontId="0" fillId="7" borderId="9" xfId="0" applyFill="1" applyBorder="1" applyAlignment="1" applyProtection="1"/>
    <xf numFmtId="0" fontId="8" fillId="8" borderId="0" xfId="0" applyFont="1" applyFill="1" applyBorder="1" applyProtection="1"/>
    <xf numFmtId="0" fontId="8" fillId="8" borderId="0" xfId="0" applyFont="1" applyFill="1" applyBorder="1" applyAlignment="1" applyProtection="1"/>
    <xf numFmtId="0" fontId="0" fillId="9" borderId="5" xfId="0" applyFont="1" applyFill="1" applyBorder="1" applyAlignment="1" applyProtection="1">
      <alignment vertical="center"/>
    </xf>
    <xf numFmtId="0" fontId="0" fillId="9" borderId="15" xfId="0" applyFont="1" applyFill="1" applyBorder="1" applyAlignment="1" applyProtection="1">
      <alignment vertical="center"/>
    </xf>
    <xf numFmtId="0" fontId="0" fillId="9" borderId="8" xfId="0" applyFont="1" applyFill="1" applyBorder="1" applyAlignment="1" applyProtection="1">
      <alignment vertical="center"/>
    </xf>
    <xf numFmtId="0" fontId="6" fillId="9" borderId="2" xfId="0" applyFont="1" applyFill="1" applyBorder="1" applyAlignment="1" applyProtection="1">
      <alignment vertical="center"/>
    </xf>
    <xf numFmtId="0" fontId="6" fillId="9" borderId="3" xfId="0" applyFont="1" applyFill="1" applyBorder="1" applyAlignment="1" applyProtection="1">
      <alignment horizontal="left" vertical="center"/>
    </xf>
    <xf numFmtId="0" fontId="6" fillId="9" borderId="4" xfId="0" applyFont="1" applyFill="1" applyBorder="1" applyAlignment="1" applyProtection="1">
      <alignment horizontal="left" vertical="center"/>
    </xf>
    <xf numFmtId="0" fontId="6" fillId="9" borderId="1" xfId="0" applyFont="1" applyFill="1" applyBorder="1" applyAlignment="1" applyProtection="1">
      <alignment horizontal="right" vertical="center"/>
    </xf>
    <xf numFmtId="0" fontId="6" fillId="9" borderId="1" xfId="0" applyFont="1" applyFill="1" applyBorder="1" applyAlignment="1" applyProtection="1">
      <alignment horizontal="center" vertical="center"/>
    </xf>
    <xf numFmtId="0" fontId="6" fillId="9" borderId="1" xfId="0" applyFont="1" applyFill="1" applyBorder="1" applyAlignment="1" applyProtection="1">
      <alignment horizontal="left" vertical="center"/>
    </xf>
    <xf numFmtId="0" fontId="13" fillId="8" borderId="0" xfId="0" applyFont="1" applyFill="1" applyBorder="1" applyProtection="1"/>
    <xf numFmtId="0" fontId="13" fillId="8" borderId="0" xfId="0" applyFont="1" applyFill="1" applyBorder="1" applyAlignment="1" applyProtection="1">
      <alignment horizontal="right"/>
    </xf>
    <xf numFmtId="0" fontId="8" fillId="8" borderId="0" xfId="0" applyFont="1" applyFill="1" applyBorder="1" applyAlignment="1" applyProtection="1">
      <alignment horizontal="right"/>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164" fontId="0" fillId="7" borderId="0" xfId="0" applyNumberFormat="1" applyFill="1" applyBorder="1" applyProtection="1"/>
    <xf numFmtId="0" fontId="0" fillId="5" borderId="15" xfId="0" applyFill="1" applyBorder="1" applyAlignment="1" applyProtection="1">
      <alignment horizontal="left"/>
      <protection locked="0"/>
    </xf>
    <xf numFmtId="0" fontId="0" fillId="5" borderId="13" xfId="0" applyFill="1" applyBorder="1" applyAlignment="1" applyProtection="1">
      <alignment horizontal="left"/>
      <protection locked="0"/>
    </xf>
    <xf numFmtId="0" fontId="0" fillId="5" borderId="5" xfId="0" applyFill="1" applyBorder="1" applyAlignment="1" applyProtection="1">
      <alignment horizontal="left"/>
      <protection locked="0"/>
    </xf>
    <xf numFmtId="0" fontId="0" fillId="5" borderId="7" xfId="0" applyFill="1" applyBorder="1" applyAlignment="1" applyProtection="1">
      <alignment horizontal="left"/>
      <protection locked="0"/>
    </xf>
    <xf numFmtId="0" fontId="6" fillId="9" borderId="4" xfId="0" applyFont="1" applyFill="1" applyBorder="1" applyAlignment="1" applyProtection="1">
      <alignment horizontal="left" vertical="center"/>
    </xf>
    <xf numFmtId="0" fontId="0" fillId="5" borderId="8" xfId="0" applyFill="1" applyBorder="1" applyAlignment="1" applyProtection="1">
      <alignment horizontal="left"/>
      <protection locked="0"/>
    </xf>
    <xf numFmtId="0" fontId="0" fillId="5" borderId="10" xfId="0" applyFill="1" applyBorder="1" applyAlignment="1" applyProtection="1">
      <alignment horizontal="left"/>
      <protection locked="0"/>
    </xf>
    <xf numFmtId="0" fontId="0" fillId="5" borderId="15" xfId="0" applyFill="1" applyBorder="1" applyAlignment="1" applyProtection="1">
      <protection locked="0"/>
    </xf>
    <xf numFmtId="0" fontId="0" fillId="5" borderId="13" xfId="0" applyFill="1" applyBorder="1" applyAlignment="1" applyProtection="1">
      <protection locked="0"/>
    </xf>
    <xf numFmtId="0" fontId="6" fillId="9" borderId="2" xfId="0" applyFont="1" applyFill="1" applyBorder="1" applyAlignment="1" applyProtection="1">
      <alignment vertical="center"/>
    </xf>
    <xf numFmtId="0" fontId="0" fillId="5" borderId="8" xfId="0" applyFill="1" applyBorder="1" applyAlignment="1" applyProtection="1">
      <protection locked="0"/>
    </xf>
    <xf numFmtId="0" fontId="0" fillId="5" borderId="10" xfId="0" applyFill="1" applyBorder="1" applyAlignment="1" applyProtection="1">
      <protection locked="0"/>
    </xf>
    <xf numFmtId="0" fontId="6" fillId="9" borderId="3" xfId="0" applyFont="1" applyFill="1" applyBorder="1" applyAlignment="1" applyProtection="1">
      <alignment horizontal="left" vertical="center"/>
    </xf>
    <xf numFmtId="0" fontId="0" fillId="5" borderId="5" xfId="0" applyFill="1" applyBorder="1" applyAlignment="1" applyProtection="1">
      <protection locked="0"/>
    </xf>
    <xf numFmtId="0" fontId="0" fillId="5" borderId="7" xfId="0" applyFill="1" applyBorder="1" applyAlignment="1" applyProtection="1">
      <protection locked="0"/>
    </xf>
    <xf numFmtId="0" fontId="6" fillId="7" borderId="0" xfId="0" applyFont="1" applyFill="1" applyBorder="1" applyAlignment="1" applyProtection="1">
      <alignment horizontal="right"/>
    </xf>
    <xf numFmtId="0" fontId="0" fillId="7" borderId="2" xfId="0" applyFont="1" applyFill="1" applyBorder="1" applyAlignment="1" applyProtection="1"/>
    <xf numFmtId="0" fontId="0" fillId="7" borderId="3" xfId="0" applyFont="1" applyFill="1" applyBorder="1" applyAlignment="1" applyProtection="1"/>
    <xf numFmtId="0" fontId="6" fillId="9" borderId="1" xfId="0" applyFont="1" applyFill="1" applyBorder="1" applyAlignment="1" applyProtection="1">
      <alignment horizontal="center" vertical="center" wrapText="1"/>
    </xf>
    <xf numFmtId="0" fontId="6" fillId="9" borderId="14" xfId="0"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165" fontId="0" fillId="7" borderId="15" xfId="0" applyNumberFormat="1" applyFill="1" applyBorder="1" applyProtection="1"/>
    <xf numFmtId="9" fontId="4" fillId="5" borderId="7" xfId="2" applyFont="1" applyFill="1" applyBorder="1" applyAlignment="1" applyProtection="1">
      <protection locked="0"/>
    </xf>
    <xf numFmtId="9" fontId="4" fillId="5" borderId="13" xfId="2" applyFont="1" applyFill="1" applyBorder="1" applyAlignment="1" applyProtection="1">
      <protection locked="0"/>
    </xf>
    <xf numFmtId="9" fontId="4" fillId="5" borderId="10" xfId="2" applyFont="1" applyFill="1" applyBorder="1" applyAlignment="1" applyProtection="1">
      <protection locked="0"/>
    </xf>
    <xf numFmtId="0" fontId="6" fillId="9" borderId="2" xfId="0" quotePrefix="1" applyFont="1" applyFill="1" applyBorder="1" applyAlignment="1" applyProtection="1">
      <alignment horizontal="center" vertical="center" wrapText="1"/>
    </xf>
    <xf numFmtId="0" fontId="0" fillId="5" borderId="14" xfId="0" applyFill="1" applyBorder="1" applyAlignment="1" applyProtection="1">
      <alignment horizontal="right"/>
      <protection locked="0"/>
    </xf>
    <xf numFmtId="0" fontId="0" fillId="5" borderId="1" xfId="0" applyFill="1" applyBorder="1" applyAlignment="1" applyProtection="1">
      <protection locked="0"/>
    </xf>
    <xf numFmtId="0" fontId="0" fillId="7" borderId="2" xfId="0" applyFill="1" applyBorder="1" applyAlignment="1" applyProtection="1">
      <alignment vertical="center"/>
    </xf>
    <xf numFmtId="1" fontId="0" fillId="7" borderId="1" xfId="0" applyNumberFormat="1" applyFill="1" applyBorder="1" applyAlignment="1" applyProtection="1">
      <alignment horizontal="right" vertical="center"/>
    </xf>
    <xf numFmtId="1" fontId="0" fillId="7" borderId="14" xfId="0" applyNumberFormat="1" applyFill="1" applyBorder="1" applyAlignment="1" applyProtection="1">
      <alignment horizontal="right"/>
    </xf>
    <xf numFmtId="1" fontId="0" fillId="7" borderId="11" xfId="0" applyNumberFormat="1" applyFill="1" applyBorder="1" applyAlignment="1" applyProtection="1">
      <alignment horizontal="right"/>
    </xf>
    <xf numFmtId="1" fontId="6" fillId="7" borderId="1" xfId="0" applyNumberFormat="1" applyFont="1" applyFill="1" applyBorder="1" applyAlignment="1" applyProtection="1">
      <alignment horizontal="right"/>
    </xf>
    <xf numFmtId="0" fontId="0" fillId="7" borderId="1" xfId="0" applyFill="1" applyBorder="1" applyAlignment="1" applyProtection="1">
      <alignment vertical="center"/>
    </xf>
    <xf numFmtId="0" fontId="0" fillId="7" borderId="0" xfId="0" applyFont="1" applyFill="1" applyBorder="1" applyAlignment="1" applyProtection="1">
      <alignment wrapText="1"/>
    </xf>
    <xf numFmtId="1" fontId="0" fillId="7" borderId="14" xfId="0" applyNumberFormat="1" applyFont="1" applyFill="1" applyBorder="1" applyAlignment="1" applyProtection="1">
      <alignment horizontal="right"/>
    </xf>
    <xf numFmtId="1" fontId="0" fillId="7" borderId="12" xfId="0" applyNumberFormat="1" applyFont="1" applyFill="1" applyBorder="1" applyAlignment="1" applyProtection="1"/>
    <xf numFmtId="1" fontId="0" fillId="7" borderId="1" xfId="0" applyNumberFormat="1" applyFont="1" applyFill="1" applyBorder="1" applyAlignment="1" applyProtection="1">
      <alignment horizontal="right"/>
    </xf>
    <xf numFmtId="165" fontId="0" fillId="7" borderId="14" xfId="0" applyNumberFormat="1" applyFill="1" applyBorder="1" applyAlignment="1" applyProtection="1">
      <alignment horizontal="right"/>
    </xf>
    <xf numFmtId="165" fontId="0" fillId="7" borderId="11" xfId="0" applyNumberFormat="1" applyFill="1" applyBorder="1" applyAlignment="1" applyProtection="1">
      <alignment horizontal="right"/>
    </xf>
    <xf numFmtId="165" fontId="0" fillId="7" borderId="12" xfId="0" applyNumberFormat="1" applyFill="1" applyBorder="1" applyAlignment="1" applyProtection="1">
      <alignment horizontal="right"/>
    </xf>
    <xf numFmtId="0" fontId="0" fillId="0" borderId="0" xfId="0" applyProtection="1"/>
    <xf numFmtId="9" fontId="14" fillId="5" borderId="15" xfId="2" applyFont="1" applyFill="1" applyBorder="1" applyAlignment="1" applyProtection="1">
      <alignment horizontal="left" vertical="center" indent="1"/>
      <protection locked="0"/>
    </xf>
    <xf numFmtId="9" fontId="14" fillId="5" borderId="0" xfId="2" applyFont="1" applyFill="1" applyBorder="1" applyAlignment="1" applyProtection="1">
      <alignment horizontal="left" vertical="center" indent="1"/>
      <protection locked="0"/>
    </xf>
    <xf numFmtId="0" fontId="14" fillId="5" borderId="15" xfId="0" applyFont="1" applyFill="1" applyBorder="1" applyAlignment="1" applyProtection="1">
      <alignment horizontal="left" vertical="center"/>
      <protection locked="0"/>
    </xf>
    <xf numFmtId="0" fontId="14" fillId="5" borderId="0" xfId="0" applyFont="1" applyFill="1" applyBorder="1" applyAlignment="1" applyProtection="1">
      <alignment horizontal="left" vertical="center"/>
      <protection locked="0"/>
    </xf>
    <xf numFmtId="0" fontId="5" fillId="0" borderId="15" xfId="1" applyBorder="1" applyAlignment="1" applyProtection="1">
      <alignment horizontal="left"/>
      <protection locked="0"/>
    </xf>
    <xf numFmtId="0" fontId="5" fillId="0" borderId="0" xfId="1" applyBorder="1" applyAlignment="1" applyProtection="1">
      <alignment horizontal="left"/>
      <protection locked="0"/>
    </xf>
    <xf numFmtId="0" fontId="0" fillId="7" borderId="15" xfId="0" applyFill="1" applyBorder="1" applyAlignment="1" applyProtection="1">
      <alignment horizontal="left"/>
    </xf>
    <xf numFmtId="0" fontId="0" fillId="7" borderId="0" xfId="0" applyFill="1" applyBorder="1" applyAlignment="1" applyProtection="1">
      <alignment horizontal="left"/>
    </xf>
    <xf numFmtId="0" fontId="0" fillId="7" borderId="13" xfId="0" applyFill="1" applyBorder="1" applyAlignment="1" applyProtection="1">
      <alignment horizontal="left"/>
    </xf>
    <xf numFmtId="0" fontId="6" fillId="9" borderId="2" xfId="0" applyFont="1" applyFill="1" applyBorder="1" applyAlignment="1" applyProtection="1">
      <alignment horizontal="left" vertical="center"/>
    </xf>
    <xf numFmtId="0" fontId="6" fillId="9" borderId="3" xfId="0" applyFont="1" applyFill="1" applyBorder="1" applyAlignment="1" applyProtection="1">
      <alignment horizontal="left" vertical="center"/>
    </xf>
    <xf numFmtId="0" fontId="6" fillId="9" borderId="4" xfId="0" applyFont="1" applyFill="1" applyBorder="1" applyAlignment="1" applyProtection="1">
      <alignment horizontal="left" vertical="center"/>
    </xf>
    <xf numFmtId="0" fontId="0" fillId="7" borderId="5" xfId="0" applyFill="1" applyBorder="1" applyAlignment="1" applyProtection="1">
      <alignment horizontal="left"/>
    </xf>
    <xf numFmtId="0" fontId="0" fillId="7" borderId="6" xfId="0" applyFill="1" applyBorder="1" applyAlignment="1" applyProtection="1">
      <alignment horizontal="left"/>
    </xf>
    <xf numFmtId="0" fontId="0" fillId="7" borderId="7" xfId="0" applyFill="1" applyBorder="1" applyAlignment="1" applyProtection="1">
      <alignment horizontal="left"/>
    </xf>
    <xf numFmtId="0" fontId="0" fillId="5" borderId="15" xfId="0" applyFill="1" applyBorder="1" applyAlignment="1" applyProtection="1">
      <protection locked="0"/>
    </xf>
    <xf numFmtId="0" fontId="0" fillId="5" borderId="13" xfId="0" applyFill="1" applyBorder="1" applyAlignment="1" applyProtection="1">
      <protection locked="0"/>
    </xf>
    <xf numFmtId="0" fontId="0" fillId="5" borderId="8" xfId="0" applyFill="1" applyBorder="1" applyAlignment="1" applyProtection="1">
      <protection locked="0"/>
    </xf>
    <xf numFmtId="0" fontId="0" fillId="5" borderId="10" xfId="0" applyFill="1" applyBorder="1" applyAlignment="1" applyProtection="1">
      <protection locked="0"/>
    </xf>
    <xf numFmtId="0" fontId="6" fillId="9" borderId="2" xfId="0" applyFont="1" applyFill="1" applyBorder="1" applyAlignment="1" applyProtection="1">
      <alignment vertical="center"/>
    </xf>
    <xf numFmtId="0" fontId="6" fillId="9" borderId="4" xfId="0" applyFont="1" applyFill="1" applyBorder="1" applyAlignment="1" applyProtection="1">
      <alignment vertical="center"/>
    </xf>
    <xf numFmtId="0" fontId="0" fillId="5" borderId="5" xfId="0" applyFill="1" applyBorder="1" applyAlignment="1" applyProtection="1">
      <protection locked="0"/>
    </xf>
    <xf numFmtId="0" fontId="0" fillId="5" borderId="7" xfId="0" applyFill="1" applyBorder="1" applyAlignment="1" applyProtection="1">
      <protection locked="0"/>
    </xf>
    <xf numFmtId="0" fontId="0" fillId="5" borderId="8" xfId="0" applyFill="1" applyBorder="1" applyAlignment="1" applyProtection="1">
      <alignment horizontal="left"/>
      <protection locked="0"/>
    </xf>
    <xf numFmtId="0" fontId="0" fillId="5" borderId="10" xfId="0" applyFill="1" applyBorder="1" applyAlignment="1" applyProtection="1">
      <alignment horizontal="left"/>
      <protection locked="0"/>
    </xf>
    <xf numFmtId="0" fontId="0" fillId="5" borderId="15" xfId="0" applyFill="1" applyBorder="1" applyAlignment="1" applyProtection="1">
      <alignment horizontal="left"/>
      <protection locked="0"/>
    </xf>
    <xf numFmtId="0" fontId="0" fillId="5" borderId="13" xfId="0" applyFill="1" applyBorder="1" applyAlignment="1" applyProtection="1">
      <alignment horizontal="left"/>
      <protection locked="0"/>
    </xf>
    <xf numFmtId="0" fontId="6" fillId="9" borderId="2" xfId="0" applyFont="1" applyFill="1" applyBorder="1" applyAlignment="1" applyProtection="1">
      <alignment horizontal="left" vertical="center" wrapText="1"/>
    </xf>
    <xf numFmtId="0" fontId="0" fillId="5" borderId="5" xfId="0" applyFill="1" applyBorder="1" applyAlignment="1" applyProtection="1">
      <alignment horizontal="left"/>
      <protection locked="0"/>
    </xf>
    <xf numFmtId="0" fontId="0" fillId="5" borderId="7" xfId="0" applyFill="1" applyBorder="1" applyAlignment="1" applyProtection="1">
      <alignment horizontal="left"/>
      <protection locked="0"/>
    </xf>
    <xf numFmtId="0" fontId="0" fillId="7" borderId="0" xfId="0" applyFill="1" applyBorder="1" applyAlignment="1" applyProtection="1">
      <alignment horizontal="right"/>
    </xf>
    <xf numFmtId="0" fontId="7" fillId="0" borderId="0" xfId="0" applyFont="1" applyProtection="1"/>
    <xf numFmtId="0" fontId="9" fillId="0" borderId="0" xfId="0" applyFont="1" applyProtection="1"/>
    <xf numFmtId="0" fontId="8" fillId="4" borderId="2" xfId="0" applyFont="1" applyFill="1" applyBorder="1" applyAlignment="1" applyProtection="1">
      <alignment vertical="center"/>
    </xf>
    <xf numFmtId="0" fontId="8" fillId="4" borderId="3" xfId="0" applyFont="1" applyFill="1" applyBorder="1" applyAlignment="1" applyProtection="1">
      <alignment vertical="center"/>
    </xf>
    <xf numFmtId="0" fontId="8" fillId="4" borderId="4" xfId="0" applyFont="1" applyFill="1" applyBorder="1" applyAlignment="1" applyProtection="1">
      <alignment vertical="center"/>
    </xf>
    <xf numFmtId="0" fontId="0" fillId="0" borderId="0" xfId="0" applyBorder="1" applyProtection="1"/>
    <xf numFmtId="9" fontId="0" fillId="0" borderId="0" xfId="0" applyNumberFormat="1" applyBorder="1" applyAlignment="1" applyProtection="1">
      <alignment horizontal="center"/>
    </xf>
    <xf numFmtId="0" fontId="0" fillId="0" borderId="0" xfId="0" quotePrefix="1" applyProtection="1"/>
    <xf numFmtId="0" fontId="0" fillId="0" borderId="1" xfId="0" applyBorder="1" applyAlignment="1" applyProtection="1">
      <alignment horizontal="center"/>
    </xf>
    <xf numFmtId="0" fontId="0" fillId="0" borderId="1" xfId="0" applyBorder="1" applyAlignment="1" applyProtection="1">
      <alignment horizontal="center" vertical="center" wrapText="1"/>
    </xf>
    <xf numFmtId="0" fontId="0" fillId="0" borderId="1" xfId="0" applyBorder="1" applyProtection="1"/>
    <xf numFmtId="9" fontId="0" fillId="0" borderId="1" xfId="0" applyNumberFormat="1" applyBorder="1" applyAlignment="1" applyProtection="1">
      <alignment horizontal="center"/>
    </xf>
    <xf numFmtId="0" fontId="8" fillId="2" borderId="2" xfId="0" applyFont="1" applyFill="1" applyBorder="1" applyAlignment="1" applyProtection="1">
      <alignment vertical="center"/>
    </xf>
    <xf numFmtId="0" fontId="8" fillId="2" borderId="3" xfId="0" applyFont="1" applyFill="1" applyBorder="1" applyAlignment="1" applyProtection="1">
      <alignment vertical="center"/>
    </xf>
    <xf numFmtId="0" fontId="8" fillId="2" borderId="4" xfId="0" applyFont="1" applyFill="1" applyBorder="1" applyAlignment="1" applyProtection="1">
      <alignment vertical="center"/>
    </xf>
    <xf numFmtId="0" fontId="6" fillId="0" borderId="0" xfId="0" applyFont="1" applyProtection="1"/>
    <xf numFmtId="0" fontId="6" fillId="0" borderId="0" xfId="0" quotePrefix="1" applyFont="1" applyProtection="1"/>
    <xf numFmtId="0" fontId="0" fillId="0" borderId="0" xfId="0" quotePrefix="1" applyFont="1" applyProtection="1"/>
    <xf numFmtId="0" fontId="0" fillId="0" borderId="0" xfId="0" applyFill="1" applyBorder="1" applyProtection="1"/>
    <xf numFmtId="0" fontId="0" fillId="5" borderId="0" xfId="0" applyFill="1" applyBorder="1" applyProtection="1"/>
    <xf numFmtId="0" fontId="0" fillId="5" borderId="0" xfId="0" quotePrefix="1" applyFill="1" applyBorder="1" applyProtection="1"/>
    <xf numFmtId="0" fontId="0" fillId="0" borderId="0" xfId="0" quotePrefix="1" applyFill="1" applyBorder="1" applyProtection="1"/>
    <xf numFmtId="0" fontId="0" fillId="5" borderId="0" xfId="0" applyFill="1" applyProtection="1"/>
    <xf numFmtId="0" fontId="0" fillId="0" borderId="0" xfId="0" applyFill="1" applyProtection="1"/>
    <xf numFmtId="0" fontId="11" fillId="0" borderId="0" xfId="0" applyFont="1" applyProtection="1"/>
    <xf numFmtId="0" fontId="10" fillId="0" borderId="0" xfId="0" applyFont="1" applyProtection="1"/>
    <xf numFmtId="0" fontId="0" fillId="0" borderId="0" xfId="0" applyAlignment="1" applyProtection="1">
      <alignment vertical="center"/>
    </xf>
    <xf numFmtId="0" fontId="0" fillId="0" borderId="0" xfId="0" quotePrefix="1" applyAlignment="1" applyProtection="1">
      <alignment vertical="center"/>
    </xf>
    <xf numFmtId="0" fontId="0" fillId="3" borderId="5" xfId="0" applyFill="1" applyBorder="1" applyProtection="1"/>
    <xf numFmtId="0" fontId="0" fillId="3" borderId="6" xfId="0" applyFill="1" applyBorder="1" applyProtection="1"/>
    <xf numFmtId="0" fontId="0" fillId="3" borderId="7" xfId="0" applyFill="1" applyBorder="1" applyProtection="1"/>
    <xf numFmtId="0" fontId="0" fillId="3" borderId="8" xfId="0" applyFill="1" applyBorder="1" applyProtection="1"/>
    <xf numFmtId="0" fontId="0" fillId="3" borderId="9" xfId="0" applyFill="1" applyBorder="1" applyProtection="1"/>
    <xf numFmtId="0" fontId="0" fillId="3" borderId="10" xfId="0" applyFill="1" applyBorder="1" applyProtection="1"/>
    <xf numFmtId="0" fontId="8" fillId="0" borderId="0" xfId="0" applyFont="1" applyFill="1" applyBorder="1" applyAlignment="1" applyProtection="1">
      <alignment vertical="center"/>
    </xf>
    <xf numFmtId="0" fontId="9" fillId="0" borderId="0" xfId="0" applyFont="1" applyProtection="1">
      <protection locked="0"/>
    </xf>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U111"/>
  <sheetViews>
    <sheetView showGridLines="0" zoomScale="85" zoomScaleNormal="85" workbookViewId="0">
      <selection activeCell="A2" sqref="A2"/>
    </sheetView>
  </sheetViews>
  <sheetFormatPr baseColWidth="10" defaultRowHeight="14.5" x14ac:dyDescent="0.35"/>
  <cols>
    <col min="1" max="1" width="2.1796875" style="86" customWidth="1"/>
    <col min="2" max="2" width="16.26953125" style="86" customWidth="1"/>
    <col min="3" max="4" width="17" style="86" customWidth="1"/>
    <col min="5" max="9" width="10.90625" style="86"/>
    <col min="10" max="10" width="16.453125" style="86" customWidth="1"/>
    <col min="11" max="11" width="60.453125" style="86" customWidth="1"/>
    <col min="12" max="16384" width="10.90625" style="86"/>
  </cols>
  <sheetData>
    <row r="1" spans="1:11" ht="15.5" x14ac:dyDescent="0.35">
      <c r="A1" s="118" t="s">
        <v>91</v>
      </c>
    </row>
    <row r="2" spans="1:11" x14ac:dyDescent="0.35">
      <c r="A2" s="153" t="s">
        <v>92</v>
      </c>
    </row>
    <row r="3" spans="1:11" x14ac:dyDescent="0.35">
      <c r="A3" s="119"/>
    </row>
    <row r="5" spans="1:11" x14ac:dyDescent="0.35">
      <c r="A5" s="120" t="s">
        <v>18</v>
      </c>
      <c r="B5" s="121"/>
      <c r="C5" s="121"/>
      <c r="D5" s="121"/>
      <c r="E5" s="121"/>
      <c r="F5" s="121"/>
      <c r="G5" s="121"/>
      <c r="H5" s="121"/>
      <c r="I5" s="121"/>
      <c r="J5" s="121"/>
      <c r="K5" s="122"/>
    </row>
    <row r="6" spans="1:11" ht="8.25" customHeight="1" x14ac:dyDescent="0.35">
      <c r="B6" s="123"/>
      <c r="C6" s="124"/>
      <c r="D6" s="124"/>
    </row>
    <row r="7" spans="1:11" x14ac:dyDescent="0.35">
      <c r="A7" s="125" t="s">
        <v>42</v>
      </c>
      <c r="B7" s="86" t="s">
        <v>41</v>
      </c>
      <c r="D7" s="123"/>
    </row>
    <row r="8" spans="1:11" x14ac:dyDescent="0.35">
      <c r="A8" s="125" t="s">
        <v>42</v>
      </c>
      <c r="B8" s="86" t="s">
        <v>40</v>
      </c>
      <c r="D8" s="123"/>
    </row>
    <row r="9" spans="1:11" x14ac:dyDescent="0.35">
      <c r="A9" s="125" t="s">
        <v>42</v>
      </c>
      <c r="B9" s="86" t="s">
        <v>39</v>
      </c>
      <c r="D9" s="123"/>
    </row>
    <row r="10" spans="1:11" x14ac:dyDescent="0.35">
      <c r="D10" s="123"/>
    </row>
    <row r="11" spans="1:11" ht="15.5" x14ac:dyDescent="0.35">
      <c r="A11" s="118" t="s">
        <v>32</v>
      </c>
    </row>
    <row r="12" spans="1:11" ht="7.5" customHeight="1" x14ac:dyDescent="0.35"/>
    <row r="13" spans="1:11" x14ac:dyDescent="0.35">
      <c r="C13" s="126" t="s">
        <v>33</v>
      </c>
      <c r="D13" s="126"/>
    </row>
    <row r="14" spans="1:11" ht="31.5" customHeight="1" x14ac:dyDescent="0.35">
      <c r="B14" s="127" t="s">
        <v>36</v>
      </c>
      <c r="C14" s="127" t="s">
        <v>35</v>
      </c>
      <c r="D14" s="127" t="s">
        <v>34</v>
      </c>
    </row>
    <row r="15" spans="1:11" x14ac:dyDescent="0.35">
      <c r="B15" s="128" t="s">
        <v>37</v>
      </c>
      <c r="C15" s="129">
        <v>0.7</v>
      </c>
      <c r="D15" s="129">
        <v>1</v>
      </c>
    </row>
    <row r="16" spans="1:11" x14ac:dyDescent="0.35">
      <c r="B16" s="128" t="s">
        <v>38</v>
      </c>
      <c r="C16" s="129">
        <v>1</v>
      </c>
      <c r="D16" s="129">
        <v>1</v>
      </c>
    </row>
    <row r="17" spans="1:21" x14ac:dyDescent="0.35">
      <c r="B17" s="123"/>
      <c r="C17" s="124"/>
      <c r="D17" s="124"/>
    </row>
    <row r="18" spans="1:21" x14ac:dyDescent="0.35">
      <c r="B18" s="123"/>
      <c r="C18" s="124"/>
      <c r="D18" s="124"/>
    </row>
    <row r="19" spans="1:21" x14ac:dyDescent="0.35">
      <c r="A19" s="130" t="s">
        <v>85</v>
      </c>
      <c r="B19" s="131"/>
      <c r="C19" s="131"/>
      <c r="D19" s="131"/>
      <c r="E19" s="131"/>
      <c r="F19" s="131"/>
      <c r="G19" s="131"/>
      <c r="H19" s="131"/>
      <c r="I19" s="131"/>
      <c r="J19" s="131"/>
      <c r="K19" s="132"/>
    </row>
    <row r="20" spans="1:21" x14ac:dyDescent="0.35">
      <c r="A20" s="86" t="s">
        <v>87</v>
      </c>
      <c r="B20" s="123"/>
      <c r="C20" s="124"/>
      <c r="D20" s="124"/>
    </row>
    <row r="21" spans="1:21" x14ac:dyDescent="0.35">
      <c r="A21" s="86" t="s">
        <v>89</v>
      </c>
      <c r="B21" s="123"/>
      <c r="C21" s="124"/>
      <c r="D21" s="124"/>
    </row>
    <row r="22" spans="1:21" x14ac:dyDescent="0.35">
      <c r="A22" s="86" t="s">
        <v>88</v>
      </c>
      <c r="B22" s="123"/>
      <c r="C22" s="124"/>
      <c r="D22" s="124"/>
    </row>
    <row r="23" spans="1:21" x14ac:dyDescent="0.35">
      <c r="B23" s="123"/>
      <c r="C23" s="124"/>
      <c r="D23" s="124"/>
    </row>
    <row r="24" spans="1:21" x14ac:dyDescent="0.35">
      <c r="A24" s="130" t="s">
        <v>43</v>
      </c>
      <c r="B24" s="131"/>
      <c r="C24" s="131"/>
      <c r="D24" s="131"/>
      <c r="E24" s="131"/>
      <c r="F24" s="131"/>
      <c r="G24" s="131"/>
      <c r="H24" s="131"/>
      <c r="I24" s="131"/>
      <c r="J24" s="131"/>
      <c r="K24" s="132"/>
    </row>
    <row r="25" spans="1:21" x14ac:dyDescent="0.35">
      <c r="A25" s="133" t="s">
        <v>59</v>
      </c>
      <c r="D25" s="124"/>
    </row>
    <row r="26" spans="1:21" x14ac:dyDescent="0.35">
      <c r="A26" s="125" t="s">
        <v>42</v>
      </c>
      <c r="B26" s="86" t="s">
        <v>44</v>
      </c>
      <c r="D26" s="124"/>
    </row>
    <row r="27" spans="1:21" x14ac:dyDescent="0.35">
      <c r="A27" s="125" t="s">
        <v>42</v>
      </c>
      <c r="B27" s="86" t="s">
        <v>46</v>
      </c>
      <c r="U27" s="123"/>
    </row>
    <row r="28" spans="1:21" x14ac:dyDescent="0.35">
      <c r="A28" s="125" t="s">
        <v>42</v>
      </c>
      <c r="B28" s="86" t="s">
        <v>45</v>
      </c>
    </row>
    <row r="29" spans="1:21" x14ac:dyDescent="0.35">
      <c r="A29" s="134" t="s">
        <v>60</v>
      </c>
    </row>
    <row r="30" spans="1:21" x14ac:dyDescent="0.35">
      <c r="A30" s="135" t="s">
        <v>90</v>
      </c>
    </row>
    <row r="31" spans="1:21" x14ac:dyDescent="0.35">
      <c r="A31" s="134"/>
      <c r="B31" s="86" t="s">
        <v>8</v>
      </c>
      <c r="C31" s="123" t="s">
        <v>61</v>
      </c>
    </row>
    <row r="32" spans="1:21" x14ac:dyDescent="0.35">
      <c r="A32" s="134"/>
      <c r="B32" s="86" t="s">
        <v>12</v>
      </c>
      <c r="C32" s="123" t="s">
        <v>62</v>
      </c>
    </row>
    <row r="33" spans="1:21" x14ac:dyDescent="0.35">
      <c r="A33" s="134"/>
      <c r="C33" s="123" t="s">
        <v>13</v>
      </c>
      <c r="U33" s="123"/>
    </row>
    <row r="34" spans="1:21" x14ac:dyDescent="0.35">
      <c r="A34" s="134"/>
      <c r="C34" s="136" t="s">
        <v>14</v>
      </c>
      <c r="U34" s="123"/>
    </row>
    <row r="35" spans="1:21" x14ac:dyDescent="0.35">
      <c r="A35" s="125"/>
      <c r="C35" s="136" t="s">
        <v>15</v>
      </c>
      <c r="U35" s="123"/>
    </row>
    <row r="36" spans="1:21" x14ac:dyDescent="0.35">
      <c r="A36" s="125"/>
      <c r="B36" s="86" t="s">
        <v>63</v>
      </c>
      <c r="C36" s="137" t="s">
        <v>94</v>
      </c>
      <c r="U36" s="123"/>
    </row>
    <row r="37" spans="1:21" x14ac:dyDescent="0.35">
      <c r="A37" s="125"/>
      <c r="C37" s="138" t="s">
        <v>95</v>
      </c>
      <c r="U37" s="123"/>
    </row>
    <row r="38" spans="1:21" x14ac:dyDescent="0.35">
      <c r="C38" s="139" t="s">
        <v>96</v>
      </c>
      <c r="U38" s="123"/>
    </row>
    <row r="39" spans="1:21" x14ac:dyDescent="0.35">
      <c r="C39" s="139"/>
      <c r="U39" s="123"/>
    </row>
    <row r="40" spans="1:21" x14ac:dyDescent="0.35">
      <c r="A40" s="130" t="s">
        <v>73</v>
      </c>
      <c r="B40" s="131"/>
      <c r="C40" s="131"/>
      <c r="D40" s="131"/>
      <c r="E40" s="131"/>
      <c r="F40" s="131"/>
      <c r="G40" s="131"/>
      <c r="H40" s="131"/>
      <c r="I40" s="131"/>
      <c r="J40" s="131"/>
      <c r="K40" s="132"/>
      <c r="U40" s="123"/>
    </row>
    <row r="42" spans="1:21" ht="15.5" x14ac:dyDescent="0.35">
      <c r="A42" s="118" t="s">
        <v>47</v>
      </c>
    </row>
    <row r="43" spans="1:21" x14ac:dyDescent="0.35">
      <c r="A43" s="133" t="s">
        <v>20</v>
      </c>
    </row>
    <row r="44" spans="1:21" x14ac:dyDescent="0.35">
      <c r="B44" s="86" t="s">
        <v>21</v>
      </c>
      <c r="U44" s="123"/>
    </row>
    <row r="45" spans="1:21" x14ac:dyDescent="0.35">
      <c r="B45" s="140" t="s">
        <v>22</v>
      </c>
      <c r="U45" s="123"/>
    </row>
    <row r="46" spans="1:21" x14ac:dyDescent="0.35">
      <c r="B46" s="86" t="s">
        <v>23</v>
      </c>
    </row>
    <row r="47" spans="1:21" x14ac:dyDescent="0.35">
      <c r="B47" s="140" t="s">
        <v>24</v>
      </c>
    </row>
    <row r="48" spans="1:21" x14ac:dyDescent="0.35">
      <c r="B48" s="140" t="s">
        <v>25</v>
      </c>
    </row>
    <row r="49" spans="1:3" x14ac:dyDescent="0.35">
      <c r="A49" s="133" t="s">
        <v>64</v>
      </c>
      <c r="B49" s="141"/>
    </row>
    <row r="50" spans="1:3" x14ac:dyDescent="0.35">
      <c r="B50" s="86" t="s">
        <v>66</v>
      </c>
    </row>
    <row r="51" spans="1:3" x14ac:dyDescent="0.35">
      <c r="B51" s="86" t="s">
        <v>65</v>
      </c>
    </row>
    <row r="52" spans="1:3" x14ac:dyDescent="0.35">
      <c r="B52" s="86" t="s">
        <v>67</v>
      </c>
    </row>
    <row r="53" spans="1:3" x14ac:dyDescent="0.35">
      <c r="A53" s="133" t="s">
        <v>107</v>
      </c>
    </row>
    <row r="54" spans="1:3" x14ac:dyDescent="0.35">
      <c r="A54" s="142" t="s">
        <v>105</v>
      </c>
      <c r="B54" s="143"/>
    </row>
    <row r="55" spans="1:3" x14ac:dyDescent="0.35">
      <c r="B55" s="144" t="s">
        <v>97</v>
      </c>
    </row>
    <row r="56" spans="1:3" x14ac:dyDescent="0.35">
      <c r="B56" s="144" t="s">
        <v>98</v>
      </c>
    </row>
    <row r="57" spans="1:3" x14ac:dyDescent="0.35">
      <c r="B57" s="145" t="s">
        <v>100</v>
      </c>
      <c r="C57" s="144"/>
    </row>
    <row r="58" spans="1:3" x14ac:dyDescent="0.35">
      <c r="B58" s="144" t="s">
        <v>99</v>
      </c>
    </row>
    <row r="59" spans="1:3" s="142" customFormat="1" x14ac:dyDescent="0.35">
      <c r="A59" s="142" t="s">
        <v>106</v>
      </c>
    </row>
    <row r="60" spans="1:3" x14ac:dyDescent="0.35">
      <c r="B60" s="144" t="s">
        <v>101</v>
      </c>
    </row>
    <row r="61" spans="1:3" x14ac:dyDescent="0.35">
      <c r="B61" s="144" t="s">
        <v>102</v>
      </c>
    </row>
    <row r="62" spans="1:3" x14ac:dyDescent="0.35">
      <c r="B62" s="144" t="s">
        <v>103</v>
      </c>
    </row>
    <row r="63" spans="1:3" x14ac:dyDescent="0.35">
      <c r="B63" s="144" t="s">
        <v>104</v>
      </c>
    </row>
    <row r="65" spans="1:2" ht="15.5" x14ac:dyDescent="0.35">
      <c r="A65" s="118" t="s">
        <v>48</v>
      </c>
    </row>
    <row r="66" spans="1:2" x14ac:dyDescent="0.35">
      <c r="B66" s="86" t="s">
        <v>49</v>
      </c>
    </row>
    <row r="67" spans="1:2" x14ac:dyDescent="0.35">
      <c r="B67" s="86" t="s">
        <v>50</v>
      </c>
    </row>
    <row r="68" spans="1:2" x14ac:dyDescent="0.35">
      <c r="A68" s="86" t="s">
        <v>57</v>
      </c>
    </row>
    <row r="70" spans="1:2" ht="15.5" x14ac:dyDescent="0.35">
      <c r="A70" s="118" t="s">
        <v>51</v>
      </c>
    </row>
    <row r="71" spans="1:2" x14ac:dyDescent="0.35">
      <c r="A71" s="133" t="s">
        <v>10</v>
      </c>
    </row>
    <row r="72" spans="1:2" x14ac:dyDescent="0.35">
      <c r="A72" s="125" t="s">
        <v>42</v>
      </c>
      <c r="B72" s="86" t="s">
        <v>52</v>
      </c>
    </row>
    <row r="73" spans="1:2" x14ac:dyDescent="0.35">
      <c r="A73" s="125" t="s">
        <v>42</v>
      </c>
      <c r="B73" s="86" t="s">
        <v>54</v>
      </c>
    </row>
    <row r="74" spans="1:2" x14ac:dyDescent="0.35">
      <c r="A74" s="125" t="s">
        <v>42</v>
      </c>
      <c r="B74" s="136" t="s">
        <v>53</v>
      </c>
    </row>
    <row r="75" spans="1:2" x14ac:dyDescent="0.35">
      <c r="A75" s="133" t="s">
        <v>55</v>
      </c>
    </row>
    <row r="76" spans="1:2" x14ac:dyDescent="0.35">
      <c r="A76" s="86" t="s">
        <v>58</v>
      </c>
    </row>
    <row r="77" spans="1:2" x14ac:dyDescent="0.35">
      <c r="A77" s="125" t="s">
        <v>42</v>
      </c>
      <c r="B77" s="136" t="s">
        <v>16</v>
      </c>
    </row>
    <row r="78" spans="1:2" x14ac:dyDescent="0.35">
      <c r="A78" s="125" t="s">
        <v>42</v>
      </c>
      <c r="B78" s="136" t="s">
        <v>17</v>
      </c>
    </row>
    <row r="79" spans="1:2" x14ac:dyDescent="0.35">
      <c r="A79" s="125" t="s">
        <v>42</v>
      </c>
      <c r="B79" s="136" t="s">
        <v>56</v>
      </c>
    </row>
    <row r="81" spans="1:21" x14ac:dyDescent="0.35">
      <c r="A81" s="130" t="s">
        <v>71</v>
      </c>
      <c r="B81" s="131"/>
      <c r="C81" s="131"/>
      <c r="D81" s="131"/>
      <c r="E81" s="131"/>
      <c r="F81" s="131"/>
      <c r="G81" s="131"/>
      <c r="H81" s="131"/>
      <c r="I81" s="131"/>
      <c r="J81" s="131"/>
      <c r="K81" s="132"/>
      <c r="U81" s="123"/>
    </row>
    <row r="82" spans="1:21" x14ac:dyDescent="0.35">
      <c r="A82" s="86" t="s">
        <v>26</v>
      </c>
    </row>
    <row r="83" spans="1:21" x14ac:dyDescent="0.35">
      <c r="A83" s="86" t="s">
        <v>19</v>
      </c>
      <c r="H83" s="146" t="s">
        <v>93</v>
      </c>
      <c r="I83" s="147"/>
      <c r="J83" s="148"/>
    </row>
    <row r="84" spans="1:21" x14ac:dyDescent="0.35">
      <c r="A84" s="125" t="s">
        <v>109</v>
      </c>
      <c r="H84" s="149" t="s">
        <v>5</v>
      </c>
      <c r="I84" s="150"/>
      <c r="J84" s="151"/>
    </row>
    <row r="85" spans="1:21" x14ac:dyDescent="0.35">
      <c r="A85" s="125" t="s">
        <v>108</v>
      </c>
    </row>
    <row r="86" spans="1:21" x14ac:dyDescent="0.35">
      <c r="A86" s="86" t="s">
        <v>29</v>
      </c>
    </row>
    <row r="87" spans="1:21" x14ac:dyDescent="0.35">
      <c r="A87" s="86" t="s">
        <v>27</v>
      </c>
    </row>
    <row r="88" spans="1:21" x14ac:dyDescent="0.35">
      <c r="A88" s="86" t="s">
        <v>28</v>
      </c>
    </row>
    <row r="89" spans="1:21" x14ac:dyDescent="0.35">
      <c r="A89" s="125" t="s">
        <v>72</v>
      </c>
    </row>
    <row r="91" spans="1:21" x14ac:dyDescent="0.35">
      <c r="A91" s="130" t="s">
        <v>86</v>
      </c>
      <c r="B91" s="131"/>
      <c r="C91" s="131"/>
      <c r="D91" s="131"/>
      <c r="E91" s="131"/>
      <c r="F91" s="131"/>
      <c r="G91" s="131"/>
      <c r="H91" s="131"/>
      <c r="I91" s="131"/>
      <c r="J91" s="131"/>
      <c r="K91" s="132"/>
    </row>
    <row r="92" spans="1:21" s="141" customFormat="1" x14ac:dyDescent="0.35">
      <c r="A92" s="152"/>
      <c r="B92" s="152"/>
      <c r="C92" s="152"/>
      <c r="D92" s="152"/>
      <c r="E92" s="152"/>
      <c r="F92" s="152"/>
      <c r="G92" s="152"/>
      <c r="H92" s="152"/>
      <c r="I92" s="152"/>
      <c r="J92" s="152"/>
      <c r="K92" s="152"/>
    </row>
    <row r="93" spans="1:21" ht="15.5" x14ac:dyDescent="0.35">
      <c r="A93" s="118" t="s">
        <v>68</v>
      </c>
    </row>
    <row r="94" spans="1:21" x14ac:dyDescent="0.35">
      <c r="A94" s="86" t="s">
        <v>69</v>
      </c>
    </row>
    <row r="95" spans="1:21" x14ac:dyDescent="0.35">
      <c r="A95" s="86" t="s">
        <v>83</v>
      </c>
    </row>
    <row r="96" spans="1:21" x14ac:dyDescent="0.35">
      <c r="A96" s="86" t="s">
        <v>70</v>
      </c>
    </row>
    <row r="97" spans="1:1" x14ac:dyDescent="0.35">
      <c r="A97" s="86" t="s">
        <v>84</v>
      </c>
    </row>
    <row r="99" spans="1:1" ht="15.5" x14ac:dyDescent="0.35">
      <c r="A99" s="118" t="s">
        <v>74</v>
      </c>
    </row>
    <row r="100" spans="1:1" x14ac:dyDescent="0.35">
      <c r="A100" s="86" t="s">
        <v>75</v>
      </c>
    </row>
    <row r="101" spans="1:1" x14ac:dyDescent="0.35">
      <c r="A101" s="86" t="s">
        <v>76</v>
      </c>
    </row>
    <row r="103" spans="1:1" ht="15.5" x14ac:dyDescent="0.35">
      <c r="A103" s="118" t="s">
        <v>77</v>
      </c>
    </row>
    <row r="104" spans="1:1" x14ac:dyDescent="0.35">
      <c r="A104" s="86" t="s">
        <v>81</v>
      </c>
    </row>
    <row r="105" spans="1:1" x14ac:dyDescent="0.35">
      <c r="A105" s="86" t="s">
        <v>80</v>
      </c>
    </row>
    <row r="106" spans="1:1" x14ac:dyDescent="0.35">
      <c r="A106" s="86" t="s">
        <v>30</v>
      </c>
    </row>
    <row r="108" spans="1:1" ht="15.5" x14ac:dyDescent="0.35">
      <c r="A108" s="118" t="s">
        <v>82</v>
      </c>
    </row>
    <row r="109" spans="1:1" x14ac:dyDescent="0.35">
      <c r="A109" s="86" t="s">
        <v>31</v>
      </c>
    </row>
    <row r="110" spans="1:1" x14ac:dyDescent="0.35">
      <c r="A110" s="125" t="s">
        <v>78</v>
      </c>
    </row>
    <row r="111" spans="1:1" x14ac:dyDescent="0.35">
      <c r="A111" s="125" t="s">
        <v>79</v>
      </c>
    </row>
  </sheetData>
  <sheetProtection sheet="1" objects="1" scenarios="1" selectLockedCells="1"/>
  <customSheetViews>
    <customSheetView guid="{E8BA7C1D-0441-43AE-B30E-818AEFD5504C}">
      <selection activeCell="E30" sqref="E30"/>
      <pageMargins left="0.7" right="0.7" top="0.75" bottom="0.75" header="0.3" footer="0.3"/>
    </customSheetView>
    <customSheetView guid="{4DC820E8-2BB1-423B-A74F-7D20473B2EC6}">
      <selection activeCell="E30" sqref="E30"/>
      <pageMargins left="0.7" right="0.7" top="0.75" bottom="0.75" header="0.3" footer="0.3"/>
    </customSheetView>
  </customSheetViews>
  <mergeCells count="1">
    <mergeCell ref="C13:D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E32"/>
  <sheetViews>
    <sheetView zoomScaleNormal="100" workbookViewId="0">
      <selection activeCell="C12" sqref="C12:E12"/>
    </sheetView>
  </sheetViews>
  <sheetFormatPr baseColWidth="10" defaultColWidth="11.453125" defaultRowHeight="14.5" x14ac:dyDescent="0.35"/>
  <cols>
    <col min="1" max="1" width="4" style="2" customWidth="1"/>
    <col min="2" max="2" width="29.54296875" style="5" customWidth="1"/>
    <col min="3" max="3" width="39.26953125" style="2" customWidth="1"/>
    <col min="4" max="4" width="5.453125" style="2" bestFit="1" customWidth="1"/>
    <col min="5" max="5" width="10.26953125" style="3" bestFit="1" customWidth="1"/>
    <col min="6" max="16384" width="11.453125" style="2"/>
  </cols>
  <sheetData>
    <row r="1" spans="1:5" ht="26" x14ac:dyDescent="0.35">
      <c r="A1" s="1" t="s">
        <v>0</v>
      </c>
    </row>
    <row r="3" spans="1:5" x14ac:dyDescent="0.35">
      <c r="A3" s="28" t="s">
        <v>124</v>
      </c>
      <c r="B3" s="29"/>
      <c r="C3" s="28"/>
      <c r="D3" s="28"/>
      <c r="E3" s="28"/>
    </row>
    <row r="4" spans="1:5" x14ac:dyDescent="0.35">
      <c r="A4" s="44" t="s">
        <v>146</v>
      </c>
      <c r="B4" s="44" t="s">
        <v>148</v>
      </c>
      <c r="C4" s="44" t="s">
        <v>147</v>
      </c>
    </row>
    <row r="5" spans="1:5" x14ac:dyDescent="0.35">
      <c r="A5" s="44" t="s">
        <v>128</v>
      </c>
      <c r="B5" s="30" t="s">
        <v>1</v>
      </c>
      <c r="C5" s="89"/>
      <c r="D5" s="90"/>
      <c r="E5" s="90"/>
    </row>
    <row r="6" spans="1:5" x14ac:dyDescent="0.35">
      <c r="A6" s="44" t="s">
        <v>129</v>
      </c>
      <c r="B6" s="31" t="s">
        <v>2</v>
      </c>
      <c r="C6" s="89" t="s">
        <v>143</v>
      </c>
      <c r="D6" s="90"/>
      <c r="E6" s="90"/>
    </row>
    <row r="7" spans="1:5" x14ac:dyDescent="0.35">
      <c r="A7" s="44" t="s">
        <v>130</v>
      </c>
      <c r="B7" s="31" t="s">
        <v>3</v>
      </c>
      <c r="C7" s="89" t="s">
        <v>144</v>
      </c>
      <c r="D7" s="90"/>
      <c r="E7" s="90"/>
    </row>
    <row r="8" spans="1:5" x14ac:dyDescent="0.35">
      <c r="A8" s="44" t="s">
        <v>131</v>
      </c>
      <c r="B8" s="32" t="s">
        <v>138</v>
      </c>
      <c r="C8" s="87">
        <v>1</v>
      </c>
      <c r="D8" s="88"/>
      <c r="E8" s="88"/>
    </row>
    <row r="10" spans="1:5" x14ac:dyDescent="0.35">
      <c r="A10" s="28" t="s">
        <v>125</v>
      </c>
      <c r="B10" s="29"/>
      <c r="C10" s="28"/>
      <c r="D10" s="28"/>
      <c r="E10" s="28"/>
    </row>
    <row r="11" spans="1:5" x14ac:dyDescent="0.35">
      <c r="A11" s="44" t="s">
        <v>146</v>
      </c>
      <c r="B11" s="44" t="s">
        <v>148</v>
      </c>
      <c r="C11" s="44" t="s">
        <v>147</v>
      </c>
    </row>
    <row r="12" spans="1:5" x14ac:dyDescent="0.35">
      <c r="A12" s="44" t="s">
        <v>132</v>
      </c>
      <c r="B12" s="30" t="s">
        <v>136</v>
      </c>
      <c r="C12" s="89" t="s">
        <v>110</v>
      </c>
      <c r="D12" s="90"/>
      <c r="E12" s="90"/>
    </row>
    <row r="13" spans="1:5" x14ac:dyDescent="0.35">
      <c r="A13" s="44" t="s">
        <v>133</v>
      </c>
      <c r="B13" s="31" t="s">
        <v>137</v>
      </c>
      <c r="C13" s="91" t="s">
        <v>145</v>
      </c>
      <c r="D13" s="92"/>
      <c r="E13" s="92"/>
    </row>
    <row r="14" spans="1:5" x14ac:dyDescent="0.35">
      <c r="A14" s="44" t="s">
        <v>134</v>
      </c>
      <c r="B14" s="31" t="s">
        <v>126</v>
      </c>
      <c r="C14" s="89"/>
      <c r="D14" s="90"/>
      <c r="E14" s="90"/>
    </row>
    <row r="15" spans="1:5" x14ac:dyDescent="0.35">
      <c r="A15" s="44" t="s">
        <v>135</v>
      </c>
      <c r="B15" s="32" t="s">
        <v>127</v>
      </c>
      <c r="C15" s="89"/>
      <c r="D15" s="90"/>
      <c r="E15" s="90"/>
    </row>
    <row r="16" spans="1:5" x14ac:dyDescent="0.35">
      <c r="E16" s="2"/>
    </row>
    <row r="17" spans="1:5" x14ac:dyDescent="0.35">
      <c r="A17" s="28" t="s">
        <v>176</v>
      </c>
      <c r="B17" s="29"/>
      <c r="C17" s="28"/>
      <c r="D17" s="28"/>
      <c r="E17" s="28"/>
    </row>
    <row r="19" spans="1:5" x14ac:dyDescent="0.35">
      <c r="A19" s="44" t="s">
        <v>146</v>
      </c>
      <c r="B19" s="33" t="s">
        <v>139</v>
      </c>
      <c r="C19" s="34"/>
      <c r="D19" s="35"/>
      <c r="E19" s="36" t="s">
        <v>111</v>
      </c>
    </row>
    <row r="20" spans="1:5" x14ac:dyDescent="0.35">
      <c r="A20" s="44" t="s">
        <v>149</v>
      </c>
      <c r="B20" s="24" t="s">
        <v>140</v>
      </c>
      <c r="C20" s="25"/>
      <c r="D20" s="26"/>
      <c r="E20" s="80">
        <f>total_direct+total_indirect</f>
        <v>0</v>
      </c>
    </row>
    <row r="21" spans="1:5" x14ac:dyDescent="0.35">
      <c r="A21" s="44" t="s">
        <v>150</v>
      </c>
      <c r="B21" s="23" t="s">
        <v>142</v>
      </c>
      <c r="C21" s="27"/>
      <c r="D21" s="27"/>
      <c r="E21" s="81">
        <f>E20*C8</f>
        <v>0</v>
      </c>
    </row>
    <row r="23" spans="1:5" x14ac:dyDescent="0.35">
      <c r="A23" s="44" t="s">
        <v>146</v>
      </c>
      <c r="B23" s="96" t="s">
        <v>113</v>
      </c>
      <c r="C23" s="97"/>
      <c r="D23" s="98"/>
      <c r="E23" s="36" t="s">
        <v>111</v>
      </c>
    </row>
    <row r="24" spans="1:5" x14ac:dyDescent="0.35">
      <c r="A24" s="44" t="s">
        <v>151</v>
      </c>
      <c r="B24" s="99" t="s">
        <v>122</v>
      </c>
      <c r="C24" s="100"/>
      <c r="D24" s="101"/>
      <c r="E24" s="75">
        <f>total_personnel</f>
        <v>0</v>
      </c>
    </row>
    <row r="25" spans="1:5" x14ac:dyDescent="0.35">
      <c r="A25" s="44" t="s">
        <v>152</v>
      </c>
      <c r="B25" s="93" t="s">
        <v>178</v>
      </c>
      <c r="C25" s="94"/>
      <c r="D25" s="95"/>
      <c r="E25" s="76">
        <f>total_consumables</f>
        <v>0</v>
      </c>
    </row>
    <row r="26" spans="1:5" x14ac:dyDescent="0.35">
      <c r="A26" s="44" t="s">
        <v>153</v>
      </c>
      <c r="B26" s="93" t="s">
        <v>9</v>
      </c>
      <c r="C26" s="94"/>
      <c r="D26" s="95"/>
      <c r="E26" s="76">
        <f>total_equipment</f>
        <v>0</v>
      </c>
    </row>
    <row r="27" spans="1:5" x14ac:dyDescent="0.35">
      <c r="A27" s="44" t="s">
        <v>154</v>
      </c>
      <c r="B27" s="93" t="s">
        <v>121</v>
      </c>
      <c r="C27" s="94"/>
      <c r="D27" s="95"/>
      <c r="E27" s="76">
        <f>total_travelling</f>
        <v>0</v>
      </c>
    </row>
    <row r="28" spans="1:5" x14ac:dyDescent="0.35">
      <c r="A28" s="44" t="s">
        <v>155</v>
      </c>
      <c r="B28" s="93" t="s">
        <v>11</v>
      </c>
      <c r="C28" s="94"/>
      <c r="D28" s="95"/>
      <c r="E28" s="76">
        <f>total_subcontracting</f>
        <v>0</v>
      </c>
    </row>
    <row r="29" spans="1:5" x14ac:dyDescent="0.35">
      <c r="A29" s="44" t="s">
        <v>156</v>
      </c>
      <c r="B29" s="61" t="s">
        <v>4</v>
      </c>
      <c r="C29" s="62"/>
      <c r="D29" s="19"/>
      <c r="E29" s="77">
        <f>SUM(E24:E28)</f>
        <v>0</v>
      </c>
    </row>
    <row r="30" spans="1:5" x14ac:dyDescent="0.35">
      <c r="E30" s="2"/>
    </row>
    <row r="31" spans="1:5" x14ac:dyDescent="0.35">
      <c r="A31" s="44" t="s">
        <v>146</v>
      </c>
      <c r="B31" s="33" t="s">
        <v>114</v>
      </c>
      <c r="C31" s="34"/>
      <c r="D31" s="35"/>
      <c r="E31" s="36" t="s">
        <v>111</v>
      </c>
    </row>
    <row r="32" spans="1:5" x14ac:dyDescent="0.35">
      <c r="A32" s="44" t="s">
        <v>157</v>
      </c>
      <c r="B32" s="21" t="s">
        <v>141</v>
      </c>
      <c r="C32" s="19"/>
      <c r="D32" s="4"/>
      <c r="E32" s="82">
        <f xml:space="preserve"> 0.25*(total_direct-total_subcontracting)</f>
        <v>0</v>
      </c>
    </row>
  </sheetData>
  <sheetProtection sheet="1" selectLockedCells="1"/>
  <protectedRanges>
    <protectedRange sqref="C5:C8 C12:C15 H5:H8 B16:C16" name="accès autorisé"/>
  </protectedRanges>
  <mergeCells count="14">
    <mergeCell ref="C15:E15"/>
    <mergeCell ref="C6:E6"/>
    <mergeCell ref="C7:E7"/>
    <mergeCell ref="B28:D28"/>
    <mergeCell ref="B23:D23"/>
    <mergeCell ref="B24:D24"/>
    <mergeCell ref="B25:D25"/>
    <mergeCell ref="B26:D26"/>
    <mergeCell ref="B27:D27"/>
    <mergeCell ref="C8:E8"/>
    <mergeCell ref="C12:E12"/>
    <mergeCell ref="C13:E13"/>
    <mergeCell ref="C14:E14"/>
    <mergeCell ref="C5:E5"/>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I75"/>
  <sheetViews>
    <sheetView zoomScaleNormal="100" workbookViewId="0">
      <selection activeCell="B26" sqref="B26:C26"/>
    </sheetView>
  </sheetViews>
  <sheetFormatPr baseColWidth="10" defaultColWidth="11.453125" defaultRowHeight="14.5" x14ac:dyDescent="0.35"/>
  <cols>
    <col min="1" max="1" width="8.26953125" style="2" customWidth="1"/>
    <col min="2" max="2" width="29.54296875" style="5" customWidth="1"/>
    <col min="3" max="3" width="39.26953125" style="2" customWidth="1"/>
    <col min="4" max="4" width="5.26953125" style="2" customWidth="1"/>
    <col min="5" max="5" width="11.81640625" style="3" bestFit="1" customWidth="1"/>
    <col min="6" max="6" width="13.81640625" style="3" bestFit="1" customWidth="1"/>
    <col min="7" max="7" width="21" style="2" bestFit="1" customWidth="1"/>
    <col min="8" max="8" width="18.1796875" style="2" bestFit="1" customWidth="1"/>
    <col min="9" max="9" width="12" style="2" bestFit="1" customWidth="1"/>
    <col min="10" max="10" width="25.26953125" style="2" bestFit="1" customWidth="1"/>
    <col min="11" max="11" width="22.54296875" style="2" bestFit="1" customWidth="1"/>
    <col min="12" max="16384" width="11.453125" style="2"/>
  </cols>
  <sheetData>
    <row r="1" spans="1:9" ht="26" x14ac:dyDescent="0.35">
      <c r="A1" s="1" t="s">
        <v>0</v>
      </c>
    </row>
    <row r="3" spans="1:9" x14ac:dyDescent="0.35">
      <c r="A3" s="28"/>
      <c r="B3" s="28" t="s">
        <v>122</v>
      </c>
      <c r="C3" s="39"/>
      <c r="D3" s="40"/>
      <c r="E3" s="40"/>
      <c r="F3" s="28"/>
      <c r="G3" s="28"/>
      <c r="H3" s="28"/>
      <c r="I3" s="28"/>
    </row>
    <row r="4" spans="1:9" x14ac:dyDescent="0.35">
      <c r="A4" s="44" t="s">
        <v>146</v>
      </c>
      <c r="B4" s="44" t="s">
        <v>117</v>
      </c>
      <c r="C4" s="44"/>
      <c r="D4" s="44"/>
      <c r="E4" s="44" t="s">
        <v>111</v>
      </c>
      <c r="F4" s="2"/>
    </row>
    <row r="5" spans="1:9" x14ac:dyDescent="0.35">
      <c r="A5" s="44" t="s">
        <v>112</v>
      </c>
      <c r="B5" s="117" t="s">
        <v>165</v>
      </c>
      <c r="C5" s="117"/>
      <c r="D5" s="117"/>
      <c r="E5" s="14"/>
      <c r="F5" s="2"/>
    </row>
    <row r="6" spans="1:9" x14ac:dyDescent="0.35">
      <c r="D6" s="3"/>
      <c r="F6" s="2"/>
    </row>
    <row r="7" spans="1:9" x14ac:dyDescent="0.35">
      <c r="A7" s="44" t="s">
        <v>146</v>
      </c>
      <c r="B7" s="54" t="s">
        <v>115</v>
      </c>
      <c r="C7" s="57"/>
      <c r="D7" s="49"/>
      <c r="E7" s="37" t="s">
        <v>111</v>
      </c>
      <c r="F7" s="37" t="s">
        <v>116</v>
      </c>
    </row>
    <row r="8" spans="1:9" x14ac:dyDescent="0.35">
      <c r="A8" s="44" t="s">
        <v>158</v>
      </c>
      <c r="B8" s="22" t="s">
        <v>182</v>
      </c>
      <c r="D8" s="8"/>
      <c r="E8" s="83">
        <f t="shared" ref="E8:E14" si="0">average_person_month*F8</f>
        <v>0</v>
      </c>
      <c r="F8" s="15"/>
    </row>
    <row r="9" spans="1:9" x14ac:dyDescent="0.35">
      <c r="A9" s="44" t="s">
        <v>159</v>
      </c>
      <c r="B9" s="22" t="s">
        <v>183</v>
      </c>
      <c r="D9" s="8"/>
      <c r="E9" s="84">
        <f t="shared" si="0"/>
        <v>0</v>
      </c>
      <c r="F9" s="15"/>
    </row>
    <row r="10" spans="1:9" x14ac:dyDescent="0.35">
      <c r="A10" s="44" t="s">
        <v>160</v>
      </c>
      <c r="B10" s="22" t="s">
        <v>184</v>
      </c>
      <c r="D10" s="8"/>
      <c r="E10" s="84">
        <f t="shared" si="0"/>
        <v>0</v>
      </c>
      <c r="F10" s="15"/>
    </row>
    <row r="11" spans="1:9" x14ac:dyDescent="0.35">
      <c r="A11" s="44" t="s">
        <v>161</v>
      </c>
      <c r="B11" s="22" t="s">
        <v>185</v>
      </c>
      <c r="D11" s="8"/>
      <c r="E11" s="84">
        <f t="shared" si="0"/>
        <v>0</v>
      </c>
      <c r="F11" s="15"/>
    </row>
    <row r="12" spans="1:9" x14ac:dyDescent="0.35">
      <c r="A12" s="44" t="s">
        <v>162</v>
      </c>
      <c r="B12" s="22" t="s">
        <v>186</v>
      </c>
      <c r="D12" s="8"/>
      <c r="E12" s="84">
        <f t="shared" si="0"/>
        <v>0</v>
      </c>
      <c r="F12" s="15"/>
    </row>
    <row r="13" spans="1:9" x14ac:dyDescent="0.35">
      <c r="A13" s="44" t="s">
        <v>163</v>
      </c>
      <c r="B13" s="22" t="s">
        <v>187</v>
      </c>
      <c r="D13" s="8"/>
      <c r="E13" s="84">
        <f t="shared" si="0"/>
        <v>0</v>
      </c>
      <c r="F13" s="15"/>
    </row>
    <row r="14" spans="1:9" x14ac:dyDescent="0.35">
      <c r="A14" s="44" t="s">
        <v>164</v>
      </c>
      <c r="B14" s="23" t="s">
        <v>188</v>
      </c>
      <c r="C14" s="20"/>
      <c r="D14" s="9"/>
      <c r="E14" s="85">
        <f t="shared" si="0"/>
        <v>0</v>
      </c>
      <c r="F14" s="16"/>
    </row>
    <row r="15" spans="1:9" x14ac:dyDescent="0.35">
      <c r="D15" s="10" t="s">
        <v>4</v>
      </c>
      <c r="E15" s="10">
        <f>SUM(details_personnel)</f>
        <v>0</v>
      </c>
      <c r="F15" s="2"/>
    </row>
    <row r="16" spans="1:9" x14ac:dyDescent="0.35">
      <c r="D16" s="3"/>
      <c r="F16" s="2"/>
    </row>
    <row r="17" spans="1:9" x14ac:dyDescent="0.35">
      <c r="A17" s="28"/>
      <c r="B17" s="28" t="s">
        <v>123</v>
      </c>
      <c r="C17" s="39"/>
      <c r="D17" s="40"/>
      <c r="E17" s="40"/>
      <c r="F17" s="28"/>
      <c r="G17" s="28"/>
      <c r="H17" s="28"/>
      <c r="I17" s="28"/>
    </row>
    <row r="18" spans="1:9" x14ac:dyDescent="0.35">
      <c r="D18" s="3"/>
      <c r="F18" s="2"/>
    </row>
    <row r="19" spans="1:9" x14ac:dyDescent="0.35">
      <c r="A19" s="38" t="s">
        <v>118</v>
      </c>
      <c r="B19" s="96" t="s">
        <v>6</v>
      </c>
      <c r="C19" s="98"/>
      <c r="D19" s="37" t="s">
        <v>7</v>
      </c>
      <c r="E19" s="37" t="s">
        <v>111</v>
      </c>
      <c r="F19" s="2"/>
    </row>
    <row r="20" spans="1:9" x14ac:dyDescent="0.35">
      <c r="A20" s="6">
        <v>1</v>
      </c>
      <c r="B20" s="115"/>
      <c r="C20" s="116"/>
      <c r="D20" s="42"/>
      <c r="E20" s="17"/>
      <c r="F20" s="2"/>
    </row>
    <row r="21" spans="1:9" x14ac:dyDescent="0.35">
      <c r="A21" s="6">
        <v>2</v>
      </c>
      <c r="B21" s="112"/>
      <c r="C21" s="113"/>
      <c r="D21" s="42"/>
      <c r="E21" s="17"/>
      <c r="F21" s="2"/>
    </row>
    <row r="22" spans="1:9" x14ac:dyDescent="0.35">
      <c r="A22" s="6">
        <v>3</v>
      </c>
      <c r="B22" s="112"/>
      <c r="C22" s="113"/>
      <c r="D22" s="42"/>
      <c r="E22" s="17"/>
      <c r="F22" s="2"/>
    </row>
    <row r="23" spans="1:9" x14ac:dyDescent="0.35">
      <c r="A23" s="6">
        <v>4</v>
      </c>
      <c r="B23" s="112"/>
      <c r="C23" s="113"/>
      <c r="D23" s="42"/>
      <c r="E23" s="17"/>
      <c r="F23" s="2"/>
    </row>
    <row r="24" spans="1:9" x14ac:dyDescent="0.35">
      <c r="A24" s="6">
        <v>5</v>
      </c>
      <c r="B24" s="112"/>
      <c r="C24" s="113"/>
      <c r="D24" s="42"/>
      <c r="E24" s="17"/>
      <c r="F24" s="2"/>
    </row>
    <row r="25" spans="1:9" x14ac:dyDescent="0.35">
      <c r="A25" s="6">
        <v>6</v>
      </c>
      <c r="B25" s="112"/>
      <c r="C25" s="113"/>
      <c r="D25" s="42"/>
      <c r="E25" s="17"/>
      <c r="F25" s="2"/>
    </row>
    <row r="26" spans="1:9" x14ac:dyDescent="0.35">
      <c r="A26" s="6">
        <v>7</v>
      </c>
      <c r="B26" s="112"/>
      <c r="C26" s="113"/>
      <c r="D26" s="42"/>
      <c r="E26" s="17"/>
      <c r="F26" s="2"/>
    </row>
    <row r="27" spans="1:9" x14ac:dyDescent="0.35">
      <c r="A27" s="6">
        <v>8</v>
      </c>
      <c r="B27" s="112"/>
      <c r="C27" s="113"/>
      <c r="D27" s="42"/>
      <c r="E27" s="17"/>
      <c r="F27" s="2"/>
    </row>
    <row r="28" spans="1:9" x14ac:dyDescent="0.35">
      <c r="A28" s="6">
        <v>9</v>
      </c>
      <c r="B28" s="112"/>
      <c r="C28" s="113"/>
      <c r="D28" s="42"/>
      <c r="E28" s="17"/>
      <c r="F28" s="2"/>
    </row>
    <row r="29" spans="1:9" x14ac:dyDescent="0.35">
      <c r="A29" s="7">
        <v>10</v>
      </c>
      <c r="B29" s="110"/>
      <c r="C29" s="111"/>
      <c r="D29" s="43"/>
      <c r="E29" s="18"/>
      <c r="F29" s="2"/>
    </row>
    <row r="30" spans="1:9" x14ac:dyDescent="0.35">
      <c r="D30" s="10" t="s">
        <v>4</v>
      </c>
      <c r="E30" s="10">
        <f>SUM(details_consumables)</f>
        <v>0</v>
      </c>
      <c r="F30" s="2"/>
    </row>
    <row r="31" spans="1:9" x14ac:dyDescent="0.35">
      <c r="D31" s="3"/>
      <c r="F31" s="2"/>
    </row>
    <row r="32" spans="1:9" x14ac:dyDescent="0.35">
      <c r="A32" s="28"/>
      <c r="B32" s="28" t="s">
        <v>9</v>
      </c>
      <c r="C32" s="28"/>
      <c r="D32" s="28"/>
      <c r="E32" s="28"/>
      <c r="F32" s="28"/>
      <c r="G32" s="28"/>
      <c r="H32" s="28"/>
      <c r="I32" s="28"/>
    </row>
    <row r="33" spans="1:9" x14ac:dyDescent="0.35">
      <c r="D33" s="3"/>
      <c r="F33" s="2"/>
    </row>
    <row r="34" spans="1:9" ht="58" x14ac:dyDescent="0.35">
      <c r="A34" s="38" t="s">
        <v>118</v>
      </c>
      <c r="B34" s="114" t="s">
        <v>167</v>
      </c>
      <c r="C34" s="98"/>
      <c r="D34" s="37" t="s">
        <v>7</v>
      </c>
      <c r="E34" s="70" t="s">
        <v>171</v>
      </c>
      <c r="F34" s="64" t="s">
        <v>168</v>
      </c>
      <c r="G34" s="65" t="s">
        <v>169</v>
      </c>
      <c r="H34" s="64" t="s">
        <v>170</v>
      </c>
      <c r="I34" s="64" t="s">
        <v>166</v>
      </c>
    </row>
    <row r="35" spans="1:9" x14ac:dyDescent="0.35">
      <c r="A35" s="6">
        <v>1</v>
      </c>
      <c r="B35" s="115"/>
      <c r="C35" s="116"/>
      <c r="D35" s="42"/>
      <c r="E35" s="66">
        <f>IF(H35=0,0,(F35/G35)*H35*I35)</f>
        <v>0</v>
      </c>
      <c r="F35" s="58"/>
      <c r="G35" s="11"/>
      <c r="H35" s="59"/>
      <c r="I35" s="67"/>
    </row>
    <row r="36" spans="1:9" x14ac:dyDescent="0.35">
      <c r="A36" s="6">
        <v>2</v>
      </c>
      <c r="B36" s="112"/>
      <c r="C36" s="113"/>
      <c r="D36" s="42"/>
      <c r="E36" s="66">
        <f t="shared" ref="E36:E44" si="1">IF(H36=0,0,(F36/G36)*H36*I36)</f>
        <v>0</v>
      </c>
      <c r="F36" s="52"/>
      <c r="G36" s="12"/>
      <c r="H36" s="53"/>
      <c r="I36" s="68"/>
    </row>
    <row r="37" spans="1:9" x14ac:dyDescent="0.35">
      <c r="A37" s="6">
        <v>3</v>
      </c>
      <c r="B37" s="112"/>
      <c r="C37" s="113"/>
      <c r="D37" s="42"/>
      <c r="E37" s="66">
        <f t="shared" si="1"/>
        <v>0</v>
      </c>
      <c r="F37" s="52"/>
      <c r="G37" s="12"/>
      <c r="H37" s="53"/>
      <c r="I37" s="68"/>
    </row>
    <row r="38" spans="1:9" x14ac:dyDescent="0.35">
      <c r="A38" s="6">
        <v>4</v>
      </c>
      <c r="B38" s="112"/>
      <c r="C38" s="113"/>
      <c r="D38" s="42"/>
      <c r="E38" s="66">
        <f t="shared" si="1"/>
        <v>0</v>
      </c>
      <c r="F38" s="52"/>
      <c r="G38" s="12"/>
      <c r="H38" s="53"/>
      <c r="I38" s="68"/>
    </row>
    <row r="39" spans="1:9" x14ac:dyDescent="0.35">
      <c r="A39" s="6">
        <v>5</v>
      </c>
      <c r="B39" s="112"/>
      <c r="C39" s="113"/>
      <c r="D39" s="42"/>
      <c r="E39" s="66">
        <f t="shared" si="1"/>
        <v>0</v>
      </c>
      <c r="F39" s="52"/>
      <c r="G39" s="12"/>
      <c r="H39" s="53"/>
      <c r="I39" s="68"/>
    </row>
    <row r="40" spans="1:9" x14ac:dyDescent="0.35">
      <c r="A40" s="6">
        <v>6</v>
      </c>
      <c r="B40" s="112"/>
      <c r="C40" s="113"/>
      <c r="D40" s="42"/>
      <c r="E40" s="66">
        <f t="shared" si="1"/>
        <v>0</v>
      </c>
      <c r="F40" s="52"/>
      <c r="G40" s="12"/>
      <c r="H40" s="53"/>
      <c r="I40" s="68"/>
    </row>
    <row r="41" spans="1:9" x14ac:dyDescent="0.35">
      <c r="A41" s="6">
        <v>7</v>
      </c>
      <c r="B41" s="112"/>
      <c r="C41" s="113"/>
      <c r="D41" s="42"/>
      <c r="E41" s="66">
        <f t="shared" si="1"/>
        <v>0</v>
      </c>
      <c r="F41" s="52"/>
      <c r="G41" s="12"/>
      <c r="H41" s="53"/>
      <c r="I41" s="68"/>
    </row>
    <row r="42" spans="1:9" x14ac:dyDescent="0.35">
      <c r="A42" s="6">
        <v>8</v>
      </c>
      <c r="B42" s="112"/>
      <c r="C42" s="113"/>
      <c r="D42" s="42"/>
      <c r="E42" s="66">
        <f t="shared" si="1"/>
        <v>0</v>
      </c>
      <c r="F42" s="52"/>
      <c r="G42" s="12"/>
      <c r="H42" s="53"/>
      <c r="I42" s="68"/>
    </row>
    <row r="43" spans="1:9" x14ac:dyDescent="0.35">
      <c r="A43" s="6">
        <v>9</v>
      </c>
      <c r="B43" s="112"/>
      <c r="C43" s="113"/>
      <c r="D43" s="42"/>
      <c r="E43" s="66">
        <f t="shared" si="1"/>
        <v>0</v>
      </c>
      <c r="F43" s="52"/>
      <c r="G43" s="12"/>
      <c r="H43" s="53"/>
      <c r="I43" s="68"/>
    </row>
    <row r="44" spans="1:9" x14ac:dyDescent="0.35">
      <c r="A44" s="7">
        <v>10</v>
      </c>
      <c r="B44" s="110"/>
      <c r="C44" s="111"/>
      <c r="D44" s="43"/>
      <c r="E44" s="66">
        <f t="shared" si="1"/>
        <v>0</v>
      </c>
      <c r="F44" s="55"/>
      <c r="G44" s="13"/>
      <c r="H44" s="56"/>
      <c r="I44" s="69"/>
    </row>
    <row r="45" spans="1:9" x14ac:dyDescent="0.35">
      <c r="D45" s="10" t="s">
        <v>4</v>
      </c>
      <c r="E45" s="77">
        <f>SUM(details_equipment)</f>
        <v>0</v>
      </c>
      <c r="F45" s="2"/>
    </row>
    <row r="46" spans="1:9" x14ac:dyDescent="0.35">
      <c r="D46" s="3"/>
      <c r="F46" s="2"/>
    </row>
    <row r="47" spans="1:9" x14ac:dyDescent="0.35">
      <c r="A47" s="28"/>
      <c r="B47" s="28" t="s">
        <v>121</v>
      </c>
      <c r="C47" s="28"/>
      <c r="D47" s="41"/>
      <c r="E47" s="41"/>
      <c r="F47" s="28"/>
      <c r="G47" s="28"/>
      <c r="H47" s="28"/>
      <c r="I47" s="28"/>
    </row>
    <row r="48" spans="1:9" x14ac:dyDescent="0.35">
      <c r="D48" s="3"/>
      <c r="F48" s="2"/>
    </row>
    <row r="49" spans="1:9" ht="43.5" x14ac:dyDescent="0.35">
      <c r="A49" s="38" t="s">
        <v>118</v>
      </c>
      <c r="B49" s="96" t="s">
        <v>120</v>
      </c>
      <c r="C49" s="98"/>
      <c r="D49" s="37" t="s">
        <v>7</v>
      </c>
      <c r="E49" s="63" t="s">
        <v>172</v>
      </c>
      <c r="F49" s="63" t="s">
        <v>173</v>
      </c>
      <c r="G49" s="63" t="s">
        <v>174</v>
      </c>
      <c r="H49" s="63" t="s">
        <v>175</v>
      </c>
    </row>
    <row r="50" spans="1:9" x14ac:dyDescent="0.35">
      <c r="A50" s="6">
        <v>1</v>
      </c>
      <c r="B50" s="47"/>
      <c r="C50" s="48"/>
      <c r="D50" s="42"/>
      <c r="E50" s="66">
        <f>F50*G50*H50</f>
        <v>0</v>
      </c>
      <c r="F50" s="71"/>
      <c r="G50" s="71"/>
      <c r="H50" s="71"/>
    </row>
    <row r="51" spans="1:9" x14ac:dyDescent="0.35">
      <c r="A51" s="6">
        <v>2</v>
      </c>
      <c r="B51" s="45"/>
      <c r="C51" s="46"/>
      <c r="D51" s="42"/>
      <c r="E51" s="66">
        <f t="shared" ref="E51:E59" si="2">F51*G51*H51</f>
        <v>0</v>
      </c>
      <c r="F51" s="17"/>
      <c r="G51" s="17"/>
      <c r="H51" s="17"/>
    </row>
    <row r="52" spans="1:9" x14ac:dyDescent="0.35">
      <c r="A52" s="6">
        <v>3</v>
      </c>
      <c r="B52" s="45"/>
      <c r="C52" s="46"/>
      <c r="D52" s="42"/>
      <c r="E52" s="66">
        <f t="shared" si="2"/>
        <v>0</v>
      </c>
      <c r="F52" s="17"/>
      <c r="G52" s="17"/>
      <c r="H52" s="17"/>
    </row>
    <row r="53" spans="1:9" x14ac:dyDescent="0.35">
      <c r="A53" s="6">
        <v>4</v>
      </c>
      <c r="B53" s="45"/>
      <c r="C53" s="46"/>
      <c r="D53" s="42"/>
      <c r="E53" s="66">
        <f t="shared" si="2"/>
        <v>0</v>
      </c>
      <c r="F53" s="17"/>
      <c r="G53" s="17"/>
      <c r="H53" s="17"/>
    </row>
    <row r="54" spans="1:9" x14ac:dyDescent="0.35">
      <c r="A54" s="6">
        <v>5</v>
      </c>
      <c r="B54" s="45"/>
      <c r="C54" s="46"/>
      <c r="D54" s="42"/>
      <c r="E54" s="66">
        <f t="shared" si="2"/>
        <v>0</v>
      </c>
      <c r="F54" s="17"/>
      <c r="G54" s="17"/>
      <c r="H54" s="17"/>
    </row>
    <row r="55" spans="1:9" x14ac:dyDescent="0.35">
      <c r="A55" s="6">
        <v>6</v>
      </c>
      <c r="B55" s="45"/>
      <c r="C55" s="46"/>
      <c r="D55" s="42"/>
      <c r="E55" s="66">
        <f t="shared" si="2"/>
        <v>0</v>
      </c>
      <c r="F55" s="17"/>
      <c r="G55" s="17"/>
      <c r="H55" s="17"/>
    </row>
    <row r="56" spans="1:9" x14ac:dyDescent="0.35">
      <c r="A56" s="6">
        <v>7</v>
      </c>
      <c r="B56" s="45"/>
      <c r="C56" s="46"/>
      <c r="D56" s="42"/>
      <c r="E56" s="66">
        <f t="shared" si="2"/>
        <v>0</v>
      </c>
      <c r="F56" s="17"/>
      <c r="G56" s="17"/>
      <c r="H56" s="17"/>
    </row>
    <row r="57" spans="1:9" x14ac:dyDescent="0.35">
      <c r="A57" s="6">
        <v>8</v>
      </c>
      <c r="B57" s="45"/>
      <c r="C57" s="46"/>
      <c r="D57" s="42"/>
      <c r="E57" s="66">
        <f t="shared" si="2"/>
        <v>0</v>
      </c>
      <c r="F57" s="17"/>
      <c r="G57" s="17"/>
      <c r="H57" s="17"/>
    </row>
    <row r="58" spans="1:9" x14ac:dyDescent="0.35">
      <c r="A58" s="6">
        <v>9</v>
      </c>
      <c r="B58" s="45"/>
      <c r="C58" s="46"/>
      <c r="D58" s="42"/>
      <c r="E58" s="66">
        <f t="shared" si="2"/>
        <v>0</v>
      </c>
      <c r="F58" s="17"/>
      <c r="G58" s="17"/>
      <c r="H58" s="17"/>
    </row>
    <row r="59" spans="1:9" x14ac:dyDescent="0.35">
      <c r="A59" s="7">
        <v>10</v>
      </c>
      <c r="B59" s="50"/>
      <c r="C59" s="51"/>
      <c r="D59" s="43"/>
      <c r="E59" s="66">
        <f t="shared" si="2"/>
        <v>0</v>
      </c>
      <c r="F59" s="18"/>
      <c r="G59" s="18"/>
      <c r="H59" s="18"/>
    </row>
    <row r="60" spans="1:9" x14ac:dyDescent="0.35">
      <c r="D60" s="10" t="s">
        <v>4</v>
      </c>
      <c r="E60" s="77">
        <f>SUM(details_travelling)</f>
        <v>0</v>
      </c>
      <c r="F60" s="2"/>
    </row>
    <row r="61" spans="1:9" x14ac:dyDescent="0.35">
      <c r="D61" s="3"/>
      <c r="F61" s="2"/>
    </row>
    <row r="62" spans="1:9" x14ac:dyDescent="0.35">
      <c r="A62" s="28"/>
      <c r="B62" s="28" t="s">
        <v>11</v>
      </c>
      <c r="C62" s="28"/>
      <c r="D62" s="28"/>
      <c r="E62" s="41"/>
      <c r="F62" s="28"/>
      <c r="G62" s="28"/>
      <c r="H62" s="28"/>
      <c r="I62" s="28"/>
    </row>
    <row r="63" spans="1:9" x14ac:dyDescent="0.35">
      <c r="F63" s="2"/>
    </row>
    <row r="64" spans="1:9" x14ac:dyDescent="0.35">
      <c r="A64" s="38" t="s">
        <v>118</v>
      </c>
      <c r="B64" s="106" t="s">
        <v>119</v>
      </c>
      <c r="C64" s="107"/>
      <c r="D64" s="37" t="s">
        <v>7</v>
      </c>
      <c r="E64" s="37" t="s">
        <v>111</v>
      </c>
      <c r="F64" s="2"/>
    </row>
    <row r="65" spans="1:6" x14ac:dyDescent="0.35">
      <c r="A65" s="6">
        <v>1</v>
      </c>
      <c r="B65" s="108"/>
      <c r="C65" s="109"/>
      <c r="D65" s="42"/>
      <c r="E65" s="17"/>
      <c r="F65" s="2"/>
    </row>
    <row r="66" spans="1:6" x14ac:dyDescent="0.35">
      <c r="A66" s="6">
        <v>2</v>
      </c>
      <c r="B66" s="102"/>
      <c r="C66" s="103"/>
      <c r="D66" s="42"/>
      <c r="E66" s="17"/>
      <c r="F66" s="2"/>
    </row>
    <row r="67" spans="1:6" x14ac:dyDescent="0.35">
      <c r="A67" s="6">
        <v>3</v>
      </c>
      <c r="B67" s="102"/>
      <c r="C67" s="103"/>
      <c r="D67" s="42"/>
      <c r="E67" s="17"/>
      <c r="F67" s="2"/>
    </row>
    <row r="68" spans="1:6" x14ac:dyDescent="0.35">
      <c r="A68" s="6">
        <v>4</v>
      </c>
      <c r="B68" s="102"/>
      <c r="C68" s="103"/>
      <c r="D68" s="42"/>
      <c r="E68" s="17"/>
      <c r="F68" s="2"/>
    </row>
    <row r="69" spans="1:6" x14ac:dyDescent="0.35">
      <c r="A69" s="6">
        <v>5</v>
      </c>
      <c r="B69" s="102"/>
      <c r="C69" s="103"/>
      <c r="D69" s="42"/>
      <c r="E69" s="17"/>
      <c r="F69" s="2"/>
    </row>
    <row r="70" spans="1:6" x14ac:dyDescent="0.35">
      <c r="A70" s="6">
        <v>6</v>
      </c>
      <c r="B70" s="102"/>
      <c r="C70" s="103"/>
      <c r="D70" s="42"/>
      <c r="E70" s="17"/>
      <c r="F70" s="2"/>
    </row>
    <row r="71" spans="1:6" x14ac:dyDescent="0.35">
      <c r="A71" s="6">
        <v>7</v>
      </c>
      <c r="B71" s="102"/>
      <c r="C71" s="103"/>
      <c r="D71" s="42"/>
      <c r="E71" s="17"/>
      <c r="F71" s="2"/>
    </row>
    <row r="72" spans="1:6" x14ac:dyDescent="0.35">
      <c r="A72" s="6">
        <v>8</v>
      </c>
      <c r="B72" s="102"/>
      <c r="C72" s="103"/>
      <c r="D72" s="42"/>
      <c r="E72" s="17"/>
      <c r="F72" s="2"/>
    </row>
    <row r="73" spans="1:6" x14ac:dyDescent="0.35">
      <c r="A73" s="6">
        <v>9</v>
      </c>
      <c r="B73" s="102"/>
      <c r="C73" s="103"/>
      <c r="D73" s="42"/>
      <c r="E73" s="17"/>
      <c r="F73" s="2"/>
    </row>
    <row r="74" spans="1:6" x14ac:dyDescent="0.35">
      <c r="A74" s="7">
        <v>10</v>
      </c>
      <c r="B74" s="104"/>
      <c r="C74" s="105"/>
      <c r="D74" s="43"/>
      <c r="E74" s="18"/>
      <c r="F74" s="2"/>
    </row>
    <row r="75" spans="1:6" x14ac:dyDescent="0.35">
      <c r="D75" s="10" t="s">
        <v>4</v>
      </c>
      <c r="E75" s="10">
        <f>SUM(details_subcontracting)</f>
        <v>0</v>
      </c>
      <c r="F75" s="2"/>
    </row>
  </sheetData>
  <sheetProtection sheet="1" selectLockedCells="1"/>
  <mergeCells count="35">
    <mergeCell ref="B5:D5"/>
    <mergeCell ref="B19:C19"/>
    <mergeCell ref="B20:C20"/>
    <mergeCell ref="B36:C36"/>
    <mergeCell ref="B21:C21"/>
    <mergeCell ref="B22:C22"/>
    <mergeCell ref="B23:C23"/>
    <mergeCell ref="B24:C24"/>
    <mergeCell ref="B25:C25"/>
    <mergeCell ref="B26:C26"/>
    <mergeCell ref="B27:C27"/>
    <mergeCell ref="B28:C28"/>
    <mergeCell ref="B29:C29"/>
    <mergeCell ref="B34:C34"/>
    <mergeCell ref="B35:C35"/>
    <mergeCell ref="B44:C44"/>
    <mergeCell ref="B49:C49"/>
    <mergeCell ref="B37:C37"/>
    <mergeCell ref="B38:C38"/>
    <mergeCell ref="B39:C39"/>
    <mergeCell ref="B40:C40"/>
    <mergeCell ref="B41:C41"/>
    <mergeCell ref="B42:C42"/>
    <mergeCell ref="B43:C43"/>
    <mergeCell ref="B73:C73"/>
    <mergeCell ref="B74:C74"/>
    <mergeCell ref="B64:C64"/>
    <mergeCell ref="B65:C65"/>
    <mergeCell ref="B66:C66"/>
    <mergeCell ref="B67:C67"/>
    <mergeCell ref="B68:C68"/>
    <mergeCell ref="B69:C69"/>
    <mergeCell ref="B70:C70"/>
    <mergeCell ref="B71:C71"/>
    <mergeCell ref="B72:C72"/>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D11"/>
  <sheetViews>
    <sheetView zoomScaleNormal="100" workbookViewId="0">
      <selection activeCell="D4" sqref="D4"/>
    </sheetView>
  </sheetViews>
  <sheetFormatPr baseColWidth="10" defaultColWidth="11.453125" defaultRowHeight="14.5" x14ac:dyDescent="0.35"/>
  <cols>
    <col min="1" max="1" width="8.26953125" style="2" customWidth="1"/>
    <col min="2" max="2" width="40.54296875" style="5" bestFit="1" customWidth="1"/>
    <col min="3" max="3" width="10.26953125" style="3" bestFit="1" customWidth="1"/>
    <col min="4" max="4" width="103.453125" style="2" customWidth="1"/>
    <col min="5" max="16384" width="11.453125" style="2"/>
  </cols>
  <sheetData>
    <row r="1" spans="1:4" ht="26" x14ac:dyDescent="0.35">
      <c r="A1" s="1" t="s">
        <v>0</v>
      </c>
    </row>
    <row r="3" spans="1:4" x14ac:dyDescent="0.35">
      <c r="A3" s="44" t="s">
        <v>146</v>
      </c>
      <c r="B3" s="54" t="s">
        <v>113</v>
      </c>
      <c r="C3" s="36" t="s">
        <v>111</v>
      </c>
      <c r="D3" s="38" t="s">
        <v>177</v>
      </c>
    </row>
    <row r="4" spans="1:4" ht="81" customHeight="1" x14ac:dyDescent="0.35">
      <c r="A4" s="44" t="s">
        <v>152</v>
      </c>
      <c r="B4" s="73" t="s">
        <v>121</v>
      </c>
      <c r="C4" s="74">
        <f>total_travelling</f>
        <v>0</v>
      </c>
      <c r="D4" s="72"/>
    </row>
    <row r="5" spans="1:4" ht="81" customHeight="1" x14ac:dyDescent="0.35">
      <c r="A5" s="44" t="s">
        <v>153</v>
      </c>
      <c r="B5" s="73" t="s">
        <v>9</v>
      </c>
      <c r="C5" s="74">
        <f>total_equipment</f>
        <v>0</v>
      </c>
      <c r="D5" s="72"/>
    </row>
    <row r="6" spans="1:4" ht="81" customHeight="1" x14ac:dyDescent="0.35">
      <c r="A6" s="44" t="s">
        <v>155</v>
      </c>
      <c r="B6" s="78" t="s">
        <v>178</v>
      </c>
      <c r="C6" s="74">
        <f>total_consumables</f>
        <v>0</v>
      </c>
      <c r="D6" s="72"/>
    </row>
    <row r="7" spans="1:4" x14ac:dyDescent="0.35">
      <c r="A7" s="44" t="s">
        <v>156</v>
      </c>
      <c r="B7" s="60" t="s">
        <v>4</v>
      </c>
      <c r="C7" s="77">
        <f>SUM(C4:C6)</f>
        <v>0</v>
      </c>
    </row>
    <row r="9" spans="1:4" x14ac:dyDescent="0.35">
      <c r="B9" s="5" t="s">
        <v>180</v>
      </c>
      <c r="C9" s="3">
        <f>0.15*total_personnel</f>
        <v>0</v>
      </c>
    </row>
    <row r="11" spans="1:4" ht="29" x14ac:dyDescent="0.35">
      <c r="B11" s="79" t="s">
        <v>179</v>
      </c>
      <c r="C11" s="60" t="str">
        <f>IF(C7&gt;threshold_justification,"Yes","No")</f>
        <v>No</v>
      </c>
    </row>
  </sheetData>
  <sheetProtection sheet="1" selectLockedCells="1"/>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A2"/>
  <sheetViews>
    <sheetView tabSelected="1" workbookViewId="0">
      <selection activeCell="A3" sqref="A3"/>
    </sheetView>
  </sheetViews>
  <sheetFormatPr baseColWidth="10" defaultColWidth="11.453125" defaultRowHeight="14.5" x14ac:dyDescent="0.35"/>
  <cols>
    <col min="1" max="1" width="17.453125" style="86" bestFit="1" customWidth="1"/>
    <col min="2" max="16384" width="11.453125" style="86"/>
  </cols>
  <sheetData>
    <row r="1" spans="1:1" x14ac:dyDescent="0.35">
      <c r="A1" s="86" t="s">
        <v>181</v>
      </c>
    </row>
    <row r="2" spans="1:1" x14ac:dyDescent="0.35">
      <c r="A2" s="86" t="s">
        <v>189</v>
      </c>
    </row>
  </sheetData>
  <sheetProtection sheet="1" select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25</vt:i4>
      </vt:variant>
    </vt:vector>
  </HeadingPairs>
  <TitlesOfParts>
    <vt:vector size="30" baseType="lpstr">
      <vt:lpstr>Instructions</vt:lpstr>
      <vt:lpstr>Summary</vt:lpstr>
      <vt:lpstr>Cost_Input</vt:lpstr>
      <vt:lpstr>Justification</vt:lpstr>
      <vt:lpstr>Version</vt:lpstr>
      <vt:lpstr>average_person_month</vt:lpstr>
      <vt:lpstr>Cost_Input!details_consumables</vt:lpstr>
      <vt:lpstr>Cost_Input!details_equipment</vt:lpstr>
      <vt:lpstr>Cost_Input!details_personnel</vt:lpstr>
      <vt:lpstr>Cost_Input!details_subcontracting</vt:lpstr>
      <vt:lpstr>Cost_Input!details_travelling</vt:lpstr>
      <vt:lpstr>range_average_person_month</vt:lpstr>
      <vt:lpstr>range_consumables</vt:lpstr>
      <vt:lpstr>range_contact</vt:lpstr>
      <vt:lpstr>range_direct</vt:lpstr>
      <vt:lpstr>range_equipment</vt:lpstr>
      <vt:lpstr>range_indirect</vt:lpstr>
      <vt:lpstr>range_partner</vt:lpstr>
      <vt:lpstr>range_personnel</vt:lpstr>
      <vt:lpstr>range_subcontracting</vt:lpstr>
      <vt:lpstr>range_total</vt:lpstr>
      <vt:lpstr>range_travelling</vt:lpstr>
      <vt:lpstr>threshold_justification</vt:lpstr>
      <vt:lpstr>total_consumables</vt:lpstr>
      <vt:lpstr>total_direct</vt:lpstr>
      <vt:lpstr>total_equipment</vt:lpstr>
      <vt:lpstr>total_indirect</vt:lpstr>
      <vt:lpstr>total_personnel</vt:lpstr>
      <vt:lpstr>total_subcontracting</vt:lpstr>
      <vt:lpstr>total_travelling</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Mathilde Bruyère</dc:creator>
  <cp:lastModifiedBy>Hauke Sonnenberg</cp:lastModifiedBy>
  <dcterms:created xsi:type="dcterms:W3CDTF">2015-02-11T10:09:35Z</dcterms:created>
  <dcterms:modified xsi:type="dcterms:W3CDTF">2020-05-29T14:54:26Z</dcterms:modified>
</cp:coreProperties>
</file>