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UFTRAEGE\_Auftraege_abgeschlossen\UFO-Phorwärts\Data-Work packages\Risikomodell\R-Skript\"/>
    </mc:Choice>
  </mc:AlternateContent>
  <xr:revisionPtr revIDLastSave="0" documentId="13_ncr:1_{7F9CEBCE-E4BE-4EA8-9ADB-4D62FAA910F2}" xr6:coauthVersionLast="36" xr6:coauthVersionMax="36" xr10:uidLastSave="{00000000-0000-0000-0000-000000000000}"/>
  <bookViews>
    <workbookView xWindow="600" yWindow="560" windowWidth="9320" windowHeight="8360" activeTab="1" xr2:uid="{00000000-000D-0000-FFFF-FFFF00000000}"/>
  </bookViews>
  <sheets>
    <sheet name="Description" sheetId="4" r:id="rId1"/>
    <sheet name="Input" sheetId="3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11" i="3" l="1"/>
  <c r="D11" i="3"/>
  <c r="E16" i="3" l="1"/>
  <c r="D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Malte Zamzow</author>
  </authors>
  <commentList>
    <comment ref="D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Malte Zamzow:</t>
        </r>
        <r>
          <rPr>
            <sz val="9"/>
            <color indexed="81"/>
            <rFont val="Tahoma"/>
            <family val="2"/>
          </rPr>
          <t xml:space="preserve">
nach TGD 285</t>
        </r>
      </text>
    </comment>
  </commentList>
</comments>
</file>

<file path=xl/sharedStrings.xml><?xml version="1.0" encoding="utf-8"?>
<sst xmlns="http://schemas.openxmlformats.org/spreadsheetml/2006/main" count="216" uniqueCount="95">
  <si>
    <t>Environmental Fact Sheet - Description</t>
  </si>
  <si>
    <t>k_aslAir</t>
  </si>
  <si>
    <t>Description</t>
  </si>
  <si>
    <t>Reference</t>
  </si>
  <si>
    <t>Variable_ID</t>
  </si>
  <si>
    <t>Variable_Name</t>
  </si>
  <si>
    <t>k_aslSoilAir</t>
  </si>
  <si>
    <t>k_aslSoilWater</t>
  </si>
  <si>
    <t>R</t>
  </si>
  <si>
    <t>f_air</t>
  </si>
  <si>
    <t>f_water</t>
  </si>
  <si>
    <t>Unit</t>
  </si>
  <si>
    <t>Distribution</t>
  </si>
  <si>
    <t>see the sheets "Parameters" and "Distributions"</t>
  </si>
  <si>
    <t xml:space="preserve">The Input sheet is read by R. For details to the Parameter Values and the distribution option </t>
  </si>
  <si>
    <t>f_solid</t>
  </si>
  <si>
    <t>f_oc</t>
  </si>
  <si>
    <t>rho_solid</t>
  </si>
  <si>
    <t>d</t>
  </si>
  <si>
    <t>f_inf</t>
  </si>
  <si>
    <t>temp</t>
  </si>
  <si>
    <t>rain</t>
  </si>
  <si>
    <t>t_g</t>
  </si>
  <si>
    <t>Y</t>
  </si>
  <si>
    <t>DM_plant</t>
  </si>
  <si>
    <t>K_p</t>
  </si>
  <si>
    <t>m/d</t>
  </si>
  <si>
    <t>-</t>
  </si>
  <si>
    <t>kg/m³</t>
  </si>
  <si>
    <t>m</t>
  </si>
  <si>
    <t>k</t>
  </si>
  <si>
    <t>kg/m²</t>
  </si>
  <si>
    <t>%</t>
  </si>
  <si>
    <t>L/kg</t>
  </si>
  <si>
    <t>Parameter</t>
  </si>
  <si>
    <t>none</t>
  </si>
  <si>
    <t>Partial mass transfer coefficient at soilair-side of the air soil</t>
  </si>
  <si>
    <t>Partial mass transfer coefficient at soilair-side of the soil interface</t>
  </si>
  <si>
    <t>Partial mass transfer coefficient at soilwater-side of the air soil</t>
  </si>
  <si>
    <t>Gas Constant</t>
  </si>
  <si>
    <t>fraction air in soil</t>
  </si>
  <si>
    <t>fraction water in soil</t>
  </si>
  <si>
    <t>fraction solids in soil</t>
  </si>
  <si>
    <t>fraction of organic carbon in soil</t>
  </si>
  <si>
    <t>Density of the soil</t>
  </si>
  <si>
    <t>depth of the soil (top layer -&gt; ploughin)</t>
  </si>
  <si>
    <t>fraction of infiltrating water</t>
  </si>
  <si>
    <t>temperature</t>
  </si>
  <si>
    <t>rate of wet precipitation</t>
  </si>
  <si>
    <t xml:space="preserve">Yield </t>
  </si>
  <si>
    <t>Dry mass of the plants</t>
  </si>
  <si>
    <t>Partition coefficient solid-water in soil</t>
  </si>
  <si>
    <t>rho_soil</t>
  </si>
  <si>
    <t>gas constant</t>
  </si>
  <si>
    <t>fraction organic carbon in solids</t>
  </si>
  <si>
    <t>solid density</t>
  </si>
  <si>
    <t>soil bulk density</t>
  </si>
  <si>
    <t>depth</t>
  </si>
  <si>
    <t>infiltraion rate</t>
  </si>
  <si>
    <t>annual mean temperature</t>
  </si>
  <si>
    <t>mean daily rain</t>
  </si>
  <si>
    <t>plant growing period</t>
  </si>
  <si>
    <t>Yield</t>
  </si>
  <si>
    <t>plant dry mass</t>
  </si>
  <si>
    <r>
      <t>kg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/(ha*a)</t>
    </r>
  </si>
  <si>
    <t>NA</t>
  </si>
  <si>
    <t>Value_1</t>
  </si>
  <si>
    <t>Value_2</t>
  </si>
  <si>
    <t>random</t>
  </si>
  <si>
    <t>constant</t>
  </si>
  <si>
    <t>f_resorbed</t>
  </si>
  <si>
    <t>fraction of resorbed substance in food</t>
  </si>
  <si>
    <t>f_food</t>
  </si>
  <si>
    <t>fraction of substance intake via food</t>
  </si>
  <si>
    <t>m_wheat</t>
  </si>
  <si>
    <t>consumption of wheat per day</t>
  </si>
  <si>
    <t>g/d</t>
  </si>
  <si>
    <t>pH</t>
  </si>
  <si>
    <t>pH-value</t>
  </si>
  <si>
    <t>shift</t>
  </si>
  <si>
    <t>uniform</t>
  </si>
  <si>
    <t>(kg*m²)/(s²mol*K)</t>
  </si>
  <si>
    <t>p_app</t>
  </si>
  <si>
    <t>yearly P2O5 application</t>
  </si>
  <si>
    <t>v_G</t>
  </si>
  <si>
    <t>Groundwater velocity</t>
  </si>
  <si>
    <t>m/a</t>
  </si>
  <si>
    <t>l_field</t>
  </si>
  <si>
    <t>Field length in directaion of groundwater flow</t>
  </si>
  <si>
    <t>m_d</t>
  </si>
  <si>
    <t>depth of groundwater mixing zone</t>
  </si>
  <si>
    <t>Comment</t>
  </si>
  <si>
    <t>sollte abhängig gemacht werden von den anderen Beiden</t>
  </si>
  <si>
    <t>https://geoportal.bafg.de/dokumente/had/42_43_44WasserbindungImBoden_Kennwerte.pdf</t>
  </si>
  <si>
    <t>Quelle gesucht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</si>
</sst>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wrapText="1"/>
    </xf>
    <xf numFmtId="0" fontId="0" fillId="5" borderId="1" xfId="0" applyFill="1" applyBorder="1"/>
    <xf numFmtId="11" fontId="0" fillId="5" borderId="1" xfId="0" applyNumberFormat="1" applyFill="1" applyBorder="1"/>
    <xf numFmtId="0" fontId="0" fillId="3" borderId="3" xfId="0" applyFill="1" applyBorder="1"/>
    <xf numFmtId="0" fontId="0" fillId="4" borderId="0" xfId="0" applyFill="1" applyBorder="1"/>
    <xf numFmtId="0" fontId="0" fillId="0" borderId="1" xfId="0" applyFill="1" applyBorder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4" xfId="0" applyFill="1" applyBorder="1"/>
    <xf numFmtId="0" fontId="0" fillId="6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topLeftCell="A4" zoomScale="130" zoomScaleNormal="130" workbookViewId="0">
      <selection activeCell="D9" sqref="D9"/>
    </sheetView>
  </sheetViews>
  <sheetFormatPr baseColWidth="10" defaultRowHeight="14.5" x14ac:dyDescent="0.35"/>
  <cols>
    <col min="1" max="1" width="14.1796875" bestFit="1" customWidth="1"/>
    <col min="2" max="2" width="52.54296875" bestFit="1" customWidth="1"/>
    <col min="3" max="3" width="17.453125" bestFit="1" customWidth="1"/>
    <col min="5" max="5" width="12" bestFit="1" customWidth="1"/>
  </cols>
  <sheetData>
    <row r="1" spans="1:10" x14ac:dyDescent="0.35">
      <c r="A1" s="5" t="s">
        <v>34</v>
      </c>
      <c r="B1" s="5" t="s">
        <v>2</v>
      </c>
      <c r="C1" s="5" t="s">
        <v>11</v>
      </c>
      <c r="D1" s="5" t="s">
        <v>66</v>
      </c>
      <c r="E1" s="4" t="s">
        <v>67</v>
      </c>
      <c r="F1" s="4" t="s">
        <v>79</v>
      </c>
      <c r="G1" s="4" t="s">
        <v>12</v>
      </c>
      <c r="H1" s="10" t="s">
        <v>68</v>
      </c>
      <c r="I1" s="10" t="s">
        <v>3</v>
      </c>
      <c r="J1" s="10" t="s">
        <v>91</v>
      </c>
    </row>
    <row r="2" spans="1:10" x14ac:dyDescent="0.35">
      <c r="A2" s="7" t="s">
        <v>1</v>
      </c>
      <c r="B2" s="7"/>
      <c r="C2" s="7" t="s">
        <v>26</v>
      </c>
      <c r="D2" s="7">
        <v>120</v>
      </c>
      <c r="E2" s="1" t="s">
        <v>65</v>
      </c>
      <c r="F2" s="1">
        <v>0</v>
      </c>
      <c r="G2" s="1" t="s">
        <v>35</v>
      </c>
      <c r="H2" s="11" t="s">
        <v>69</v>
      </c>
    </row>
    <row r="3" spans="1:10" x14ac:dyDescent="0.35">
      <c r="A3" s="7" t="s">
        <v>6</v>
      </c>
      <c r="B3" s="7"/>
      <c r="C3" s="7" t="s">
        <v>26</v>
      </c>
      <c r="D3" s="7">
        <v>0.48</v>
      </c>
      <c r="E3" s="1" t="s">
        <v>65</v>
      </c>
      <c r="F3" s="1">
        <v>0</v>
      </c>
      <c r="G3" s="1" t="s">
        <v>35</v>
      </c>
      <c r="H3" s="11" t="s">
        <v>69</v>
      </c>
    </row>
    <row r="4" spans="1:10" x14ac:dyDescent="0.35">
      <c r="A4" s="7" t="s">
        <v>7</v>
      </c>
      <c r="B4" s="7"/>
      <c r="C4" s="7" t="s">
        <v>26</v>
      </c>
      <c r="D4" s="8">
        <v>4.8000000000000001E-5</v>
      </c>
      <c r="E4" s="1" t="s">
        <v>65</v>
      </c>
      <c r="F4" s="1">
        <v>0</v>
      </c>
      <c r="G4" s="1" t="s">
        <v>35</v>
      </c>
      <c r="H4" s="11" t="s">
        <v>69</v>
      </c>
    </row>
    <row r="5" spans="1:10" x14ac:dyDescent="0.35">
      <c r="A5" s="7" t="s">
        <v>8</v>
      </c>
      <c r="B5" s="7" t="s">
        <v>53</v>
      </c>
      <c r="C5" s="7" t="s">
        <v>81</v>
      </c>
      <c r="D5" s="7">
        <v>8.3144589999999994</v>
      </c>
      <c r="E5" s="1" t="s">
        <v>65</v>
      </c>
      <c r="F5" s="1">
        <v>0</v>
      </c>
      <c r="G5" s="1" t="s">
        <v>35</v>
      </c>
      <c r="H5" s="11" t="s">
        <v>69</v>
      </c>
    </row>
    <row r="6" spans="1:10" x14ac:dyDescent="0.35">
      <c r="A6" s="2" t="s">
        <v>9</v>
      </c>
      <c r="B6" s="2" t="s">
        <v>40</v>
      </c>
      <c r="C6" s="2" t="s">
        <v>27</v>
      </c>
      <c r="D6" s="2">
        <v>0.1</v>
      </c>
      <c r="E6" s="1">
        <v>0.3</v>
      </c>
      <c r="F6" s="1">
        <v>0</v>
      </c>
      <c r="G6" s="1" t="s">
        <v>80</v>
      </c>
      <c r="H6" s="11" t="s">
        <v>69</v>
      </c>
      <c r="I6" t="s">
        <v>93</v>
      </c>
      <c r="J6" t="s">
        <v>92</v>
      </c>
    </row>
    <row r="7" spans="1:10" x14ac:dyDescent="0.35">
      <c r="A7" s="2" t="s">
        <v>10</v>
      </c>
      <c r="B7" s="2" t="s">
        <v>41</v>
      </c>
      <c r="C7" s="2" t="s">
        <v>27</v>
      </c>
      <c r="D7" s="2">
        <v>0.1</v>
      </c>
      <c r="E7" s="1">
        <v>0.3</v>
      </c>
      <c r="F7" s="1">
        <v>0</v>
      </c>
      <c r="G7" s="1" t="s">
        <v>80</v>
      </c>
      <c r="H7" s="11" t="s">
        <v>69</v>
      </c>
      <c r="I7" t="s">
        <v>93</v>
      </c>
    </row>
    <row r="8" spans="1:10" x14ac:dyDescent="0.35">
      <c r="A8" s="2" t="s">
        <v>15</v>
      </c>
      <c r="B8" s="2" t="s">
        <v>42</v>
      </c>
      <c r="C8" s="2" t="s">
        <v>27</v>
      </c>
      <c r="D8" s="2">
        <v>0.4</v>
      </c>
      <c r="E8" s="1">
        <v>0.6</v>
      </c>
      <c r="F8" s="1">
        <v>0</v>
      </c>
      <c r="G8" s="1" t="s">
        <v>80</v>
      </c>
      <c r="H8" s="11" t="s">
        <v>69</v>
      </c>
      <c r="I8" t="s">
        <v>93</v>
      </c>
    </row>
    <row r="9" spans="1:10" x14ac:dyDescent="0.35">
      <c r="A9" s="2" t="s">
        <v>16</v>
      </c>
      <c r="B9" s="2" t="s">
        <v>54</v>
      </c>
      <c r="C9" s="2" t="s">
        <v>27</v>
      </c>
      <c r="D9" s="13">
        <v>0</v>
      </c>
      <c r="E9" s="14">
        <v>0.1</v>
      </c>
      <c r="F9" s="11">
        <v>0</v>
      </c>
      <c r="G9" s="1" t="s">
        <v>80</v>
      </c>
      <c r="H9" s="11" t="s">
        <v>69</v>
      </c>
      <c r="I9" t="s">
        <v>94</v>
      </c>
    </row>
    <row r="10" spans="1:10" x14ac:dyDescent="0.35">
      <c r="A10" s="2" t="s">
        <v>17</v>
      </c>
      <c r="B10" s="2" t="s">
        <v>55</v>
      </c>
      <c r="C10" s="2" t="s">
        <v>28</v>
      </c>
      <c r="D10" s="2">
        <v>2500</v>
      </c>
      <c r="E10" s="11" t="s">
        <v>65</v>
      </c>
      <c r="F10" s="11">
        <v>0</v>
      </c>
      <c r="G10" s="11" t="s">
        <v>35</v>
      </c>
      <c r="H10" s="11" t="s">
        <v>69</v>
      </c>
    </row>
    <row r="11" spans="1:10" x14ac:dyDescent="0.35">
      <c r="A11" s="2" t="s">
        <v>52</v>
      </c>
      <c r="B11" s="2" t="s">
        <v>56</v>
      </c>
      <c r="C11" s="2" t="s">
        <v>28</v>
      </c>
      <c r="D11" s="2">
        <f>D8*2500</f>
        <v>1000</v>
      </c>
      <c r="E11" s="11">
        <f>0.6*2500</f>
        <v>1500</v>
      </c>
      <c r="F11" s="11">
        <v>0</v>
      </c>
      <c r="G11" s="11" t="s">
        <v>35</v>
      </c>
      <c r="H11" s="11" t="s">
        <v>69</v>
      </c>
    </row>
    <row r="12" spans="1:10" x14ac:dyDescent="0.35">
      <c r="A12" s="2" t="s">
        <v>18</v>
      </c>
      <c r="B12" s="2" t="s">
        <v>57</v>
      </c>
      <c r="C12" s="2" t="s">
        <v>29</v>
      </c>
      <c r="D12" s="2">
        <v>0.2</v>
      </c>
      <c r="E12" s="11" t="s">
        <v>65</v>
      </c>
      <c r="F12" s="11">
        <v>0</v>
      </c>
      <c r="G12" s="11" t="s">
        <v>35</v>
      </c>
      <c r="H12" s="11" t="s">
        <v>69</v>
      </c>
    </row>
    <row r="13" spans="1:10" x14ac:dyDescent="0.35">
      <c r="A13" s="2" t="s">
        <v>77</v>
      </c>
      <c r="B13" s="2" t="s">
        <v>78</v>
      </c>
      <c r="C13" s="2" t="s">
        <v>27</v>
      </c>
      <c r="D13" s="2">
        <v>4</v>
      </c>
      <c r="E13" s="11">
        <v>8</v>
      </c>
      <c r="F13" s="11">
        <v>0</v>
      </c>
      <c r="G13" s="11" t="s">
        <v>80</v>
      </c>
      <c r="H13" s="11" t="s">
        <v>69</v>
      </c>
    </row>
    <row r="14" spans="1:10" x14ac:dyDescent="0.35">
      <c r="A14" s="2" t="s">
        <v>19</v>
      </c>
      <c r="B14" s="2" t="s">
        <v>58</v>
      </c>
      <c r="C14" s="2" t="s">
        <v>27</v>
      </c>
      <c r="D14" s="2">
        <v>0.1</v>
      </c>
      <c r="E14" s="11">
        <v>0.5</v>
      </c>
      <c r="F14" s="11">
        <v>0</v>
      </c>
      <c r="G14" s="11" t="s">
        <v>80</v>
      </c>
      <c r="H14" s="11" t="s">
        <v>69</v>
      </c>
      <c r="I14" t="s">
        <v>94</v>
      </c>
    </row>
    <row r="15" spans="1:10" x14ac:dyDescent="0.35">
      <c r="A15" s="3" t="s">
        <v>20</v>
      </c>
      <c r="B15" s="3" t="s">
        <v>59</v>
      </c>
      <c r="C15" s="3" t="s">
        <v>30</v>
      </c>
      <c r="D15" s="3">
        <v>270</v>
      </c>
      <c r="E15" s="11">
        <v>290</v>
      </c>
      <c r="F15" s="11">
        <v>0</v>
      </c>
      <c r="G15" s="11" t="s">
        <v>80</v>
      </c>
      <c r="H15" s="11" t="s">
        <v>69</v>
      </c>
      <c r="I15" t="s">
        <v>94</v>
      </c>
    </row>
    <row r="16" spans="1:10" x14ac:dyDescent="0.35">
      <c r="A16" s="3" t="s">
        <v>21</v>
      </c>
      <c r="B16" s="3" t="s">
        <v>60</v>
      </c>
      <c r="C16" s="3" t="s">
        <v>26</v>
      </c>
      <c r="D16" s="12">
        <f>200/1000/365</f>
        <v>5.4794520547945212E-4</v>
      </c>
      <c r="E16" s="14">
        <f>3/365</f>
        <v>8.21917808219178E-3</v>
      </c>
      <c r="F16" s="11">
        <v>0</v>
      </c>
      <c r="G16" s="11" t="s">
        <v>80</v>
      </c>
      <c r="H16" s="11" t="s">
        <v>69</v>
      </c>
      <c r="I16" t="s">
        <v>94</v>
      </c>
    </row>
    <row r="17" spans="1:9" x14ac:dyDescent="0.35">
      <c r="A17" s="3" t="s">
        <v>22</v>
      </c>
      <c r="B17" s="3" t="s">
        <v>61</v>
      </c>
      <c r="C17" s="3" t="s">
        <v>18</v>
      </c>
      <c r="D17" s="3">
        <v>50</v>
      </c>
      <c r="E17" s="1">
        <v>300</v>
      </c>
      <c r="F17" s="1">
        <v>0</v>
      </c>
      <c r="G17" s="11" t="s">
        <v>80</v>
      </c>
      <c r="H17" s="11" t="s">
        <v>69</v>
      </c>
      <c r="I17" t="s">
        <v>94</v>
      </c>
    </row>
    <row r="18" spans="1:9" x14ac:dyDescent="0.35">
      <c r="A18" s="3" t="s">
        <v>23</v>
      </c>
      <c r="B18" s="3" t="s">
        <v>62</v>
      </c>
      <c r="C18" s="3" t="s">
        <v>31</v>
      </c>
      <c r="D18" s="3">
        <v>0.6</v>
      </c>
      <c r="E18" s="1">
        <v>0.9</v>
      </c>
      <c r="F18" s="1">
        <v>0</v>
      </c>
      <c r="G18" s="11" t="s">
        <v>80</v>
      </c>
      <c r="H18" s="11" t="s">
        <v>69</v>
      </c>
      <c r="I18" t="s">
        <v>94</v>
      </c>
    </row>
    <row r="19" spans="1:9" x14ac:dyDescent="0.35">
      <c r="A19" s="3" t="s">
        <v>24</v>
      </c>
      <c r="B19" s="3" t="s">
        <v>63</v>
      </c>
      <c r="C19" s="3" t="s">
        <v>32</v>
      </c>
      <c r="D19" s="3">
        <v>50</v>
      </c>
      <c r="E19" s="1">
        <v>90</v>
      </c>
      <c r="F19" s="1">
        <v>0</v>
      </c>
      <c r="G19" s="11" t="s">
        <v>80</v>
      </c>
      <c r="H19" s="11" t="s">
        <v>69</v>
      </c>
      <c r="I19" t="s">
        <v>94</v>
      </c>
    </row>
    <row r="20" spans="1:9" ht="16.5" x14ac:dyDescent="0.45">
      <c r="A20" s="9" t="s">
        <v>82</v>
      </c>
      <c r="B20" s="9" t="s">
        <v>83</v>
      </c>
      <c r="C20" s="9" t="s">
        <v>64</v>
      </c>
      <c r="D20" s="3">
        <v>0</v>
      </c>
      <c r="E20" s="1">
        <v>100</v>
      </c>
      <c r="F20" s="1">
        <v>0</v>
      </c>
      <c r="G20" s="1" t="s">
        <v>80</v>
      </c>
      <c r="H20" s="11" t="s">
        <v>69</v>
      </c>
      <c r="I20" t="s">
        <v>94</v>
      </c>
    </row>
    <row r="21" spans="1:9" x14ac:dyDescent="0.35">
      <c r="A21" s="3" t="s">
        <v>70</v>
      </c>
      <c r="B21" s="3" t="s">
        <v>71</v>
      </c>
      <c r="C21" s="3" t="s">
        <v>27</v>
      </c>
      <c r="D21" s="3">
        <v>0.15</v>
      </c>
      <c r="E21" s="1" t="s">
        <v>65</v>
      </c>
      <c r="F21" s="1">
        <v>0</v>
      </c>
      <c r="G21" s="1" t="s">
        <v>35</v>
      </c>
      <c r="H21" s="11" t="s">
        <v>69</v>
      </c>
      <c r="I21" t="s">
        <v>94</v>
      </c>
    </row>
    <row r="22" spans="1:9" x14ac:dyDescent="0.35">
      <c r="A22" s="3" t="s">
        <v>72</v>
      </c>
      <c r="B22" s="3" t="s">
        <v>73</v>
      </c>
      <c r="C22" s="3" t="s">
        <v>27</v>
      </c>
      <c r="D22" s="3">
        <v>0.5</v>
      </c>
      <c r="E22" s="1" t="s">
        <v>65</v>
      </c>
      <c r="F22" s="1">
        <v>0</v>
      </c>
      <c r="G22" s="1" t="s">
        <v>35</v>
      </c>
      <c r="H22" s="11" t="s">
        <v>69</v>
      </c>
      <c r="I22" t="s">
        <v>94</v>
      </c>
    </row>
    <row r="23" spans="1:9" x14ac:dyDescent="0.35">
      <c r="A23" s="3" t="s">
        <v>74</v>
      </c>
      <c r="B23" s="3" t="s">
        <v>75</v>
      </c>
      <c r="C23" s="3" t="s">
        <v>76</v>
      </c>
      <c r="D23" s="3">
        <v>600</v>
      </c>
      <c r="E23" s="1" t="s">
        <v>65</v>
      </c>
      <c r="F23" s="1">
        <v>0</v>
      </c>
      <c r="G23" s="1" t="s">
        <v>35</v>
      </c>
      <c r="H23" s="11" t="s">
        <v>69</v>
      </c>
      <c r="I23" t="s">
        <v>94</v>
      </c>
    </row>
    <row r="24" spans="1:9" x14ac:dyDescent="0.35">
      <c r="A24" s="16" t="s">
        <v>84</v>
      </c>
      <c r="B24" s="16" t="s">
        <v>85</v>
      </c>
      <c r="C24" s="16" t="s">
        <v>86</v>
      </c>
      <c r="D24" s="16">
        <v>1</v>
      </c>
      <c r="E24">
        <v>1000</v>
      </c>
      <c r="F24" s="15">
        <v>0</v>
      </c>
      <c r="G24" s="15" t="s">
        <v>80</v>
      </c>
      <c r="H24" s="15" t="s">
        <v>69</v>
      </c>
      <c r="I24" t="s">
        <v>94</v>
      </c>
    </row>
    <row r="25" spans="1:9" x14ac:dyDescent="0.35">
      <c r="A25" s="16" t="s">
        <v>87</v>
      </c>
      <c r="B25" s="16" t="s">
        <v>88</v>
      </c>
      <c r="C25" s="16" t="s">
        <v>29</v>
      </c>
      <c r="D25" s="16">
        <v>10</v>
      </c>
      <c r="E25">
        <v>10000</v>
      </c>
      <c r="F25" s="15">
        <v>0</v>
      </c>
      <c r="G25" s="15" t="s">
        <v>80</v>
      </c>
      <c r="H25" s="15" t="s">
        <v>69</v>
      </c>
      <c r="I25" t="s">
        <v>94</v>
      </c>
    </row>
    <row r="26" spans="1:9" x14ac:dyDescent="0.35">
      <c r="A26" s="16" t="s">
        <v>89</v>
      </c>
      <c r="B26" s="16" t="s">
        <v>90</v>
      </c>
      <c r="C26" s="16" t="s">
        <v>29</v>
      </c>
      <c r="D26" s="16">
        <v>0.5</v>
      </c>
      <c r="E26">
        <v>10</v>
      </c>
      <c r="F26" s="15">
        <v>0</v>
      </c>
      <c r="G26" s="15" t="s">
        <v>35</v>
      </c>
      <c r="H26" s="15" t="s">
        <v>69</v>
      </c>
      <c r="I26" t="s">
        <v>94</v>
      </c>
    </row>
  </sheetData>
  <pageMargins left="0.70866141732283472" right="0.70866141732283472" top="0.78740157480314965" bottom="0.78740157480314965" header="0.31496062992125984" footer="0.31496062992125984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topLeftCell="I1" workbookViewId="0">
      <selection activeCell="B4" sqref="B4:R4"/>
    </sheetView>
  </sheetViews>
  <sheetFormatPr baseColWidth="10" defaultColWidth="17.453125" defaultRowHeight="14.5" x14ac:dyDescent="0.35"/>
  <sheetData>
    <row r="1" spans="1:18" x14ac:dyDescent="0.35">
      <c r="A1" t="s">
        <v>0</v>
      </c>
    </row>
    <row r="2" spans="1:18" x14ac:dyDescent="0.35">
      <c r="A2" t="s">
        <v>4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</row>
    <row r="3" spans="1:18" x14ac:dyDescent="0.35">
      <c r="A3" t="s">
        <v>5</v>
      </c>
    </row>
    <row r="4" spans="1:18" x14ac:dyDescent="0.35">
      <c r="A4" t="s">
        <v>11</v>
      </c>
      <c r="B4" t="s">
        <v>26</v>
      </c>
      <c r="C4" t="s">
        <v>26</v>
      </c>
      <c r="D4" t="s">
        <v>26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  <c r="K4" t="s">
        <v>29</v>
      </c>
      <c r="L4" t="s">
        <v>27</v>
      </c>
      <c r="M4" t="s">
        <v>30</v>
      </c>
      <c r="N4" t="s">
        <v>26</v>
      </c>
      <c r="O4" t="s">
        <v>18</v>
      </c>
      <c r="P4" t="s">
        <v>31</v>
      </c>
      <c r="Q4" t="s">
        <v>32</v>
      </c>
      <c r="R4" t="s">
        <v>33</v>
      </c>
    </row>
    <row r="5" spans="1:18" s="6" customFormat="1" ht="58" x14ac:dyDescent="0.35">
      <c r="A5" s="6" t="s">
        <v>2</v>
      </c>
      <c r="B5" s="6" t="s">
        <v>37</v>
      </c>
      <c r="C5" s="6" t="s">
        <v>36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47</v>
      </c>
      <c r="N5" s="6" t="s">
        <v>48</v>
      </c>
      <c r="P5" s="6" t="s">
        <v>49</v>
      </c>
      <c r="Q5" s="6" t="s">
        <v>50</v>
      </c>
      <c r="R5" s="6" t="s">
        <v>51</v>
      </c>
    </row>
    <row r="6" spans="1:18" x14ac:dyDescent="0.35">
      <c r="A6" t="s">
        <v>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Description</vt:lpstr>
      <vt:lpstr>Input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cp:lastPrinted>2018-06-08T12:30:36Z</cp:lastPrinted>
  <dcterms:created xsi:type="dcterms:W3CDTF">2017-10-12T08:10:24Z</dcterms:created>
  <dcterms:modified xsi:type="dcterms:W3CDTF">2021-11-09T17:17:47Z</dcterms:modified>
</cp:coreProperties>
</file>