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10\1mt_LOW\3inv_level_HIGH\"/>
    </mc:Choice>
  </mc:AlternateContent>
  <xr:revisionPtr revIDLastSave="0" documentId="13_ncr:1_{07A4FD8E-06A4-4D05-990A-4CAD1B1170F0}" xr6:coauthVersionLast="47" xr6:coauthVersionMax="47" xr10:uidLastSave="{00000000-0000-0000-0000-000000000000}"/>
  <bookViews>
    <workbookView xWindow="-108" yWindow="-108" windowWidth="23256" windowHeight="12720" tabRatio="925" xr2:uid="{00000000-000D-0000-FFFF-FFFF00000000}"/>
  </bookViews>
  <sheets>
    <sheet name="Summary" sheetId="15" r:id="rId1"/>
    <sheet name="Instance1" sheetId="1" r:id="rId2"/>
    <sheet name="Instance2" sheetId="2" r:id="rId3"/>
    <sheet name="Instance3" sheetId="3" r:id="rId4"/>
    <sheet name="Instance4" sheetId="8" r:id="rId5"/>
    <sheet name="Instance5" sheetId="9" r:id="rId6"/>
    <sheet name="Instance6" sheetId="10" r:id="rId7"/>
    <sheet name="Instance7" sheetId="11" r:id="rId8"/>
    <sheet name="Instance8" sheetId="12" r:id="rId9"/>
    <sheet name="Instance9" sheetId="13" r:id="rId10"/>
    <sheet name="Instace10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5" l="1"/>
  <c r="N6" i="15"/>
  <c r="N7" i="15"/>
  <c r="N8" i="15"/>
  <c r="N9" i="15"/>
  <c r="N10" i="15"/>
  <c r="N11" i="15"/>
  <c r="N12" i="15"/>
  <c r="H25" i="15"/>
  <c r="I25" i="15"/>
  <c r="G25" i="15"/>
  <c r="D25" i="15"/>
  <c r="D23" i="10"/>
  <c r="D23" i="14"/>
  <c r="C23" i="14"/>
  <c r="B23" i="14"/>
  <c r="D23" i="13"/>
  <c r="C23" i="13"/>
  <c r="D23" i="12"/>
  <c r="C23" i="12"/>
  <c r="B23" i="12"/>
  <c r="D23" i="11"/>
  <c r="C23" i="11"/>
  <c r="B23" i="11"/>
  <c r="C23" i="10"/>
  <c r="B23" i="10"/>
  <c r="D23" i="9"/>
  <c r="C23" i="9"/>
  <c r="B23" i="9"/>
  <c r="D23" i="8"/>
  <c r="C23" i="8"/>
  <c r="B23" i="8"/>
  <c r="D23" i="3"/>
  <c r="C23" i="3"/>
  <c r="B23" i="3"/>
  <c r="D23" i="2"/>
  <c r="C23" i="2"/>
  <c r="B23" i="2"/>
  <c r="D23" i="1"/>
  <c r="C23" i="1"/>
  <c r="B23" i="1"/>
  <c r="E25" i="15"/>
  <c r="M11" i="15"/>
  <c r="M8" i="15"/>
  <c r="M5" i="15"/>
  <c r="M4" i="15"/>
  <c r="N4" i="15"/>
  <c r="M6" i="15"/>
  <c r="M7" i="15"/>
  <c r="M9" i="15"/>
  <c r="M10" i="15"/>
  <c r="M12" i="15"/>
  <c r="N3" i="15"/>
  <c r="M3" i="15"/>
  <c r="B24" i="9"/>
  <c r="K6" i="14"/>
  <c r="J6" i="14"/>
  <c r="I6" i="14"/>
  <c r="H6" i="14"/>
  <c r="G6" i="14"/>
  <c r="F6" i="14"/>
  <c r="E6" i="14"/>
  <c r="D6" i="14"/>
  <c r="C6" i="14"/>
  <c r="B6" i="14"/>
  <c r="K6" i="13"/>
  <c r="J6" i="13"/>
  <c r="I6" i="13"/>
  <c r="H6" i="13"/>
  <c r="G6" i="13"/>
  <c r="F6" i="13"/>
  <c r="E6" i="13"/>
  <c r="D6" i="13"/>
  <c r="C6" i="13"/>
  <c r="B6" i="13"/>
  <c r="K6" i="12"/>
  <c r="J6" i="12"/>
  <c r="I6" i="12"/>
  <c r="H6" i="12"/>
  <c r="G6" i="12"/>
  <c r="F6" i="12"/>
  <c r="E6" i="12"/>
  <c r="D6" i="12"/>
  <c r="C6" i="12"/>
  <c r="B6" i="12"/>
  <c r="K6" i="11"/>
  <c r="J6" i="11"/>
  <c r="I6" i="11"/>
  <c r="H6" i="11"/>
  <c r="G6" i="11"/>
  <c r="F6" i="11"/>
  <c r="E6" i="11"/>
  <c r="D6" i="11"/>
  <c r="C6" i="11"/>
  <c r="B6" i="11"/>
  <c r="K6" i="10"/>
  <c r="J6" i="10"/>
  <c r="I6" i="10"/>
  <c r="H6" i="10"/>
  <c r="G6" i="10"/>
  <c r="F6" i="10"/>
  <c r="E6" i="10"/>
  <c r="D6" i="10"/>
  <c r="C6" i="10"/>
  <c r="B6" i="10"/>
  <c r="K6" i="9"/>
  <c r="J6" i="9"/>
  <c r="I6" i="9"/>
  <c r="H6" i="9"/>
  <c r="G6" i="9"/>
  <c r="F6" i="9"/>
  <c r="E6" i="9"/>
  <c r="D6" i="9"/>
  <c r="C6" i="9"/>
  <c r="B6" i="9"/>
  <c r="K6" i="8"/>
  <c r="J6" i="8"/>
  <c r="I6" i="8"/>
  <c r="H6" i="8"/>
  <c r="G6" i="8"/>
  <c r="F6" i="8"/>
  <c r="E6" i="8"/>
  <c r="D6" i="8"/>
  <c r="C6" i="8"/>
  <c r="B6" i="8"/>
  <c r="K6" i="3"/>
  <c r="J6" i="3"/>
  <c r="I6" i="3"/>
  <c r="H6" i="3"/>
  <c r="G6" i="3"/>
  <c r="F6" i="3"/>
  <c r="E6" i="3"/>
  <c r="D6" i="3"/>
  <c r="C6" i="3"/>
  <c r="B6" i="3"/>
  <c r="K6" i="2"/>
  <c r="J6" i="2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J6" i="1"/>
  <c r="K6" i="1"/>
  <c r="B6" i="1"/>
  <c r="L17" i="15" l="1"/>
  <c r="L2" i="14"/>
  <c r="N6" i="14"/>
  <c r="M5" i="14" s="1"/>
  <c r="L5" i="14"/>
  <c r="L4" i="14"/>
  <c r="L3" i="14"/>
  <c r="N6" i="13"/>
  <c r="M5" i="13" s="1"/>
  <c r="L5" i="13"/>
  <c r="L4" i="13"/>
  <c r="L3" i="13"/>
  <c r="L2" i="13"/>
  <c r="N6" i="12"/>
  <c r="M5" i="12" s="1"/>
  <c r="L5" i="12"/>
  <c r="L4" i="12"/>
  <c r="L3" i="12"/>
  <c r="M2" i="12"/>
  <c r="L2" i="12"/>
  <c r="N6" i="11"/>
  <c r="M5" i="11" s="1"/>
  <c r="L5" i="11"/>
  <c r="M4" i="11"/>
  <c r="L4" i="11"/>
  <c r="L3" i="11"/>
  <c r="L2" i="11"/>
  <c r="N6" i="10"/>
  <c r="M4" i="10" s="1"/>
  <c r="L5" i="10"/>
  <c r="L4" i="10"/>
  <c r="L3" i="10"/>
  <c r="L2" i="10"/>
  <c r="N6" i="9"/>
  <c r="M3" i="9" s="1"/>
  <c r="M5" i="9"/>
  <c r="L5" i="9"/>
  <c r="M4" i="9"/>
  <c r="L4" i="9"/>
  <c r="L3" i="9"/>
  <c r="L2" i="9"/>
  <c r="L2" i="8"/>
  <c r="N6" i="8"/>
  <c r="M5" i="8" s="1"/>
  <c r="L4" i="8"/>
  <c r="M3" i="8"/>
  <c r="L3" i="8"/>
  <c r="M2" i="8"/>
  <c r="M2" i="3"/>
  <c r="M3" i="3"/>
  <c r="M4" i="3"/>
  <c r="M5" i="3"/>
  <c r="L3" i="3"/>
  <c r="L4" i="3"/>
  <c r="L5" i="3"/>
  <c r="L2" i="3"/>
  <c r="N6" i="3"/>
  <c r="M2" i="9" l="1"/>
  <c r="M2" i="10"/>
  <c r="M5" i="10"/>
  <c r="M3" i="10"/>
  <c r="M2" i="11"/>
  <c r="M3" i="11"/>
  <c r="L6" i="14"/>
  <c r="M2" i="14"/>
  <c r="M3" i="14"/>
  <c r="M4" i="14"/>
  <c r="L6" i="13"/>
  <c r="M2" i="13"/>
  <c r="M3" i="13"/>
  <c r="M4" i="13"/>
  <c r="L6" i="12"/>
  <c r="M3" i="12"/>
  <c r="M4" i="12"/>
  <c r="L6" i="11"/>
  <c r="L6" i="10"/>
  <c r="L6" i="9"/>
  <c r="L5" i="8"/>
  <c r="L6" i="8" s="1"/>
  <c r="M4" i="8"/>
  <c r="L6" i="3"/>
  <c r="L5" i="2" l="1"/>
  <c r="L4" i="2"/>
  <c r="L3" i="2"/>
  <c r="L2" i="2"/>
  <c r="L3" i="1"/>
  <c r="L4" i="1"/>
  <c r="L5" i="1"/>
  <c r="L2" i="1"/>
  <c r="L6" i="2" l="1"/>
  <c r="L6" i="1"/>
</calcChain>
</file>

<file path=xl/sharedStrings.xml><?xml version="1.0" encoding="utf-8"?>
<sst xmlns="http://schemas.openxmlformats.org/spreadsheetml/2006/main" count="281" uniqueCount="46">
  <si>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</si>
  <si>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</si>
  <si>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</si>
  <si>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</si>
  <si>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</si>
  <si>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</si>
  <si>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</si>
  <si>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</si>
  <si>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</si>
  <si>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</si>
  <si>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</si>
  <si>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</si>
  <si>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</si>
  <si>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</si>
  <si>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</si>
  <si>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sum</t>
  </si>
  <si>
    <t>total</t>
  </si>
  <si>
    <t>percentage</t>
  </si>
  <si>
    <t>Total Dem=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</si>
  <si>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</si>
  <si>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</si>
  <si>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</si>
  <si>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</si>
  <si>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</si>
  <si>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</si>
  <si>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</si>
  <si>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V(0)</t>
  </si>
  <si>
    <t>End item</t>
  </si>
  <si>
    <t>WIP item</t>
  </si>
  <si>
    <t>total demand in a period</t>
  </si>
  <si>
    <t>total avg=</t>
  </si>
  <si>
    <t>ms</t>
  </si>
  <si>
    <t>period</t>
  </si>
  <si>
    <t>Elapsed Time</t>
  </si>
  <si>
    <t>Iteration #</t>
  </si>
  <si>
    <t>Average Time</t>
  </si>
  <si>
    <t>Results</t>
  </si>
  <si>
    <t>Average Iteration</t>
  </si>
  <si>
    <t>z</t>
  </si>
  <si>
    <t>cpu</t>
  </si>
  <si>
    <t># iter</t>
  </si>
  <si>
    <t>s</t>
  </si>
  <si>
    <t>u</t>
  </si>
  <si>
    <t>v1t</t>
  </si>
  <si>
    <t>avg</t>
  </si>
  <si>
    <t>Summary of T=10, mtLOW, invHIGH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</si>
</sst>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Fill="1" applyAlignment="1">
      <alignment vertical="center"/>
    </xf>
    <xf numFmtId="0" fontId="1" fillId="2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1F9D-8630-4AF9-9DC9-5FCBC46D613A}">
  <dimension ref="A1:O25"/>
  <sheetViews>
    <sheetView tabSelected="1" workbookViewId="0">
      <selection activeCell="J23" sqref="J23"/>
    </sheetView>
  </sheetViews>
  <sheetFormatPr defaultRowHeight="14.4" x14ac:dyDescent="0.3"/>
  <cols>
    <col min="1" max="1" width="10.33203125" customWidth="1"/>
    <col min="2" max="2" width="17.88671875" customWidth="1"/>
    <col min="3" max="3" width="9.88671875" bestFit="1" customWidth="1"/>
    <col min="4" max="4" width="12.109375" customWidth="1"/>
    <col min="5" max="5" width="9.88671875" bestFit="1" customWidth="1"/>
    <col min="6" max="6" width="12.33203125" bestFit="1" customWidth="1"/>
    <col min="7" max="7" width="9.88671875" bestFit="1" customWidth="1"/>
    <col min="8" max="8" width="12.33203125" bestFit="1" customWidth="1"/>
    <col min="9" max="9" width="9.88671875" bestFit="1" customWidth="1"/>
    <col min="10" max="10" width="12.33203125" bestFit="1" customWidth="1"/>
    <col min="11" max="11" width="9.88671875" bestFit="1" customWidth="1"/>
    <col min="12" max="12" width="12.33203125" bestFit="1" customWidth="1"/>
    <col min="14" max="14" width="16.109375" bestFit="1" customWidth="1"/>
    <col min="15" max="15" width="10.88671875" customWidth="1"/>
    <col min="16" max="16" width="21.21875" customWidth="1"/>
  </cols>
  <sheetData>
    <row r="1" spans="1:15" x14ac:dyDescent="0.3">
      <c r="C1" s="6" t="s">
        <v>21</v>
      </c>
      <c r="D1" s="6"/>
      <c r="E1" s="6" t="s">
        <v>22</v>
      </c>
      <c r="F1" s="6"/>
      <c r="G1" s="6" t="s">
        <v>23</v>
      </c>
      <c r="H1" s="6"/>
      <c r="I1" s="6" t="s">
        <v>24</v>
      </c>
      <c r="J1" s="6"/>
      <c r="K1" s="6" t="s">
        <v>25</v>
      </c>
      <c r="L1" s="6"/>
      <c r="M1" s="6" t="s">
        <v>36</v>
      </c>
      <c r="N1" s="6"/>
    </row>
    <row r="2" spans="1:15" x14ac:dyDescent="0.3">
      <c r="A2" s="7" t="s">
        <v>19</v>
      </c>
      <c r="B2" s="7" t="s">
        <v>20</v>
      </c>
      <c r="C2" s="7" t="s">
        <v>34</v>
      </c>
      <c r="D2" s="7" t="s">
        <v>33</v>
      </c>
      <c r="E2" s="7" t="s">
        <v>34</v>
      </c>
      <c r="F2" s="7" t="s">
        <v>33</v>
      </c>
      <c r="G2" s="7" t="s">
        <v>34</v>
      </c>
      <c r="H2" s="7" t="s">
        <v>33</v>
      </c>
      <c r="I2" s="7" t="s">
        <v>34</v>
      </c>
      <c r="J2" s="7" t="s">
        <v>33</v>
      </c>
      <c r="K2" s="7" t="s">
        <v>34</v>
      </c>
      <c r="L2" s="7" t="s">
        <v>33</v>
      </c>
      <c r="M2" s="7" t="s">
        <v>35</v>
      </c>
      <c r="N2" s="7" t="s">
        <v>37</v>
      </c>
      <c r="O2" s="7"/>
    </row>
    <row r="3" spans="1:15" x14ac:dyDescent="0.3">
      <c r="A3" s="7">
        <v>1</v>
      </c>
      <c r="B3" s="7">
        <v>80</v>
      </c>
      <c r="C3" s="7">
        <v>2</v>
      </c>
      <c r="D3" s="7">
        <v>169</v>
      </c>
      <c r="E3" s="7">
        <v>2</v>
      </c>
      <c r="F3" s="7">
        <v>156</v>
      </c>
      <c r="G3" s="7">
        <v>2</v>
      </c>
      <c r="H3" s="7">
        <v>160</v>
      </c>
      <c r="I3" s="7">
        <v>2</v>
      </c>
      <c r="J3" s="7">
        <v>173</v>
      </c>
      <c r="K3" s="7">
        <v>2</v>
      </c>
      <c r="L3" s="7">
        <v>165</v>
      </c>
      <c r="M3" s="7">
        <f>AVERAGE(D3,F3,H3,J3,L3)</f>
        <v>164.6</v>
      </c>
      <c r="N3" s="7">
        <f>AVERAGE(E3,G3,I3,K3,C3)</f>
        <v>2</v>
      </c>
      <c r="O3" s="7"/>
    </row>
    <row r="4" spans="1:15" x14ac:dyDescent="0.3">
      <c r="A4" s="7">
        <v>2</v>
      </c>
      <c r="B4" s="7">
        <v>110</v>
      </c>
      <c r="C4" s="7">
        <v>2</v>
      </c>
      <c r="D4" s="7">
        <v>165</v>
      </c>
      <c r="E4" s="7">
        <v>2</v>
      </c>
      <c r="F4" s="7">
        <v>166</v>
      </c>
      <c r="G4" s="7">
        <v>2</v>
      </c>
      <c r="H4" s="7">
        <v>162</v>
      </c>
      <c r="I4" s="7">
        <v>2</v>
      </c>
      <c r="J4" s="7">
        <v>159</v>
      </c>
      <c r="K4" s="7">
        <v>2</v>
      </c>
      <c r="L4" s="7">
        <v>162</v>
      </c>
      <c r="M4" s="7">
        <f t="shared" ref="M4:M12" si="0">AVERAGE(D4,F4,H4,J4,L4)</f>
        <v>162.80000000000001</v>
      </c>
      <c r="N4" s="7">
        <f t="shared" ref="N4:N12" si="1">AVERAGE(E4,G4,I4,K4,C4)</f>
        <v>2</v>
      </c>
      <c r="O4" s="7"/>
    </row>
    <row r="5" spans="1:15" x14ac:dyDescent="0.3">
      <c r="A5" s="7">
        <v>3</v>
      </c>
      <c r="B5" s="7">
        <v>122</v>
      </c>
      <c r="C5" s="7">
        <v>2</v>
      </c>
      <c r="D5" s="7">
        <v>161</v>
      </c>
      <c r="E5" s="7">
        <v>2</v>
      </c>
      <c r="F5" s="7">
        <v>161</v>
      </c>
      <c r="G5" s="7">
        <v>2</v>
      </c>
      <c r="H5" s="7">
        <v>175</v>
      </c>
      <c r="I5" s="7">
        <v>2</v>
      </c>
      <c r="J5" s="7">
        <v>157</v>
      </c>
      <c r="K5" s="7">
        <v>2</v>
      </c>
      <c r="L5" s="7">
        <v>164</v>
      </c>
      <c r="M5" s="7">
        <f t="shared" si="0"/>
        <v>163.6</v>
      </c>
      <c r="N5" s="7">
        <f t="shared" si="1"/>
        <v>2</v>
      </c>
      <c r="O5" s="7"/>
    </row>
    <row r="6" spans="1:15" x14ac:dyDescent="0.3">
      <c r="A6" s="7">
        <v>4</v>
      </c>
      <c r="B6" s="7">
        <v>90</v>
      </c>
      <c r="C6" s="7">
        <v>2</v>
      </c>
      <c r="D6" s="7">
        <v>157</v>
      </c>
      <c r="E6" s="7">
        <v>2</v>
      </c>
      <c r="F6" s="7">
        <v>154</v>
      </c>
      <c r="G6" s="7">
        <v>2</v>
      </c>
      <c r="H6" s="7">
        <v>169</v>
      </c>
      <c r="I6" s="7">
        <v>2</v>
      </c>
      <c r="J6" s="7">
        <v>181</v>
      </c>
      <c r="K6" s="7">
        <v>2</v>
      </c>
      <c r="L6" s="7">
        <v>169</v>
      </c>
      <c r="M6" s="7">
        <f t="shared" si="0"/>
        <v>166</v>
      </c>
      <c r="N6" s="7">
        <f t="shared" si="1"/>
        <v>2</v>
      </c>
      <c r="O6" s="7"/>
    </row>
    <row r="7" spans="1:15" x14ac:dyDescent="0.3">
      <c r="A7" s="7">
        <v>5</v>
      </c>
      <c r="B7" s="7">
        <v>116</v>
      </c>
      <c r="C7" s="7">
        <v>2</v>
      </c>
      <c r="D7" s="7">
        <v>163</v>
      </c>
      <c r="E7" s="7">
        <v>2</v>
      </c>
      <c r="F7" s="7">
        <v>151</v>
      </c>
      <c r="G7" s="7">
        <v>2</v>
      </c>
      <c r="H7" s="7">
        <v>172</v>
      </c>
      <c r="I7" s="7">
        <v>2</v>
      </c>
      <c r="J7" s="7">
        <v>165</v>
      </c>
      <c r="K7" s="7">
        <v>2</v>
      </c>
      <c r="L7" s="7">
        <v>163</v>
      </c>
      <c r="M7" s="7">
        <f t="shared" si="0"/>
        <v>162.80000000000001</v>
      </c>
      <c r="N7" s="7">
        <f t="shared" si="1"/>
        <v>2</v>
      </c>
      <c r="O7" s="7"/>
    </row>
    <row r="8" spans="1:15" x14ac:dyDescent="0.3">
      <c r="A8" s="7">
        <v>6</v>
      </c>
      <c r="B8" s="7">
        <v>124</v>
      </c>
      <c r="C8" s="7">
        <v>2</v>
      </c>
      <c r="D8" s="7">
        <v>157</v>
      </c>
      <c r="E8" s="7">
        <v>2</v>
      </c>
      <c r="F8" s="7">
        <v>155</v>
      </c>
      <c r="G8" s="7">
        <v>2</v>
      </c>
      <c r="H8" s="7">
        <v>170</v>
      </c>
      <c r="I8" s="7">
        <v>2</v>
      </c>
      <c r="J8" s="7">
        <v>160</v>
      </c>
      <c r="K8" s="7">
        <v>2</v>
      </c>
      <c r="L8" s="7">
        <v>170</v>
      </c>
      <c r="M8" s="7">
        <f t="shared" si="0"/>
        <v>162.4</v>
      </c>
      <c r="N8" s="7">
        <f t="shared" si="1"/>
        <v>2</v>
      </c>
      <c r="O8" s="7"/>
    </row>
    <row r="9" spans="1:15" x14ac:dyDescent="0.3">
      <c r="A9" s="7">
        <v>7</v>
      </c>
      <c r="B9" s="7">
        <v>123</v>
      </c>
      <c r="C9" s="7">
        <v>2</v>
      </c>
      <c r="D9" s="7">
        <v>167</v>
      </c>
      <c r="E9" s="7">
        <v>2</v>
      </c>
      <c r="F9" s="7">
        <v>157</v>
      </c>
      <c r="G9" s="7">
        <v>2</v>
      </c>
      <c r="H9" s="7">
        <v>171</v>
      </c>
      <c r="I9" s="7">
        <v>2</v>
      </c>
      <c r="J9" s="7">
        <v>164</v>
      </c>
      <c r="K9" s="7">
        <v>2</v>
      </c>
      <c r="L9" s="7">
        <v>163</v>
      </c>
      <c r="M9" s="7">
        <f t="shared" si="0"/>
        <v>164.4</v>
      </c>
      <c r="N9" s="7">
        <f t="shared" si="1"/>
        <v>2</v>
      </c>
      <c r="O9" s="7"/>
    </row>
    <row r="10" spans="1:15" x14ac:dyDescent="0.3">
      <c r="A10" s="7">
        <v>8</v>
      </c>
      <c r="B10" s="7">
        <v>83</v>
      </c>
      <c r="C10" s="7">
        <v>2</v>
      </c>
      <c r="D10" s="7">
        <v>149</v>
      </c>
      <c r="E10" s="7">
        <v>2</v>
      </c>
      <c r="F10" s="7">
        <v>157</v>
      </c>
      <c r="G10" s="7">
        <v>2</v>
      </c>
      <c r="H10" s="7">
        <v>161</v>
      </c>
      <c r="I10" s="7">
        <v>2</v>
      </c>
      <c r="J10" s="7">
        <v>154</v>
      </c>
      <c r="K10" s="7">
        <v>2</v>
      </c>
      <c r="L10" s="7">
        <v>170</v>
      </c>
      <c r="M10" s="7">
        <f t="shared" si="0"/>
        <v>158.19999999999999</v>
      </c>
      <c r="N10" s="7">
        <f t="shared" si="1"/>
        <v>2</v>
      </c>
      <c r="O10" s="7"/>
    </row>
    <row r="11" spans="1:15" x14ac:dyDescent="0.3">
      <c r="A11" s="7">
        <v>9</v>
      </c>
      <c r="B11" s="7">
        <v>125</v>
      </c>
      <c r="C11" s="7">
        <v>2</v>
      </c>
      <c r="D11" s="7">
        <v>160</v>
      </c>
      <c r="E11" s="7">
        <v>2</v>
      </c>
      <c r="F11" s="7">
        <v>158</v>
      </c>
      <c r="G11" s="7">
        <v>2</v>
      </c>
      <c r="H11" s="7">
        <v>164</v>
      </c>
      <c r="I11" s="7">
        <v>2</v>
      </c>
      <c r="J11" s="7">
        <v>170</v>
      </c>
      <c r="K11" s="7">
        <v>2</v>
      </c>
      <c r="L11" s="7">
        <v>166</v>
      </c>
      <c r="M11" s="7">
        <f t="shared" si="0"/>
        <v>163.6</v>
      </c>
      <c r="N11" s="7">
        <f t="shared" si="1"/>
        <v>2</v>
      </c>
      <c r="O11" s="7"/>
    </row>
    <row r="12" spans="1:15" x14ac:dyDescent="0.3">
      <c r="A12" s="7">
        <v>10</v>
      </c>
      <c r="B12" s="7">
        <v>97</v>
      </c>
      <c r="C12" s="7">
        <v>2</v>
      </c>
      <c r="D12" s="7">
        <v>167</v>
      </c>
      <c r="E12" s="7">
        <v>2</v>
      </c>
      <c r="F12" s="7">
        <v>160</v>
      </c>
      <c r="G12" s="7">
        <v>2</v>
      </c>
      <c r="H12" s="7">
        <v>162</v>
      </c>
      <c r="I12" s="7">
        <v>2</v>
      </c>
      <c r="J12" s="7">
        <v>161</v>
      </c>
      <c r="K12" s="7">
        <v>2</v>
      </c>
      <c r="L12" s="7">
        <v>169</v>
      </c>
      <c r="M12" s="7">
        <f t="shared" si="0"/>
        <v>163.80000000000001</v>
      </c>
      <c r="N12" s="7">
        <f t="shared" si="1"/>
        <v>2</v>
      </c>
      <c r="O12" s="7"/>
    </row>
    <row r="17" spans="4:13" x14ac:dyDescent="0.3">
      <c r="K17" t="s">
        <v>30</v>
      </c>
      <c r="L17">
        <f>AVERAGE(M3:M12)</f>
        <v>163.21999999999997</v>
      </c>
      <c r="M17" t="s">
        <v>31</v>
      </c>
    </row>
    <row r="23" spans="4:13" x14ac:dyDescent="0.3">
      <c r="D23" s="5" t="s">
        <v>45</v>
      </c>
      <c r="E23" s="5"/>
      <c r="F23" s="5"/>
      <c r="G23" s="5"/>
      <c r="H23" s="5"/>
      <c r="I23" s="5"/>
    </row>
    <row r="24" spans="4:13" x14ac:dyDescent="0.3">
      <c r="D24" s="3" t="s">
        <v>38</v>
      </c>
      <c r="E24" s="3" t="s">
        <v>39</v>
      </c>
      <c r="F24" s="3" t="s">
        <v>40</v>
      </c>
      <c r="G24" s="3" t="s">
        <v>41</v>
      </c>
      <c r="H24" s="3" t="s">
        <v>42</v>
      </c>
      <c r="I24" s="3" t="s">
        <v>43</v>
      </c>
    </row>
    <row r="25" spans="4:13" x14ac:dyDescent="0.3">
      <c r="D25" s="4">
        <f>AVERAGE(Instance1!E23,Instance2!E23,Instance3!E23,Instance4!E23,Instance5!E23,Instance6!E23,Instance7!E23,Instance8!E23,Instance9!E23,Instace10!E23)</f>
        <v>737319.85233186488</v>
      </c>
      <c r="E25" s="4">
        <f>L17</f>
        <v>163.21999999999997</v>
      </c>
      <c r="F25" s="4">
        <v>2</v>
      </c>
      <c r="G25" s="4">
        <f>AVERAGE(Instance1!B23,Instance2!B23,Instance3!B23,Instance4!B23,Instance5!B23,Instance6!B23,Instance7!B23,Instance8!B23,Instance9!B23,Instace10!B23)</f>
        <v>4.1999999999999996E-2</v>
      </c>
      <c r="H25" s="4">
        <f>AVERAGE(Instance1!C23,Instance2!C23,Instance3!C23,Instance4!C23,Instance5!C23,Instance6!C23,Instance7!C23,Instance8!C23,Instance9!C23,Instace10!C23)</f>
        <v>0.87000000000000011</v>
      </c>
      <c r="I25" s="4">
        <f>AVERAGE(Instance1!D23,Instance2!D23,Instance3!D23,Instance4!D23,Instance5!D23,Instance6!D23,Instance7!D23,Instance8!D23,Instance9!D23,Instace10!D23)</f>
        <v>59.301458364973598</v>
      </c>
    </row>
  </sheetData>
  <mergeCells count="7">
    <mergeCell ref="D23:I23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D10B-8C08-428C-BE38-A73950596053}">
  <dimension ref="A1:N23"/>
  <sheetViews>
    <sheetView workbookViewId="0">
      <selection activeCell="B2" sqref="B2:K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2</v>
      </c>
      <c r="D2">
        <v>1</v>
      </c>
      <c r="E2">
        <v>3</v>
      </c>
      <c r="F2">
        <v>2</v>
      </c>
      <c r="G2">
        <v>2</v>
      </c>
      <c r="H2">
        <v>3</v>
      </c>
      <c r="I2">
        <v>1</v>
      </c>
      <c r="J2">
        <v>3</v>
      </c>
      <c r="K2">
        <v>3</v>
      </c>
      <c r="L2">
        <f>SUM(B2:K2)</f>
        <v>20</v>
      </c>
      <c r="M2">
        <f>$I$8*N2/$N$6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2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>$I$8*N3/$N$6</f>
        <v>5.12</v>
      </c>
      <c r="N3">
        <v>4</v>
      </c>
    </row>
    <row r="4" spans="1:14" x14ac:dyDescent="0.3">
      <c r="A4" t="s">
        <v>13</v>
      </c>
      <c r="B4">
        <v>10</v>
      </c>
      <c r="C4">
        <v>8</v>
      </c>
      <c r="D4">
        <v>9</v>
      </c>
      <c r="E4">
        <v>8</v>
      </c>
      <c r="F4">
        <v>7</v>
      </c>
      <c r="G4">
        <v>7</v>
      </c>
      <c r="H4">
        <v>8</v>
      </c>
      <c r="I4">
        <v>8</v>
      </c>
      <c r="J4">
        <v>7</v>
      </c>
      <c r="K4">
        <v>8</v>
      </c>
      <c r="L4">
        <f t="shared" si="0"/>
        <v>80</v>
      </c>
      <c r="M4">
        <f>$I$8*N4/$N$6</f>
        <v>81.92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2</v>
      </c>
      <c r="E5">
        <v>0</v>
      </c>
      <c r="F5">
        <v>4</v>
      </c>
      <c r="G5">
        <v>1</v>
      </c>
      <c r="H5">
        <v>3</v>
      </c>
      <c r="I5">
        <v>4</v>
      </c>
      <c r="J5">
        <v>2</v>
      </c>
      <c r="K5">
        <v>2</v>
      </c>
      <c r="L5">
        <f t="shared" si="0"/>
        <v>20</v>
      </c>
      <c r="M5">
        <f>$I$8*N5/$N$6</f>
        <v>20.48</v>
      </c>
      <c r="N5">
        <v>16</v>
      </c>
    </row>
    <row r="6" spans="1:14" x14ac:dyDescent="0.3">
      <c r="A6" t="s">
        <v>29</v>
      </c>
      <c r="B6">
        <f>SUM(B2:B5)</f>
        <v>11</v>
      </c>
      <c r="C6">
        <f t="shared" ref="C6:K6" si="1">SUM(C2:C5)</f>
        <v>11</v>
      </c>
      <c r="D6">
        <f t="shared" si="1"/>
        <v>12</v>
      </c>
      <c r="E6">
        <f t="shared" si="1"/>
        <v>11</v>
      </c>
      <c r="F6">
        <f t="shared" si="1"/>
        <v>15</v>
      </c>
      <c r="G6">
        <f t="shared" si="1"/>
        <v>11</v>
      </c>
      <c r="H6">
        <f t="shared" si="1"/>
        <v>14</v>
      </c>
      <c r="I6">
        <f t="shared" si="1"/>
        <v>15</v>
      </c>
      <c r="J6">
        <f t="shared" si="1"/>
        <v>12</v>
      </c>
      <c r="K6">
        <f t="shared" si="1"/>
        <v>13</v>
      </c>
      <c r="L6">
        <f>SUM(L2:L5)</f>
        <v>125</v>
      </c>
      <c r="N6">
        <f>SUM(N2:N5)</f>
        <v>100</v>
      </c>
    </row>
    <row r="8" spans="1:14" x14ac:dyDescent="0.3">
      <c r="H8" t="s">
        <v>18</v>
      </c>
      <c r="I8">
        <v>128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0.80000000000000204</v>
      </c>
      <c r="D13">
        <v>53.389830508474503</v>
      </c>
    </row>
    <row r="14" spans="1:14" x14ac:dyDescent="0.3">
      <c r="A14">
        <v>2</v>
      </c>
      <c r="B14">
        <v>0</v>
      </c>
      <c r="C14">
        <v>2.4</v>
      </c>
      <c r="D14">
        <v>50</v>
      </c>
    </row>
    <row r="15" spans="1:14" x14ac:dyDescent="0.3">
      <c r="A15">
        <v>3</v>
      </c>
      <c r="B15">
        <v>0</v>
      </c>
      <c r="C15">
        <v>3</v>
      </c>
      <c r="D15">
        <v>50</v>
      </c>
    </row>
    <row r="16" spans="1:14" x14ac:dyDescent="0.3">
      <c r="A16">
        <v>4</v>
      </c>
      <c r="B16">
        <v>0</v>
      </c>
      <c r="C16">
        <v>4.5999999999999996</v>
      </c>
      <c r="D16">
        <v>50</v>
      </c>
    </row>
    <row r="17" spans="1:5" x14ac:dyDescent="0.3">
      <c r="A17">
        <v>5</v>
      </c>
      <c r="B17">
        <v>0</v>
      </c>
      <c r="C17">
        <v>2.2000000000000002</v>
      </c>
      <c r="D17">
        <v>50</v>
      </c>
    </row>
    <row r="18" spans="1:5" x14ac:dyDescent="0.3">
      <c r="A18">
        <v>6</v>
      </c>
      <c r="B18">
        <v>0</v>
      </c>
      <c r="C18">
        <v>3.8</v>
      </c>
      <c r="D18">
        <v>50</v>
      </c>
    </row>
    <row r="19" spans="1:5" x14ac:dyDescent="0.3">
      <c r="A19">
        <v>7</v>
      </c>
      <c r="B19">
        <v>0</v>
      </c>
      <c r="C19">
        <v>2.4</v>
      </c>
      <c r="D19">
        <v>50</v>
      </c>
    </row>
    <row r="20" spans="1:5" x14ac:dyDescent="0.3">
      <c r="A20">
        <v>8</v>
      </c>
      <c r="B20">
        <v>0</v>
      </c>
      <c r="C20">
        <v>0</v>
      </c>
      <c r="D20">
        <v>50</v>
      </c>
    </row>
    <row r="21" spans="1:5" x14ac:dyDescent="0.3">
      <c r="A21">
        <v>9</v>
      </c>
      <c r="B21">
        <v>0</v>
      </c>
      <c r="C21">
        <v>0.4</v>
      </c>
      <c r="D21">
        <v>50.806451612903203</v>
      </c>
    </row>
    <row r="22" spans="1:5" x14ac:dyDescent="0.3">
      <c r="A22">
        <v>10</v>
      </c>
      <c r="B22">
        <v>0</v>
      </c>
      <c r="C22">
        <v>0</v>
      </c>
      <c r="D22">
        <v>50</v>
      </c>
      <c r="E22" t="s">
        <v>38</v>
      </c>
    </row>
    <row r="23" spans="1:5" x14ac:dyDescent="0.3">
      <c r="A23" t="s">
        <v>44</v>
      </c>
      <c r="B23">
        <v>0</v>
      </c>
      <c r="C23">
        <f>AVERAGE(C13:C22)</f>
        <v>1.9599999999999997</v>
      </c>
      <c r="D23">
        <f>AVERAGE(D13:D22)</f>
        <v>50.419628212137773</v>
      </c>
      <c r="E23">
        <v>863806.76925095601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2275-E440-4119-A958-614563723D0A}">
  <dimension ref="A1:N23"/>
  <sheetViews>
    <sheetView workbookViewId="0">
      <selection activeCell="K17" sqref="K1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3</v>
      </c>
      <c r="C2">
        <v>0</v>
      </c>
      <c r="D2">
        <v>2</v>
      </c>
      <c r="E2">
        <v>2</v>
      </c>
      <c r="F2">
        <v>1</v>
      </c>
      <c r="G2">
        <v>1</v>
      </c>
      <c r="H2">
        <v>2</v>
      </c>
      <c r="I2">
        <v>0</v>
      </c>
      <c r="J2">
        <v>2</v>
      </c>
      <c r="K2">
        <v>3</v>
      </c>
      <c r="L2">
        <f>SUM(B2:K2)</f>
        <v>16</v>
      </c>
      <c r="M2">
        <f>$L$8*N2/$N$6</f>
        <v>15.52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f t="shared" ref="L3:L5" si="0">SUM(B3:K3)</f>
        <v>4</v>
      </c>
      <c r="M3">
        <f t="shared" ref="M3:M5" si="1">$L$8*N3/$N$6</f>
        <v>3.88</v>
      </c>
      <c r="N3">
        <v>4</v>
      </c>
    </row>
    <row r="4" spans="1:14" x14ac:dyDescent="0.3">
      <c r="A4" t="s">
        <v>13</v>
      </c>
      <c r="B4">
        <v>7</v>
      </c>
      <c r="C4">
        <v>5</v>
      </c>
      <c r="D4">
        <v>6</v>
      </c>
      <c r="E4">
        <v>4</v>
      </c>
      <c r="F4">
        <v>10</v>
      </c>
      <c r="G4">
        <v>6</v>
      </c>
      <c r="H4">
        <v>6</v>
      </c>
      <c r="I4">
        <v>6</v>
      </c>
      <c r="J4">
        <v>5</v>
      </c>
      <c r="K4">
        <v>6</v>
      </c>
      <c r="L4">
        <f t="shared" si="0"/>
        <v>61</v>
      </c>
      <c r="M4">
        <f t="shared" si="1"/>
        <v>62.08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2</v>
      </c>
      <c r="E5">
        <v>2</v>
      </c>
      <c r="F5">
        <v>2</v>
      </c>
      <c r="G5">
        <v>1</v>
      </c>
      <c r="H5">
        <v>2</v>
      </c>
      <c r="I5">
        <v>3</v>
      </c>
      <c r="J5">
        <v>3</v>
      </c>
      <c r="K5">
        <v>0</v>
      </c>
      <c r="L5">
        <f t="shared" si="0"/>
        <v>16</v>
      </c>
      <c r="M5">
        <f t="shared" si="1"/>
        <v>15.52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6</v>
      </c>
      <c r="D6">
        <f t="shared" si="2"/>
        <v>10</v>
      </c>
      <c r="E6">
        <f t="shared" si="2"/>
        <v>9</v>
      </c>
      <c r="F6">
        <f t="shared" si="2"/>
        <v>14</v>
      </c>
      <c r="G6">
        <f t="shared" si="2"/>
        <v>8</v>
      </c>
      <c r="H6">
        <f t="shared" si="2"/>
        <v>10</v>
      </c>
      <c r="I6">
        <f t="shared" si="2"/>
        <v>10</v>
      </c>
      <c r="J6">
        <f t="shared" si="2"/>
        <v>11</v>
      </c>
      <c r="K6">
        <f t="shared" si="2"/>
        <v>9</v>
      </c>
      <c r="L6">
        <f>SUM(L2:L5)</f>
        <v>97</v>
      </c>
      <c r="N6">
        <f>SUM(N2:N5)</f>
        <v>100</v>
      </c>
    </row>
    <row r="8" spans="1:14" x14ac:dyDescent="0.3">
      <c r="K8" t="s">
        <v>18</v>
      </c>
      <c r="L8">
        <v>97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63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63</v>
      </c>
    </row>
    <row r="16" spans="1:14" x14ac:dyDescent="0.3">
      <c r="A16">
        <v>4</v>
      </c>
      <c r="B16">
        <v>0</v>
      </c>
      <c r="C16">
        <v>1.4</v>
      </c>
      <c r="D16">
        <v>60.576923076923002</v>
      </c>
    </row>
    <row r="17" spans="1:5" x14ac:dyDescent="0.3">
      <c r="A17">
        <v>5</v>
      </c>
      <c r="B17">
        <v>0</v>
      </c>
      <c r="C17">
        <v>0</v>
      </c>
      <c r="D17">
        <v>50</v>
      </c>
    </row>
    <row r="18" spans="1:5" x14ac:dyDescent="0.3">
      <c r="A18">
        <v>6</v>
      </c>
      <c r="B18">
        <v>0</v>
      </c>
      <c r="C18">
        <v>0</v>
      </c>
      <c r="D18">
        <v>78.75</v>
      </c>
    </row>
    <row r="19" spans="1:5" x14ac:dyDescent="0.3">
      <c r="A19">
        <v>7</v>
      </c>
      <c r="B19">
        <v>0</v>
      </c>
      <c r="C19">
        <v>0</v>
      </c>
      <c r="D19">
        <v>63</v>
      </c>
    </row>
    <row r="20" spans="1:5" x14ac:dyDescent="0.3">
      <c r="A20">
        <v>8</v>
      </c>
      <c r="B20">
        <v>0</v>
      </c>
      <c r="C20">
        <v>0</v>
      </c>
      <c r="D20">
        <v>63</v>
      </c>
    </row>
    <row r="21" spans="1:5" x14ac:dyDescent="0.3">
      <c r="A21">
        <v>9</v>
      </c>
      <c r="B21">
        <v>0</v>
      </c>
      <c r="C21">
        <v>0</v>
      </c>
      <c r="D21">
        <v>57.272727272727202</v>
      </c>
    </row>
    <row r="22" spans="1:5" x14ac:dyDescent="0.3">
      <c r="A22">
        <v>10</v>
      </c>
      <c r="B22">
        <v>0</v>
      </c>
      <c r="C22">
        <v>0</v>
      </c>
      <c r="D22">
        <v>70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0.13999999999999999</v>
      </c>
      <c r="D23">
        <f>AVERAGE(D13:D22)</f>
        <v>64.859965034965029</v>
      </c>
      <c r="E23">
        <v>663790.737622377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Normal="100" workbookViewId="0">
      <selection activeCell="A12" sqref="A12:E23"/>
    </sheetView>
  </sheetViews>
  <sheetFormatPr defaultRowHeight="14.4" x14ac:dyDescent="0.3"/>
  <cols>
    <col min="1" max="1" width="21.109375" bestFit="1" customWidth="1"/>
    <col min="2" max="2" width="9.77734375" customWidth="1"/>
    <col min="5" max="5" width="8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0</v>
      </c>
      <c r="F2">
        <v>1</v>
      </c>
      <c r="G2">
        <v>2</v>
      </c>
      <c r="H2">
        <v>2</v>
      </c>
      <c r="I2">
        <v>1</v>
      </c>
      <c r="J2">
        <v>2</v>
      </c>
      <c r="K2">
        <v>1</v>
      </c>
      <c r="L2">
        <f>SUM(B2:K2)</f>
        <v>13</v>
      </c>
    </row>
    <row r="3" spans="1:12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f t="shared" ref="L3:L5" si="0">SUM(B3:K3)</f>
        <v>4</v>
      </c>
    </row>
    <row r="4" spans="1:12" x14ac:dyDescent="0.3">
      <c r="A4" t="s">
        <v>13</v>
      </c>
      <c r="B4">
        <v>3</v>
      </c>
      <c r="C4">
        <v>3</v>
      </c>
      <c r="D4">
        <v>4</v>
      </c>
      <c r="E4">
        <v>3</v>
      </c>
      <c r="F4">
        <v>1</v>
      </c>
      <c r="G4">
        <v>6</v>
      </c>
      <c r="H4">
        <v>7</v>
      </c>
      <c r="I4">
        <v>9</v>
      </c>
      <c r="J4">
        <v>6</v>
      </c>
      <c r="K4">
        <v>8</v>
      </c>
      <c r="L4">
        <f t="shared" si="0"/>
        <v>50</v>
      </c>
    </row>
    <row r="5" spans="1:12" x14ac:dyDescent="0.3">
      <c r="A5" t="s">
        <v>14</v>
      </c>
      <c r="B5">
        <v>0</v>
      </c>
      <c r="C5">
        <v>1</v>
      </c>
      <c r="D5">
        <v>0</v>
      </c>
      <c r="E5">
        <v>2</v>
      </c>
      <c r="F5">
        <v>1</v>
      </c>
      <c r="G5">
        <v>3</v>
      </c>
      <c r="H5">
        <v>1</v>
      </c>
      <c r="I5">
        <v>1</v>
      </c>
      <c r="J5">
        <v>0</v>
      </c>
      <c r="K5">
        <v>4</v>
      </c>
      <c r="L5">
        <f t="shared" si="0"/>
        <v>13</v>
      </c>
    </row>
    <row r="6" spans="1:12" x14ac:dyDescent="0.3">
      <c r="A6" t="s">
        <v>29</v>
      </c>
      <c r="B6">
        <f>SUM(B2:B5)</f>
        <v>5</v>
      </c>
      <c r="C6">
        <f t="shared" ref="C6:K6" si="1">SUM(C2:C5)</f>
        <v>5</v>
      </c>
      <c r="D6">
        <f t="shared" si="1"/>
        <v>5</v>
      </c>
      <c r="E6">
        <f t="shared" si="1"/>
        <v>6</v>
      </c>
      <c r="F6">
        <f t="shared" si="1"/>
        <v>4</v>
      </c>
      <c r="G6">
        <f t="shared" si="1"/>
        <v>11</v>
      </c>
      <c r="H6">
        <f t="shared" si="1"/>
        <v>11</v>
      </c>
      <c r="I6">
        <f t="shared" si="1"/>
        <v>11</v>
      </c>
      <c r="J6">
        <f t="shared" si="1"/>
        <v>9</v>
      </c>
      <c r="K6">
        <f t="shared" si="1"/>
        <v>13</v>
      </c>
      <c r="L6">
        <f>SUM(L2:L5)</f>
        <v>80</v>
      </c>
    </row>
    <row r="12" spans="1:12" x14ac:dyDescent="0.3">
      <c r="A12" t="s">
        <v>32</v>
      </c>
      <c r="B12" t="s">
        <v>27</v>
      </c>
      <c r="C12" t="s">
        <v>28</v>
      </c>
      <c r="D12" t="s">
        <v>26</v>
      </c>
    </row>
    <row r="13" spans="1:12" x14ac:dyDescent="0.3">
      <c r="A13">
        <v>1</v>
      </c>
      <c r="B13">
        <v>0</v>
      </c>
      <c r="C13">
        <v>0</v>
      </c>
      <c r="D13">
        <v>80</v>
      </c>
    </row>
    <row r="14" spans="1:12" x14ac:dyDescent="0.3">
      <c r="A14">
        <v>2</v>
      </c>
      <c r="B14">
        <v>0</v>
      </c>
      <c r="C14">
        <v>0</v>
      </c>
      <c r="D14">
        <v>80</v>
      </c>
    </row>
    <row r="15" spans="1:12" x14ac:dyDescent="0.3">
      <c r="A15">
        <v>3</v>
      </c>
      <c r="B15">
        <v>0</v>
      </c>
      <c r="C15">
        <v>0</v>
      </c>
      <c r="D15">
        <v>80</v>
      </c>
    </row>
    <row r="16" spans="1:12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57.272727272727202</v>
      </c>
    </row>
    <row r="19" spans="1:5" x14ac:dyDescent="0.3">
      <c r="A19">
        <v>7</v>
      </c>
      <c r="B19">
        <v>0</v>
      </c>
      <c r="C19">
        <v>0</v>
      </c>
      <c r="D19">
        <v>57.272727272727202</v>
      </c>
    </row>
    <row r="20" spans="1:5" x14ac:dyDescent="0.3">
      <c r="A20">
        <v>8</v>
      </c>
      <c r="B20">
        <v>0</v>
      </c>
      <c r="C20">
        <v>0</v>
      </c>
      <c r="D20">
        <v>57.272727272727202</v>
      </c>
    </row>
    <row r="21" spans="1:5" x14ac:dyDescent="0.3">
      <c r="A21">
        <v>9</v>
      </c>
      <c r="B21">
        <v>0</v>
      </c>
      <c r="C21">
        <v>0.4</v>
      </c>
      <c r="D21">
        <v>67.021276595744595</v>
      </c>
    </row>
    <row r="22" spans="1:5" x14ac:dyDescent="0.3">
      <c r="A22">
        <v>10</v>
      </c>
      <c r="B22">
        <v>0</v>
      </c>
      <c r="C22">
        <v>0</v>
      </c>
      <c r="D22">
        <v>50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0.04</v>
      </c>
      <c r="D23">
        <f>AVERAGE(D13:D22)</f>
        <v>68.883945841392617</v>
      </c>
      <c r="E23">
        <v>543824.02491295896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D856-7AC5-45DA-B882-AB30C30ECBAE}">
  <dimension ref="A1:L23"/>
  <sheetViews>
    <sheetView workbookViewId="0">
      <selection activeCell="K12" sqref="K12"/>
    </sheetView>
  </sheetViews>
  <sheetFormatPr defaultRowHeight="14.4" x14ac:dyDescent="0.3"/>
  <cols>
    <col min="1" max="1" width="21.109375" bestFit="1" customWidth="1"/>
    <col min="2" max="2" width="10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3</v>
      </c>
      <c r="F2">
        <v>4</v>
      </c>
      <c r="G2">
        <v>1</v>
      </c>
      <c r="H2">
        <v>3</v>
      </c>
      <c r="I2">
        <v>0</v>
      </c>
      <c r="J2">
        <v>0</v>
      </c>
      <c r="K2">
        <v>2</v>
      </c>
      <c r="L2">
        <f>SUM(B2:K2)</f>
        <v>17</v>
      </c>
    </row>
    <row r="3" spans="1:12" x14ac:dyDescent="0.3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1</v>
      </c>
      <c r="L3">
        <f t="shared" ref="L3:L5" si="0">SUM(B3:K3)</f>
        <v>6</v>
      </c>
    </row>
    <row r="4" spans="1:12" x14ac:dyDescent="0.3">
      <c r="A4" t="s">
        <v>13</v>
      </c>
      <c r="B4">
        <v>5</v>
      </c>
      <c r="C4">
        <v>3</v>
      </c>
      <c r="D4">
        <v>7</v>
      </c>
      <c r="E4">
        <v>5</v>
      </c>
      <c r="F4">
        <v>4</v>
      </c>
      <c r="G4">
        <v>8</v>
      </c>
      <c r="H4">
        <v>10</v>
      </c>
      <c r="I4">
        <v>4</v>
      </c>
      <c r="J4">
        <v>15</v>
      </c>
      <c r="K4">
        <v>10</v>
      </c>
      <c r="L4">
        <f t="shared" si="0"/>
        <v>71</v>
      </c>
    </row>
    <row r="5" spans="1:12" x14ac:dyDescent="0.3">
      <c r="A5" t="s">
        <v>14</v>
      </c>
      <c r="B5">
        <v>0</v>
      </c>
      <c r="C5">
        <v>2</v>
      </c>
      <c r="D5">
        <v>3</v>
      </c>
      <c r="E5">
        <v>3</v>
      </c>
      <c r="F5">
        <v>1</v>
      </c>
      <c r="G5">
        <v>2</v>
      </c>
      <c r="H5">
        <v>1</v>
      </c>
      <c r="I5">
        <v>2</v>
      </c>
      <c r="J5">
        <v>2</v>
      </c>
      <c r="K5">
        <v>0</v>
      </c>
      <c r="L5">
        <f t="shared" si="0"/>
        <v>16</v>
      </c>
    </row>
    <row r="6" spans="1:12" x14ac:dyDescent="0.3">
      <c r="A6" t="s">
        <v>29</v>
      </c>
      <c r="B6">
        <f>SUM(B2:B5)</f>
        <v>7</v>
      </c>
      <c r="C6">
        <f t="shared" ref="C6:K6" si="1">SUM(C2:C5)</f>
        <v>6</v>
      </c>
      <c r="D6">
        <f t="shared" si="1"/>
        <v>12</v>
      </c>
      <c r="E6">
        <f t="shared" si="1"/>
        <v>11</v>
      </c>
      <c r="F6">
        <f t="shared" si="1"/>
        <v>9</v>
      </c>
      <c r="G6">
        <f t="shared" si="1"/>
        <v>11</v>
      </c>
      <c r="H6">
        <f t="shared" si="1"/>
        <v>15</v>
      </c>
      <c r="I6">
        <f t="shared" si="1"/>
        <v>8</v>
      </c>
      <c r="J6">
        <f t="shared" si="1"/>
        <v>18</v>
      </c>
      <c r="K6">
        <f t="shared" si="1"/>
        <v>13</v>
      </c>
      <c r="L6">
        <f>SUM(L2:L5)</f>
        <v>110</v>
      </c>
    </row>
    <row r="9" spans="1:12" x14ac:dyDescent="0.3">
      <c r="A9" s="1"/>
      <c r="B9" s="1"/>
      <c r="C9" s="1"/>
      <c r="F9" s="2"/>
      <c r="G9" s="2"/>
      <c r="H9" s="2"/>
    </row>
    <row r="10" spans="1:12" x14ac:dyDescent="0.3">
      <c r="A10" s="1"/>
      <c r="B10" s="1"/>
      <c r="C10" s="1"/>
      <c r="F10" s="2"/>
      <c r="G10" s="2"/>
      <c r="H10" s="2"/>
    </row>
    <row r="12" spans="1:12" x14ac:dyDescent="0.3">
      <c r="A12" t="s">
        <v>32</v>
      </c>
      <c r="B12" t="s">
        <v>27</v>
      </c>
      <c r="C12" t="s">
        <v>28</v>
      </c>
      <c r="D12" t="s">
        <v>26</v>
      </c>
    </row>
    <row r="13" spans="1:12" x14ac:dyDescent="0.3">
      <c r="A13">
        <v>1</v>
      </c>
      <c r="B13">
        <v>0</v>
      </c>
      <c r="C13">
        <v>0</v>
      </c>
      <c r="D13">
        <v>80</v>
      </c>
    </row>
    <row r="14" spans="1:12" x14ac:dyDescent="0.3">
      <c r="A14">
        <v>2</v>
      </c>
      <c r="B14">
        <v>0</v>
      </c>
      <c r="C14">
        <v>0</v>
      </c>
      <c r="D14">
        <v>80</v>
      </c>
    </row>
    <row r="15" spans="1:12" x14ac:dyDescent="0.3">
      <c r="A15">
        <v>3</v>
      </c>
      <c r="B15">
        <v>0</v>
      </c>
      <c r="C15">
        <v>0</v>
      </c>
      <c r="D15">
        <v>52.5</v>
      </c>
    </row>
    <row r="16" spans="1:12" x14ac:dyDescent="0.3">
      <c r="A16">
        <v>4</v>
      </c>
      <c r="B16">
        <v>0</v>
      </c>
      <c r="C16">
        <v>0</v>
      </c>
      <c r="D16">
        <v>57.272727272727202</v>
      </c>
    </row>
    <row r="17" spans="1:5" x14ac:dyDescent="0.3">
      <c r="A17">
        <v>5</v>
      </c>
      <c r="B17">
        <v>0</v>
      </c>
      <c r="C17">
        <v>2</v>
      </c>
      <c r="D17">
        <v>57.272727272727202</v>
      </c>
    </row>
    <row r="18" spans="1:5" x14ac:dyDescent="0.3">
      <c r="A18">
        <v>6</v>
      </c>
      <c r="B18">
        <v>0.4</v>
      </c>
      <c r="C18">
        <v>3.2</v>
      </c>
      <c r="D18">
        <v>50</v>
      </c>
    </row>
    <row r="19" spans="1:5" x14ac:dyDescent="0.3">
      <c r="A19">
        <v>7</v>
      </c>
      <c r="B19">
        <v>0</v>
      </c>
      <c r="C19">
        <v>1.2</v>
      </c>
      <c r="D19">
        <v>50</v>
      </c>
    </row>
    <row r="20" spans="1:5" x14ac:dyDescent="0.3">
      <c r="A20">
        <v>8</v>
      </c>
      <c r="B20">
        <v>2.4</v>
      </c>
      <c r="C20">
        <v>3.4</v>
      </c>
      <c r="D20">
        <v>50</v>
      </c>
    </row>
    <row r="21" spans="1:5" x14ac:dyDescent="0.3">
      <c r="A21">
        <v>9</v>
      </c>
      <c r="B21">
        <v>0</v>
      </c>
      <c r="C21">
        <v>0.4</v>
      </c>
      <c r="D21">
        <v>50</v>
      </c>
    </row>
    <row r="22" spans="1:5" x14ac:dyDescent="0.3">
      <c r="A22">
        <v>10</v>
      </c>
      <c r="B22">
        <v>0</v>
      </c>
      <c r="C22">
        <v>0</v>
      </c>
      <c r="D22">
        <v>50</v>
      </c>
      <c r="E22" t="s">
        <v>38</v>
      </c>
    </row>
    <row r="23" spans="1:5" x14ac:dyDescent="0.3">
      <c r="A23" t="s">
        <v>44</v>
      </c>
      <c r="B23">
        <f>AVERAGE(B13:B22)</f>
        <v>0.27999999999999997</v>
      </c>
      <c r="C23">
        <f>AVERAGE(C13:C22)</f>
        <v>1.02</v>
      </c>
      <c r="D23">
        <f>AVERAGE(D13:D22)</f>
        <v>57.704545454545439</v>
      </c>
      <c r="E23">
        <v>753724.74909090903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C439-22CE-41B9-A3A2-7624A6C7B875}">
  <dimension ref="A1:N23"/>
  <sheetViews>
    <sheetView workbookViewId="0">
      <selection activeCell="B2" sqref="B2:K5"/>
    </sheetView>
  </sheetViews>
  <sheetFormatPr defaultRowHeight="14.4" x14ac:dyDescent="0.3"/>
  <cols>
    <col min="1" max="1" width="17.33203125" bestFit="1" customWidth="1"/>
    <col min="7" max="7" width="11.33203125" bestFit="1" customWidth="1"/>
    <col min="11" max="11" width="1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2</v>
      </c>
      <c r="E2">
        <v>0</v>
      </c>
      <c r="F2">
        <v>2</v>
      </c>
      <c r="G2">
        <v>1</v>
      </c>
      <c r="H2">
        <v>3</v>
      </c>
      <c r="I2">
        <v>1</v>
      </c>
      <c r="J2">
        <v>3</v>
      </c>
      <c r="K2">
        <v>3</v>
      </c>
      <c r="L2">
        <f>SUM(B2:K2)</f>
        <v>18</v>
      </c>
      <c r="M2">
        <f>$L$8*N2/$N$6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5</v>
      </c>
      <c r="M3">
        <f t="shared" ref="M3:M5" si="1">$L$8*N3/$N$6</f>
        <v>5.12</v>
      </c>
      <c r="N3">
        <v>4</v>
      </c>
    </row>
    <row r="4" spans="1:14" x14ac:dyDescent="0.3">
      <c r="A4" t="s">
        <v>13</v>
      </c>
      <c r="B4">
        <v>8</v>
      </c>
      <c r="C4">
        <v>8</v>
      </c>
      <c r="D4">
        <v>9</v>
      </c>
      <c r="E4">
        <v>8</v>
      </c>
      <c r="F4">
        <v>8</v>
      </c>
      <c r="G4">
        <v>8</v>
      </c>
      <c r="H4">
        <v>7</v>
      </c>
      <c r="I4">
        <v>7</v>
      </c>
      <c r="J4">
        <v>9</v>
      </c>
      <c r="K4">
        <v>7</v>
      </c>
      <c r="L4">
        <f t="shared" si="0"/>
        <v>79</v>
      </c>
      <c r="M4">
        <f t="shared" si="1"/>
        <v>81.92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1</v>
      </c>
      <c r="E5">
        <v>2</v>
      </c>
      <c r="F5">
        <v>1</v>
      </c>
      <c r="G5">
        <v>3</v>
      </c>
      <c r="H5">
        <v>2</v>
      </c>
      <c r="I5">
        <v>4</v>
      </c>
      <c r="J5">
        <v>2</v>
      </c>
      <c r="K5">
        <v>4</v>
      </c>
      <c r="L5">
        <f t="shared" si="0"/>
        <v>20</v>
      </c>
      <c r="M5">
        <f t="shared" si="1"/>
        <v>20.48</v>
      </c>
      <c r="N5">
        <v>16</v>
      </c>
    </row>
    <row r="6" spans="1:14" x14ac:dyDescent="0.3">
      <c r="A6" t="s">
        <v>29</v>
      </c>
      <c r="B6">
        <f>SUM(B2:B5)</f>
        <v>9</v>
      </c>
      <c r="C6">
        <f t="shared" ref="C6:K6" si="2">SUM(C2:C5)</f>
        <v>11</v>
      </c>
      <c r="D6">
        <f t="shared" si="2"/>
        <v>12</v>
      </c>
      <c r="E6">
        <f t="shared" si="2"/>
        <v>10</v>
      </c>
      <c r="F6">
        <f t="shared" si="2"/>
        <v>12</v>
      </c>
      <c r="G6">
        <f t="shared" si="2"/>
        <v>13</v>
      </c>
      <c r="H6">
        <f t="shared" si="2"/>
        <v>13</v>
      </c>
      <c r="I6">
        <f t="shared" si="2"/>
        <v>13</v>
      </c>
      <c r="J6">
        <f t="shared" si="2"/>
        <v>14</v>
      </c>
      <c r="K6">
        <f t="shared" si="2"/>
        <v>15</v>
      </c>
      <c r="L6">
        <f>SUM(L2:L5)</f>
        <v>122</v>
      </c>
      <c r="N6">
        <f>SUM(N2:N5)</f>
        <v>100</v>
      </c>
    </row>
    <row r="8" spans="1:14" x14ac:dyDescent="0.3">
      <c r="K8" t="s">
        <v>18</v>
      </c>
      <c r="L8">
        <v>128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70</v>
      </c>
    </row>
    <row r="14" spans="1:14" x14ac:dyDescent="0.3">
      <c r="A14">
        <v>2</v>
      </c>
      <c r="B14">
        <v>0</v>
      </c>
      <c r="C14">
        <v>1.2</v>
      </c>
      <c r="D14">
        <v>51.639344262294998</v>
      </c>
    </row>
    <row r="15" spans="1:14" x14ac:dyDescent="0.3">
      <c r="A15">
        <v>3</v>
      </c>
      <c r="B15">
        <v>0</v>
      </c>
      <c r="C15">
        <v>1.8</v>
      </c>
      <c r="D15">
        <v>50</v>
      </c>
    </row>
    <row r="16" spans="1:14" x14ac:dyDescent="0.3">
      <c r="A16">
        <v>4</v>
      </c>
      <c r="B16">
        <v>0</v>
      </c>
      <c r="C16">
        <v>4.4000000000000004</v>
      </c>
      <c r="D16">
        <v>50</v>
      </c>
    </row>
    <row r="17" spans="1:5" x14ac:dyDescent="0.3">
      <c r="A17">
        <v>5</v>
      </c>
      <c r="B17">
        <v>0</v>
      </c>
      <c r="C17">
        <v>5</v>
      </c>
      <c r="D17">
        <v>50</v>
      </c>
    </row>
    <row r="18" spans="1:5" x14ac:dyDescent="0.3">
      <c r="A18">
        <v>6</v>
      </c>
      <c r="B18">
        <v>0</v>
      </c>
      <c r="C18">
        <v>4.5999999999999996</v>
      </c>
      <c r="D18">
        <v>50</v>
      </c>
    </row>
    <row r="19" spans="1:5" x14ac:dyDescent="0.3">
      <c r="A19">
        <v>7</v>
      </c>
      <c r="B19">
        <v>0</v>
      </c>
      <c r="C19">
        <v>4.2</v>
      </c>
      <c r="D19">
        <v>50</v>
      </c>
    </row>
    <row r="20" spans="1:5" x14ac:dyDescent="0.3">
      <c r="A20">
        <v>8</v>
      </c>
      <c r="B20">
        <v>0</v>
      </c>
      <c r="C20">
        <v>3.8</v>
      </c>
      <c r="D20">
        <v>50</v>
      </c>
    </row>
    <row r="21" spans="1:5" x14ac:dyDescent="0.3">
      <c r="A21">
        <v>9</v>
      </c>
      <c r="B21">
        <v>0</v>
      </c>
      <c r="C21">
        <v>2.4</v>
      </c>
      <c r="D21">
        <v>50</v>
      </c>
    </row>
    <row r="22" spans="1:5" x14ac:dyDescent="0.3">
      <c r="A22">
        <v>10</v>
      </c>
      <c r="B22">
        <v>0</v>
      </c>
      <c r="C22">
        <v>0</v>
      </c>
      <c r="D22">
        <v>50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2.7399999999999998</v>
      </c>
      <c r="D23">
        <f>AVERAGE(D13:D22)</f>
        <v>52.163934426229503</v>
      </c>
      <c r="E23">
        <v>852397.83344262198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BC62-0BC4-433B-9DE8-24EFB003299E}">
  <dimension ref="A1:N23"/>
  <sheetViews>
    <sheetView workbookViewId="0">
      <selection activeCell="E23" sqref="E23"/>
    </sheetView>
  </sheetViews>
  <sheetFormatPr defaultRowHeight="14.4" x14ac:dyDescent="0.3"/>
  <cols>
    <col min="1" max="1" width="20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3</v>
      </c>
      <c r="K2">
        <v>2</v>
      </c>
      <c r="L2">
        <f>SUM(B2:K2)</f>
        <v>14</v>
      </c>
      <c r="M2">
        <f>$L$8*N2/$N$6</f>
        <v>14.4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4</v>
      </c>
      <c r="M3">
        <f t="shared" ref="M3:M5" si="1">$L$8*N3/$N$6</f>
        <v>3.6</v>
      </c>
      <c r="N3">
        <v>4</v>
      </c>
    </row>
    <row r="4" spans="1:14" x14ac:dyDescent="0.3">
      <c r="A4" t="s">
        <v>13</v>
      </c>
      <c r="B4">
        <v>6</v>
      </c>
      <c r="C4">
        <v>7</v>
      </c>
      <c r="D4">
        <v>7</v>
      </c>
      <c r="E4">
        <v>6</v>
      </c>
      <c r="F4">
        <v>6</v>
      </c>
      <c r="G4">
        <v>5</v>
      </c>
      <c r="H4">
        <v>5</v>
      </c>
      <c r="I4">
        <v>6</v>
      </c>
      <c r="J4">
        <v>5</v>
      </c>
      <c r="K4">
        <v>5</v>
      </c>
      <c r="L4">
        <f t="shared" si="0"/>
        <v>58</v>
      </c>
      <c r="M4">
        <f t="shared" si="1"/>
        <v>57.6</v>
      </c>
      <c r="N4">
        <v>64</v>
      </c>
    </row>
    <row r="5" spans="1:14" x14ac:dyDescent="0.3">
      <c r="A5" t="s">
        <v>14</v>
      </c>
      <c r="B5">
        <v>2</v>
      </c>
      <c r="C5">
        <v>0</v>
      </c>
      <c r="D5">
        <v>1</v>
      </c>
      <c r="E5">
        <v>1</v>
      </c>
      <c r="F5">
        <v>1</v>
      </c>
      <c r="G5">
        <v>1</v>
      </c>
      <c r="H5">
        <v>3</v>
      </c>
      <c r="I5">
        <v>0</v>
      </c>
      <c r="J5">
        <v>2</v>
      </c>
      <c r="K5">
        <v>3</v>
      </c>
      <c r="L5">
        <f t="shared" si="0"/>
        <v>14</v>
      </c>
      <c r="M5">
        <f t="shared" si="1"/>
        <v>14.4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10</v>
      </c>
      <c r="E6">
        <f t="shared" si="2"/>
        <v>10</v>
      </c>
      <c r="F6">
        <f t="shared" si="2"/>
        <v>8</v>
      </c>
      <c r="G6">
        <f t="shared" si="2"/>
        <v>8</v>
      </c>
      <c r="H6">
        <f t="shared" si="2"/>
        <v>9</v>
      </c>
      <c r="I6">
        <f t="shared" si="2"/>
        <v>9</v>
      </c>
      <c r="J6">
        <f t="shared" si="2"/>
        <v>10</v>
      </c>
      <c r="K6">
        <f t="shared" si="2"/>
        <v>10</v>
      </c>
      <c r="L6">
        <f>SUM(L2:L5)</f>
        <v>90</v>
      </c>
      <c r="N6">
        <f>SUM(N2:N5)</f>
        <v>100</v>
      </c>
    </row>
    <row r="8" spans="1:14" x14ac:dyDescent="0.3">
      <c r="K8" t="s">
        <v>18</v>
      </c>
      <c r="L8">
        <v>90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78.75</v>
      </c>
    </row>
    <row r="14" spans="1:14" x14ac:dyDescent="0.3">
      <c r="A14">
        <v>2</v>
      </c>
      <c r="B14">
        <v>0</v>
      </c>
      <c r="C14">
        <v>0</v>
      </c>
      <c r="D14">
        <v>78.75</v>
      </c>
    </row>
    <row r="15" spans="1:14" x14ac:dyDescent="0.3">
      <c r="A15">
        <v>3</v>
      </c>
      <c r="B15">
        <v>0</v>
      </c>
      <c r="C15">
        <v>0</v>
      </c>
      <c r="D15">
        <v>63</v>
      </c>
    </row>
    <row r="16" spans="1:14" x14ac:dyDescent="0.3">
      <c r="A16">
        <v>4</v>
      </c>
      <c r="B16">
        <v>0</v>
      </c>
      <c r="C16">
        <v>0</v>
      </c>
      <c r="D16">
        <v>63</v>
      </c>
    </row>
    <row r="17" spans="1:5" x14ac:dyDescent="0.3">
      <c r="A17">
        <v>5</v>
      </c>
      <c r="B17">
        <v>0</v>
      </c>
      <c r="C17">
        <v>0</v>
      </c>
      <c r="D17">
        <v>78.75</v>
      </c>
    </row>
    <row r="18" spans="1:5" x14ac:dyDescent="0.3">
      <c r="A18">
        <v>6</v>
      </c>
      <c r="B18">
        <v>0</v>
      </c>
      <c r="C18">
        <v>0</v>
      </c>
      <c r="D18">
        <v>78.75</v>
      </c>
    </row>
    <row r="19" spans="1:5" x14ac:dyDescent="0.3">
      <c r="A19">
        <v>7</v>
      </c>
      <c r="B19">
        <v>0</v>
      </c>
      <c r="C19">
        <v>0</v>
      </c>
      <c r="D19">
        <v>70</v>
      </c>
    </row>
    <row r="20" spans="1:5" x14ac:dyDescent="0.3">
      <c r="A20">
        <v>8</v>
      </c>
      <c r="B20">
        <v>0</v>
      </c>
      <c r="C20">
        <v>0</v>
      </c>
      <c r="D20">
        <v>70</v>
      </c>
    </row>
    <row r="21" spans="1:5" x14ac:dyDescent="0.3">
      <c r="A21">
        <v>9</v>
      </c>
      <c r="B21">
        <v>0</v>
      </c>
      <c r="C21">
        <v>0</v>
      </c>
      <c r="D21">
        <v>63</v>
      </c>
    </row>
    <row r="22" spans="1:5" x14ac:dyDescent="0.3">
      <c r="A22">
        <v>10</v>
      </c>
      <c r="B22">
        <v>0</v>
      </c>
      <c r="C22">
        <v>0</v>
      </c>
      <c r="D22">
        <v>63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</v>
      </c>
      <c r="D23">
        <f>AVERAGE(D13:D22)</f>
        <v>70.7</v>
      </c>
      <c r="E23">
        <v>617351.76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F907-87A4-45D4-BC30-D14DED596A01}">
  <dimension ref="A1:N24"/>
  <sheetViews>
    <sheetView workbookViewId="0">
      <selection activeCell="F10" sqref="F1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1</v>
      </c>
      <c r="D2">
        <v>1</v>
      </c>
      <c r="E2">
        <v>2</v>
      </c>
      <c r="F2">
        <v>2</v>
      </c>
      <c r="G2">
        <v>1</v>
      </c>
      <c r="H2">
        <v>3</v>
      </c>
      <c r="I2">
        <v>2</v>
      </c>
      <c r="J2">
        <v>2</v>
      </c>
      <c r="K2">
        <v>2</v>
      </c>
      <c r="L2">
        <f>SUM(B2:K2)</f>
        <v>18</v>
      </c>
      <c r="M2">
        <f>$L$8*N2/$N$6</f>
        <v>18.559999999999999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4.6399999999999997</v>
      </c>
      <c r="N3">
        <v>4</v>
      </c>
    </row>
    <row r="4" spans="1:14" x14ac:dyDescent="0.3">
      <c r="A4" t="s">
        <v>13</v>
      </c>
      <c r="B4">
        <v>6</v>
      </c>
      <c r="C4">
        <v>9</v>
      </c>
      <c r="D4">
        <v>7</v>
      </c>
      <c r="E4">
        <v>7</v>
      </c>
      <c r="F4">
        <v>6</v>
      </c>
      <c r="G4">
        <v>9</v>
      </c>
      <c r="H4">
        <v>8</v>
      </c>
      <c r="I4">
        <v>8</v>
      </c>
      <c r="J4">
        <v>8</v>
      </c>
      <c r="K4">
        <v>7</v>
      </c>
      <c r="L4">
        <f t="shared" si="0"/>
        <v>75</v>
      </c>
      <c r="M4">
        <f t="shared" si="1"/>
        <v>74.239999999999995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3</v>
      </c>
      <c r="E5">
        <v>2</v>
      </c>
      <c r="F5">
        <v>2</v>
      </c>
      <c r="G5">
        <v>1</v>
      </c>
      <c r="H5">
        <v>2</v>
      </c>
      <c r="I5">
        <v>3</v>
      </c>
      <c r="J5">
        <v>2</v>
      </c>
      <c r="K5">
        <v>1</v>
      </c>
      <c r="L5">
        <f t="shared" si="0"/>
        <v>18</v>
      </c>
      <c r="M5">
        <f t="shared" si="1"/>
        <v>18.559999999999999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11</v>
      </c>
      <c r="D6">
        <f t="shared" si="2"/>
        <v>11</v>
      </c>
      <c r="E6">
        <f t="shared" si="2"/>
        <v>11</v>
      </c>
      <c r="F6">
        <f t="shared" si="2"/>
        <v>10</v>
      </c>
      <c r="G6">
        <f t="shared" si="2"/>
        <v>13</v>
      </c>
      <c r="H6">
        <f t="shared" si="2"/>
        <v>13</v>
      </c>
      <c r="I6">
        <f t="shared" si="2"/>
        <v>15</v>
      </c>
      <c r="J6">
        <f t="shared" si="2"/>
        <v>12</v>
      </c>
      <c r="K6">
        <f t="shared" si="2"/>
        <v>10</v>
      </c>
      <c r="L6">
        <f>SUM(L2:L5)</f>
        <v>116</v>
      </c>
      <c r="N6">
        <f>SUM(N2:N5)</f>
        <v>100</v>
      </c>
    </row>
    <row r="8" spans="1:14" x14ac:dyDescent="0.3">
      <c r="K8" t="s">
        <v>18</v>
      </c>
      <c r="L8">
        <v>116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63</v>
      </c>
    </row>
    <row r="14" spans="1:14" x14ac:dyDescent="0.3">
      <c r="A14">
        <v>2</v>
      </c>
      <c r="B14">
        <v>0</v>
      </c>
      <c r="C14">
        <v>0</v>
      </c>
      <c r="D14">
        <v>57.272727272727202</v>
      </c>
    </row>
    <row r="15" spans="1:14" x14ac:dyDescent="0.3">
      <c r="A15">
        <v>3</v>
      </c>
      <c r="B15">
        <v>0</v>
      </c>
      <c r="C15">
        <v>0</v>
      </c>
      <c r="D15">
        <v>57.272727272727202</v>
      </c>
    </row>
    <row r="16" spans="1:14" x14ac:dyDescent="0.3">
      <c r="A16">
        <v>4</v>
      </c>
      <c r="B16">
        <v>0</v>
      </c>
      <c r="C16">
        <v>0.60000000000000098</v>
      </c>
      <c r="D16">
        <v>54.310344827586199</v>
      </c>
    </row>
    <row r="17" spans="1:5" x14ac:dyDescent="0.3">
      <c r="A17">
        <v>5</v>
      </c>
      <c r="B17">
        <v>0</v>
      </c>
      <c r="C17">
        <v>3.2</v>
      </c>
      <c r="D17">
        <v>50</v>
      </c>
    </row>
    <row r="18" spans="1:5" x14ac:dyDescent="0.3">
      <c r="A18">
        <v>6</v>
      </c>
      <c r="B18">
        <v>0</v>
      </c>
      <c r="C18">
        <v>2.8</v>
      </c>
      <c r="D18">
        <v>50</v>
      </c>
    </row>
    <row r="19" spans="1:5" x14ac:dyDescent="0.3">
      <c r="A19">
        <v>7</v>
      </c>
      <c r="B19">
        <v>0</v>
      </c>
      <c r="C19">
        <v>2.4</v>
      </c>
      <c r="D19">
        <v>50</v>
      </c>
    </row>
    <row r="20" spans="1:5" x14ac:dyDescent="0.3">
      <c r="A20">
        <v>8</v>
      </c>
      <c r="B20">
        <v>0</v>
      </c>
      <c r="C20">
        <v>0</v>
      </c>
      <c r="D20">
        <v>50</v>
      </c>
    </row>
    <row r="21" spans="1:5" x14ac:dyDescent="0.3">
      <c r="A21">
        <v>9</v>
      </c>
      <c r="B21">
        <v>0</v>
      </c>
      <c r="C21">
        <v>0</v>
      </c>
      <c r="D21">
        <v>52.5</v>
      </c>
    </row>
    <row r="22" spans="1:5" x14ac:dyDescent="0.3">
      <c r="A22">
        <v>10</v>
      </c>
      <c r="B22">
        <v>0</v>
      </c>
      <c r="C22">
        <v>0</v>
      </c>
      <c r="D22">
        <v>63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0.90000000000000013</v>
      </c>
      <c r="D23">
        <f>AVERAGE(D13:D22)</f>
        <v>54.735579937304053</v>
      </c>
      <c r="E23">
        <v>800508.50909090904</v>
      </c>
    </row>
    <row r="24" spans="1:5" x14ac:dyDescent="0.3">
      <c r="B24">
        <f>SUM(B13:B22)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77AE-F9B0-4C83-BC72-10A814C00781}">
  <dimension ref="A1:N23"/>
  <sheetViews>
    <sheetView workbookViewId="0">
      <selection activeCell="B2" sqref="B2:K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2</v>
      </c>
      <c r="G2">
        <v>4</v>
      </c>
      <c r="H2">
        <v>2</v>
      </c>
      <c r="I2">
        <v>2</v>
      </c>
      <c r="J2">
        <v>2</v>
      </c>
      <c r="K2">
        <v>3</v>
      </c>
      <c r="L2">
        <f>SUM(B2:K2)</f>
        <v>20</v>
      </c>
      <c r="M2">
        <f>$L$8*N2/$N$6</f>
        <v>21.92</v>
      </c>
      <c r="N2">
        <v>16</v>
      </c>
    </row>
    <row r="3" spans="1:14" x14ac:dyDescent="0.3">
      <c r="A3" t="s">
        <v>12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4</v>
      </c>
      <c r="M3">
        <f t="shared" ref="M3:M5" si="1">$L$8*N3/$N$6</f>
        <v>5.48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9</v>
      </c>
      <c r="E4">
        <v>9</v>
      </c>
      <c r="F4">
        <v>8</v>
      </c>
      <c r="G4">
        <v>8</v>
      </c>
      <c r="H4">
        <v>8</v>
      </c>
      <c r="I4">
        <v>7</v>
      </c>
      <c r="J4">
        <v>9</v>
      </c>
      <c r="K4">
        <v>7</v>
      </c>
      <c r="L4">
        <f t="shared" si="0"/>
        <v>80</v>
      </c>
      <c r="M4">
        <f t="shared" si="1"/>
        <v>87.68</v>
      </c>
      <c r="N4">
        <v>64</v>
      </c>
    </row>
    <row r="5" spans="1:14" x14ac:dyDescent="0.3">
      <c r="A5" t="s">
        <v>14</v>
      </c>
      <c r="B5">
        <v>0</v>
      </c>
      <c r="C5">
        <v>3</v>
      </c>
      <c r="D5">
        <v>2</v>
      </c>
      <c r="E5">
        <v>3</v>
      </c>
      <c r="F5">
        <v>2</v>
      </c>
      <c r="G5">
        <v>2</v>
      </c>
      <c r="H5">
        <v>1</v>
      </c>
      <c r="I5">
        <v>3</v>
      </c>
      <c r="J5">
        <v>2</v>
      </c>
      <c r="K5">
        <v>2</v>
      </c>
      <c r="L5">
        <f t="shared" si="0"/>
        <v>20</v>
      </c>
      <c r="M5">
        <f t="shared" si="1"/>
        <v>21.92</v>
      </c>
      <c r="N5">
        <v>16</v>
      </c>
    </row>
    <row r="6" spans="1:14" x14ac:dyDescent="0.3">
      <c r="A6" t="s">
        <v>29</v>
      </c>
      <c r="B6">
        <f>SUM(B2:B5)</f>
        <v>9</v>
      </c>
      <c r="C6">
        <f t="shared" ref="C6:K6" si="2">SUM(C2:C5)</f>
        <v>13</v>
      </c>
      <c r="D6">
        <f t="shared" si="2"/>
        <v>12</v>
      </c>
      <c r="E6">
        <f t="shared" si="2"/>
        <v>13</v>
      </c>
      <c r="F6">
        <f t="shared" si="2"/>
        <v>12</v>
      </c>
      <c r="G6">
        <f t="shared" si="2"/>
        <v>14</v>
      </c>
      <c r="H6">
        <f t="shared" si="2"/>
        <v>12</v>
      </c>
      <c r="I6">
        <f t="shared" si="2"/>
        <v>13</v>
      </c>
      <c r="J6">
        <f t="shared" si="2"/>
        <v>13</v>
      </c>
      <c r="K6">
        <f t="shared" si="2"/>
        <v>13</v>
      </c>
      <c r="L6">
        <f>SUM(L2:L5)</f>
        <v>124</v>
      </c>
      <c r="N6">
        <f>SUM(N2:N5)</f>
        <v>100</v>
      </c>
    </row>
    <row r="8" spans="1:14" x14ac:dyDescent="0.3">
      <c r="K8" t="s">
        <v>18</v>
      </c>
      <c r="L8">
        <v>137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1.6</v>
      </c>
      <c r="D13">
        <v>59.4339622641509</v>
      </c>
    </row>
    <row r="14" spans="1:14" x14ac:dyDescent="0.3">
      <c r="A14">
        <v>2</v>
      </c>
      <c r="B14">
        <v>0</v>
      </c>
      <c r="C14">
        <v>1.2</v>
      </c>
      <c r="D14">
        <v>50</v>
      </c>
    </row>
    <row r="15" spans="1:14" x14ac:dyDescent="0.3">
      <c r="A15">
        <v>3</v>
      </c>
      <c r="B15">
        <v>0</v>
      </c>
      <c r="C15">
        <v>1.8</v>
      </c>
      <c r="D15">
        <v>50</v>
      </c>
    </row>
    <row r="16" spans="1:14" x14ac:dyDescent="0.3">
      <c r="A16">
        <v>4</v>
      </c>
      <c r="B16">
        <v>0</v>
      </c>
      <c r="C16">
        <v>1.4</v>
      </c>
      <c r="D16">
        <v>50</v>
      </c>
    </row>
    <row r="17" spans="1:5" x14ac:dyDescent="0.3">
      <c r="A17">
        <v>5</v>
      </c>
      <c r="B17">
        <v>0</v>
      </c>
      <c r="C17">
        <v>2</v>
      </c>
      <c r="D17">
        <v>50</v>
      </c>
    </row>
    <row r="18" spans="1:5" x14ac:dyDescent="0.3">
      <c r="A18">
        <v>6</v>
      </c>
      <c r="B18">
        <v>0</v>
      </c>
      <c r="C18">
        <v>0.60000000000000098</v>
      </c>
      <c r="D18">
        <v>50</v>
      </c>
    </row>
    <row r="19" spans="1:5" x14ac:dyDescent="0.3">
      <c r="A19">
        <v>7</v>
      </c>
      <c r="B19">
        <v>0</v>
      </c>
      <c r="C19">
        <v>1.2</v>
      </c>
      <c r="D19">
        <v>50</v>
      </c>
    </row>
    <row r="20" spans="1:5" x14ac:dyDescent="0.3">
      <c r="A20">
        <v>8</v>
      </c>
      <c r="B20">
        <v>0</v>
      </c>
      <c r="C20">
        <v>0.8</v>
      </c>
      <c r="D20">
        <v>50</v>
      </c>
    </row>
    <row r="21" spans="1:5" x14ac:dyDescent="0.3">
      <c r="A21">
        <v>9</v>
      </c>
      <c r="B21">
        <v>0</v>
      </c>
      <c r="C21">
        <v>0.4</v>
      </c>
      <c r="D21">
        <v>50</v>
      </c>
    </row>
    <row r="22" spans="1:5" x14ac:dyDescent="0.3">
      <c r="A22">
        <v>10</v>
      </c>
      <c r="B22">
        <v>0</v>
      </c>
      <c r="C22">
        <v>0</v>
      </c>
      <c r="D22">
        <v>50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1.1000000000000001</v>
      </c>
      <c r="D23">
        <f>AVERAGE(D13:D22)</f>
        <v>50.943396226415089</v>
      </c>
      <c r="E23">
        <v>859220.46641509398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F380-FAE3-4F8E-8B58-D86EE02226D3}">
  <dimension ref="A1:N23"/>
  <sheetViews>
    <sheetView workbookViewId="0">
      <selection activeCell="E23" sqref="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2</v>
      </c>
      <c r="D2">
        <v>1</v>
      </c>
      <c r="E2">
        <v>4</v>
      </c>
      <c r="F2">
        <v>2</v>
      </c>
      <c r="G2">
        <v>1</v>
      </c>
      <c r="H2">
        <v>2</v>
      </c>
      <c r="I2">
        <v>3</v>
      </c>
      <c r="J2">
        <v>1</v>
      </c>
      <c r="K2">
        <v>2</v>
      </c>
      <c r="L2">
        <f>SUM(B2:K2)</f>
        <v>20</v>
      </c>
      <c r="M2">
        <f>$L$8*N2/$N$6</f>
        <v>19.68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f t="shared" ref="L3:L5" si="0">SUM(B3:K3)</f>
        <v>5</v>
      </c>
      <c r="M3">
        <f t="shared" ref="M3:M5" si="1">$L$8*N3/$N$6</f>
        <v>4.92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8</v>
      </c>
      <c r="E4">
        <v>10</v>
      </c>
      <c r="F4">
        <v>8</v>
      </c>
      <c r="G4">
        <v>9</v>
      </c>
      <c r="H4">
        <v>8</v>
      </c>
      <c r="I4">
        <v>6</v>
      </c>
      <c r="J4">
        <v>5</v>
      </c>
      <c r="K4">
        <v>9</v>
      </c>
      <c r="L4">
        <f t="shared" si="0"/>
        <v>78</v>
      </c>
      <c r="M4">
        <f t="shared" si="1"/>
        <v>78.72</v>
      </c>
      <c r="N4">
        <v>64</v>
      </c>
    </row>
    <row r="5" spans="1:14" x14ac:dyDescent="0.3">
      <c r="A5" t="s">
        <v>14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2</v>
      </c>
      <c r="I5">
        <v>2</v>
      </c>
      <c r="J5">
        <v>3</v>
      </c>
      <c r="K5">
        <v>2</v>
      </c>
      <c r="L5">
        <f t="shared" si="0"/>
        <v>20</v>
      </c>
      <c r="M5">
        <f t="shared" si="1"/>
        <v>19.68</v>
      </c>
      <c r="N5">
        <v>16</v>
      </c>
    </row>
    <row r="6" spans="1:14" x14ac:dyDescent="0.3">
      <c r="A6" t="s">
        <v>29</v>
      </c>
      <c r="B6">
        <f>SUM(B2:B5)</f>
        <v>12</v>
      </c>
      <c r="C6">
        <f t="shared" ref="C6:K6" si="2">SUM(C2:C5)</f>
        <v>11</v>
      </c>
      <c r="D6">
        <f t="shared" si="2"/>
        <v>10</v>
      </c>
      <c r="E6">
        <f t="shared" si="2"/>
        <v>17</v>
      </c>
      <c r="F6">
        <f t="shared" si="2"/>
        <v>13</v>
      </c>
      <c r="G6">
        <f t="shared" si="2"/>
        <v>12</v>
      </c>
      <c r="H6">
        <f t="shared" si="2"/>
        <v>12</v>
      </c>
      <c r="I6">
        <f t="shared" si="2"/>
        <v>12</v>
      </c>
      <c r="J6">
        <f t="shared" si="2"/>
        <v>10</v>
      </c>
      <c r="K6">
        <f t="shared" si="2"/>
        <v>14</v>
      </c>
      <c r="L6">
        <f>SUM(L2:L5)</f>
        <v>123</v>
      </c>
      <c r="N6">
        <f>SUM(N2:N5)</f>
        <v>100</v>
      </c>
    </row>
    <row r="8" spans="1:14" x14ac:dyDescent="0.3">
      <c r="K8" t="s">
        <v>18</v>
      </c>
      <c r="L8">
        <v>123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0.60000000000000098</v>
      </c>
      <c r="D13">
        <v>50</v>
      </c>
    </row>
    <row r="14" spans="1:14" x14ac:dyDescent="0.3">
      <c r="A14">
        <v>2</v>
      </c>
      <c r="B14">
        <v>0</v>
      </c>
      <c r="C14">
        <v>2.2000000000000002</v>
      </c>
      <c r="D14">
        <v>50</v>
      </c>
    </row>
    <row r="15" spans="1:14" x14ac:dyDescent="0.3">
      <c r="A15">
        <v>3</v>
      </c>
      <c r="B15">
        <v>1.4</v>
      </c>
      <c r="C15">
        <v>3.4</v>
      </c>
      <c r="D15">
        <v>50</v>
      </c>
    </row>
    <row r="16" spans="1:14" x14ac:dyDescent="0.3">
      <c r="A16">
        <v>4</v>
      </c>
      <c r="B16">
        <v>0</v>
      </c>
      <c r="C16">
        <v>0.4</v>
      </c>
      <c r="D16">
        <v>50</v>
      </c>
    </row>
    <row r="17" spans="1:5" x14ac:dyDescent="0.3">
      <c r="A17">
        <v>5</v>
      </c>
      <c r="B17">
        <v>0</v>
      </c>
      <c r="C17">
        <v>0</v>
      </c>
      <c r="D17">
        <v>50</v>
      </c>
    </row>
    <row r="18" spans="1:5" x14ac:dyDescent="0.3">
      <c r="A18">
        <v>6</v>
      </c>
      <c r="B18">
        <v>0</v>
      </c>
      <c r="C18">
        <v>0</v>
      </c>
      <c r="D18">
        <v>52.5</v>
      </c>
    </row>
    <row r="19" spans="1:5" x14ac:dyDescent="0.3">
      <c r="A19">
        <v>7</v>
      </c>
      <c r="B19">
        <v>0</v>
      </c>
      <c r="C19">
        <v>0</v>
      </c>
      <c r="D19">
        <v>52.5</v>
      </c>
    </row>
    <row r="20" spans="1:5" x14ac:dyDescent="0.3">
      <c r="A20">
        <v>8</v>
      </c>
      <c r="B20">
        <v>0</v>
      </c>
      <c r="C20">
        <v>0</v>
      </c>
      <c r="D20">
        <v>52.5</v>
      </c>
    </row>
    <row r="21" spans="1:5" x14ac:dyDescent="0.3">
      <c r="A21">
        <v>9</v>
      </c>
      <c r="B21">
        <v>0</v>
      </c>
      <c r="C21">
        <v>1.4</v>
      </c>
      <c r="D21">
        <v>55.2631578947368</v>
      </c>
    </row>
    <row r="22" spans="1:5" x14ac:dyDescent="0.3">
      <c r="A22">
        <v>10</v>
      </c>
      <c r="B22">
        <v>0</v>
      </c>
      <c r="C22">
        <v>0</v>
      </c>
      <c r="D22">
        <v>50</v>
      </c>
      <c r="E22" t="s">
        <v>38</v>
      </c>
    </row>
    <row r="23" spans="1:5" x14ac:dyDescent="0.3">
      <c r="A23" t="s">
        <v>44</v>
      </c>
      <c r="B23">
        <f>AVERAGE(B13:B22)</f>
        <v>0.13999999999999999</v>
      </c>
      <c r="C23">
        <f>AVERAGE(C13:C22)</f>
        <v>0.80000000000000016</v>
      </c>
      <c r="D23">
        <f>AVERAGE(D13:D22)</f>
        <v>51.276315789473685</v>
      </c>
      <c r="E23">
        <v>847131.01894736802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F6D-AAD0-4E88-835A-70108C5555A7}">
  <dimension ref="A1:N23"/>
  <sheetViews>
    <sheetView workbookViewId="0">
      <selection activeCell="B13" sqref="B13:C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1</v>
      </c>
      <c r="F2">
        <v>2</v>
      </c>
      <c r="G2">
        <v>0</v>
      </c>
      <c r="H2">
        <v>1</v>
      </c>
      <c r="I2">
        <v>1</v>
      </c>
      <c r="J2">
        <v>2</v>
      </c>
      <c r="K2">
        <v>3</v>
      </c>
      <c r="L2">
        <f>SUM(B2:K2)</f>
        <v>13</v>
      </c>
      <c r="M2">
        <f>$L$8*N2/$N$6</f>
        <v>13.28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f t="shared" ref="L3:L5" si="0">SUM(B3:K3)</f>
        <v>3</v>
      </c>
      <c r="M3">
        <f t="shared" ref="M3:M5" si="1">$L$8*N3/$N$6</f>
        <v>3.32</v>
      </c>
      <c r="N3">
        <v>4</v>
      </c>
    </row>
    <row r="4" spans="1:14" x14ac:dyDescent="0.3">
      <c r="A4" t="s">
        <v>13</v>
      </c>
      <c r="B4">
        <v>6</v>
      </c>
      <c r="C4">
        <v>6</v>
      </c>
      <c r="D4">
        <v>4</v>
      </c>
      <c r="E4">
        <v>5</v>
      </c>
      <c r="F4">
        <v>6</v>
      </c>
      <c r="G4">
        <v>5</v>
      </c>
      <c r="H4">
        <v>6</v>
      </c>
      <c r="I4">
        <v>4</v>
      </c>
      <c r="J4">
        <v>6</v>
      </c>
      <c r="K4">
        <v>6</v>
      </c>
      <c r="L4">
        <f t="shared" si="0"/>
        <v>54</v>
      </c>
      <c r="M4">
        <f t="shared" si="1"/>
        <v>53.12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0</v>
      </c>
      <c r="E5">
        <v>1</v>
      </c>
      <c r="F5">
        <v>2</v>
      </c>
      <c r="G5">
        <v>0</v>
      </c>
      <c r="H5">
        <v>2</v>
      </c>
      <c r="I5">
        <v>1</v>
      </c>
      <c r="J5">
        <v>2</v>
      </c>
      <c r="K5">
        <v>3</v>
      </c>
      <c r="L5">
        <f t="shared" si="0"/>
        <v>13</v>
      </c>
      <c r="M5">
        <f t="shared" si="1"/>
        <v>13.28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6</v>
      </c>
      <c r="E6">
        <f t="shared" si="2"/>
        <v>7</v>
      </c>
      <c r="F6">
        <f t="shared" si="2"/>
        <v>10</v>
      </c>
      <c r="G6">
        <f t="shared" si="2"/>
        <v>5</v>
      </c>
      <c r="H6">
        <f t="shared" si="2"/>
        <v>11</v>
      </c>
      <c r="I6">
        <f t="shared" si="2"/>
        <v>6</v>
      </c>
      <c r="J6">
        <f t="shared" si="2"/>
        <v>10</v>
      </c>
      <c r="K6">
        <f t="shared" si="2"/>
        <v>12</v>
      </c>
      <c r="L6">
        <f>SUM(L2:L5)</f>
        <v>83</v>
      </c>
      <c r="N6">
        <f>SUM(N2:N5)</f>
        <v>100</v>
      </c>
    </row>
    <row r="8" spans="1:14" x14ac:dyDescent="0.3">
      <c r="K8" t="s">
        <v>18</v>
      </c>
      <c r="L8">
        <v>83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78.75</v>
      </c>
    </row>
    <row r="14" spans="1:14" x14ac:dyDescent="0.3">
      <c r="A14">
        <v>2</v>
      </c>
      <c r="B14">
        <v>0</v>
      </c>
      <c r="C14">
        <v>0</v>
      </c>
      <c r="D14">
        <v>78.75</v>
      </c>
    </row>
    <row r="15" spans="1:14" x14ac:dyDescent="0.3">
      <c r="A15">
        <v>3</v>
      </c>
      <c r="B15">
        <v>0</v>
      </c>
      <c r="C15">
        <v>0</v>
      </c>
      <c r="D15">
        <v>80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63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57.272727272727202</v>
      </c>
    </row>
    <row r="20" spans="1:5" x14ac:dyDescent="0.3">
      <c r="A20">
        <v>8</v>
      </c>
      <c r="B20">
        <v>0</v>
      </c>
      <c r="C20">
        <v>0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63</v>
      </c>
    </row>
    <row r="22" spans="1:5" x14ac:dyDescent="0.3">
      <c r="A22">
        <v>10</v>
      </c>
      <c r="B22">
        <v>0</v>
      </c>
      <c r="C22">
        <v>0</v>
      </c>
      <c r="D22">
        <v>52.5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</v>
      </c>
      <c r="D23">
        <f>AVERAGE(D13:D22)</f>
        <v>71.327272727272728</v>
      </c>
      <c r="E23">
        <v>571442.65454545396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2022-03-08T10:18:54Z</dcterms:modified>
</cp:coreProperties>
</file>