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2mt_MEDIUM\1inv_level_LOW\"/>
    </mc:Choice>
  </mc:AlternateContent>
  <xr:revisionPtr revIDLastSave="0" documentId="13_ncr:1_{B3529072-7D40-40E1-84F2-1CF6BC4DD8E5}" xr6:coauthVersionLast="47" xr6:coauthVersionMax="47" xr10:uidLastSave="{00000000-0000-0000-0000-000000000000}"/>
  <bookViews>
    <workbookView xWindow="-108" yWindow="-108" windowWidth="23256" windowHeight="12720" tabRatio="897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5" l="1"/>
  <c r="H25" i="15"/>
  <c r="F25" i="15"/>
  <c r="C25" i="15"/>
  <c r="D25" i="15"/>
  <c r="D23" i="14"/>
  <c r="D23" i="8"/>
  <c r="C23" i="14"/>
  <c r="B23" i="14"/>
  <c r="D23" i="13"/>
  <c r="C23" i="13"/>
  <c r="B23" i="13"/>
  <c r="D23" i="12"/>
  <c r="C23" i="12"/>
  <c r="B23" i="12"/>
  <c r="D23" i="11"/>
  <c r="C23" i="11"/>
  <c r="B23" i="11"/>
  <c r="D23" i="10"/>
  <c r="C23" i="10"/>
  <c r="B23" i="10"/>
  <c r="D23" i="9"/>
  <c r="C23" i="9"/>
  <c r="B23" i="9"/>
  <c r="C23" i="8"/>
  <c r="B23" i="8"/>
  <c r="D23" i="3"/>
  <c r="C23" i="3"/>
  <c r="B23" i="3"/>
  <c r="D23" i="2"/>
  <c r="C23" i="2"/>
  <c r="B23" i="2"/>
  <c r="D23" i="1"/>
  <c r="C23" i="1"/>
  <c r="B23" i="1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N3" i="15"/>
  <c r="M3" i="15"/>
  <c r="B24" i="14"/>
  <c r="B24" i="13"/>
  <c r="B24" i="12"/>
  <c r="B24" i="10"/>
  <c r="B24" i="9"/>
  <c r="B24" i="8"/>
  <c r="B24" i="3"/>
  <c r="B24" i="2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L17" i="15" l="1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5" i="10"/>
  <c r="L5" i="10"/>
  <c r="M4" i="10"/>
  <c r="L4" i="10"/>
  <c r="M3" i="10"/>
  <c r="L3" i="10"/>
  <c r="M2" i="10"/>
  <c r="L2" i="10"/>
  <c r="N6" i="9"/>
  <c r="M5" i="9"/>
  <c r="L5" i="9"/>
  <c r="M4" i="9"/>
  <c r="L4" i="9"/>
  <c r="M3" i="9"/>
  <c r="L3" i="9"/>
  <c r="M2" i="9"/>
  <c r="L2" i="9"/>
  <c r="L2" i="8"/>
  <c r="N6" i="8"/>
  <c r="M5" i="8" s="1"/>
  <c r="L4" i="8"/>
  <c r="M3" i="8"/>
  <c r="L3" i="8"/>
  <c r="M2" i="8"/>
  <c r="M2" i="3"/>
  <c r="M3" i="3"/>
  <c r="M4" i="3"/>
  <c r="M5" i="3"/>
  <c r="L3" i="3"/>
  <c r="L4" i="3"/>
  <c r="L5" i="3"/>
  <c r="L2" i="3"/>
  <c r="N6" i="3"/>
  <c r="M2" i="11" l="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<sst xmlns="http://schemas.openxmlformats.org/spreadsheetml/2006/main" count="282" uniqueCount="47">
  <si>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</si>
  <si>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</si>
  <si>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</si>
  <si>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</si>
  <si>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</si>
  <si>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</si>
  <si>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</si>
  <si>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</si>
  <si>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</si>
  <si>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</si>
  <si>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</si>
  <si>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</si>
  <si>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</si>
  <si>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</si>
  <si>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</si>
  <si>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</si>
  <si>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</si>
  <si>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</si>
  <si>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</si>
  <si>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</si>
  <si>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</si>
  <si>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</si>
  <si>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</si>
  <si>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</si>
  <si>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</si>
  <si>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</si>
  <si>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</si>
  <si>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</si>
  <si>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</si>
  <si>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</si>
  <si>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total avg=</t>
  </si>
  <si>
    <t>ms</t>
  </si>
  <si>
    <t>period</t>
  </si>
  <si>
    <t>INFEASIBLE</t>
  </si>
  <si>
    <t>Elapsed Time</t>
  </si>
  <si>
    <t>Iteration #</t>
  </si>
  <si>
    <t>Average Time</t>
  </si>
  <si>
    <t>Results</t>
  </si>
  <si>
    <t>Average Iteration</t>
  </si>
  <si>
    <t>z</t>
  </si>
  <si>
    <t>cpu</t>
  </si>
  <si>
    <t># iter</t>
  </si>
  <si>
    <t>s</t>
  </si>
  <si>
    <t>u</t>
  </si>
  <si>
    <t>v1t</t>
  </si>
  <si>
    <t>avg</t>
  </si>
  <si>
    <t>Summary of T=10, mtMED, invLOW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</si>
</sst>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N25"/>
  <sheetViews>
    <sheetView tabSelected="1" workbookViewId="0">
      <selection activeCell="F18" sqref="F18"/>
    </sheetView>
  </sheetViews>
  <sheetFormatPr defaultRowHeight="14.4" x14ac:dyDescent="0.3"/>
  <cols>
    <col min="1" max="1" width="10.33203125" customWidth="1"/>
    <col min="2" max="2" width="19.109375" bestFit="1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</cols>
  <sheetData>
    <row r="1" spans="1:14" x14ac:dyDescent="0.3">
      <c r="C1" s="8" t="s">
        <v>21</v>
      </c>
      <c r="D1" s="8"/>
      <c r="E1" s="8" t="s">
        <v>22</v>
      </c>
      <c r="F1" s="8"/>
      <c r="G1" s="8" t="s">
        <v>23</v>
      </c>
      <c r="H1" s="8"/>
      <c r="I1" s="8" t="s">
        <v>24</v>
      </c>
      <c r="J1" s="8"/>
      <c r="K1" s="8" t="s">
        <v>25</v>
      </c>
      <c r="L1" s="8"/>
      <c r="M1" s="8" t="s">
        <v>37</v>
      </c>
      <c r="N1" s="8"/>
    </row>
    <row r="2" spans="1:14" x14ac:dyDescent="0.3">
      <c r="A2" t="s">
        <v>19</v>
      </c>
      <c r="B2" t="s">
        <v>20</v>
      </c>
      <c r="C2" t="s">
        <v>35</v>
      </c>
      <c r="D2" t="s">
        <v>34</v>
      </c>
      <c r="E2" t="s">
        <v>35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35</v>
      </c>
      <c r="L2" t="s">
        <v>34</v>
      </c>
      <c r="M2" t="s">
        <v>36</v>
      </c>
      <c r="N2" t="s">
        <v>38</v>
      </c>
    </row>
    <row r="3" spans="1:14" x14ac:dyDescent="0.3">
      <c r="A3">
        <v>1</v>
      </c>
      <c r="B3">
        <v>80</v>
      </c>
      <c r="C3">
        <v>2</v>
      </c>
      <c r="D3">
        <v>158</v>
      </c>
      <c r="E3">
        <v>2</v>
      </c>
      <c r="F3">
        <v>162</v>
      </c>
      <c r="G3">
        <v>2</v>
      </c>
      <c r="H3">
        <v>165</v>
      </c>
      <c r="I3">
        <v>2</v>
      </c>
      <c r="J3">
        <v>164</v>
      </c>
      <c r="K3">
        <v>2</v>
      </c>
      <c r="L3">
        <v>168</v>
      </c>
      <c r="M3">
        <f>AVERAGE(D3,F3,H3,J3,L3)</f>
        <v>163.4</v>
      </c>
      <c r="N3">
        <f>AVERAGE(E3,G3,I3,K3,C3)</f>
        <v>2</v>
      </c>
    </row>
    <row r="4" spans="1:14" x14ac:dyDescent="0.3">
      <c r="A4">
        <v>2</v>
      </c>
      <c r="B4">
        <v>110</v>
      </c>
      <c r="C4">
        <v>2</v>
      </c>
      <c r="D4">
        <v>172</v>
      </c>
      <c r="E4">
        <v>2</v>
      </c>
      <c r="F4">
        <v>174</v>
      </c>
      <c r="G4">
        <v>2</v>
      </c>
      <c r="H4">
        <v>165</v>
      </c>
      <c r="I4">
        <v>2</v>
      </c>
      <c r="J4">
        <v>174</v>
      </c>
      <c r="K4">
        <v>2</v>
      </c>
      <c r="L4">
        <v>166</v>
      </c>
      <c r="M4">
        <f>AVERAGE(D4,F4,H4,J4,L4)</f>
        <v>170.2</v>
      </c>
      <c r="N4">
        <f>AVERAGE(E4,G4,I4,K4,C4)</f>
        <v>2</v>
      </c>
    </row>
    <row r="5" spans="1:14" x14ac:dyDescent="0.3">
      <c r="A5">
        <v>3</v>
      </c>
      <c r="B5">
        <v>122</v>
      </c>
      <c r="C5">
        <v>2</v>
      </c>
      <c r="D5" s="1">
        <v>170</v>
      </c>
      <c r="E5">
        <v>2</v>
      </c>
      <c r="F5" s="1">
        <v>161</v>
      </c>
      <c r="G5">
        <v>2</v>
      </c>
      <c r="H5" s="1">
        <v>178</v>
      </c>
      <c r="I5">
        <v>2</v>
      </c>
      <c r="J5" s="1">
        <v>167</v>
      </c>
      <c r="K5">
        <v>2</v>
      </c>
      <c r="L5" s="1">
        <v>172</v>
      </c>
      <c r="M5">
        <f t="shared" ref="M5:M12" si="0">AVERAGE(D5,F5,H5,J5,L5)</f>
        <v>169.6</v>
      </c>
      <c r="N5">
        <f t="shared" ref="N5:N12" si="1">AVERAGE(E5,G5,I5,K5,C5)</f>
        <v>2</v>
      </c>
    </row>
    <row r="6" spans="1:14" x14ac:dyDescent="0.3">
      <c r="A6">
        <v>4</v>
      </c>
      <c r="B6">
        <v>90</v>
      </c>
      <c r="C6">
        <v>2</v>
      </c>
      <c r="D6" s="1">
        <v>169</v>
      </c>
      <c r="E6">
        <v>2</v>
      </c>
      <c r="F6" s="1">
        <v>167</v>
      </c>
      <c r="G6">
        <v>2</v>
      </c>
      <c r="H6" s="1">
        <v>156</v>
      </c>
      <c r="I6">
        <v>2</v>
      </c>
      <c r="J6" s="1">
        <v>171</v>
      </c>
      <c r="K6">
        <v>2</v>
      </c>
      <c r="L6" s="1">
        <v>163</v>
      </c>
      <c r="M6">
        <f t="shared" si="0"/>
        <v>165.2</v>
      </c>
      <c r="N6">
        <f t="shared" si="1"/>
        <v>2</v>
      </c>
    </row>
    <row r="7" spans="1:14" x14ac:dyDescent="0.3">
      <c r="A7">
        <v>5</v>
      </c>
      <c r="B7">
        <v>116</v>
      </c>
      <c r="C7">
        <v>2</v>
      </c>
      <c r="D7" s="1">
        <v>169</v>
      </c>
      <c r="E7">
        <v>2</v>
      </c>
      <c r="F7" s="1">
        <v>169</v>
      </c>
      <c r="G7">
        <v>2</v>
      </c>
      <c r="H7" s="1">
        <v>166</v>
      </c>
      <c r="I7">
        <v>2</v>
      </c>
      <c r="J7" s="1">
        <v>167</v>
      </c>
      <c r="K7">
        <v>2</v>
      </c>
      <c r="L7" s="1">
        <v>170</v>
      </c>
      <c r="M7">
        <f t="shared" si="0"/>
        <v>168.2</v>
      </c>
      <c r="N7">
        <f t="shared" si="1"/>
        <v>2</v>
      </c>
    </row>
    <row r="8" spans="1:14" x14ac:dyDescent="0.3">
      <c r="A8">
        <v>6</v>
      </c>
      <c r="B8">
        <v>124</v>
      </c>
      <c r="C8">
        <v>2</v>
      </c>
      <c r="D8" s="1">
        <v>173</v>
      </c>
      <c r="E8">
        <v>2</v>
      </c>
      <c r="F8" s="1">
        <v>188</v>
      </c>
      <c r="G8">
        <v>2</v>
      </c>
      <c r="H8" s="1">
        <v>165</v>
      </c>
      <c r="I8">
        <v>2</v>
      </c>
      <c r="J8" s="1">
        <v>174</v>
      </c>
      <c r="K8">
        <v>2</v>
      </c>
      <c r="L8" s="1">
        <v>178</v>
      </c>
      <c r="M8">
        <f t="shared" si="0"/>
        <v>175.6</v>
      </c>
      <c r="N8">
        <f t="shared" si="1"/>
        <v>2</v>
      </c>
    </row>
    <row r="9" spans="1:14" x14ac:dyDescent="0.3">
      <c r="A9">
        <v>7</v>
      </c>
      <c r="B9">
        <v>123</v>
      </c>
      <c r="C9">
        <v>2</v>
      </c>
      <c r="D9" s="1">
        <v>165</v>
      </c>
      <c r="E9">
        <v>2</v>
      </c>
      <c r="F9" s="1">
        <v>154</v>
      </c>
      <c r="G9">
        <v>2</v>
      </c>
      <c r="H9" s="1">
        <v>155</v>
      </c>
      <c r="I9">
        <v>2</v>
      </c>
      <c r="J9" s="1">
        <v>173</v>
      </c>
      <c r="K9">
        <v>2</v>
      </c>
      <c r="L9" s="1">
        <v>179</v>
      </c>
      <c r="M9">
        <f t="shared" si="0"/>
        <v>165.2</v>
      </c>
      <c r="N9">
        <f t="shared" si="1"/>
        <v>2</v>
      </c>
    </row>
    <row r="10" spans="1:14" x14ac:dyDescent="0.3">
      <c r="A10">
        <v>8</v>
      </c>
      <c r="B10">
        <v>83</v>
      </c>
      <c r="C10">
        <v>2</v>
      </c>
      <c r="D10" s="1">
        <v>177</v>
      </c>
      <c r="E10">
        <v>2</v>
      </c>
      <c r="F10" s="1">
        <v>159</v>
      </c>
      <c r="G10">
        <v>2</v>
      </c>
      <c r="H10" s="1">
        <v>155</v>
      </c>
      <c r="I10">
        <v>2</v>
      </c>
      <c r="J10" s="1">
        <v>163</v>
      </c>
      <c r="K10">
        <v>2</v>
      </c>
      <c r="L10" s="1">
        <v>178</v>
      </c>
      <c r="M10">
        <f t="shared" si="0"/>
        <v>166.4</v>
      </c>
      <c r="N10">
        <f t="shared" si="1"/>
        <v>2</v>
      </c>
    </row>
    <row r="11" spans="1:14" x14ac:dyDescent="0.3">
      <c r="A11">
        <v>9</v>
      </c>
      <c r="B11">
        <v>125</v>
      </c>
      <c r="C11">
        <v>2</v>
      </c>
      <c r="D11" s="1">
        <v>162</v>
      </c>
      <c r="E11">
        <v>2</v>
      </c>
      <c r="F11" s="1">
        <v>171</v>
      </c>
      <c r="G11">
        <v>2</v>
      </c>
      <c r="H11" s="1">
        <v>160</v>
      </c>
      <c r="I11">
        <v>2</v>
      </c>
      <c r="J11" s="1">
        <v>164</v>
      </c>
      <c r="K11">
        <v>2</v>
      </c>
      <c r="L11" s="1">
        <v>173</v>
      </c>
      <c r="M11">
        <f t="shared" si="0"/>
        <v>166</v>
      </c>
      <c r="N11">
        <f t="shared" si="1"/>
        <v>2</v>
      </c>
    </row>
    <row r="12" spans="1:14" x14ac:dyDescent="0.3">
      <c r="A12">
        <v>10</v>
      </c>
      <c r="B12">
        <v>97</v>
      </c>
      <c r="C12">
        <v>2</v>
      </c>
      <c r="D12" s="1">
        <v>166</v>
      </c>
      <c r="E12">
        <v>2</v>
      </c>
      <c r="F12" s="1">
        <v>155</v>
      </c>
      <c r="G12">
        <v>2</v>
      </c>
      <c r="H12" s="1">
        <v>162</v>
      </c>
      <c r="I12">
        <v>2</v>
      </c>
      <c r="J12" s="1">
        <v>170</v>
      </c>
      <c r="K12">
        <v>2</v>
      </c>
      <c r="L12" s="1">
        <v>177</v>
      </c>
      <c r="M12">
        <f t="shared" si="0"/>
        <v>166</v>
      </c>
      <c r="N12">
        <f t="shared" si="1"/>
        <v>2</v>
      </c>
    </row>
    <row r="17" spans="3:13" x14ac:dyDescent="0.3">
      <c r="K17" t="s">
        <v>30</v>
      </c>
      <c r="L17">
        <f>AVERAGE(M3:M12)</f>
        <v>167.58</v>
      </c>
      <c r="M17" t="s">
        <v>31</v>
      </c>
    </row>
    <row r="23" spans="3:13" x14ac:dyDescent="0.3">
      <c r="C23" s="7" t="s">
        <v>46</v>
      </c>
      <c r="D23" s="7"/>
      <c r="E23" s="7"/>
      <c r="F23" s="7"/>
      <c r="G23" s="7"/>
      <c r="H23" s="7"/>
    </row>
    <row r="24" spans="3:13" x14ac:dyDescent="0.3">
      <c r="C24" s="5" t="s">
        <v>39</v>
      </c>
      <c r="D24" s="5" t="s">
        <v>40</v>
      </c>
      <c r="E24" s="5" t="s">
        <v>41</v>
      </c>
      <c r="F24" s="5" t="s">
        <v>42</v>
      </c>
      <c r="G24" s="5" t="s">
        <v>43</v>
      </c>
      <c r="H24" s="5" t="s">
        <v>44</v>
      </c>
    </row>
    <row r="25" spans="3:13" x14ac:dyDescent="0.3">
      <c r="C25" s="6">
        <f>AVERAGE(Instance1!E23,Instance2!E23,Instance3!E23,Instance4!E23,Instance5!E23,Instance6!E23,Instance7!E23,Instance8!E23,Instance9!E23,Instace10!E23)</f>
        <v>735703.1114179932</v>
      </c>
      <c r="D25" s="6">
        <f>L17</f>
        <v>167.58</v>
      </c>
      <c r="E25" s="6">
        <v>2</v>
      </c>
      <c r="F25" s="6">
        <f>AVERAGE(Instance1!B23,Instance2!B23,Instance3!B23,Instance4!B23,Instance5!B23,Instance6!B23,Instance7!B23,Instance8!B23,Instance9!B23,Instace10!B23)</f>
        <v>5.9999999999999897E-3</v>
      </c>
      <c r="G25" s="6">
        <f>AVERAGE(Instance1!C23,Instance2!C23,Instance3!C23,Instance4!C23,Instance5!C23,Instance6!C23,Instance7!C23,Instance8!C23,Instance9!C23,Instace10!C23)</f>
        <v>8.999999999999983E-2</v>
      </c>
      <c r="H25" s="6">
        <f>AVERAGE(Instance1!D23,Instance2!D23,Instance3!D23,Instance4!D23,Instance5!D23,Instance6!D23,Instance7!D23,Instance8!D23,Instance9!D23,Instace10!D23)</f>
        <v>66.149322888065257</v>
      </c>
    </row>
  </sheetData>
  <mergeCells count="7">
    <mergeCell ref="C23:H23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4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2</v>
      </c>
      <c r="G2">
        <v>2</v>
      </c>
      <c r="H2">
        <v>3</v>
      </c>
      <c r="I2">
        <v>1</v>
      </c>
      <c r="J2">
        <v>3</v>
      </c>
      <c r="K2">
        <v>3</v>
      </c>
      <c r="L2">
        <f>SUM(B2:K2)</f>
        <v>20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7</v>
      </c>
      <c r="G4">
        <v>7</v>
      </c>
      <c r="H4">
        <v>8</v>
      </c>
      <c r="I4">
        <v>8</v>
      </c>
      <c r="J4">
        <v>7</v>
      </c>
      <c r="K4">
        <v>8</v>
      </c>
      <c r="L4">
        <f t="shared" si="0"/>
        <v>80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4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2">SUM(C2:C5)</f>
        <v>11</v>
      </c>
      <c r="D6">
        <f t="shared" si="2"/>
        <v>12</v>
      </c>
      <c r="E6">
        <f t="shared" si="2"/>
        <v>11</v>
      </c>
      <c r="F6">
        <f t="shared" si="2"/>
        <v>15</v>
      </c>
      <c r="G6">
        <f t="shared" si="2"/>
        <v>11</v>
      </c>
      <c r="H6">
        <f t="shared" si="2"/>
        <v>14</v>
      </c>
      <c r="I6">
        <f t="shared" si="2"/>
        <v>15</v>
      </c>
      <c r="J6">
        <f t="shared" si="2"/>
        <v>12</v>
      </c>
      <c r="K6">
        <f t="shared" si="2"/>
        <v>13</v>
      </c>
      <c r="L6">
        <f>SUM(L2:L5)</f>
        <v>125</v>
      </c>
      <c r="N6">
        <f>SUM(N2:N5)</f>
        <v>100</v>
      </c>
    </row>
    <row r="8" spans="1:14" x14ac:dyDescent="0.3">
      <c r="E8" s="4"/>
      <c r="F8" s="4"/>
      <c r="G8" s="4"/>
      <c r="K8" t="s">
        <v>18</v>
      </c>
      <c r="L8">
        <v>128</v>
      </c>
    </row>
    <row r="9" spans="1:14" x14ac:dyDescent="0.3">
      <c r="E9" s="4"/>
      <c r="F9" s="4"/>
      <c r="G9" s="4"/>
    </row>
    <row r="10" spans="1:14" x14ac:dyDescent="0.3">
      <c r="E10" s="4"/>
      <c r="F10" s="4"/>
      <c r="G10" s="4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65.454545454545396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0.59999999999999898</v>
      </c>
      <c r="D16">
        <v>62.068965517241303</v>
      </c>
    </row>
    <row r="17" spans="1:5" x14ac:dyDescent="0.3">
      <c r="A17">
        <v>5</v>
      </c>
      <c r="B17">
        <v>0</v>
      </c>
      <c r="C17">
        <v>0</v>
      </c>
      <c r="D17">
        <v>50</v>
      </c>
    </row>
    <row r="18" spans="1:5" x14ac:dyDescent="0.3">
      <c r="A18">
        <v>6</v>
      </c>
      <c r="B18">
        <v>0</v>
      </c>
      <c r="C18">
        <v>0.19999999999999901</v>
      </c>
      <c r="D18">
        <v>64.285714285714207</v>
      </c>
    </row>
    <row r="19" spans="1:5" x14ac:dyDescent="0.3">
      <c r="A19">
        <v>7</v>
      </c>
      <c r="B19">
        <v>0</v>
      </c>
      <c r="C19">
        <v>0.59999999999999898</v>
      </c>
      <c r="D19">
        <v>50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</v>
      </c>
      <c r="D21">
        <v>60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0.13999999999999971</v>
      </c>
      <c r="D23">
        <f>AVERAGE(D13:D22)</f>
        <v>58.264838609666164</v>
      </c>
      <c r="E23">
        <v>860804.75148851098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4"/>
  <sheetViews>
    <sheetView workbookViewId="0">
      <selection activeCell="K15" sqref="K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72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72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51.428571428571402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72</v>
      </c>
    </row>
    <row r="20" spans="1:5" x14ac:dyDescent="0.3">
      <c r="A20">
        <v>8</v>
      </c>
      <c r="B20">
        <v>0</v>
      </c>
      <c r="C20">
        <v>0</v>
      </c>
      <c r="D20">
        <v>72</v>
      </c>
    </row>
    <row r="21" spans="1:5" x14ac:dyDescent="0.3">
      <c r="A21">
        <v>9</v>
      </c>
      <c r="B21">
        <v>0</v>
      </c>
      <c r="C21">
        <v>0</v>
      </c>
      <c r="D21">
        <v>65.454545454545396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72.488311688311668</v>
      </c>
      <c r="E23">
        <v>663228.78233766195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E23" sqref="E23"/>
    </sheetView>
  </sheetViews>
  <sheetFormatPr defaultRowHeight="14.4" x14ac:dyDescent="0.3"/>
  <cols>
    <col min="1" max="1" width="21.109375" bestFit="1" customWidth="1"/>
    <col min="2" max="2" width="10.554687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80</v>
      </c>
    </row>
    <row r="16" spans="1:12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65.454545454545396</v>
      </c>
    </row>
    <row r="19" spans="1:5" x14ac:dyDescent="0.3">
      <c r="A19">
        <v>7</v>
      </c>
      <c r="B19">
        <v>0</v>
      </c>
      <c r="C19">
        <v>0</v>
      </c>
      <c r="D19">
        <v>65.454545454545396</v>
      </c>
    </row>
    <row r="20" spans="1:5" x14ac:dyDescent="0.3">
      <c r="A20">
        <v>8</v>
      </c>
      <c r="B20">
        <v>0</v>
      </c>
      <c r="C20">
        <v>0</v>
      </c>
      <c r="D20">
        <v>65.454545454545396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73.174825174825145</v>
      </c>
      <c r="E23">
        <v>543556.928111888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4"/>
  <sheetViews>
    <sheetView workbookViewId="0">
      <selection activeCell="E23" sqref="E23"/>
    </sheetView>
  </sheetViews>
  <sheetFormatPr defaultRowHeight="14.4" x14ac:dyDescent="0.3"/>
  <cols>
    <col min="1" max="1" width="25.6640625" bestFit="1" customWidth="1"/>
    <col min="2" max="2" width="2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2"/>
      <c r="B9" s="2"/>
      <c r="C9" s="2"/>
      <c r="F9" s="3"/>
      <c r="G9" s="3"/>
      <c r="H9" s="3"/>
    </row>
    <row r="10" spans="1:12" x14ac:dyDescent="0.3">
      <c r="A10" s="2"/>
      <c r="B10" s="2"/>
      <c r="C10" s="2"/>
      <c r="F10" s="3"/>
      <c r="G10" s="3"/>
      <c r="H10" s="3"/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60</v>
      </c>
    </row>
    <row r="16" spans="1:12" x14ac:dyDescent="0.3">
      <c r="A16">
        <v>4</v>
      </c>
      <c r="B16">
        <v>0</v>
      </c>
      <c r="C16">
        <v>0</v>
      </c>
      <c r="D16">
        <v>65.454545454545396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0.59999999999999898</v>
      </c>
      <c r="D18">
        <v>62.068965517241303</v>
      </c>
    </row>
    <row r="19" spans="1:5" x14ac:dyDescent="0.3">
      <c r="A19">
        <v>7</v>
      </c>
      <c r="B19">
        <v>0</v>
      </c>
      <c r="C19">
        <v>0</v>
      </c>
      <c r="D19">
        <v>50</v>
      </c>
    </row>
    <row r="20" spans="1:5" x14ac:dyDescent="0.3">
      <c r="A20">
        <v>8</v>
      </c>
      <c r="B20">
        <v>0.59999999999999898</v>
      </c>
      <c r="C20">
        <v>3</v>
      </c>
      <c r="D20">
        <v>62.068965517241303</v>
      </c>
    </row>
    <row r="21" spans="1:5" x14ac:dyDescent="0.3">
      <c r="A21">
        <v>9</v>
      </c>
      <c r="B21">
        <v>0</v>
      </c>
      <c r="C21">
        <v>0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39</v>
      </c>
    </row>
    <row r="23" spans="1:5" x14ac:dyDescent="0.3">
      <c r="A23" t="s">
        <v>45</v>
      </c>
      <c r="B23">
        <f>AVERAGE(B13:B22)</f>
        <v>5.9999999999999901E-2</v>
      </c>
      <c r="C23">
        <f>AVERAGE(C13:C22)</f>
        <v>0.35999999999999988</v>
      </c>
      <c r="D23">
        <f>AVERAGE(D13:D22)</f>
        <v>64.497709187364336</v>
      </c>
      <c r="E23">
        <v>751597.54629370605</v>
      </c>
    </row>
    <row r="24" spans="1:5" x14ac:dyDescent="0.3">
      <c r="B24">
        <f>SUM(B13:B22)</f>
        <v>0.59999999999999898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4"/>
  <sheetViews>
    <sheetView workbookViewId="0">
      <selection activeCell="E23" sqref="E23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2</v>
      </c>
      <c r="E2">
        <v>0</v>
      </c>
      <c r="F2">
        <v>2</v>
      </c>
      <c r="G2">
        <v>1</v>
      </c>
      <c r="H2">
        <v>3</v>
      </c>
      <c r="I2">
        <v>1</v>
      </c>
      <c r="J2">
        <v>3</v>
      </c>
      <c r="K2">
        <v>3</v>
      </c>
      <c r="L2">
        <f>SUM(B2:K2)</f>
        <v>18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8</v>
      </c>
      <c r="C4">
        <v>8</v>
      </c>
      <c r="D4">
        <v>9</v>
      </c>
      <c r="E4">
        <v>8</v>
      </c>
      <c r="F4">
        <v>8</v>
      </c>
      <c r="G4">
        <v>8</v>
      </c>
      <c r="H4">
        <v>7</v>
      </c>
      <c r="I4">
        <v>7</v>
      </c>
      <c r="J4">
        <v>9</v>
      </c>
      <c r="K4">
        <v>7</v>
      </c>
      <c r="L4">
        <f t="shared" si="0"/>
        <v>79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11</v>
      </c>
      <c r="D6">
        <f t="shared" si="2"/>
        <v>12</v>
      </c>
      <c r="E6">
        <f t="shared" si="2"/>
        <v>10</v>
      </c>
      <c r="F6">
        <f t="shared" si="2"/>
        <v>12</v>
      </c>
      <c r="G6">
        <f t="shared" si="2"/>
        <v>13</v>
      </c>
      <c r="H6">
        <f t="shared" si="2"/>
        <v>13</v>
      </c>
      <c r="I6">
        <f t="shared" si="2"/>
        <v>13</v>
      </c>
      <c r="J6">
        <f t="shared" si="2"/>
        <v>14</v>
      </c>
      <c r="K6">
        <f t="shared" si="2"/>
        <v>15</v>
      </c>
      <c r="L6">
        <f>SUM(L2:L5)</f>
        <v>122</v>
      </c>
      <c r="N6">
        <f>SUM(N2:N5)</f>
        <v>100</v>
      </c>
    </row>
    <row r="8" spans="1:14" x14ac:dyDescent="0.3">
      <c r="K8" t="s">
        <v>18</v>
      </c>
      <c r="L8">
        <v>128</v>
      </c>
    </row>
    <row r="9" spans="1:14" x14ac:dyDescent="0.3">
      <c r="D9" s="3"/>
      <c r="E9" s="3"/>
      <c r="F9" s="3"/>
    </row>
    <row r="10" spans="1:14" x14ac:dyDescent="0.3">
      <c r="D10" s="3"/>
      <c r="E10" s="3"/>
      <c r="F10" s="3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</v>
      </c>
      <c r="D16">
        <v>72</v>
      </c>
    </row>
    <row r="17" spans="1:5" x14ac:dyDescent="0.3">
      <c r="A17">
        <v>5</v>
      </c>
      <c r="B17">
        <v>0</v>
      </c>
      <c r="C17">
        <v>0</v>
      </c>
      <c r="D17">
        <v>60</v>
      </c>
    </row>
    <row r="18" spans="1:5" x14ac:dyDescent="0.3">
      <c r="A18">
        <v>6</v>
      </c>
      <c r="B18">
        <v>0</v>
      </c>
      <c r="C18">
        <v>0</v>
      </c>
      <c r="D18">
        <v>55.384615384615302</v>
      </c>
    </row>
    <row r="19" spans="1:5" x14ac:dyDescent="0.3">
      <c r="A19">
        <v>7</v>
      </c>
      <c r="B19">
        <v>0</v>
      </c>
      <c r="C19">
        <v>0</v>
      </c>
      <c r="D19">
        <v>55.384615384615302</v>
      </c>
    </row>
    <row r="20" spans="1:5" x14ac:dyDescent="0.3">
      <c r="A20">
        <v>8</v>
      </c>
      <c r="B20">
        <v>0</v>
      </c>
      <c r="C20">
        <v>0.19999999999999901</v>
      </c>
      <c r="D20">
        <v>54.545454545454497</v>
      </c>
    </row>
    <row r="21" spans="1:5" x14ac:dyDescent="0.3">
      <c r="A21">
        <v>9</v>
      </c>
      <c r="B21">
        <v>0</v>
      </c>
      <c r="C21">
        <v>0.59999999999999898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7.9999999999999807E-2</v>
      </c>
      <c r="D23">
        <f>AVERAGE(D13:D22)</f>
        <v>60.276923076923048</v>
      </c>
      <c r="E23">
        <v>848027.39076922997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4"/>
  <sheetViews>
    <sheetView workbookViewId="0">
      <selection activeCell="B13" sqref="B13:C22"/>
    </sheetView>
  </sheetViews>
  <sheetFormatPr defaultRowHeight="14.4" x14ac:dyDescent="0.3"/>
  <cols>
    <col min="1" max="1" width="2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72</v>
      </c>
    </row>
    <row r="16" spans="1:14" x14ac:dyDescent="0.3">
      <c r="A16">
        <v>4</v>
      </c>
      <c r="B16">
        <v>0</v>
      </c>
      <c r="C16">
        <v>0</v>
      </c>
      <c r="D16">
        <v>72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72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76.8</v>
      </c>
      <c r="E23">
        <v>617068.72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4"/>
  <sheetViews>
    <sheetView workbookViewId="0">
      <selection activeCell="G21" sqref="G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9" spans="1:14" x14ac:dyDescent="0.3">
      <c r="C9" s="2"/>
      <c r="D9" s="2"/>
      <c r="E9" s="2"/>
      <c r="F9" s="2"/>
    </row>
    <row r="10" spans="1:14" x14ac:dyDescent="0.3">
      <c r="C10" s="2"/>
      <c r="D10" s="2"/>
      <c r="E10" s="2"/>
      <c r="F10" s="2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72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0</v>
      </c>
      <c r="D15">
        <v>65.454545454545396</v>
      </c>
    </row>
    <row r="16" spans="1:14" x14ac:dyDescent="0.3">
      <c r="A16">
        <v>4</v>
      </c>
      <c r="B16">
        <v>0</v>
      </c>
      <c r="C16">
        <v>0</v>
      </c>
      <c r="D16">
        <v>65.454545454545396</v>
      </c>
    </row>
    <row r="17" spans="1:5" x14ac:dyDescent="0.3">
      <c r="A17">
        <v>5</v>
      </c>
      <c r="B17">
        <v>0</v>
      </c>
      <c r="C17">
        <v>0</v>
      </c>
      <c r="D17">
        <v>72</v>
      </c>
    </row>
    <row r="18" spans="1:5" x14ac:dyDescent="0.3">
      <c r="A18">
        <v>6</v>
      </c>
      <c r="B18">
        <v>0</v>
      </c>
      <c r="C18">
        <v>0</v>
      </c>
      <c r="D18">
        <v>55.384615384615302</v>
      </c>
    </row>
    <row r="19" spans="1:5" x14ac:dyDescent="0.3">
      <c r="A19">
        <v>7</v>
      </c>
      <c r="B19">
        <v>0</v>
      </c>
      <c r="C19">
        <v>0.59999999999999898</v>
      </c>
      <c r="D19">
        <v>52.941176470588204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</v>
      </c>
      <c r="D21">
        <v>60</v>
      </c>
    </row>
    <row r="22" spans="1:5" x14ac:dyDescent="0.3">
      <c r="A22">
        <v>10</v>
      </c>
      <c r="B22">
        <v>0</v>
      </c>
      <c r="C22">
        <v>0</v>
      </c>
      <c r="D22">
        <v>72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5.9999999999999901E-2</v>
      </c>
      <c r="D23">
        <f>AVERAGE(D13:D22)</f>
        <v>63.068942821883965</v>
      </c>
      <c r="E23">
        <v>798909.84105306398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4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20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4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9</v>
      </c>
      <c r="E4">
        <v>9</v>
      </c>
      <c r="F4">
        <v>8</v>
      </c>
      <c r="G4">
        <v>8</v>
      </c>
      <c r="H4">
        <v>8</v>
      </c>
      <c r="I4">
        <v>7</v>
      </c>
      <c r="J4">
        <v>9</v>
      </c>
      <c r="K4">
        <v>7</v>
      </c>
      <c r="L4">
        <f t="shared" si="0"/>
        <v>80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0</v>
      </c>
      <c r="C5">
        <v>3</v>
      </c>
      <c r="D5">
        <v>2</v>
      </c>
      <c r="E5">
        <v>3</v>
      </c>
      <c r="F5">
        <v>2</v>
      </c>
      <c r="G5">
        <v>2</v>
      </c>
      <c r="H5">
        <v>1</v>
      </c>
      <c r="I5">
        <v>3</v>
      </c>
      <c r="J5">
        <v>2</v>
      </c>
      <c r="K5">
        <v>2</v>
      </c>
      <c r="L5">
        <f t="shared" si="0"/>
        <v>20</v>
      </c>
      <c r="M5">
        <f t="shared" si="1"/>
        <v>21.92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13</v>
      </c>
      <c r="D6">
        <f t="shared" si="2"/>
        <v>12</v>
      </c>
      <c r="E6">
        <f t="shared" si="2"/>
        <v>13</v>
      </c>
      <c r="F6">
        <f t="shared" si="2"/>
        <v>12</v>
      </c>
      <c r="G6">
        <f t="shared" si="2"/>
        <v>14</v>
      </c>
      <c r="H6">
        <f t="shared" si="2"/>
        <v>12</v>
      </c>
      <c r="I6">
        <f t="shared" si="2"/>
        <v>13</v>
      </c>
      <c r="J6">
        <f t="shared" si="2"/>
        <v>13</v>
      </c>
      <c r="K6">
        <f t="shared" si="2"/>
        <v>13</v>
      </c>
      <c r="L6">
        <f>SUM(L2:L5)</f>
        <v>124</v>
      </c>
      <c r="N6">
        <f>SUM(N2:N5)</f>
        <v>100</v>
      </c>
    </row>
    <row r="8" spans="1:14" x14ac:dyDescent="0.3">
      <c r="K8" t="s">
        <v>18</v>
      </c>
      <c r="L8">
        <v>137</v>
      </c>
    </row>
    <row r="9" spans="1:14" x14ac:dyDescent="0.3">
      <c r="D9" s="4" t="s">
        <v>33</v>
      </c>
      <c r="E9" s="4"/>
      <c r="F9" s="4"/>
    </row>
    <row r="10" spans="1:14" x14ac:dyDescent="0.3">
      <c r="D10" s="4"/>
      <c r="E10" s="4"/>
      <c r="F10" s="4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55.384615384615302</v>
      </c>
    </row>
    <row r="15" spans="1:14" x14ac:dyDescent="0.3">
      <c r="A15">
        <v>3</v>
      </c>
      <c r="B15">
        <v>0</v>
      </c>
      <c r="C15">
        <v>0</v>
      </c>
      <c r="D15">
        <v>60</v>
      </c>
    </row>
    <row r="16" spans="1:14" x14ac:dyDescent="0.3">
      <c r="A16">
        <v>4</v>
      </c>
      <c r="B16">
        <v>0</v>
      </c>
      <c r="C16">
        <v>0</v>
      </c>
      <c r="D16">
        <v>55.384615384615302</v>
      </c>
    </row>
    <row r="17" spans="1:5" x14ac:dyDescent="0.3">
      <c r="A17">
        <v>5</v>
      </c>
      <c r="B17">
        <v>0</v>
      </c>
      <c r="C17">
        <v>0</v>
      </c>
      <c r="D17">
        <v>60</v>
      </c>
    </row>
    <row r="18" spans="1:5" x14ac:dyDescent="0.3">
      <c r="A18">
        <v>6</v>
      </c>
      <c r="B18">
        <v>0</v>
      </c>
      <c r="C18">
        <v>0</v>
      </c>
      <c r="D18">
        <v>51.428571428571402</v>
      </c>
    </row>
    <row r="19" spans="1:5" x14ac:dyDescent="0.3">
      <c r="A19">
        <v>7</v>
      </c>
      <c r="B19">
        <v>0</v>
      </c>
      <c r="C19">
        <v>0</v>
      </c>
      <c r="D19">
        <v>60</v>
      </c>
    </row>
    <row r="20" spans="1:5" x14ac:dyDescent="0.3">
      <c r="A20">
        <v>8</v>
      </c>
      <c r="B20">
        <v>0</v>
      </c>
      <c r="C20">
        <v>0</v>
      </c>
      <c r="D20">
        <v>55.384615384615302</v>
      </c>
    </row>
    <row r="21" spans="1:5" x14ac:dyDescent="0.3">
      <c r="A21">
        <v>9</v>
      </c>
      <c r="B21">
        <v>0</v>
      </c>
      <c r="C21">
        <v>0</v>
      </c>
      <c r="D21">
        <v>55.384615384615302</v>
      </c>
    </row>
    <row r="22" spans="1:5" x14ac:dyDescent="0.3">
      <c r="A22">
        <v>10</v>
      </c>
      <c r="B22">
        <v>0</v>
      </c>
      <c r="C22">
        <v>0</v>
      </c>
      <c r="D22">
        <v>55.384615384615302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58.835164835164775</v>
      </c>
      <c r="E23">
        <v>857182.28835164802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L41" sqref="L4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60</v>
      </c>
    </row>
    <row r="14" spans="1:14" x14ac:dyDescent="0.3">
      <c r="A14">
        <v>2</v>
      </c>
      <c r="B14">
        <v>0</v>
      </c>
      <c r="C14">
        <v>0</v>
      </c>
      <c r="D14">
        <v>65.454545454545396</v>
      </c>
    </row>
    <row r="15" spans="1:14" x14ac:dyDescent="0.3">
      <c r="A15">
        <v>3</v>
      </c>
      <c r="B15">
        <v>0</v>
      </c>
      <c r="C15">
        <v>2.5999999999999899</v>
      </c>
      <c r="D15">
        <v>57.142857142857103</v>
      </c>
    </row>
    <row r="16" spans="1:14" x14ac:dyDescent="0.3">
      <c r="A16">
        <v>4</v>
      </c>
      <c r="B16">
        <v>0</v>
      </c>
      <c r="C16">
        <v>0</v>
      </c>
      <c r="D16">
        <v>50</v>
      </c>
    </row>
    <row r="17" spans="1:5" x14ac:dyDescent="0.3">
      <c r="A17">
        <v>5</v>
      </c>
      <c r="B17">
        <v>0</v>
      </c>
      <c r="C17">
        <v>0</v>
      </c>
      <c r="D17">
        <v>55.384615384615302</v>
      </c>
    </row>
    <row r="18" spans="1:5" x14ac:dyDescent="0.3">
      <c r="A18">
        <v>6</v>
      </c>
      <c r="B18">
        <v>0</v>
      </c>
      <c r="C18">
        <v>0</v>
      </c>
      <c r="D18">
        <v>60</v>
      </c>
    </row>
    <row r="19" spans="1:5" x14ac:dyDescent="0.3">
      <c r="A19">
        <v>7</v>
      </c>
      <c r="B19">
        <v>0</v>
      </c>
      <c r="C19">
        <v>0</v>
      </c>
      <c r="D19">
        <v>60</v>
      </c>
    </row>
    <row r="20" spans="1:5" x14ac:dyDescent="0.3">
      <c r="A20">
        <v>8</v>
      </c>
      <c r="B20">
        <v>0</v>
      </c>
      <c r="C20">
        <v>0</v>
      </c>
      <c r="D20">
        <v>60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51.428571428571402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0.25999999999999901</v>
      </c>
      <c r="D23">
        <f>AVERAGE(D13:D22)</f>
        <v>59.14105894105893</v>
      </c>
      <c r="E23">
        <v>845380.09486513399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4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72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65.454545454545396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72</v>
      </c>
    </row>
    <row r="22" spans="1:5" x14ac:dyDescent="0.3">
      <c r="A22">
        <v>10</v>
      </c>
      <c r="B22">
        <v>0</v>
      </c>
      <c r="C22">
        <v>0</v>
      </c>
      <c r="D22">
        <v>60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74.945454545454538</v>
      </c>
      <c r="E23">
        <v>571274.77090908994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2022-03-08T10:19:33Z</dcterms:modified>
</cp:coreProperties>
</file>