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rthiksekar/Desktop/"/>
    </mc:Choice>
  </mc:AlternateContent>
  <xr:revisionPtr revIDLastSave="0" documentId="8_{01D922EA-CEC8-874E-86B4-8F61AF4613B4}" xr6:coauthVersionLast="47" xr6:coauthVersionMax="47" xr10:uidLastSave="{00000000-0000-0000-0000-000000000000}"/>
  <bookViews>
    <workbookView xWindow="0" yWindow="760" windowWidth="23260" windowHeight="12460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4" l="1"/>
  <c r="H12" i="4"/>
  <c r="H32" i="1"/>
  <c r="B15" i="4"/>
  <c r="C10" i="4"/>
  <c r="C11" i="4"/>
  <c r="C9" i="4"/>
  <c r="B10" i="4"/>
  <c r="B11" i="4"/>
  <c r="B9" i="4"/>
  <c r="C3" i="4"/>
  <c r="C4" i="4"/>
  <c r="C2" i="4"/>
  <c r="B3" i="4"/>
  <c r="B4" i="4"/>
  <c r="B2" i="4"/>
  <c r="B36" i="1"/>
  <c r="B37" i="1"/>
  <c r="B38" i="1"/>
  <c r="B39" i="1"/>
  <c r="B40" i="1"/>
  <c r="B41" i="1"/>
  <c r="B42" i="1"/>
  <c r="B43" i="1"/>
  <c r="B44" i="1"/>
  <c r="B45" i="1"/>
  <c r="B35" i="1"/>
  <c r="B31" i="1"/>
  <c r="B32" i="1"/>
  <c r="B33" i="1"/>
  <c r="B30" i="1"/>
  <c r="B26" i="1"/>
  <c r="B27" i="1"/>
  <c r="B28" i="1"/>
  <c r="B25" i="1"/>
  <c r="B22" i="1" a="1"/>
  <c r="B22" i="1" s="1"/>
  <c r="B21" i="1"/>
  <c r="B16" i="1"/>
  <c r="B17" i="1"/>
  <c r="B18" i="1"/>
  <c r="B15" i="1"/>
  <c r="B13" i="1"/>
  <c r="B4" i="1"/>
  <c r="B5" i="1"/>
  <c r="B6" i="1"/>
  <c r="B3" i="1"/>
  <c r="I23" i="9"/>
  <c r="I22" i="9"/>
  <c r="H23" i="8"/>
  <c r="H22" i="8"/>
  <c r="I23" i="6"/>
  <c r="I22" i="6"/>
  <c r="H22" i="1"/>
  <c r="H23" i="1"/>
  <c r="C1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<sst xmlns="http://schemas.openxmlformats.org/spreadsheetml/2006/main" count="536" uniqueCount="112">
  <si>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</si>
  <si>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</si>
  <si>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</si>
  <si>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</si>
  <si>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</si>
  <si>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</si>
  <si>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</si>
  <si>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</si>
  <si>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</si>
  <si>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</si>
  <si>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</si>
  <si>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</si>
  <si>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</si>
  <si>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</si>
  <si>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</si>
  <si>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</si>
  <si>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</si>
  <si>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</si>
  <si>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</si>
  <si>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</si>
  <si>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</si>
  <si>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</si>
  <si>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</si>
  <si>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</si>
  <si>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</si>
  <si>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</si>
  <si>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</si>
  <si>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</si>
  <si>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</si>
  <si>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</si>
  <si>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</si>
  <si>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</si>
  <si>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</si>
  <si>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</si>
  <si>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</si>
  <si>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</si>
  <si>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</si>
  <si>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</si>
  <si>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</si>
  <si>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</si>
  <si>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</si>
  <si>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</si>
  <si>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</si>
  <si>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</si>
  <si>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</si>
  <si>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</si>
  <si>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</si>
  <si>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</si>
  <si>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</si>
  <si>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</si>
  <si>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</si>
  <si>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</si>
  <si>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</si>
  <si>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</si>
  <si>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</si>
  <si>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</si>
  <si>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</si>
  <si>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</si>
  <si>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</si>
  <si>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</si>
  <si>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</si>
  <si>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</si>
  <si>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</si>
  <si>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</si>
  <si>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</si>
  <si>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</si>
  <si>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</si>
  <si>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</si>
  <si>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</si>
  <si>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</si>
  <si>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</si>
  <si>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</si>
  <si>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</si>
  <si>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</si>
  <si>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</si>
  <si>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</si>
  <si>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</si>
  <si>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</si>
  <si>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</si>
  <si>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</si>
  <si>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</si>
  <si>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</si>
  <si>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</si>
  <si>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</si>
  <si>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</si>
  <si>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</si>
  <si>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</si>
  <si>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</si>
  <si>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</si>
  <si>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</si>
  <si>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</si>
  <si>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</si>
  <si>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Sales Associate</t>
  </si>
  <si>
    <t>Sales Representative</t>
  </si>
  <si>
    <t>Sales Lead</t>
  </si>
  <si>
    <t>Ramkumar</t>
  </si>
  <si>
    <t>Mal</t>
  </si>
  <si>
    <t>Dinesh</t>
  </si>
  <si>
    <t>Kumar</t>
  </si>
  <si>
    <t>Ramesh</t>
  </si>
  <si>
    <t>Senthil</t>
  </si>
  <si>
    <t>Ramesh Senthil</t>
  </si>
  <si>
    <t>Dinesh Kumar</t>
  </si>
  <si>
    <t>Ramkumar Mal</t>
  </si>
  <si>
    <t>Sales Associative</t>
  </si>
  <si>
    <t xml:space="preserve">Toby </t>
  </si>
  <si>
    <t>Sales man</t>
  </si>
  <si>
    <t>Apr - Dec</t>
  </si>
  <si>
    <t>Feb - Mar</t>
  </si>
  <si>
    <t>4th</t>
  </si>
  <si>
    <t>Onatrio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</si>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</sst>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45"/>
  <sheetViews>
    <sheetView zoomScaleNormal="100" workbookViewId="0">
      <selection activeCell="I23" sqref="I23"/>
    </sheetView>
  </sheetViews>
  <sheetFormatPr baseColWidth="10" defaultColWidth="8.83203125" defaultRowHeight="15" x14ac:dyDescent="0.2"/>
  <cols>
    <col min="1" max="1" width="16.33203125" customWidth="1"/>
    <col min="2" max="2" width="37.3320312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e">
        <f t="shared" si="0"/>
        <v>#N/A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95</v>
      </c>
      <c r="G10" t="s">
        <v>96</v>
      </c>
      <c r="H10" t="s">
        <v>103</v>
      </c>
      <c r="I10">
        <v>31</v>
      </c>
      <c r="K10" t="s">
        <v>12</v>
      </c>
      <c r="L10" t="s">
        <v>93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6" x14ac:dyDescent="0.2">
      <c r="E11">
        <v>1009</v>
      </c>
      <c r="F11" t="s">
        <v>97</v>
      </c>
      <c r="G11" t="s">
        <v>98</v>
      </c>
      <c r="H11" t="s">
        <v>102</v>
      </c>
      <c r="I11">
        <v>31</v>
      </c>
      <c r="K11" t="s">
        <v>12</v>
      </c>
      <c r="L11" t="s">
        <v>104</v>
      </c>
      <c r="M11">
        <v>42000</v>
      </c>
      <c r="N11" s="1" t="s">
        <v>58</v>
      </c>
      <c r="O11" s="1" t="s">
        <v>54</v>
      </c>
      <c r="P11" s="2" t="s">
        <v>59</v>
      </c>
    </row>
    <row r="12" spans="1:16" x14ac:dyDescent="0.2">
      <c r="E12">
        <v>1009</v>
      </c>
      <c r="F12" t="s">
        <v>99</v>
      </c>
      <c r="G12" t="s">
        <v>100</v>
      </c>
      <c r="H12" t="s">
        <v>101</v>
      </c>
      <c r="I12">
        <v>31</v>
      </c>
      <c r="K12" t="s">
        <v>12</v>
      </c>
      <c r="L12" t="s">
        <v>94</v>
      </c>
      <c r="M12">
        <v>42000</v>
      </c>
      <c r="N12" s="1" t="s">
        <v>58</v>
      </c>
      <c r="O12" s="1" t="s">
        <v>54</v>
      </c>
      <c r="P12" s="2" t="s">
        <v>59</v>
      </c>
    </row>
    <row r="13" spans="1:16" x14ac:dyDescent="0.2">
      <c r="B13" t="str">
        <f>_xlfn.XLOOKUP(A3,H2:H10,L2:L10)</f>
        <v>HR</v>
      </c>
    </row>
    <row r="15" spans="1:16" x14ac:dyDescent="0.2">
      <c r="A15" t="s">
        <v>65</v>
      </c>
      <c r="B15">
        <f>_xlfn.XLOOKUP(A15,H2:H10,M2:M10)</f>
        <v>50000</v>
      </c>
      <c r="C15">
        <f>COUNTIF(B15:B18,"&gt;37000")</f>
        <v>2</v>
      </c>
    </row>
    <row r="16" spans="1:16" x14ac:dyDescent="0.2">
      <c r="A16" t="s">
        <v>62</v>
      </c>
      <c r="B16">
        <f t="shared" ref="B16:B18" si="1">_xlfn.XLOOKUP(A16,H3:H11,M3:M11)</f>
        <v>36000</v>
      </c>
    </row>
    <row r="17" spans="1:8" x14ac:dyDescent="0.2">
      <c r="A17" t="s">
        <v>67</v>
      </c>
      <c r="B17">
        <f t="shared" si="1"/>
        <v>41000</v>
      </c>
    </row>
    <row r="18" spans="1:8" x14ac:dyDescent="0.2">
      <c r="A18" t="s">
        <v>69</v>
      </c>
      <c r="B18" t="e">
        <f t="shared" si="1"/>
        <v>#N/A</v>
      </c>
    </row>
    <row r="20" spans="1:8" x14ac:dyDescent="0.2">
      <c r="B20" t="s">
        <v>9</v>
      </c>
      <c r="C20" t="s">
        <v>8</v>
      </c>
    </row>
    <row r="21" spans="1:8" x14ac:dyDescent="0.2">
      <c r="B21" t="e">
        <f>_xlfn.XLOOKUP(A15,H2:H10,L1:L10)</f>
        <v>#VALUE!</v>
      </c>
    </row>
    <row r="22" spans="1:8" x14ac:dyDescent="0.2">
      <c r="B22" t="str" cm="1">
        <f t="array" ref="B22:F22">_xlfn.XLOOKUP(A15,H2:H10,L2:P10)</f>
        <v>HR</v>
      </c>
      <c r="C22">
        <v>50000</v>
      </c>
      <c r="D22" t="str">
        <v>5/6/2001</v>
      </c>
      <c r="E22" t="str">
        <v>8/30/2017</v>
      </c>
      <c r="F22" t="str">
        <v>Toby.Flenderson@DunderMifflinCorporate.com</v>
      </c>
      <c r="H22" t="str">
        <f t="shared" ref="H22:H23" si="2">CONCATENATE(F12," ",G12)</f>
        <v>Ramesh Senthil</v>
      </c>
    </row>
    <row r="23" spans="1:8" x14ac:dyDescent="0.2">
      <c r="H23" t="str">
        <f t="shared" si="2"/>
        <v xml:space="preserve"> </v>
      </c>
    </row>
    <row r="25" spans="1:8" x14ac:dyDescent="0.2">
      <c r="A25" t="s">
        <v>13</v>
      </c>
      <c r="B25" t="str">
        <f>_xlfn.XLOOKUP(A25,L2:L12,H2:H12,"Not found")</f>
        <v>Jim Halpert</v>
      </c>
    </row>
    <row r="26" spans="1:8" x14ac:dyDescent="0.2">
      <c r="A26" t="s">
        <v>94</v>
      </c>
      <c r="B26" t="str">
        <f t="shared" ref="B26:B28" si="3">_xlfn.XLOOKUP(A26,L3:L13,H3:H13,"Not found")</f>
        <v>Ramesh Senthil</v>
      </c>
    </row>
    <row r="27" spans="1:8" x14ac:dyDescent="0.2">
      <c r="A27" t="s">
        <v>92</v>
      </c>
      <c r="B27" t="str">
        <f t="shared" si="3"/>
        <v>Not found</v>
      </c>
    </row>
    <row r="28" spans="1:8" x14ac:dyDescent="0.2">
      <c r="A28" t="s">
        <v>93</v>
      </c>
      <c r="B28" t="str">
        <f t="shared" si="3"/>
        <v>Ramkumar Mal</v>
      </c>
    </row>
    <row r="30" spans="1:8" x14ac:dyDescent="0.2">
      <c r="A30" t="s">
        <v>105</v>
      </c>
      <c r="B30" t="str">
        <f>_xlfn.XLOOKUP(A30&amp;"*",H2:H12,O2:O12,"Not Found",2)</f>
        <v>8/30/2017</v>
      </c>
    </row>
    <row r="31" spans="1:8" x14ac:dyDescent="0.2">
      <c r="A31" t="s">
        <v>62</v>
      </c>
      <c r="B31" t="str">
        <f t="shared" ref="B31:B33" si="4">_xlfn.XLOOKUP(A31&amp;"*",H3:H13,O3:O13,"Not Found",2)</f>
        <v>10/10/2015</v>
      </c>
    </row>
    <row r="32" spans="1:8" x14ac:dyDescent="0.2">
      <c r="A32" t="s">
        <v>67</v>
      </c>
      <c r="B32" t="str">
        <f t="shared" si="4"/>
        <v>9/11/2013</v>
      </c>
      <c r="H32" t="str">
        <f>_xlfn.XLOOKUP(A3,H2:H12,L2:L12)</f>
        <v>HR</v>
      </c>
    </row>
    <row r="33" spans="1:2" x14ac:dyDescent="0.2">
      <c r="A33" t="s">
        <v>69</v>
      </c>
      <c r="B33" t="str">
        <f t="shared" si="4"/>
        <v>Not Found</v>
      </c>
    </row>
    <row r="35" spans="1:2" x14ac:dyDescent="0.2">
      <c r="A35" t="s">
        <v>106</v>
      </c>
      <c r="B35" t="str">
        <f>_xlfn.XLOOKUP("*"&amp;A35,L2:L12,P2:P12,"not Found",2)</f>
        <v>not Found</v>
      </c>
    </row>
    <row r="36" spans="1:2" x14ac:dyDescent="0.2">
      <c r="A36" t="s">
        <v>20</v>
      </c>
      <c r="B36" t="str">
        <f t="shared" ref="B36:B45" si="5">_xlfn.XLOOKUP("*"&amp;A36,L3:L13,P3:P13,"not Found",2)</f>
        <v>Pam.Beasley@DunderMifflin.com</v>
      </c>
    </row>
    <row r="37" spans="1:2" x14ac:dyDescent="0.2">
      <c r="A37" t="s">
        <v>13</v>
      </c>
      <c r="B37" t="str">
        <f t="shared" si="5"/>
        <v>Dwight.Schrute@AOL.com</v>
      </c>
    </row>
    <row r="38" spans="1:2" x14ac:dyDescent="0.2">
      <c r="A38" t="s">
        <v>31</v>
      </c>
      <c r="B38" t="str">
        <f t="shared" si="5"/>
        <v>Angela.Martin@DunderMifflin.com</v>
      </c>
    </row>
    <row r="39" spans="1:2" x14ac:dyDescent="0.2">
      <c r="A39" t="s">
        <v>37</v>
      </c>
      <c r="B39" t="str">
        <f t="shared" si="5"/>
        <v>Toby.Flenderson@DunderMifflinCorporate.com</v>
      </c>
    </row>
    <row r="40" spans="1:2" x14ac:dyDescent="0.2">
      <c r="A40" t="s">
        <v>43</v>
      </c>
      <c r="B40" t="str">
        <f t="shared" si="5"/>
        <v>Michael.Scott@DunderMifflin.com</v>
      </c>
    </row>
    <row r="41" spans="1:2" x14ac:dyDescent="0.2">
      <c r="A41" t="s">
        <v>48</v>
      </c>
      <c r="B41" t="str">
        <f t="shared" si="5"/>
        <v>Meredith.Palmer@Yahoo.com</v>
      </c>
    </row>
    <row r="42" spans="1:2" x14ac:dyDescent="0.2">
      <c r="A42" t="s">
        <v>106</v>
      </c>
      <c r="B42" t="str">
        <f t="shared" si="5"/>
        <v>not Found</v>
      </c>
    </row>
    <row r="43" spans="1:2" x14ac:dyDescent="0.2">
      <c r="A43" t="s">
        <v>93</v>
      </c>
      <c r="B43" t="str">
        <f t="shared" si="5"/>
        <v>Kevin.Malone@DunderMifflin.com</v>
      </c>
    </row>
    <row r="44" spans="1:2" x14ac:dyDescent="0.2">
      <c r="A44" t="s">
        <v>104</v>
      </c>
      <c r="B44" t="str">
        <f t="shared" si="5"/>
        <v>Kevin.Malone@DunderMifflin.com</v>
      </c>
    </row>
    <row r="45" spans="1:2" x14ac:dyDescent="0.2">
      <c r="A45" t="s">
        <v>94</v>
      </c>
      <c r="B45" t="str">
        <f t="shared" si="5"/>
        <v>Kevin.Malone@DunderMifflin.com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25"/>
  <sheetViews>
    <sheetView zoomScale="108" workbookViewId="0">
      <selection activeCell="H14" sqref="H1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C2">
        <f>_xlfn.XLOOKUP(J1,H1:S1,H2:S2)</f>
        <v>150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C3">
        <f t="shared" ref="C3:C4" si="1">_xlfn.XLOOKUP(J2,H2:S2,H3:S3)</f>
        <v>65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C4">
        <f t="shared" si="1"/>
        <v>145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8" spans="1:19" x14ac:dyDescent="0.2">
      <c r="B8" t="s">
        <v>108</v>
      </c>
      <c r="C8" t="s">
        <v>107</v>
      </c>
    </row>
    <row r="9" spans="1:19" x14ac:dyDescent="0.2">
      <c r="A9" t="s">
        <v>70</v>
      </c>
      <c r="B9">
        <f>SUM(_xlfn.XLOOKUP(I1,H1:S1,H2:S2):_xlfn.XLOOKUP(J1,H1:S1,H2:S2))</f>
        <v>460</v>
      </c>
      <c r="C9">
        <f>SUM(_xlfn.XLOOKUP(K1,H1:S1,H2:S2):_xlfn.XLOOKUP(S1,H1:S1,H2:S2))</f>
        <v>4161</v>
      </c>
    </row>
    <row r="10" spans="1:19" x14ac:dyDescent="0.2">
      <c r="A10" t="s">
        <v>71</v>
      </c>
      <c r="B10">
        <f>SUM(_xlfn.XLOOKUP(I2,H2:S2,H3:S3):_xlfn.XLOOKUP(J2,H2:S2,H3:S3))</f>
        <v>105</v>
      </c>
      <c r="C10">
        <f>SUM(_xlfn.XLOOKUP(K2,H2:S2,H3:S3):_xlfn.XLOOKUP(S2,H2:S2,H3:S3))</f>
        <v>487</v>
      </c>
    </row>
    <row r="11" spans="1:19" x14ac:dyDescent="0.2">
      <c r="A11" t="s">
        <v>84</v>
      </c>
      <c r="B11">
        <f>SUM(_xlfn.XLOOKUP(I3,H3:S3,H4:S4):_xlfn.XLOOKUP(J3,H3:S3,H4:S4))</f>
        <v>263</v>
      </c>
      <c r="C11">
        <f>SUM(_xlfn.XLOOKUP(K3,H3:S3,H4:S4):_xlfn.XLOOKUP(S3,H3:S3,H4:S4))</f>
        <v>1120</v>
      </c>
    </row>
    <row r="12" spans="1:19" x14ac:dyDescent="0.2">
      <c r="H12">
        <f>_xlfn.XLOOKUP(I1,H1:S1,H2:S2)</f>
        <v>310</v>
      </c>
    </row>
    <row r="13" spans="1:19" x14ac:dyDescent="0.2">
      <c r="H13" t="str">
        <f>_xlfn.XLOOKUP(I2,H2:S2,H1:S1)</f>
        <v xml:space="preserve">February </v>
      </c>
    </row>
    <row r="15" spans="1:19" x14ac:dyDescent="0.2">
      <c r="B15">
        <f>_xlfn.XLOOKUP(I1,H1:S1,H2:S2)</f>
        <v>310</v>
      </c>
    </row>
    <row r="21" spans="6:10" x14ac:dyDescent="0.2">
      <c r="G21" t="s">
        <v>110</v>
      </c>
      <c r="J21" t="s">
        <v>111</v>
      </c>
    </row>
    <row r="23" spans="6:10" x14ac:dyDescent="0.2">
      <c r="G23" t="s">
        <v>109</v>
      </c>
      <c r="J23" t="s">
        <v>109</v>
      </c>
    </row>
    <row r="24" spans="6:10" x14ac:dyDescent="0.2">
      <c r="G24" s="3">
        <v>46360</v>
      </c>
      <c r="H24" s="3">
        <v>46966</v>
      </c>
      <c r="J24" s="3">
        <v>46082</v>
      </c>
    </row>
    <row r="25" spans="6:10" x14ac:dyDescent="0.2">
      <c r="F25" s="4">
        <v>15000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K15" sqref="K15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Kaarthik Sekar</cp:lastModifiedBy>
  <dcterms:created xsi:type="dcterms:W3CDTF">2021-12-20T02:45:32Z</dcterms:created>
  <dcterms:modified xsi:type="dcterms:W3CDTF">2025-05-20T22:25:26Z</dcterms:modified>
</cp:coreProperties>
</file>