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bas\source\repos\OpenCV_test\OpenCV_test\"/>
    </mc:Choice>
  </mc:AlternateContent>
  <bookViews>
    <workbookView xWindow="0" yWindow="0" windowWidth="28800" windowHeight="12585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L2" i="7" s="1"/>
  <c r="M2" i="7" s="1"/>
  <c r="J2" i="7"/>
  <c r="H2" i="7"/>
  <c r="K6" i="7"/>
  <c r="L6" i="7" s="1"/>
  <c r="M6" i="7" s="1"/>
  <c r="J6" i="7"/>
  <c r="H6" i="7"/>
  <c r="K5" i="7"/>
  <c r="L5" i="7" s="1"/>
  <c r="M5" i="7" s="1"/>
  <c r="J5" i="7"/>
  <c r="H5" i="7"/>
  <c r="K4" i="7"/>
  <c r="J4" i="7"/>
  <c r="H4" i="7"/>
  <c r="K3" i="7"/>
  <c r="J3" i="7"/>
  <c r="H3" i="7"/>
  <c r="M36" i="5"/>
  <c r="H46" i="5"/>
  <c r="H45" i="5"/>
  <c r="H42" i="5"/>
  <c r="H16" i="5"/>
  <c r="H11" i="5"/>
  <c r="H27" i="5"/>
  <c r="H23" i="5"/>
  <c r="H34" i="5"/>
  <c r="H36" i="5"/>
  <c r="H24" i="5"/>
  <c r="H26" i="5"/>
  <c r="H41" i="5"/>
  <c r="H43" i="5"/>
  <c r="H44" i="5"/>
  <c r="H8" i="5"/>
  <c r="H13" i="5"/>
  <c r="H9" i="5"/>
  <c r="H4" i="5"/>
  <c r="H40" i="5"/>
  <c r="H19" i="5"/>
  <c r="H25" i="5"/>
  <c r="H18" i="5"/>
  <c r="H39" i="5"/>
  <c r="H12" i="5"/>
  <c r="H32" i="5"/>
  <c r="H29" i="5"/>
  <c r="H21" i="5"/>
  <c r="H5" i="5"/>
  <c r="H3" i="5"/>
  <c r="H14" i="5"/>
  <c r="H6" i="5"/>
  <c r="H35" i="5"/>
  <c r="H7" i="5"/>
  <c r="H28" i="5"/>
  <c r="H2" i="5"/>
  <c r="H17" i="5"/>
  <c r="H15" i="5"/>
  <c r="H38" i="5"/>
  <c r="H37" i="5"/>
  <c r="H22" i="5"/>
  <c r="H30" i="5"/>
  <c r="H20" i="5"/>
  <c r="H31" i="5"/>
  <c r="H33" i="5"/>
  <c r="H10" i="5"/>
  <c r="K10" i="5"/>
  <c r="K9" i="5"/>
  <c r="K13" i="5"/>
  <c r="K4" i="5"/>
  <c r="K40" i="5"/>
  <c r="K19" i="5"/>
  <c r="K25" i="5"/>
  <c r="K16" i="5"/>
  <c r="K11" i="5"/>
  <c r="K18" i="5"/>
  <c r="K39" i="5"/>
  <c r="K12" i="5"/>
  <c r="K32" i="5"/>
  <c r="K29" i="5"/>
  <c r="K21" i="5"/>
  <c r="K5" i="5"/>
  <c r="K3" i="5"/>
  <c r="K14" i="5"/>
  <c r="K6" i="5"/>
  <c r="K35" i="5"/>
  <c r="K7" i="5"/>
  <c r="K28" i="5"/>
  <c r="K27" i="5"/>
  <c r="K2" i="5"/>
  <c r="K17" i="5"/>
  <c r="K15" i="5"/>
  <c r="K23" i="5"/>
  <c r="K38" i="5"/>
  <c r="K37" i="5"/>
  <c r="K46" i="5"/>
  <c r="K34" i="5"/>
  <c r="K22" i="5"/>
  <c r="K36" i="5"/>
  <c r="K30" i="5"/>
  <c r="K24" i="5"/>
  <c r="K26" i="5"/>
  <c r="K41" i="5"/>
  <c r="K45" i="5"/>
  <c r="K20" i="5"/>
  <c r="K31" i="5"/>
  <c r="K33" i="5"/>
  <c r="K43" i="5"/>
  <c r="K44" i="5"/>
  <c r="K42" i="5"/>
  <c r="J10" i="5"/>
  <c r="J13" i="5"/>
  <c r="J9" i="5"/>
  <c r="J4" i="5"/>
  <c r="L4" i="5" s="1"/>
  <c r="M4" i="5" s="1"/>
  <c r="J40" i="5"/>
  <c r="J19" i="5"/>
  <c r="J25" i="5"/>
  <c r="J16" i="5"/>
  <c r="L16" i="5" s="1"/>
  <c r="M16" i="5" s="1"/>
  <c r="J11" i="5"/>
  <c r="J18" i="5"/>
  <c r="J39" i="5"/>
  <c r="J12" i="5"/>
  <c r="L12" i="5" s="1"/>
  <c r="M12" i="5" s="1"/>
  <c r="J32" i="5"/>
  <c r="J29" i="5"/>
  <c r="J21" i="5"/>
  <c r="J5" i="5"/>
  <c r="L5" i="5" s="1"/>
  <c r="M5" i="5" s="1"/>
  <c r="J3" i="5"/>
  <c r="J14" i="5"/>
  <c r="J6" i="5"/>
  <c r="J35" i="5"/>
  <c r="L35" i="5" s="1"/>
  <c r="M35" i="5" s="1"/>
  <c r="J7" i="5"/>
  <c r="J28" i="5"/>
  <c r="J27" i="5"/>
  <c r="J2" i="5"/>
  <c r="L2" i="5" s="1"/>
  <c r="M2" i="5" s="1"/>
  <c r="J17" i="5"/>
  <c r="J15" i="5"/>
  <c r="J23" i="5"/>
  <c r="J38" i="5"/>
  <c r="L38" i="5" s="1"/>
  <c r="M38" i="5" s="1"/>
  <c r="J37" i="5"/>
  <c r="J46" i="5"/>
  <c r="J34" i="5"/>
  <c r="J22" i="5"/>
  <c r="L22" i="5" s="1"/>
  <c r="M22" i="5" s="1"/>
  <c r="J36" i="5"/>
  <c r="J30" i="5"/>
  <c r="J24" i="5"/>
  <c r="J26" i="5"/>
  <c r="L26" i="5" s="1"/>
  <c r="M26" i="5" s="1"/>
  <c r="J41" i="5"/>
  <c r="J45" i="5"/>
  <c r="J20" i="5"/>
  <c r="J31" i="5"/>
  <c r="L31" i="5" s="1"/>
  <c r="M31" i="5" s="1"/>
  <c r="J33" i="5"/>
  <c r="J43" i="5"/>
  <c r="J44" i="5"/>
  <c r="J42" i="5"/>
  <c r="L42" i="5" s="1"/>
  <c r="M42" i="5" s="1"/>
  <c r="K8" i="5"/>
  <c r="J8" i="5"/>
  <c r="L40" i="5"/>
  <c r="M40" i="5" s="1"/>
  <c r="L32" i="5"/>
  <c r="M32" i="5" s="1"/>
  <c r="L6" i="5"/>
  <c r="M6" i="5" s="1"/>
  <c r="L17" i="5"/>
  <c r="M17" i="5" s="1"/>
  <c r="L36" i="5"/>
  <c r="L24" i="5"/>
  <c r="M24" i="5" s="1"/>
  <c r="M4" i="3"/>
  <c r="M3" i="3"/>
  <c r="L4" i="3"/>
  <c r="L3" i="3"/>
  <c r="M2" i="3"/>
  <c r="L2" i="3"/>
  <c r="L4" i="7" l="1"/>
  <c r="M4" i="7" s="1"/>
  <c r="L3" i="7"/>
  <c r="M3" i="7" s="1"/>
  <c r="L20" i="5"/>
  <c r="M20" i="5" s="1"/>
  <c r="L27" i="5"/>
  <c r="M27" i="5" s="1"/>
  <c r="L25" i="5"/>
  <c r="M25" i="5" s="1"/>
  <c r="L45" i="5"/>
  <c r="M45" i="5" s="1"/>
  <c r="L19" i="5"/>
  <c r="M19" i="5" s="1"/>
  <c r="L41" i="5"/>
  <c r="M41" i="5" s="1"/>
  <c r="L13" i="5"/>
  <c r="M13" i="5" s="1"/>
  <c r="L30" i="5"/>
  <c r="M30" i="5" s="1"/>
  <c r="L46" i="5"/>
  <c r="M46" i="5" s="1"/>
  <c r="L28" i="5"/>
  <c r="M28" i="5" s="1"/>
  <c r="L29" i="5"/>
  <c r="M29" i="5" s="1"/>
  <c r="L9" i="5"/>
  <c r="M9" i="5" s="1"/>
  <c r="L33" i="5"/>
  <c r="M33" i="5" s="1"/>
  <c r="L37" i="5"/>
  <c r="M37" i="5" s="1"/>
  <c r="L7" i="5"/>
  <c r="M7" i="5" s="1"/>
  <c r="L10" i="5"/>
  <c r="M10" i="5" s="1"/>
  <c r="L43" i="5"/>
  <c r="M43" i="5" s="1"/>
  <c r="L15" i="5"/>
  <c r="M15" i="5" s="1"/>
  <c r="L14" i="5"/>
  <c r="M14" i="5" s="1"/>
  <c r="L18" i="5"/>
  <c r="M18" i="5" s="1"/>
  <c r="L3" i="5"/>
  <c r="M3" i="5" s="1"/>
  <c r="L11" i="5"/>
  <c r="M11" i="5" s="1"/>
  <c r="L44" i="5"/>
  <c r="M44" i="5" s="1"/>
  <c r="L34" i="5"/>
  <c r="M34" i="5" s="1"/>
  <c r="L23" i="5"/>
  <c r="M23" i="5" s="1"/>
  <c r="L21" i="5"/>
  <c r="M21" i="5" s="1"/>
  <c r="L39" i="5"/>
  <c r="M39" i="5" s="1"/>
  <c r="L8" i="5"/>
  <c r="M8" i="5" s="1"/>
  <c r="I2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8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2" i="1"/>
  <c r="H47" i="1"/>
  <c r="H14" i="1"/>
  <c r="H46" i="1"/>
  <c r="H50" i="1"/>
  <c r="H20" i="1"/>
  <c r="J46" i="1" l="1"/>
  <c r="J47" i="1"/>
  <c r="J20" i="1"/>
  <c r="J14" i="1"/>
  <c r="J50" i="1"/>
  <c r="I7" i="1"/>
  <c r="I46" i="1"/>
  <c r="I47" i="1"/>
  <c r="I20" i="1"/>
  <c r="I14" i="1"/>
  <c r="I50" i="1"/>
</calcChain>
</file>

<file path=xl/sharedStrings.xml><?xml version="1.0" encoding="utf-8"?>
<sst xmlns="http://schemas.openxmlformats.org/spreadsheetml/2006/main" count="82" uniqueCount="29">
  <si>
    <t>#</t>
  </si>
  <si>
    <t>Mean value</t>
  </si>
  <si>
    <t>FILE OK?</t>
  </si>
  <si>
    <t>Segregation</t>
  </si>
  <si>
    <t>NO</t>
  </si>
  <si>
    <t>High value</t>
  </si>
  <si>
    <t>Low value</t>
  </si>
  <si>
    <t>segregation size</t>
  </si>
  <si>
    <t>segregation mean value</t>
  </si>
  <si>
    <t>Funkcja 1</t>
  </si>
  <si>
    <t>Parameters</t>
  </si>
  <si>
    <t>Funkcja 2</t>
  </si>
  <si>
    <t>nan</t>
  </si>
  <si>
    <t>mean size</t>
  </si>
  <si>
    <t>mean value</t>
  </si>
  <si>
    <t>Value segregation</t>
  </si>
  <si>
    <t>value segragation treshold</t>
  </si>
  <si>
    <t>&gt;64</t>
  </si>
  <si>
    <t>64 - 62,5</t>
  </si>
  <si>
    <t>&lt;62,5</t>
  </si>
  <si>
    <t>M-m</t>
  </si>
  <si>
    <t>h-l</t>
  </si>
  <si>
    <t>Mean to mean</t>
  </si>
  <si>
    <t>(M-m)/(h-l)</t>
  </si>
  <si>
    <t>F1</t>
  </si>
  <si>
    <t>Params</t>
  </si>
  <si>
    <t>prop</t>
  </si>
  <si>
    <t>seg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</si>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</sst>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3" borderId="2" xfId="0" applyNumberFormat="1" applyFill="1" applyBorder="1"/>
    <xf numFmtId="164" fontId="0" fillId="2" borderId="3" xfId="0" applyNumberFormat="1" applyFill="1" applyBorder="1"/>
    <xf numFmtId="164" fontId="0" fillId="4" borderId="3" xfId="0" applyNumberFormat="1" applyFill="1" applyBorder="1"/>
    <xf numFmtId="164" fontId="0" fillId="3" borderId="3" xfId="0" applyNumberFormat="1" applyFill="1" applyBorder="1"/>
    <xf numFmtId="0" fontId="0" fillId="0" borderId="4" xfId="0" applyBorder="1"/>
    <xf numFmtId="0" fontId="0" fillId="0" borderId="5" xfId="0" applyBorder="1"/>
    <xf numFmtId="164" fontId="0" fillId="2" borderId="6" xfId="0" applyNumberFormat="1" applyFill="1" applyBorder="1"/>
    <xf numFmtId="164" fontId="0" fillId="4" borderId="6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2" borderId="12" xfId="0" applyNumberFormat="1" applyFill="1" applyBorder="1"/>
    <xf numFmtId="164" fontId="0" fillId="4" borderId="12" xfId="0" applyNumberFormat="1" applyFill="1" applyBorder="1"/>
    <xf numFmtId="164" fontId="0" fillId="0" borderId="11" xfId="0" applyNumberFormat="1" applyBorder="1"/>
    <xf numFmtId="164" fontId="0" fillId="3" borderId="12" xfId="0" applyNumberFormat="1" applyFill="1" applyBorder="1"/>
    <xf numFmtId="0" fontId="0" fillId="0" borderId="13" xfId="0" applyBorder="1"/>
    <xf numFmtId="0" fontId="0" fillId="5" borderId="8" xfId="0" applyFill="1" applyBorder="1"/>
    <xf numFmtId="0" fontId="0" fillId="5" borderId="0" xfId="0" applyFill="1" applyBorder="1"/>
    <xf numFmtId="164" fontId="0" fillId="5" borderId="1" xfId="0" applyNumberFormat="1" applyFill="1" applyBorder="1"/>
    <xf numFmtId="164" fontId="0" fillId="5" borderId="0" xfId="0" applyNumberFormat="1" applyFill="1" applyBorder="1"/>
    <xf numFmtId="0" fontId="0" fillId="5" borderId="9" xfId="0" applyFill="1" applyBorder="1"/>
    <xf numFmtId="0" fontId="0" fillId="3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segregation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</c:numCache>
            </c:numRef>
          </c:xVal>
          <c:yVal>
            <c:numRef>
              <c:f>Arkusz1!$G$2:$G$75</c:f>
              <c:numCache>
                <c:formatCode>General</c:formatCode>
                <c:ptCount val="74"/>
                <c:pt idx="0">
                  <c:v>2.0586200000000002E-3</c:v>
                </c:pt>
                <c:pt idx="1">
                  <c:v>7.5482800000000001E-3</c:v>
                </c:pt>
                <c:pt idx="2">
                  <c:v>1.9E-3</c:v>
                </c:pt>
                <c:pt idx="3">
                  <c:v>6.1999999999999998E-3</c:v>
                </c:pt>
                <c:pt idx="4">
                  <c:v>3.9604000000000001E-4</c:v>
                </c:pt>
                <c:pt idx="5">
                  <c:v>0</c:v>
                </c:pt>
                <c:pt idx="7">
                  <c:v>1.8527600000000002E-2</c:v>
                </c:pt>
                <c:pt idx="8">
                  <c:v>1.4704399999999999E-3</c:v>
                </c:pt>
                <c:pt idx="9">
                  <c:v>7.0000000000000001E-3</c:v>
                </c:pt>
                <c:pt idx="10">
                  <c:v>7.9000000000000008E-3</c:v>
                </c:pt>
                <c:pt idx="11">
                  <c:v>5.5999999999999999E-3</c:v>
                </c:pt>
                <c:pt idx="12">
                  <c:v>0</c:v>
                </c:pt>
                <c:pt idx="13">
                  <c:v>7.8423700000000002E-4</c:v>
                </c:pt>
                <c:pt idx="14">
                  <c:v>2.7000000000000001E-3</c:v>
                </c:pt>
                <c:pt idx="15">
                  <c:v>1.58416E-3</c:v>
                </c:pt>
                <c:pt idx="16">
                  <c:v>1.07833E-3</c:v>
                </c:pt>
                <c:pt idx="17">
                  <c:v>1.07833E-3</c:v>
                </c:pt>
                <c:pt idx="18">
                  <c:v>0</c:v>
                </c:pt>
                <c:pt idx="19">
                  <c:v>3.9211799999999998E-3</c:v>
                </c:pt>
                <c:pt idx="20">
                  <c:v>2.2000000000000001E-3</c:v>
                </c:pt>
                <c:pt idx="21">
                  <c:v>3.2349800000000001E-3</c:v>
                </c:pt>
                <c:pt idx="22">
                  <c:v>2.47525E-3</c:v>
                </c:pt>
                <c:pt idx="23">
                  <c:v>1.2743800000000001E-3</c:v>
                </c:pt>
                <c:pt idx="24">
                  <c:v>1E-3</c:v>
                </c:pt>
                <c:pt idx="25">
                  <c:v>8.3999999999999995E-3</c:v>
                </c:pt>
                <c:pt idx="26">
                  <c:v>2.8999999999999998E-3</c:v>
                </c:pt>
                <c:pt idx="27">
                  <c:v>2.7000000000000001E-3</c:v>
                </c:pt>
                <c:pt idx="28">
                  <c:v>4.1999999999999997E-3</c:v>
                </c:pt>
                <c:pt idx="29">
                  <c:v>2.0586200000000002E-3</c:v>
                </c:pt>
                <c:pt idx="30">
                  <c:v>7.4999999999999997E-3</c:v>
                </c:pt>
                <c:pt idx="31">
                  <c:v>2.3E-3</c:v>
                </c:pt>
                <c:pt idx="32">
                  <c:v>2.6467999999999999E-3</c:v>
                </c:pt>
                <c:pt idx="33">
                  <c:v>4.1172400000000003E-3</c:v>
                </c:pt>
                <c:pt idx="34">
                  <c:v>5.8817799999999996E-3</c:v>
                </c:pt>
                <c:pt idx="35">
                  <c:v>7.7000000000000002E-3</c:v>
                </c:pt>
                <c:pt idx="36">
                  <c:v>6.5679800000000002E-3</c:v>
                </c:pt>
                <c:pt idx="37">
                  <c:v>1.07833E-3</c:v>
                </c:pt>
                <c:pt idx="38">
                  <c:v>2.5999999999999999E-3</c:v>
                </c:pt>
                <c:pt idx="39">
                  <c:v>4.0000000000000002E-4</c:v>
                </c:pt>
                <c:pt idx="40">
                  <c:v>2.5000000000000001E-3</c:v>
                </c:pt>
                <c:pt idx="41">
                  <c:v>3.2000000000000002E-3</c:v>
                </c:pt>
                <c:pt idx="42">
                  <c:v>2.5000000000000001E-3</c:v>
                </c:pt>
                <c:pt idx="43">
                  <c:v>3.92118E-4</c:v>
                </c:pt>
                <c:pt idx="44">
                  <c:v>0</c:v>
                </c:pt>
                <c:pt idx="45">
                  <c:v>0</c:v>
                </c:pt>
                <c:pt idx="46">
                  <c:v>6.4699500000000004E-3</c:v>
                </c:pt>
                <c:pt idx="47">
                  <c:v>1.6999999999999999E-3</c:v>
                </c:pt>
                <c:pt idx="48">
                  <c:v>0</c:v>
                </c:pt>
                <c:pt idx="49">
                  <c:v>6.1999999999999998E-3</c:v>
                </c:pt>
                <c:pt idx="50">
                  <c:v>2.8999999999999998E-3</c:v>
                </c:pt>
                <c:pt idx="51">
                  <c:v>3.52907E-3</c:v>
                </c:pt>
                <c:pt idx="52">
                  <c:v>1.8E-3</c:v>
                </c:pt>
                <c:pt idx="53">
                  <c:v>4.4000000000000003E-3</c:v>
                </c:pt>
                <c:pt idx="54">
                  <c:v>3.92118E-4</c:v>
                </c:pt>
                <c:pt idx="55">
                  <c:v>1.5E-3</c:v>
                </c:pt>
                <c:pt idx="56">
                  <c:v>2.2546799999999998E-3</c:v>
                </c:pt>
                <c:pt idx="57">
                  <c:v>3.0000000000000001E-3</c:v>
                </c:pt>
                <c:pt idx="58">
                  <c:v>4.7000000000000002E-3</c:v>
                </c:pt>
                <c:pt idx="59">
                  <c:v>1.9605899999999999E-3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7216"/>
        <c:axId val="283946824"/>
      </c:scatterChart>
      <c:valAx>
        <c:axId val="2839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46824"/>
        <c:crosses val="autoZero"/>
        <c:crossBetween val="midCat"/>
      </c:valAx>
      <c:valAx>
        <c:axId val="2839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Arkusz5!$F$1</c:f>
              <c:strCache>
                <c:ptCount val="1"/>
                <c:pt idx="0">
                  <c:v>segregation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Arkusz5!$F$2:$F$49</c:f>
              <c:numCache>
                <c:formatCode>0.00000</c:formatCode>
                <c:ptCount val="48"/>
                <c:pt idx="0">
                  <c:v>6.1999999999999998E-3</c:v>
                </c:pt>
                <c:pt idx="1">
                  <c:v>1.9605899999999999E-3</c:v>
                </c:pt>
                <c:pt idx="2">
                  <c:v>2.0586200000000002E-3</c:v>
                </c:pt>
                <c:pt idx="3">
                  <c:v>3.92118E-4</c:v>
                </c:pt>
                <c:pt idx="4">
                  <c:v>3.92118E-4</c:v>
                </c:pt>
                <c:pt idx="5">
                  <c:v>1.07833E-3</c:v>
                </c:pt>
                <c:pt idx="6">
                  <c:v>1.2743800000000001E-3</c:v>
                </c:pt>
                <c:pt idx="7">
                  <c:v>1.58416E-3</c:v>
                </c:pt>
                <c:pt idx="8">
                  <c:v>2.7000000000000001E-3</c:v>
                </c:pt>
                <c:pt idx="9">
                  <c:v>2.7000000000000001E-3</c:v>
                </c:pt>
                <c:pt idx="10">
                  <c:v>5.8817799999999996E-3</c:v>
                </c:pt>
                <c:pt idx="11">
                  <c:v>6.5679800000000002E-3</c:v>
                </c:pt>
                <c:pt idx="12">
                  <c:v>1.5E-3</c:v>
                </c:pt>
                <c:pt idx="13">
                  <c:v>1.9E-3</c:v>
                </c:pt>
                <c:pt idx="14">
                  <c:v>4.1999999999999997E-3</c:v>
                </c:pt>
                <c:pt idx="15">
                  <c:v>2.8999999999999998E-3</c:v>
                </c:pt>
                <c:pt idx="16">
                  <c:v>1E-3</c:v>
                </c:pt>
                <c:pt idx="17">
                  <c:v>7.4999999999999997E-3</c:v>
                </c:pt>
                <c:pt idx="18">
                  <c:v>7.0000000000000001E-3</c:v>
                </c:pt>
                <c:pt idx="19">
                  <c:v>8.3999999999999995E-3</c:v>
                </c:pt>
                <c:pt idx="20">
                  <c:v>7.9000000000000008E-3</c:v>
                </c:pt>
                <c:pt idx="21">
                  <c:v>3.52907E-3</c:v>
                </c:pt>
                <c:pt idx="22">
                  <c:v>1.8527600000000002E-2</c:v>
                </c:pt>
                <c:pt idx="23">
                  <c:v>2.47525E-3</c:v>
                </c:pt>
                <c:pt idx="24">
                  <c:v>7.5482800000000001E-3</c:v>
                </c:pt>
                <c:pt idx="25">
                  <c:v>7.7000000000000002E-3</c:v>
                </c:pt>
                <c:pt idx="26">
                  <c:v>2.6467999999999999E-3</c:v>
                </c:pt>
                <c:pt idx="27">
                  <c:v>4.1172400000000003E-3</c:v>
                </c:pt>
                <c:pt idx="28">
                  <c:v>6.4699500000000004E-3</c:v>
                </c:pt>
                <c:pt idx="29">
                  <c:v>1.4704399999999999E-3</c:v>
                </c:pt>
                <c:pt idx="30">
                  <c:v>2.2000000000000001E-3</c:v>
                </c:pt>
                <c:pt idx="31">
                  <c:v>5.5999999999999999E-3</c:v>
                </c:pt>
                <c:pt idx="32">
                  <c:v>1.6999999999999999E-3</c:v>
                </c:pt>
                <c:pt idx="33">
                  <c:v>3.2349800000000001E-3</c:v>
                </c:pt>
                <c:pt idx="34">
                  <c:v>3.2000000000000002E-3</c:v>
                </c:pt>
                <c:pt idx="35">
                  <c:v>2.2546799999999998E-3</c:v>
                </c:pt>
                <c:pt idx="36">
                  <c:v>2.0586200000000002E-3</c:v>
                </c:pt>
                <c:pt idx="37">
                  <c:v>2.3E-3</c:v>
                </c:pt>
                <c:pt idx="38">
                  <c:v>1.07833E-3</c:v>
                </c:pt>
                <c:pt idx="39">
                  <c:v>6.1999999999999998E-3</c:v>
                </c:pt>
                <c:pt idx="40">
                  <c:v>2.5000000000000001E-3</c:v>
                </c:pt>
                <c:pt idx="41">
                  <c:v>2.5999999999999999E-3</c:v>
                </c:pt>
                <c:pt idx="42">
                  <c:v>3.0000000000000001E-3</c:v>
                </c:pt>
                <c:pt idx="43">
                  <c:v>3.9211799999999998E-3</c:v>
                </c:pt>
                <c:pt idx="44">
                  <c:v>7.8423700000000002E-4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17312"/>
        <c:axId val="392416528"/>
      </c:barChart>
      <c:lineChart>
        <c:grouping val="standard"/>
        <c:varyColors val="0"/>
        <c:ser>
          <c:idx val="0"/>
          <c:order val="0"/>
          <c:tx>
            <c:strRef>
              <c:f>Arkusz5!$B$1</c:f>
              <c:strCache>
                <c:ptCount val="1"/>
                <c:pt idx="0">
                  <c:v>Segregation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Arkusz5!$B$2:$B$49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Arkusz5!$L$1</c:f>
              <c:strCache>
                <c:ptCount val="1"/>
                <c:pt idx="0">
                  <c:v>(M-m)/(h-l)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Arkusz5!$L$2:$L$49</c:f>
              <c:numCache>
                <c:formatCode>0.00000</c:formatCode>
                <c:ptCount val="48"/>
                <c:pt idx="0">
                  <c:v>0.16727419354838702</c:v>
                </c:pt>
                <c:pt idx="1">
                  <c:v>0.17767857142857149</c:v>
                </c:pt>
                <c:pt idx="2">
                  <c:v>0.19913409090909084</c:v>
                </c:pt>
                <c:pt idx="3">
                  <c:v>0.20348837209302326</c:v>
                </c:pt>
                <c:pt idx="4">
                  <c:v>0.20454545454545456</c:v>
                </c:pt>
                <c:pt idx="5">
                  <c:v>0.2049901960784313</c:v>
                </c:pt>
                <c:pt idx="6">
                  <c:v>0.23076842105263165</c:v>
                </c:pt>
                <c:pt idx="7">
                  <c:v>0.23170731707317074</c:v>
                </c:pt>
                <c:pt idx="8">
                  <c:v>0.23785999999999996</c:v>
                </c:pt>
                <c:pt idx="9">
                  <c:v>0.23842500000000003</c:v>
                </c:pt>
                <c:pt idx="10">
                  <c:v>0.23876739130434782</c:v>
                </c:pt>
                <c:pt idx="11">
                  <c:v>0.23901095890410959</c:v>
                </c:pt>
                <c:pt idx="12">
                  <c:v>0.2391304347826087</c:v>
                </c:pt>
                <c:pt idx="13">
                  <c:v>0.24027391304347823</c:v>
                </c:pt>
                <c:pt idx="14">
                  <c:v>0.24413582089552244</c:v>
                </c:pt>
                <c:pt idx="15">
                  <c:v>0.25</c:v>
                </c:pt>
                <c:pt idx="16">
                  <c:v>0.25510204081632654</c:v>
                </c:pt>
                <c:pt idx="17">
                  <c:v>0.25702127659574464</c:v>
                </c:pt>
                <c:pt idx="18">
                  <c:v>0.25746000000000008</c:v>
                </c:pt>
                <c:pt idx="19">
                  <c:v>0.25892750000000009</c:v>
                </c:pt>
                <c:pt idx="20">
                  <c:v>0.26052325581395352</c:v>
                </c:pt>
                <c:pt idx="21">
                  <c:v>0.26122978723404255</c:v>
                </c:pt>
                <c:pt idx="22">
                  <c:v>0.26269750000000014</c:v>
                </c:pt>
                <c:pt idx="23">
                  <c:v>0.26319999999999993</c:v>
                </c:pt>
                <c:pt idx="24">
                  <c:v>0.26328181818181823</c:v>
                </c:pt>
                <c:pt idx="25">
                  <c:v>0.26575185185185185</c:v>
                </c:pt>
                <c:pt idx="26">
                  <c:v>0.26683409090909099</c:v>
                </c:pt>
                <c:pt idx="27">
                  <c:v>0.26984166666666665</c:v>
                </c:pt>
                <c:pt idx="28">
                  <c:v>0.27317352941176454</c:v>
                </c:pt>
                <c:pt idx="29">
                  <c:v>0.27368421052631575</c:v>
                </c:pt>
                <c:pt idx="30">
                  <c:v>0.27376136363636372</c:v>
                </c:pt>
                <c:pt idx="31">
                  <c:v>0.27445652173913043</c:v>
                </c:pt>
                <c:pt idx="32">
                  <c:v>0.27673863636363644</c:v>
                </c:pt>
                <c:pt idx="33">
                  <c:v>0.27777708333333323</c:v>
                </c:pt>
                <c:pt idx="34">
                  <c:v>0.28002352941176467</c:v>
                </c:pt>
                <c:pt idx="35">
                  <c:v>0.28053809523809531</c:v>
                </c:pt>
                <c:pt idx="36">
                  <c:v>0.28896136363636349</c:v>
                </c:pt>
                <c:pt idx="37">
                  <c:v>0.29043399999999991</c:v>
                </c:pt>
                <c:pt idx="38">
                  <c:v>0.2942145454545454</c:v>
                </c:pt>
                <c:pt idx="39">
                  <c:v>0.29752978723404266</c:v>
                </c:pt>
                <c:pt idx="40">
                  <c:v>0.31727272727272732</c:v>
                </c:pt>
                <c:pt idx="41">
                  <c:v>0.32110930232558133</c:v>
                </c:pt>
                <c:pt idx="42">
                  <c:v>0.3393931818181819</c:v>
                </c:pt>
                <c:pt idx="43">
                  <c:v>0.34711538461538455</c:v>
                </c:pt>
                <c:pt idx="44">
                  <c:v>0.37760416666666669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11040"/>
        <c:axId val="392412216"/>
      </c:lineChart>
      <c:catAx>
        <c:axId val="39241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12216"/>
        <c:crosses val="autoZero"/>
        <c:auto val="1"/>
        <c:lblAlgn val="ctr"/>
        <c:lblOffset val="100"/>
        <c:noMultiLvlLbl val="0"/>
      </c:catAx>
      <c:valAx>
        <c:axId val="3924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11040"/>
        <c:crosses val="autoZero"/>
        <c:crossBetween val="between"/>
      </c:valAx>
      <c:valAx>
        <c:axId val="392416528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17312"/>
        <c:crosses val="max"/>
        <c:crossBetween val="between"/>
      </c:valAx>
      <c:catAx>
        <c:axId val="39241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2416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Arkusz7!$B$1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Arkusz7!$B$2:$B$26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429464"/>
        <c:axId val="392422408"/>
      </c:barChart>
      <c:barChart>
        <c:barDir val="col"/>
        <c:grouping val="clustered"/>
        <c:varyColors val="0"/>
        <c:ser>
          <c:idx val="1"/>
          <c:order val="1"/>
          <c:tx>
            <c:strRef>
              <c:f>Arkusz7!$F$1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Arkusz7!$F$2:$F$26</c:f>
              <c:numCache>
                <c:formatCode>0.00000</c:formatCode>
                <c:ptCount val="25"/>
                <c:pt idx="0">
                  <c:v>7.8423700000000002E-4</c:v>
                </c:pt>
                <c:pt idx="1">
                  <c:v>2.5000000000000001E-3</c:v>
                </c:pt>
                <c:pt idx="2">
                  <c:v>2.5999999999999999E-3</c:v>
                </c:pt>
                <c:pt idx="3">
                  <c:v>3.0000000000000001E-3</c:v>
                </c:pt>
                <c:pt idx="4">
                  <c:v>3.9211799999999998E-3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420056"/>
        <c:axId val="392419664"/>
      </c:barChart>
      <c:lineChart>
        <c:grouping val="standard"/>
        <c:varyColors val="0"/>
        <c:ser>
          <c:idx val="2"/>
          <c:order val="2"/>
          <c:tx>
            <c:strRef>
              <c:f>Arkusz7!$L$1</c:f>
              <c:strCache>
                <c:ptCount val="1"/>
                <c:pt idx="0">
                  <c:v>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Arkusz7!$L$2:$L$26</c:f>
              <c:numCache>
                <c:formatCode>0.00000</c:formatCode>
                <c:ptCount val="25"/>
                <c:pt idx="0">
                  <c:v>0.37760416666666669</c:v>
                </c:pt>
                <c:pt idx="1">
                  <c:v>0.31727272727272732</c:v>
                </c:pt>
                <c:pt idx="2">
                  <c:v>0.32110930232558133</c:v>
                </c:pt>
                <c:pt idx="3">
                  <c:v>0.3393931818181819</c:v>
                </c:pt>
                <c:pt idx="4">
                  <c:v>0.34711538461538455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29464"/>
        <c:axId val="392422408"/>
      </c:lineChart>
      <c:valAx>
        <c:axId val="39242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29464"/>
        <c:crosses val="max"/>
        <c:crossBetween val="between"/>
      </c:valAx>
      <c:catAx>
        <c:axId val="392429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92422408"/>
        <c:auto val="1"/>
        <c:lblAlgn val="ctr"/>
        <c:lblOffset val="100"/>
        <c:noMultiLvlLbl val="0"/>
      </c:catAx>
      <c:valAx>
        <c:axId val="392419664"/>
        <c:scaling>
          <c:orientation val="minMax"/>
        </c:scaling>
        <c:delete val="0"/>
        <c:axPos val="l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420056"/>
        <c:crossBetween val="between"/>
      </c:valAx>
      <c:catAx>
        <c:axId val="392420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9241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segregation mean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</c:numCache>
            </c:numRef>
          </c:xVal>
          <c:yVal>
            <c:numRef>
              <c:f>Arkusz1!$H$2:$H$75</c:f>
              <c:numCache>
                <c:formatCode>General</c:formatCode>
                <c:ptCount val="74"/>
                <c:pt idx="0">
                  <c:v>65.285700000000006</c:v>
                </c:pt>
                <c:pt idx="1">
                  <c:v>64.415599999999998</c:v>
                </c:pt>
                <c:pt idx="2">
                  <c:v>65.947400000000002</c:v>
                </c:pt>
                <c:pt idx="3">
                  <c:v>64.016099999999994</c:v>
                </c:pt>
                <c:pt idx="4">
                  <c:v>56.5</c:v>
                </c:pt>
                <c:pt idx="5">
                  <c:v>0</c:v>
                </c:pt>
                <c:pt idx="7">
                  <c:v>64.492099999999994</c:v>
                </c:pt>
                <c:pt idx="8">
                  <c:v>62.6</c:v>
                </c:pt>
                <c:pt idx="9">
                  <c:v>63.414299999999997</c:v>
                </c:pt>
                <c:pt idx="10">
                  <c:v>64.797499999999999</c:v>
                </c:pt>
                <c:pt idx="11">
                  <c:v>62.375</c:v>
                </c:pt>
                <c:pt idx="12">
                  <c:v>0</c:v>
                </c:pt>
                <c:pt idx="13">
                  <c:v>64.875</c:v>
                </c:pt>
                <c:pt idx="14">
                  <c:v>73.296300000000002</c:v>
                </c:pt>
                <c:pt idx="15">
                  <c:v>71.5</c:v>
                </c:pt>
                <c:pt idx="16">
                  <c:v>70.818200000000004</c:v>
                </c:pt>
                <c:pt idx="17">
                  <c:v>62.818199999999997</c:v>
                </c:pt>
                <c:pt idx="18">
                  <c:v>0</c:v>
                </c:pt>
                <c:pt idx="19">
                  <c:v>63.95</c:v>
                </c:pt>
                <c:pt idx="20">
                  <c:v>68.954499999999996</c:v>
                </c:pt>
                <c:pt idx="21">
                  <c:v>67.666700000000006</c:v>
                </c:pt>
                <c:pt idx="22">
                  <c:v>69.84</c:v>
                </c:pt>
                <c:pt idx="23">
                  <c:v>75.846199999999996</c:v>
                </c:pt>
                <c:pt idx="24">
                  <c:v>69.5</c:v>
                </c:pt>
                <c:pt idx="25">
                  <c:v>68.642899999999997</c:v>
                </c:pt>
                <c:pt idx="26">
                  <c:v>66</c:v>
                </c:pt>
                <c:pt idx="27">
                  <c:v>69.555599999999998</c:v>
                </c:pt>
                <c:pt idx="28">
                  <c:v>69.642899999999997</c:v>
                </c:pt>
                <c:pt idx="29">
                  <c:v>71.238100000000003</c:v>
                </c:pt>
                <c:pt idx="30">
                  <c:v>69.92</c:v>
                </c:pt>
                <c:pt idx="31">
                  <c:v>69.478300000000004</c:v>
                </c:pt>
                <c:pt idx="32">
                  <c:v>67.259299999999996</c:v>
                </c:pt>
                <c:pt idx="33">
                  <c:v>68.8095</c:v>
                </c:pt>
                <c:pt idx="34">
                  <c:v>69.0167</c:v>
                </c:pt>
                <c:pt idx="35">
                  <c:v>66.6494</c:v>
                </c:pt>
                <c:pt idx="36">
                  <c:v>72.552199999999999</c:v>
                </c:pt>
                <c:pt idx="37">
                  <c:v>67.545500000000004</c:v>
                </c:pt>
                <c:pt idx="38">
                  <c:v>62.192300000000003</c:v>
                </c:pt>
                <c:pt idx="39">
                  <c:v>61.75</c:v>
                </c:pt>
                <c:pt idx="40">
                  <c:v>65.72</c:v>
                </c:pt>
                <c:pt idx="41">
                  <c:v>64.718800000000002</c:v>
                </c:pt>
                <c:pt idx="42">
                  <c:v>60.04</c:v>
                </c:pt>
                <c:pt idx="43">
                  <c:v>68</c:v>
                </c:pt>
                <c:pt idx="44">
                  <c:v>0</c:v>
                </c:pt>
                <c:pt idx="45">
                  <c:v>0</c:v>
                </c:pt>
                <c:pt idx="46">
                  <c:v>64.712100000000007</c:v>
                </c:pt>
                <c:pt idx="47">
                  <c:v>64.823499999999996</c:v>
                </c:pt>
                <c:pt idx="48">
                  <c:v>0</c:v>
                </c:pt>
                <c:pt idx="49">
                  <c:v>66.629000000000005</c:v>
                </c:pt>
                <c:pt idx="50">
                  <c:v>66.103399999999993</c:v>
                </c:pt>
                <c:pt idx="51">
                  <c:v>65.722200000000001</c:v>
                </c:pt>
                <c:pt idx="52">
                  <c:v>64.888900000000007</c:v>
                </c:pt>
                <c:pt idx="53">
                  <c:v>67.181799999999996</c:v>
                </c:pt>
                <c:pt idx="54">
                  <c:v>68.25</c:v>
                </c:pt>
                <c:pt idx="55">
                  <c:v>68</c:v>
                </c:pt>
                <c:pt idx="56">
                  <c:v>65.217399999999998</c:v>
                </c:pt>
                <c:pt idx="57">
                  <c:v>61.066699999999997</c:v>
                </c:pt>
                <c:pt idx="58">
                  <c:v>64.148899999999998</c:v>
                </c:pt>
                <c:pt idx="59">
                  <c:v>68.05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8000"/>
        <c:axId val="287885288"/>
      </c:scatterChart>
      <c:valAx>
        <c:axId val="2839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85288"/>
        <c:crosses val="autoZero"/>
        <c:crossBetween val="midCat"/>
      </c:valAx>
      <c:valAx>
        <c:axId val="2878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Funkcja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</c:numCache>
            </c:numRef>
          </c:xVal>
          <c:yVal>
            <c:numRef>
              <c:f>Arkusz1!$I$2:$I$75</c:f>
              <c:numCache>
                <c:formatCode>General</c:formatCode>
                <c:ptCount val="74"/>
                <c:pt idx="0">
                  <c:v>5.3229050000000004</c:v>
                </c:pt>
                <c:pt idx="1">
                  <c:v>10.76906</c:v>
                </c:pt>
                <c:pt idx="2">
                  <c:v>5.1973700000000003</c:v>
                </c:pt>
                <c:pt idx="3">
                  <c:v>9.4008050000000001</c:v>
                </c:pt>
                <c:pt idx="4">
                  <c:v>3.2210400000000003</c:v>
                </c:pt>
                <c:pt idx="5">
                  <c:v>0</c:v>
                </c:pt>
                <c:pt idx="6">
                  <c:v>0</c:v>
                </c:pt>
                <c:pt idx="7">
                  <c:v>21.752205000000004</c:v>
                </c:pt>
                <c:pt idx="8">
                  <c:v>4.6004400000000008</c:v>
                </c:pt>
                <c:pt idx="9">
                  <c:v>10.170715</c:v>
                </c:pt>
                <c:pt idx="10">
                  <c:v>11.139875</c:v>
                </c:pt>
                <c:pt idx="11">
                  <c:v>8.71875</c:v>
                </c:pt>
                <c:pt idx="12">
                  <c:v>0</c:v>
                </c:pt>
                <c:pt idx="13">
                  <c:v>4.0279870000000004</c:v>
                </c:pt>
                <c:pt idx="14">
                  <c:v>6.3648150000000001</c:v>
                </c:pt>
                <c:pt idx="15">
                  <c:v>5.15916</c:v>
                </c:pt>
                <c:pt idx="16">
                  <c:v>4.6192400000000005</c:v>
                </c:pt>
                <c:pt idx="17">
                  <c:v>4.2192400000000001</c:v>
                </c:pt>
                <c:pt idx="18">
                  <c:v>0</c:v>
                </c:pt>
                <c:pt idx="19">
                  <c:v>7.1186799999999995</c:v>
                </c:pt>
                <c:pt idx="20">
                  <c:v>5.6477250000000003</c:v>
                </c:pt>
                <c:pt idx="21">
                  <c:v>6.6183150000000008</c:v>
                </c:pt>
                <c:pt idx="22">
                  <c:v>5.9672499999999999</c:v>
                </c:pt>
                <c:pt idx="23">
                  <c:v>5.0666900000000004</c:v>
                </c:pt>
                <c:pt idx="24">
                  <c:v>4.4749999999999996</c:v>
                </c:pt>
                <c:pt idx="25">
                  <c:v>11.832145000000001</c:v>
                </c:pt>
                <c:pt idx="26">
                  <c:v>6.2</c:v>
                </c:pt>
                <c:pt idx="27">
                  <c:v>6.1777800000000003</c:v>
                </c:pt>
                <c:pt idx="28">
                  <c:v>7.6821450000000002</c:v>
                </c:pt>
                <c:pt idx="29">
                  <c:v>5.6205250000000007</c:v>
                </c:pt>
                <c:pt idx="30">
                  <c:v>10.996</c:v>
                </c:pt>
                <c:pt idx="31">
                  <c:v>5.7739150000000006</c:v>
                </c:pt>
                <c:pt idx="32">
                  <c:v>6.0097649999999998</c:v>
                </c:pt>
                <c:pt idx="33">
                  <c:v>7.5577150000000008</c:v>
                </c:pt>
                <c:pt idx="34">
                  <c:v>9.3326150000000005</c:v>
                </c:pt>
                <c:pt idx="35">
                  <c:v>11.03247</c:v>
                </c:pt>
                <c:pt idx="36">
                  <c:v>10.195590000000001</c:v>
                </c:pt>
                <c:pt idx="37">
                  <c:v>4.4556050000000003</c:v>
                </c:pt>
                <c:pt idx="38">
                  <c:v>5.7096150000000003</c:v>
                </c:pt>
                <c:pt idx="39">
                  <c:v>3.4875000000000003</c:v>
                </c:pt>
                <c:pt idx="40">
                  <c:v>5.7859999999999996</c:v>
                </c:pt>
                <c:pt idx="41">
                  <c:v>6.4359400000000004</c:v>
                </c:pt>
                <c:pt idx="42">
                  <c:v>5.5020000000000007</c:v>
                </c:pt>
                <c:pt idx="43">
                  <c:v>3.7921180000000003</c:v>
                </c:pt>
                <c:pt idx="44">
                  <c:v>0</c:v>
                </c:pt>
                <c:pt idx="45">
                  <c:v>0</c:v>
                </c:pt>
                <c:pt idx="46">
                  <c:v>9.7055550000000004</c:v>
                </c:pt>
                <c:pt idx="47">
                  <c:v>4.9411750000000003</c:v>
                </c:pt>
                <c:pt idx="48">
                  <c:v>0</c:v>
                </c:pt>
                <c:pt idx="49">
                  <c:v>9.5314499999999995</c:v>
                </c:pt>
                <c:pt idx="50">
                  <c:v>6.2051699999999999</c:v>
                </c:pt>
                <c:pt idx="51">
                  <c:v>6.8151799999999998</c:v>
                </c:pt>
                <c:pt idx="52">
                  <c:v>5.0444450000000005</c:v>
                </c:pt>
                <c:pt idx="53">
                  <c:v>7.7590900000000005</c:v>
                </c:pt>
                <c:pt idx="54">
                  <c:v>3.8046180000000001</c:v>
                </c:pt>
                <c:pt idx="55">
                  <c:v>4.9000000000000004</c:v>
                </c:pt>
                <c:pt idx="56">
                  <c:v>5.5155499999999993</c:v>
                </c:pt>
                <c:pt idx="57">
                  <c:v>6.0533350000000006</c:v>
                </c:pt>
                <c:pt idx="58">
                  <c:v>7.9074450000000001</c:v>
                </c:pt>
                <c:pt idx="59">
                  <c:v>5.3630899999999997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91952"/>
        <c:axId val="287890384"/>
      </c:scatterChart>
      <c:valAx>
        <c:axId val="2878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0384"/>
        <c:crosses val="autoZero"/>
        <c:crossBetween val="midCat"/>
      </c:valAx>
      <c:valAx>
        <c:axId val="287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Funkcja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Arkusz1!$C$2:$C$75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1</c:v>
                </c:pt>
              </c:numCache>
            </c:numRef>
          </c:xVal>
          <c:yVal>
            <c:numRef>
              <c:f>Arkusz1!$J$2:$J$75</c:f>
              <c:numCache>
                <c:formatCode>General</c:formatCode>
                <c:ptCount val="74"/>
                <c:pt idx="0">
                  <c:v>844.15660407454584</c:v>
                </c:pt>
                <c:pt idx="1">
                  <c:v>896.73135780380926</c:v>
                </c:pt>
                <c:pt idx="2">
                  <c:v>947.37332857142871</c:v>
                </c:pt>
                <c:pt idx="3">
                  <c:v>834.68119999999954</c:v>
                </c:pt>
                <c:pt idx="4">
                  <c:v>1000.0003960400001</c:v>
                </c:pt>
                <c:pt idx="5">
                  <c:v>0</c:v>
                </c:pt>
                <c:pt idx="6">
                  <c:v>0</c:v>
                </c:pt>
                <c:pt idx="7">
                  <c:v>893.92379075789404</c:v>
                </c:pt>
                <c:pt idx="8">
                  <c:v>700.00147044000028</c:v>
                </c:pt>
                <c:pt idx="9">
                  <c:v>896.60699999999963</c:v>
                </c:pt>
                <c:pt idx="10">
                  <c:v>879.75789999999984</c:v>
                </c:pt>
                <c:pt idx="11">
                  <c:v>797.62464761904766</c:v>
                </c:pt>
                <c:pt idx="12">
                  <c:v>0</c:v>
                </c:pt>
                <c:pt idx="13">
                  <c:v>550.00078423699995</c:v>
                </c:pt>
                <c:pt idx="14">
                  <c:v>873.29743684210541</c:v>
                </c:pt>
                <c:pt idx="15">
                  <c:v>812.50158415999999</c:v>
                </c:pt>
                <c:pt idx="16">
                  <c:v>705.4570783300004</c:v>
                </c:pt>
                <c:pt idx="17">
                  <c:v>684.49519597705853</c:v>
                </c:pt>
                <c:pt idx="18">
                  <c:v>0</c:v>
                </c:pt>
                <c:pt idx="19">
                  <c:v>611.54238271846179</c:v>
                </c:pt>
                <c:pt idx="20">
                  <c:v>795.45219999999961</c:v>
                </c:pt>
                <c:pt idx="21">
                  <c:v>840.58584367565277</c:v>
                </c:pt>
                <c:pt idx="22">
                  <c:v>803.63883888636394</c:v>
                </c:pt>
                <c:pt idx="23">
                  <c:v>804.20127437999975</c:v>
                </c:pt>
                <c:pt idx="24">
                  <c:v>809.52480952380949</c:v>
                </c:pt>
                <c:pt idx="25">
                  <c:v>849.21951111111082</c:v>
                </c:pt>
                <c:pt idx="26">
                  <c:v>1000.0029</c:v>
                </c:pt>
                <c:pt idx="27">
                  <c:v>795.3290157894736</c:v>
                </c:pt>
                <c:pt idx="28">
                  <c:v>788.36716296296277</c:v>
                </c:pt>
                <c:pt idx="29">
                  <c:v>831.74872528666708</c:v>
                </c:pt>
                <c:pt idx="30">
                  <c:v>849.53130952380968</c:v>
                </c:pt>
                <c:pt idx="31">
                  <c:v>789.86063333333368</c:v>
                </c:pt>
                <c:pt idx="32">
                  <c:v>695.48042457777728</c:v>
                </c:pt>
                <c:pt idx="33">
                  <c:v>800.70782094370372</c:v>
                </c:pt>
                <c:pt idx="34">
                  <c:v>843.86903967473688</c:v>
                </c:pt>
                <c:pt idx="35">
                  <c:v>896.11539230769222</c:v>
                </c:pt>
                <c:pt idx="36">
                  <c:v>836.81990131333328</c:v>
                </c:pt>
                <c:pt idx="37">
                  <c:v>1004.3344116633338</c:v>
                </c:pt>
                <c:pt idx="38">
                  <c:v>849.36093333333361</c:v>
                </c:pt>
                <c:pt idx="39">
                  <c:v>250.00040000000001</c:v>
                </c:pt>
                <c:pt idx="40">
                  <c:v>872.00249999999994</c:v>
                </c:pt>
                <c:pt idx="41">
                  <c:v>758.15972173913065</c:v>
                </c:pt>
                <c:pt idx="42">
                  <c:v>670.47869047619054</c:v>
                </c:pt>
                <c:pt idx="43">
                  <c:v>875.00039211800004</c:v>
                </c:pt>
                <c:pt idx="44">
                  <c:v>0</c:v>
                </c:pt>
                <c:pt idx="45">
                  <c:v>0</c:v>
                </c:pt>
                <c:pt idx="46">
                  <c:v>839.01896995000084</c:v>
                </c:pt>
                <c:pt idx="47">
                  <c:v>647.05725555555512</c:v>
                </c:pt>
                <c:pt idx="48">
                  <c:v>0</c:v>
                </c:pt>
                <c:pt idx="49">
                  <c:v>847.67286666666723</c:v>
                </c:pt>
                <c:pt idx="50">
                  <c:v>910.3428999999993</c:v>
                </c:pt>
                <c:pt idx="51">
                  <c:v>830.68924335571432</c:v>
                </c:pt>
                <c:pt idx="52">
                  <c:v>752.14026153846248</c:v>
                </c:pt>
                <c:pt idx="53">
                  <c:v>797.98217777777722</c:v>
                </c:pt>
                <c:pt idx="54">
                  <c:v>833.33372545133341</c:v>
                </c:pt>
                <c:pt idx="55">
                  <c:v>900.00149999999996</c:v>
                </c:pt>
                <c:pt idx="56">
                  <c:v>821.74225467999975</c:v>
                </c:pt>
                <c:pt idx="57">
                  <c:v>642.43027272727261</c:v>
                </c:pt>
                <c:pt idx="58">
                  <c:v>768.61719999999968</c:v>
                </c:pt>
                <c:pt idx="59">
                  <c:v>1005.0019605899996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93128"/>
        <c:axId val="287893520"/>
      </c:scatterChart>
      <c:valAx>
        <c:axId val="2878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3520"/>
        <c:crosses val="autoZero"/>
        <c:crossBetween val="midCat"/>
      </c:valAx>
      <c:valAx>
        <c:axId val="287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Arkusz2!$I$1</c:f>
              <c:strCache>
                <c:ptCount val="1"/>
                <c:pt idx="0">
                  <c:v>Funkcja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Arkusz2!$C$2:$C$61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7">
                  <c:v>1</c:v>
                </c:pt>
              </c:numCache>
            </c:numRef>
          </c:xVal>
          <c:yVal>
            <c:numRef>
              <c:f>Arkusz2!$I$2:$I$61</c:f>
              <c:numCache>
                <c:formatCode>General</c:formatCode>
                <c:ptCount val="60"/>
                <c:pt idx="0">
                  <c:v>34.70147</c:v>
                </c:pt>
                <c:pt idx="1">
                  <c:v>39.756079999999997</c:v>
                </c:pt>
                <c:pt idx="2">
                  <c:v>34.873699999999999</c:v>
                </c:pt>
                <c:pt idx="3">
                  <c:v>38.20805</c:v>
                </c:pt>
                <c:pt idx="4">
                  <c:v>50.773650000000004</c:v>
                </c:pt>
                <c:pt idx="5">
                  <c:v>32.770440000000001</c:v>
                </c:pt>
                <c:pt idx="6">
                  <c:v>38.707149999999999</c:v>
                </c:pt>
                <c:pt idx="7">
                  <c:v>40.298749999999998</c:v>
                </c:pt>
                <c:pt idx="8">
                  <c:v>36.787500000000001</c:v>
                </c:pt>
                <c:pt idx="9">
                  <c:v>33.221736999999997</c:v>
                </c:pt>
                <c:pt idx="10">
                  <c:v>39.348150000000004</c:v>
                </c:pt>
                <c:pt idx="11">
                  <c:v>37.334159999999997</c:v>
                </c:pt>
                <c:pt idx="12">
                  <c:v>36.487430000000003</c:v>
                </c:pt>
                <c:pt idx="13">
                  <c:v>35.896180000000001</c:v>
                </c:pt>
                <c:pt idx="14">
                  <c:v>36.677250000000001</c:v>
                </c:pt>
                <c:pt idx="15">
                  <c:v>37.068330000000003</c:v>
                </c:pt>
                <c:pt idx="16">
                  <c:v>37.395250000000004</c:v>
                </c:pt>
                <c:pt idx="17">
                  <c:v>39.197479999999999</c:v>
                </c:pt>
                <c:pt idx="18">
                  <c:v>35.75</c:v>
                </c:pt>
                <c:pt idx="19">
                  <c:v>42.721449999999997</c:v>
                </c:pt>
                <c:pt idx="20">
                  <c:v>35.9</c:v>
                </c:pt>
                <c:pt idx="21">
                  <c:v>37.477800000000002</c:v>
                </c:pt>
                <c:pt idx="22">
                  <c:v>39.021450000000002</c:v>
                </c:pt>
                <c:pt idx="23">
                  <c:v>37.677669999999999</c:v>
                </c:pt>
                <c:pt idx="24">
                  <c:v>42.46</c:v>
                </c:pt>
                <c:pt idx="25">
                  <c:v>37.039149999999999</c:v>
                </c:pt>
                <c:pt idx="26">
                  <c:v>36.276449999999997</c:v>
                </c:pt>
                <c:pt idx="27">
                  <c:v>38.521990000000002</c:v>
                </c:pt>
                <c:pt idx="28">
                  <c:v>40.390129999999999</c:v>
                </c:pt>
                <c:pt idx="29">
                  <c:v>41.024700000000003</c:v>
                </c:pt>
                <c:pt idx="30">
                  <c:v>42.844079999999998</c:v>
                </c:pt>
                <c:pt idx="31">
                  <c:v>34.851080000000003</c:v>
                </c:pt>
                <c:pt idx="32">
                  <c:v>33.696150000000003</c:v>
                </c:pt>
                <c:pt idx="33">
                  <c:v>31.274999999999999</c:v>
                </c:pt>
                <c:pt idx="34">
                  <c:v>35.559400000000004</c:v>
                </c:pt>
                <c:pt idx="35">
                  <c:v>32.519999999999996</c:v>
                </c:pt>
                <c:pt idx="36">
                  <c:v>34.392118000000004</c:v>
                </c:pt>
                <c:pt idx="37">
                  <c:v>38.826000000000008</c:v>
                </c:pt>
                <c:pt idx="38">
                  <c:v>34.111750000000001</c:v>
                </c:pt>
                <c:pt idx="39">
                  <c:v>39.514500000000005</c:v>
                </c:pt>
                <c:pt idx="40">
                  <c:v>35.951699999999995</c:v>
                </c:pt>
                <c:pt idx="41">
                  <c:v>36.390169999999998</c:v>
                </c:pt>
                <c:pt idx="42">
                  <c:v>34.517118000000004</c:v>
                </c:pt>
                <c:pt idx="43">
                  <c:v>35.5</c:v>
                </c:pt>
                <c:pt idx="44">
                  <c:v>34.863379999999999</c:v>
                </c:pt>
                <c:pt idx="45">
                  <c:v>33.533349999999999</c:v>
                </c:pt>
                <c:pt idx="46">
                  <c:v>36.774450000000002</c:v>
                </c:pt>
                <c:pt idx="47">
                  <c:v>35.985590000000002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93912"/>
        <c:axId val="287891560"/>
      </c:scatterChart>
      <c:valAx>
        <c:axId val="28789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1560"/>
        <c:crosses val="autoZero"/>
        <c:crossBetween val="midCat"/>
      </c:valAx>
      <c:valAx>
        <c:axId val="2878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Arkusz2!$J$1</c:f>
              <c:strCache>
                <c:ptCount val="1"/>
                <c:pt idx="0">
                  <c:v>Funkcja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Arkusz2!$C$2:$C$61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7">
                  <c:v>1</c:v>
                </c:pt>
              </c:numCache>
            </c:numRef>
          </c:xVal>
          <c:yVal>
            <c:numRef>
              <c:f>Arkusz2!$J$2:$J$61</c:f>
              <c:numCache>
                <c:formatCode>General</c:formatCode>
                <c:ptCount val="60"/>
                <c:pt idx="0">
                  <c:v>844.15660407454584</c:v>
                </c:pt>
                <c:pt idx="1">
                  <c:v>896.73135780380926</c:v>
                </c:pt>
                <c:pt idx="2">
                  <c:v>947.37332857142871</c:v>
                </c:pt>
                <c:pt idx="3">
                  <c:v>834.68119999999954</c:v>
                </c:pt>
                <c:pt idx="4">
                  <c:v>893.92379075789404</c:v>
                </c:pt>
                <c:pt idx="5">
                  <c:v>700.00147044000028</c:v>
                </c:pt>
                <c:pt idx="6">
                  <c:v>896.60699999999963</c:v>
                </c:pt>
                <c:pt idx="7">
                  <c:v>879.75789999999984</c:v>
                </c:pt>
                <c:pt idx="8">
                  <c:v>797.62464761904766</c:v>
                </c:pt>
                <c:pt idx="9">
                  <c:v>550.00078423699995</c:v>
                </c:pt>
                <c:pt idx="10">
                  <c:v>873.29743684210541</c:v>
                </c:pt>
                <c:pt idx="11">
                  <c:v>812.50158415999999</c:v>
                </c:pt>
                <c:pt idx="12">
                  <c:v>705.4570783300004</c:v>
                </c:pt>
                <c:pt idx="13">
                  <c:v>611.54238271846179</c:v>
                </c:pt>
                <c:pt idx="14">
                  <c:v>795.45219999999961</c:v>
                </c:pt>
                <c:pt idx="15">
                  <c:v>840.58584367565277</c:v>
                </c:pt>
                <c:pt idx="16">
                  <c:v>803.63883888636394</c:v>
                </c:pt>
                <c:pt idx="17">
                  <c:v>804.20127437999975</c:v>
                </c:pt>
                <c:pt idx="18">
                  <c:v>809.52480952380949</c:v>
                </c:pt>
                <c:pt idx="19">
                  <c:v>849.21951111111082</c:v>
                </c:pt>
                <c:pt idx="20">
                  <c:v>1000.0029</c:v>
                </c:pt>
                <c:pt idx="21">
                  <c:v>795.3290157894736</c:v>
                </c:pt>
                <c:pt idx="22">
                  <c:v>788.36716296296277</c:v>
                </c:pt>
                <c:pt idx="23">
                  <c:v>831.74872528666708</c:v>
                </c:pt>
                <c:pt idx="24">
                  <c:v>849.53130952380968</c:v>
                </c:pt>
                <c:pt idx="25">
                  <c:v>789.86063333333368</c:v>
                </c:pt>
                <c:pt idx="26">
                  <c:v>695.48042457777728</c:v>
                </c:pt>
                <c:pt idx="27">
                  <c:v>800.70782094370372</c:v>
                </c:pt>
                <c:pt idx="28">
                  <c:v>843.86903967473688</c:v>
                </c:pt>
                <c:pt idx="29">
                  <c:v>896.11539230769222</c:v>
                </c:pt>
                <c:pt idx="30">
                  <c:v>836.81990131333328</c:v>
                </c:pt>
                <c:pt idx="31">
                  <c:v>1004.3344116633338</c:v>
                </c:pt>
                <c:pt idx="32">
                  <c:v>849.36093333333361</c:v>
                </c:pt>
                <c:pt idx="33">
                  <c:v>250.00040000000001</c:v>
                </c:pt>
                <c:pt idx="34">
                  <c:v>758.15972173913065</c:v>
                </c:pt>
                <c:pt idx="35">
                  <c:v>670.47869047619054</c:v>
                </c:pt>
                <c:pt idx="36">
                  <c:v>875.00039211800004</c:v>
                </c:pt>
                <c:pt idx="37">
                  <c:v>839.01896995000084</c:v>
                </c:pt>
                <c:pt idx="38">
                  <c:v>647.05725555555512</c:v>
                </c:pt>
                <c:pt idx="39">
                  <c:v>847.67286666666723</c:v>
                </c:pt>
                <c:pt idx="40">
                  <c:v>910.3428999999993</c:v>
                </c:pt>
                <c:pt idx="41">
                  <c:v>830.68924335571432</c:v>
                </c:pt>
                <c:pt idx="42">
                  <c:v>833.33372545133341</c:v>
                </c:pt>
                <c:pt idx="43">
                  <c:v>900.00149999999996</c:v>
                </c:pt>
                <c:pt idx="44">
                  <c:v>821.74225467999975</c:v>
                </c:pt>
                <c:pt idx="45">
                  <c:v>642.43027272727261</c:v>
                </c:pt>
                <c:pt idx="46">
                  <c:v>768.61719999999968</c:v>
                </c:pt>
                <c:pt idx="47">
                  <c:v>1005.0019605899996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94696"/>
        <c:axId val="287892344"/>
      </c:scatterChart>
      <c:valAx>
        <c:axId val="28789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2344"/>
        <c:crosses val="autoZero"/>
        <c:crossBetween val="midCat"/>
      </c:valAx>
      <c:valAx>
        <c:axId val="2878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89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segregation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Arkusz3!$C$2:$C$49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xVal>
          <c:yVal>
            <c:numRef>
              <c:f>Arkusz3!$G$2:$G$49</c:f>
              <c:numCache>
                <c:formatCode>General</c:formatCode>
                <c:ptCount val="48"/>
                <c:pt idx="0">
                  <c:v>2.0586200000000002E-3</c:v>
                </c:pt>
                <c:pt idx="1">
                  <c:v>1.9E-3</c:v>
                </c:pt>
                <c:pt idx="2">
                  <c:v>1.4704399999999999E-3</c:v>
                </c:pt>
                <c:pt idx="3">
                  <c:v>7.0000000000000001E-3</c:v>
                </c:pt>
                <c:pt idx="4">
                  <c:v>7.9000000000000008E-3</c:v>
                </c:pt>
                <c:pt idx="5">
                  <c:v>5.5999999999999999E-3</c:v>
                </c:pt>
                <c:pt idx="6">
                  <c:v>1.58416E-3</c:v>
                </c:pt>
                <c:pt idx="7">
                  <c:v>1.07833E-3</c:v>
                </c:pt>
                <c:pt idx="8">
                  <c:v>2.2000000000000001E-3</c:v>
                </c:pt>
                <c:pt idx="9">
                  <c:v>3.2349800000000001E-3</c:v>
                </c:pt>
                <c:pt idx="10">
                  <c:v>2.47525E-3</c:v>
                </c:pt>
                <c:pt idx="11">
                  <c:v>1.2743800000000001E-3</c:v>
                </c:pt>
                <c:pt idx="12">
                  <c:v>1E-3</c:v>
                </c:pt>
                <c:pt idx="13">
                  <c:v>8.3999999999999995E-3</c:v>
                </c:pt>
                <c:pt idx="14">
                  <c:v>2.8999999999999998E-3</c:v>
                </c:pt>
                <c:pt idx="15">
                  <c:v>2.0586200000000002E-3</c:v>
                </c:pt>
                <c:pt idx="16">
                  <c:v>7.4999999999999997E-3</c:v>
                </c:pt>
                <c:pt idx="17">
                  <c:v>2.3E-3</c:v>
                </c:pt>
                <c:pt idx="18">
                  <c:v>2.6467999999999999E-3</c:v>
                </c:pt>
                <c:pt idx="19">
                  <c:v>4.1172400000000003E-3</c:v>
                </c:pt>
                <c:pt idx="20">
                  <c:v>5.8817799999999996E-3</c:v>
                </c:pt>
                <c:pt idx="21">
                  <c:v>6.5679800000000002E-3</c:v>
                </c:pt>
                <c:pt idx="22">
                  <c:v>1.07833E-3</c:v>
                </c:pt>
                <c:pt idx="23">
                  <c:v>3.92118E-4</c:v>
                </c:pt>
                <c:pt idx="24">
                  <c:v>6.4699500000000004E-3</c:v>
                </c:pt>
                <c:pt idx="25">
                  <c:v>6.1999999999999998E-3</c:v>
                </c:pt>
                <c:pt idx="26">
                  <c:v>3.92118E-4</c:v>
                </c:pt>
                <c:pt idx="27">
                  <c:v>1.5E-3</c:v>
                </c:pt>
                <c:pt idx="28">
                  <c:v>2.2546799999999998E-3</c:v>
                </c:pt>
                <c:pt idx="29">
                  <c:v>1.9605899999999999E-3</c:v>
                </c:pt>
                <c:pt idx="30">
                  <c:v>7.5482800000000001E-3</c:v>
                </c:pt>
                <c:pt idx="31">
                  <c:v>6.1999999999999998E-3</c:v>
                </c:pt>
                <c:pt idx="32">
                  <c:v>0</c:v>
                </c:pt>
                <c:pt idx="33">
                  <c:v>2.7000000000000001E-3</c:v>
                </c:pt>
                <c:pt idx="34">
                  <c:v>4.1999999999999997E-3</c:v>
                </c:pt>
                <c:pt idx="35">
                  <c:v>7.7000000000000002E-3</c:v>
                </c:pt>
                <c:pt idx="36">
                  <c:v>2.5999999999999999E-3</c:v>
                </c:pt>
                <c:pt idx="37">
                  <c:v>3.2000000000000002E-3</c:v>
                </c:pt>
                <c:pt idx="38">
                  <c:v>1.6999999999999999E-3</c:v>
                </c:pt>
                <c:pt idx="39">
                  <c:v>3.52907E-3</c:v>
                </c:pt>
                <c:pt idx="40">
                  <c:v>3.0000000000000001E-3</c:v>
                </c:pt>
                <c:pt idx="41">
                  <c:v>7.8423700000000002E-4</c:v>
                </c:pt>
                <c:pt idx="42">
                  <c:v>2.7000000000000001E-3</c:v>
                </c:pt>
                <c:pt idx="43">
                  <c:v>3.9211799999999998E-3</c:v>
                </c:pt>
                <c:pt idx="44">
                  <c:v>2.5000000000000001E-3</c:v>
                </c:pt>
                <c:pt idx="45">
                  <c:v>4.0000000000000002E-4</c:v>
                </c:pt>
                <c:pt idx="46">
                  <c:v>2.8999999999999998E-3</c:v>
                </c:pt>
                <c:pt idx="47">
                  <c:v>4.7000000000000002E-3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77032"/>
        <c:axId val="282579776"/>
      </c:scatterChart>
      <c:valAx>
        <c:axId val="2825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579776"/>
        <c:crosses val="autoZero"/>
        <c:crossBetween val="midCat"/>
      </c:valAx>
      <c:valAx>
        <c:axId val="2825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5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Arkusz5!$L$1</c:f>
              <c:strCache>
                <c:ptCount val="1"/>
                <c:pt idx="0">
                  <c:v>(M-m)/(h-l)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</c:numCache>
            </c:numRef>
          </c:xVal>
          <c:yVal>
            <c:numRef>
              <c:f>Arkusz5!$L$2:$L$49</c:f>
              <c:numCache>
                <c:formatCode>0.00000</c:formatCode>
                <c:ptCount val="48"/>
                <c:pt idx="0">
                  <c:v>0.16727419354838702</c:v>
                </c:pt>
                <c:pt idx="1">
                  <c:v>0.17767857142857149</c:v>
                </c:pt>
                <c:pt idx="2">
                  <c:v>0.19913409090909084</c:v>
                </c:pt>
                <c:pt idx="3">
                  <c:v>0.20348837209302326</c:v>
                </c:pt>
                <c:pt idx="4">
                  <c:v>0.20454545454545456</c:v>
                </c:pt>
                <c:pt idx="5">
                  <c:v>0.2049901960784313</c:v>
                </c:pt>
                <c:pt idx="6">
                  <c:v>0.23076842105263165</c:v>
                </c:pt>
                <c:pt idx="7">
                  <c:v>0.23170731707317074</c:v>
                </c:pt>
                <c:pt idx="8">
                  <c:v>0.23785999999999996</c:v>
                </c:pt>
                <c:pt idx="9">
                  <c:v>0.23842500000000003</c:v>
                </c:pt>
                <c:pt idx="10">
                  <c:v>0.23876739130434782</c:v>
                </c:pt>
                <c:pt idx="11">
                  <c:v>0.23901095890410959</c:v>
                </c:pt>
                <c:pt idx="12">
                  <c:v>0.2391304347826087</c:v>
                </c:pt>
                <c:pt idx="13">
                  <c:v>0.24027391304347823</c:v>
                </c:pt>
                <c:pt idx="14">
                  <c:v>0.24413582089552244</c:v>
                </c:pt>
                <c:pt idx="15">
                  <c:v>0.25</c:v>
                </c:pt>
                <c:pt idx="16">
                  <c:v>0.25510204081632654</c:v>
                </c:pt>
                <c:pt idx="17">
                  <c:v>0.25702127659574464</c:v>
                </c:pt>
                <c:pt idx="18">
                  <c:v>0.25746000000000008</c:v>
                </c:pt>
                <c:pt idx="19">
                  <c:v>0.25892750000000009</c:v>
                </c:pt>
                <c:pt idx="20">
                  <c:v>0.26052325581395352</c:v>
                </c:pt>
                <c:pt idx="21">
                  <c:v>0.26122978723404255</c:v>
                </c:pt>
                <c:pt idx="22">
                  <c:v>0.26269750000000014</c:v>
                </c:pt>
                <c:pt idx="23">
                  <c:v>0.26319999999999993</c:v>
                </c:pt>
                <c:pt idx="24">
                  <c:v>0.26328181818181823</c:v>
                </c:pt>
                <c:pt idx="25">
                  <c:v>0.26575185185185185</c:v>
                </c:pt>
                <c:pt idx="26">
                  <c:v>0.26683409090909099</c:v>
                </c:pt>
                <c:pt idx="27">
                  <c:v>0.26984166666666665</c:v>
                </c:pt>
                <c:pt idx="28">
                  <c:v>0.27317352941176454</c:v>
                </c:pt>
                <c:pt idx="29">
                  <c:v>0.27368421052631575</c:v>
                </c:pt>
                <c:pt idx="30">
                  <c:v>0.27376136363636372</c:v>
                </c:pt>
                <c:pt idx="31">
                  <c:v>0.27445652173913043</c:v>
                </c:pt>
                <c:pt idx="32">
                  <c:v>0.27673863636363644</c:v>
                </c:pt>
                <c:pt idx="33">
                  <c:v>0.27777708333333323</c:v>
                </c:pt>
                <c:pt idx="34">
                  <c:v>0.28002352941176467</c:v>
                </c:pt>
                <c:pt idx="35">
                  <c:v>0.28053809523809531</c:v>
                </c:pt>
                <c:pt idx="36">
                  <c:v>0.28896136363636349</c:v>
                </c:pt>
                <c:pt idx="37">
                  <c:v>0.29043399999999991</c:v>
                </c:pt>
                <c:pt idx="38">
                  <c:v>0.2942145454545454</c:v>
                </c:pt>
                <c:pt idx="39">
                  <c:v>0.29752978723404266</c:v>
                </c:pt>
                <c:pt idx="40">
                  <c:v>0.31727272727272732</c:v>
                </c:pt>
                <c:pt idx="41">
                  <c:v>0.32110930232558133</c:v>
                </c:pt>
                <c:pt idx="42">
                  <c:v>0.3393931818181819</c:v>
                </c:pt>
                <c:pt idx="43">
                  <c:v>0.34711538461538455</c:v>
                </c:pt>
                <c:pt idx="44">
                  <c:v>0.37760416666666669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63552"/>
        <c:axId val="286261984"/>
      </c:scatterChart>
      <c:valAx>
        <c:axId val="2862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261984"/>
        <c:crosses val="autoZero"/>
        <c:crossBetween val="midCat"/>
      </c:valAx>
      <c:valAx>
        <c:axId val="286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2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Arkusz5!$F$1</c:f>
              <c:strCache>
                <c:ptCount val="1"/>
                <c:pt idx="0">
                  <c:v>segregation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</c:numCache>
            </c:numRef>
          </c:xVal>
          <c:yVal>
            <c:numRef>
              <c:f>Arkusz5!$F$2:$F$49</c:f>
              <c:numCache>
                <c:formatCode>0.00000</c:formatCode>
                <c:ptCount val="48"/>
                <c:pt idx="0">
                  <c:v>6.1999999999999998E-3</c:v>
                </c:pt>
                <c:pt idx="1">
                  <c:v>1.9605899999999999E-3</c:v>
                </c:pt>
                <c:pt idx="2">
                  <c:v>2.0586200000000002E-3</c:v>
                </c:pt>
                <c:pt idx="3">
                  <c:v>3.92118E-4</c:v>
                </c:pt>
                <c:pt idx="4">
                  <c:v>3.92118E-4</c:v>
                </c:pt>
                <c:pt idx="5">
                  <c:v>1.07833E-3</c:v>
                </c:pt>
                <c:pt idx="6">
                  <c:v>1.2743800000000001E-3</c:v>
                </c:pt>
                <c:pt idx="7">
                  <c:v>1.58416E-3</c:v>
                </c:pt>
                <c:pt idx="8">
                  <c:v>2.7000000000000001E-3</c:v>
                </c:pt>
                <c:pt idx="9">
                  <c:v>2.7000000000000001E-3</c:v>
                </c:pt>
                <c:pt idx="10">
                  <c:v>5.8817799999999996E-3</c:v>
                </c:pt>
                <c:pt idx="11">
                  <c:v>6.5679800000000002E-3</c:v>
                </c:pt>
                <c:pt idx="12">
                  <c:v>1.5E-3</c:v>
                </c:pt>
                <c:pt idx="13">
                  <c:v>1.9E-3</c:v>
                </c:pt>
                <c:pt idx="14">
                  <c:v>4.1999999999999997E-3</c:v>
                </c:pt>
                <c:pt idx="15">
                  <c:v>2.8999999999999998E-3</c:v>
                </c:pt>
                <c:pt idx="16">
                  <c:v>1E-3</c:v>
                </c:pt>
                <c:pt idx="17">
                  <c:v>7.4999999999999997E-3</c:v>
                </c:pt>
                <c:pt idx="18">
                  <c:v>7.0000000000000001E-3</c:v>
                </c:pt>
                <c:pt idx="19">
                  <c:v>8.3999999999999995E-3</c:v>
                </c:pt>
                <c:pt idx="20">
                  <c:v>7.9000000000000008E-3</c:v>
                </c:pt>
                <c:pt idx="21">
                  <c:v>3.52907E-3</c:v>
                </c:pt>
                <c:pt idx="22">
                  <c:v>1.8527600000000002E-2</c:v>
                </c:pt>
                <c:pt idx="23">
                  <c:v>2.47525E-3</c:v>
                </c:pt>
                <c:pt idx="24">
                  <c:v>7.5482800000000001E-3</c:v>
                </c:pt>
                <c:pt idx="25">
                  <c:v>7.7000000000000002E-3</c:v>
                </c:pt>
                <c:pt idx="26">
                  <c:v>2.6467999999999999E-3</c:v>
                </c:pt>
                <c:pt idx="27">
                  <c:v>4.1172400000000003E-3</c:v>
                </c:pt>
                <c:pt idx="28">
                  <c:v>6.4699500000000004E-3</c:v>
                </c:pt>
                <c:pt idx="29">
                  <c:v>1.4704399999999999E-3</c:v>
                </c:pt>
                <c:pt idx="30">
                  <c:v>2.2000000000000001E-3</c:v>
                </c:pt>
                <c:pt idx="31">
                  <c:v>5.5999999999999999E-3</c:v>
                </c:pt>
                <c:pt idx="32">
                  <c:v>1.6999999999999999E-3</c:v>
                </c:pt>
                <c:pt idx="33">
                  <c:v>3.2349800000000001E-3</c:v>
                </c:pt>
                <c:pt idx="34">
                  <c:v>3.2000000000000002E-3</c:v>
                </c:pt>
                <c:pt idx="35">
                  <c:v>2.2546799999999998E-3</c:v>
                </c:pt>
                <c:pt idx="36">
                  <c:v>2.0586200000000002E-3</c:v>
                </c:pt>
                <c:pt idx="37">
                  <c:v>2.3E-3</c:v>
                </c:pt>
                <c:pt idx="38">
                  <c:v>1.07833E-3</c:v>
                </c:pt>
                <c:pt idx="39">
                  <c:v>6.1999999999999998E-3</c:v>
                </c:pt>
                <c:pt idx="40">
                  <c:v>2.5000000000000001E-3</c:v>
                </c:pt>
                <c:pt idx="41">
                  <c:v>2.5999999999999999E-3</c:v>
                </c:pt>
                <c:pt idx="42">
                  <c:v>3.0000000000000001E-3</c:v>
                </c:pt>
                <c:pt idx="43">
                  <c:v>3.9211799999999998E-3</c:v>
                </c:pt>
                <c:pt idx="44">
                  <c:v>7.8423700000000002E-4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54520"/>
        <c:axId val="258456088"/>
      </c:scatterChart>
      <c:valAx>
        <c:axId val="25845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456088"/>
        <c:crosses val="autoZero"/>
        <c:crossBetween val="midCat"/>
      </c:valAx>
      <c:valAx>
        <c:axId val="2584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845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20</xdr:row>
      <xdr:rowOff>33336</xdr:rowOff>
    </xdr:from>
    <xdr:to>
      <xdr:col>25</xdr:col>
      <xdr:colOff>342900</xdr:colOff>
      <xdr:row>38</xdr:row>
      <xdr:rowOff>114299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1</xdr:row>
      <xdr:rowOff>80962</xdr:rowOff>
    </xdr:from>
    <xdr:to>
      <xdr:col>25</xdr:col>
      <xdr:colOff>400050</xdr:colOff>
      <xdr:row>19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19</xdr:row>
      <xdr:rowOff>19050</xdr:rowOff>
    </xdr:from>
    <xdr:to>
      <xdr:col>8</xdr:col>
      <xdr:colOff>466725</xdr:colOff>
      <xdr:row>38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1476375</xdr:colOff>
      <xdr:row>19</xdr:row>
      <xdr:rowOff>28575</xdr:rowOff>
    </xdr:from>
    <xdr:to>
      <xdr:col>15</xdr:col>
      <xdr:colOff>123825</xdr:colOff>
      <xdr:row>38</xdr:row>
      <xdr:rowOff>71437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21</xdr:row>
      <xdr:rowOff>14287</xdr:rowOff>
    </xdr:from>
    <xdr:to>
      <xdr:col>14</xdr:col>
      <xdr:colOff>209550</xdr:colOff>
      <xdr:row>35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71437</xdr:rowOff>
    </xdr:from>
    <xdr:to>
      <xdr:col>27</xdr:col>
      <xdr:colOff>19050</xdr:colOff>
      <xdr:row>25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1</xdr:row>
      <xdr:rowOff>100011</xdr:rowOff>
    </xdr:from>
    <xdr:to>
      <xdr:col>23</xdr:col>
      <xdr:colOff>438149</xdr:colOff>
      <xdr:row>36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3</xdr:row>
      <xdr:rowOff>38100</xdr:rowOff>
    </xdr:from>
    <xdr:to>
      <xdr:col>28</xdr:col>
      <xdr:colOff>285750</xdr:colOff>
      <xdr:row>39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209551</xdr:colOff>
      <xdr:row>4</xdr:row>
      <xdr:rowOff>157161</xdr:rowOff>
    </xdr:from>
    <xdr:to>
      <xdr:col>20</xdr:col>
      <xdr:colOff>180975</xdr:colOff>
      <xdr:row>40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30</xdr:row>
      <xdr:rowOff>171450</xdr:rowOff>
    </xdr:from>
    <xdr:to>
      <xdr:col>29</xdr:col>
      <xdr:colOff>590551</xdr:colOff>
      <xdr:row>58</xdr:row>
      <xdr:rowOff>85724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438149</xdr:colOff>
      <xdr:row>0</xdr:row>
      <xdr:rowOff>90487</xdr:rowOff>
    </xdr:from>
    <xdr:to>
      <xdr:col>28</xdr:col>
      <xdr:colOff>190500</xdr:colOff>
      <xdr:row>25</xdr:row>
      <xdr:rowOff>28576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N2" sqref="N2:O3"/>
    </sheetView>
  </sheetViews>
  <sheetFormatPr defaultRowHeight="15" x14ac:dyDescent="0.25"/>
  <cols>
    <col min="3" max="3" width="14.28515625" customWidth="1"/>
    <col min="4" max="4" width="11.5703125" customWidth="1"/>
    <col min="5" max="6" width="10.42578125" customWidth="1"/>
    <col min="7" max="7" width="15.140625" customWidth="1"/>
    <col min="8" max="8" width="22.5703125" customWidth="1"/>
    <col min="9" max="9" width="24.85546875" customWidth="1"/>
    <col min="10" max="10" width="15.28515625" customWidth="1"/>
    <col min="14" max="14" width="12.14062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N1" t="s">
        <v>10</v>
      </c>
    </row>
    <row r="2" spans="1:15" x14ac:dyDescent="0.25">
      <c r="A2">
        <v>1</v>
      </c>
      <c r="C2">
        <v>1</v>
      </c>
      <c r="D2">
        <v>78</v>
      </c>
      <c r="E2">
        <v>100</v>
      </c>
      <c r="F2">
        <v>56</v>
      </c>
      <c r="G2">
        <v>2.0586200000000002E-3</v>
      </c>
      <c r="H2">
        <v>65.285700000000006</v>
      </c>
      <c r="I2">
        <f>G2*$N$2+H2*$N$3</f>
        <v>5.3229050000000004</v>
      </c>
      <c r="J2">
        <f>((H2-F2)/(D2-F2))*$O$2+G2*$O$3</f>
        <v>844.15660407454584</v>
      </c>
      <c r="N2">
        <v>1000</v>
      </c>
      <c r="O2">
        <v>2000</v>
      </c>
    </row>
    <row r="3" spans="1:15" x14ac:dyDescent="0.25">
      <c r="A3">
        <v>2</v>
      </c>
      <c r="C3">
        <v>2</v>
      </c>
      <c r="D3">
        <v>76</v>
      </c>
      <c r="E3">
        <v>99</v>
      </c>
      <c r="F3">
        <v>55</v>
      </c>
      <c r="G3">
        <v>7.5482800000000001E-3</v>
      </c>
      <c r="H3">
        <v>64.415599999999998</v>
      </c>
      <c r="I3">
        <f t="shared" ref="I3:I61" si="0">G3*$N$2+H3*$N$3</f>
        <v>10.76906</v>
      </c>
      <c r="J3">
        <f t="shared" ref="J3:J61" si="1">((H3-F3)/(D3-F3))*$O$2+G3*$O$3</f>
        <v>896.73135780380926</v>
      </c>
      <c r="N3">
        <v>0.05</v>
      </c>
      <c r="O3">
        <v>1</v>
      </c>
    </row>
    <row r="4" spans="1:15" x14ac:dyDescent="0.25">
      <c r="A4">
        <v>3</v>
      </c>
      <c r="C4">
        <v>1</v>
      </c>
      <c r="D4">
        <v>77</v>
      </c>
      <c r="E4">
        <v>102</v>
      </c>
      <c r="F4">
        <v>56</v>
      </c>
      <c r="G4">
        <v>1.9E-3</v>
      </c>
      <c r="H4">
        <v>65.947400000000002</v>
      </c>
      <c r="I4">
        <f t="shared" si="0"/>
        <v>5.1973700000000003</v>
      </c>
      <c r="J4">
        <f t="shared" si="1"/>
        <v>947.37332857142871</v>
      </c>
    </row>
    <row r="5" spans="1:15" x14ac:dyDescent="0.25">
      <c r="A5">
        <v>4</v>
      </c>
      <c r="C5">
        <v>2</v>
      </c>
      <c r="D5">
        <v>78</v>
      </c>
      <c r="E5">
        <v>101</v>
      </c>
      <c r="F5">
        <v>54</v>
      </c>
      <c r="G5">
        <v>6.1999999999999998E-3</v>
      </c>
      <c r="H5">
        <v>64.016099999999994</v>
      </c>
      <c r="I5">
        <f t="shared" si="0"/>
        <v>9.4008050000000001</v>
      </c>
      <c r="J5">
        <f t="shared" si="1"/>
        <v>834.68119999999954</v>
      </c>
    </row>
    <row r="6" spans="1:15" x14ac:dyDescent="0.25">
      <c r="A6">
        <v>5</v>
      </c>
      <c r="B6" t="s">
        <v>4</v>
      </c>
      <c r="C6">
        <v>2</v>
      </c>
      <c r="D6">
        <v>63</v>
      </c>
      <c r="E6">
        <v>102</v>
      </c>
      <c r="F6">
        <v>50</v>
      </c>
      <c r="G6">
        <v>3.9604000000000001E-4</v>
      </c>
      <c r="H6">
        <v>56.5</v>
      </c>
      <c r="I6">
        <f t="shared" si="0"/>
        <v>3.2210400000000003</v>
      </c>
      <c r="J6">
        <f t="shared" si="1"/>
        <v>1000.0003960400001</v>
      </c>
    </row>
    <row r="7" spans="1:15" x14ac:dyDescent="0.25">
      <c r="A7">
        <v>6</v>
      </c>
      <c r="B7" t="s">
        <v>4</v>
      </c>
      <c r="C7">
        <v>2</v>
      </c>
      <c r="D7">
        <v>63</v>
      </c>
      <c r="E7">
        <v>101</v>
      </c>
      <c r="F7">
        <v>57</v>
      </c>
      <c r="G7">
        <v>0</v>
      </c>
      <c r="H7" t="s">
        <v>12</v>
      </c>
      <c r="I7" t="e">
        <f t="shared" si="0"/>
        <v>#VALUE!</v>
      </c>
      <c r="J7" t="e">
        <f t="shared" si="1"/>
        <v>#VALUE!</v>
      </c>
    </row>
    <row r="8" spans="1:15" x14ac:dyDescent="0.25">
      <c r="A8">
        <v>7</v>
      </c>
      <c r="B8" t="s">
        <v>4</v>
      </c>
      <c r="C8">
        <v>1</v>
      </c>
      <c r="I8">
        <f t="shared" si="0"/>
        <v>0</v>
      </c>
      <c r="J8" t="e">
        <f t="shared" si="1"/>
        <v>#DIV/0!</v>
      </c>
    </row>
    <row r="9" spans="1:15" x14ac:dyDescent="0.25">
      <c r="A9">
        <v>8</v>
      </c>
      <c r="C9">
        <v>2</v>
      </c>
      <c r="D9">
        <v>75</v>
      </c>
      <c r="E9">
        <v>96</v>
      </c>
      <c r="F9">
        <v>56</v>
      </c>
      <c r="G9">
        <v>1.8527600000000002E-2</v>
      </c>
      <c r="H9">
        <v>64.492099999999994</v>
      </c>
      <c r="I9">
        <f t="shared" si="0"/>
        <v>21.752205000000004</v>
      </c>
      <c r="J9">
        <f t="shared" si="1"/>
        <v>893.92379075789404</v>
      </c>
    </row>
    <row r="10" spans="1:15" x14ac:dyDescent="0.25">
      <c r="A10">
        <v>9</v>
      </c>
      <c r="C10">
        <v>1</v>
      </c>
      <c r="D10">
        <v>73</v>
      </c>
      <c r="E10">
        <v>95</v>
      </c>
      <c r="F10">
        <v>57</v>
      </c>
      <c r="G10">
        <v>1.4704399999999999E-3</v>
      </c>
      <c r="H10">
        <v>62.6</v>
      </c>
      <c r="I10">
        <f t="shared" si="0"/>
        <v>4.6004400000000008</v>
      </c>
      <c r="J10">
        <f t="shared" si="1"/>
        <v>700.00147044000028</v>
      </c>
    </row>
    <row r="11" spans="1:15" x14ac:dyDescent="0.25">
      <c r="A11">
        <v>10</v>
      </c>
      <c r="C11">
        <v>1</v>
      </c>
      <c r="D11">
        <v>75</v>
      </c>
      <c r="E11">
        <v>99</v>
      </c>
      <c r="F11">
        <v>54</v>
      </c>
      <c r="G11">
        <v>7.0000000000000001E-3</v>
      </c>
      <c r="H11">
        <v>63.414299999999997</v>
      </c>
      <c r="I11">
        <f t="shared" si="0"/>
        <v>10.170715</v>
      </c>
      <c r="J11">
        <f t="shared" si="1"/>
        <v>896.60699999999963</v>
      </c>
    </row>
    <row r="12" spans="1:15" x14ac:dyDescent="0.25">
      <c r="A12">
        <v>11</v>
      </c>
      <c r="C12">
        <v>1</v>
      </c>
      <c r="D12">
        <v>76</v>
      </c>
      <c r="E12">
        <v>99</v>
      </c>
      <c r="F12">
        <v>56</v>
      </c>
      <c r="G12">
        <v>7.9000000000000008E-3</v>
      </c>
      <c r="H12">
        <v>64.797499999999999</v>
      </c>
      <c r="I12">
        <f t="shared" si="0"/>
        <v>11.139875</v>
      </c>
      <c r="J12">
        <f t="shared" si="1"/>
        <v>879.75789999999984</v>
      </c>
    </row>
    <row r="13" spans="1:15" x14ac:dyDescent="0.25">
      <c r="A13">
        <v>12</v>
      </c>
      <c r="C13">
        <v>1</v>
      </c>
      <c r="D13">
        <v>75</v>
      </c>
      <c r="E13">
        <v>100</v>
      </c>
      <c r="F13">
        <v>54</v>
      </c>
      <c r="G13">
        <v>5.5999999999999999E-3</v>
      </c>
      <c r="H13">
        <v>62.375</v>
      </c>
      <c r="I13">
        <f t="shared" si="0"/>
        <v>8.71875</v>
      </c>
      <c r="J13">
        <f t="shared" si="1"/>
        <v>797.62464761904766</v>
      </c>
    </row>
    <row r="14" spans="1:15" x14ac:dyDescent="0.25">
      <c r="A14">
        <v>13</v>
      </c>
      <c r="B14" t="s">
        <v>4</v>
      </c>
      <c r="C14">
        <v>1</v>
      </c>
      <c r="D14">
        <v>61</v>
      </c>
      <c r="E14">
        <v>107</v>
      </c>
      <c r="F14">
        <v>54</v>
      </c>
      <c r="G14">
        <v>0</v>
      </c>
      <c r="H14" t="e">
        <f ca="1">-nan(ind)</f>
        <v>#NAME?</v>
      </c>
      <c r="I14" t="e">
        <f t="shared" ca="1" si="0"/>
        <v>#NAME?</v>
      </c>
      <c r="J14" t="e">
        <f t="shared" ca="1" si="1"/>
        <v>#NAME?</v>
      </c>
    </row>
    <row r="15" spans="1:15" x14ac:dyDescent="0.25">
      <c r="A15">
        <v>14</v>
      </c>
      <c r="C15">
        <v>3</v>
      </c>
      <c r="D15">
        <v>83</v>
      </c>
      <c r="E15">
        <v>106</v>
      </c>
      <c r="F15">
        <v>58</v>
      </c>
      <c r="G15">
        <v>7.8423700000000002E-4</v>
      </c>
      <c r="H15">
        <v>64.875</v>
      </c>
      <c r="I15">
        <f t="shared" si="0"/>
        <v>4.0279870000000004</v>
      </c>
      <c r="J15">
        <f t="shared" si="1"/>
        <v>550.00078423699995</v>
      </c>
    </row>
    <row r="16" spans="1:15" x14ac:dyDescent="0.25">
      <c r="A16">
        <v>15</v>
      </c>
      <c r="C16">
        <v>3</v>
      </c>
      <c r="D16">
        <v>84</v>
      </c>
      <c r="E16">
        <v>110</v>
      </c>
      <c r="F16">
        <v>65</v>
      </c>
      <c r="G16">
        <v>2.7000000000000001E-3</v>
      </c>
      <c r="H16">
        <v>73.296300000000002</v>
      </c>
      <c r="I16">
        <f t="shared" si="0"/>
        <v>6.3648150000000001</v>
      </c>
      <c r="J16">
        <f t="shared" si="1"/>
        <v>873.29743684210541</v>
      </c>
    </row>
    <row r="17" spans="1:10" x14ac:dyDescent="0.25">
      <c r="A17">
        <v>16</v>
      </c>
      <c r="C17">
        <v>1</v>
      </c>
      <c r="D17">
        <v>81</v>
      </c>
      <c r="E17">
        <v>106</v>
      </c>
      <c r="F17">
        <v>65</v>
      </c>
      <c r="G17">
        <v>1.58416E-3</v>
      </c>
      <c r="H17">
        <v>71.5</v>
      </c>
      <c r="I17">
        <f t="shared" si="0"/>
        <v>5.15916</v>
      </c>
      <c r="J17">
        <f t="shared" si="1"/>
        <v>812.50158415999999</v>
      </c>
    </row>
    <row r="18" spans="1:10" x14ac:dyDescent="0.25">
      <c r="A18">
        <v>17</v>
      </c>
      <c r="C18">
        <v>1</v>
      </c>
      <c r="D18">
        <v>87</v>
      </c>
      <c r="E18">
        <v>117</v>
      </c>
      <c r="F18">
        <v>62</v>
      </c>
      <c r="G18">
        <v>1.07833E-3</v>
      </c>
      <c r="H18">
        <v>70.818200000000004</v>
      </c>
      <c r="I18">
        <f t="shared" si="0"/>
        <v>4.6192400000000005</v>
      </c>
      <c r="J18">
        <f t="shared" si="1"/>
        <v>705.4570783300004</v>
      </c>
    </row>
    <row r="19" spans="1:10" x14ac:dyDescent="0.25">
      <c r="A19">
        <v>18</v>
      </c>
      <c r="B19" t="s">
        <v>4</v>
      </c>
      <c r="C19">
        <v>3</v>
      </c>
      <c r="D19">
        <v>74</v>
      </c>
      <c r="E19">
        <v>114</v>
      </c>
      <c r="F19">
        <v>57</v>
      </c>
      <c r="G19">
        <v>1.07833E-3</v>
      </c>
      <c r="H19">
        <v>62.818199999999997</v>
      </c>
      <c r="I19">
        <f t="shared" si="0"/>
        <v>4.2192400000000001</v>
      </c>
      <c r="J19">
        <f t="shared" si="1"/>
        <v>684.49519597705853</v>
      </c>
    </row>
    <row r="20" spans="1:10" x14ac:dyDescent="0.25">
      <c r="A20">
        <v>19</v>
      </c>
      <c r="B20" t="s">
        <v>4</v>
      </c>
      <c r="C20">
        <v>1</v>
      </c>
      <c r="D20">
        <v>64</v>
      </c>
      <c r="E20">
        <v>115</v>
      </c>
      <c r="F20">
        <v>64</v>
      </c>
      <c r="G20">
        <v>0</v>
      </c>
      <c r="H20" t="e">
        <f ca="1">-nan(ind)</f>
        <v>#NAME?</v>
      </c>
      <c r="I20" t="e">
        <f t="shared" ca="1" si="0"/>
        <v>#NAME?</v>
      </c>
      <c r="J20" t="e">
        <f t="shared" ca="1" si="1"/>
        <v>#NAME?</v>
      </c>
    </row>
    <row r="21" spans="1:10" x14ac:dyDescent="0.25">
      <c r="A21">
        <v>20</v>
      </c>
      <c r="C21">
        <v>3</v>
      </c>
      <c r="D21">
        <v>82</v>
      </c>
      <c r="E21">
        <v>108</v>
      </c>
      <c r="F21">
        <v>56</v>
      </c>
      <c r="G21">
        <v>3.9211799999999998E-3</v>
      </c>
      <c r="H21">
        <v>63.95</v>
      </c>
      <c r="I21">
        <f t="shared" si="0"/>
        <v>7.1186799999999995</v>
      </c>
      <c r="J21">
        <f t="shared" si="1"/>
        <v>611.54238271846179</v>
      </c>
    </row>
    <row r="22" spans="1:10" x14ac:dyDescent="0.25">
      <c r="A22">
        <v>21</v>
      </c>
      <c r="C22">
        <v>1</v>
      </c>
      <c r="D22">
        <v>81</v>
      </c>
      <c r="E22">
        <v>105</v>
      </c>
      <c r="F22">
        <v>61</v>
      </c>
      <c r="G22">
        <v>2.2000000000000001E-3</v>
      </c>
      <c r="H22">
        <v>68.954499999999996</v>
      </c>
      <c r="I22">
        <f t="shared" si="0"/>
        <v>5.6477250000000003</v>
      </c>
      <c r="J22">
        <f t="shared" si="1"/>
        <v>795.45219999999961</v>
      </c>
    </row>
    <row r="23" spans="1:10" x14ac:dyDescent="0.25">
      <c r="A23">
        <v>22</v>
      </c>
      <c r="C23">
        <v>1</v>
      </c>
      <c r="D23">
        <v>81</v>
      </c>
      <c r="E23">
        <v>106</v>
      </c>
      <c r="F23">
        <v>58</v>
      </c>
      <c r="G23">
        <v>3.2349800000000001E-3</v>
      </c>
      <c r="H23">
        <v>67.666700000000006</v>
      </c>
      <c r="I23">
        <f t="shared" si="0"/>
        <v>6.6183150000000008</v>
      </c>
      <c r="J23">
        <f t="shared" si="1"/>
        <v>840.58584367565277</v>
      </c>
    </row>
    <row r="24" spans="1:10" x14ac:dyDescent="0.25">
      <c r="A24">
        <v>23</v>
      </c>
      <c r="C24">
        <v>1</v>
      </c>
      <c r="D24">
        <v>83</v>
      </c>
      <c r="E24">
        <v>111</v>
      </c>
      <c r="F24">
        <v>61</v>
      </c>
      <c r="G24">
        <v>2.47525E-3</v>
      </c>
      <c r="H24">
        <v>69.84</v>
      </c>
      <c r="I24">
        <f t="shared" si="0"/>
        <v>5.9672499999999999</v>
      </c>
      <c r="J24">
        <f t="shared" si="1"/>
        <v>803.63883888636394</v>
      </c>
    </row>
    <row r="25" spans="1:10" x14ac:dyDescent="0.25">
      <c r="A25">
        <v>24</v>
      </c>
      <c r="C25">
        <v>1</v>
      </c>
      <c r="D25">
        <v>89</v>
      </c>
      <c r="E25">
        <v>124</v>
      </c>
      <c r="F25">
        <v>67</v>
      </c>
      <c r="G25">
        <v>1.2743800000000001E-3</v>
      </c>
      <c r="H25">
        <v>75.846199999999996</v>
      </c>
      <c r="I25">
        <f t="shared" si="0"/>
        <v>5.0666900000000004</v>
      </c>
      <c r="J25">
        <f t="shared" si="1"/>
        <v>804.20127437999975</v>
      </c>
    </row>
    <row r="26" spans="1:10" x14ac:dyDescent="0.25">
      <c r="A26">
        <v>25</v>
      </c>
      <c r="C26">
        <v>1</v>
      </c>
      <c r="D26">
        <v>82</v>
      </c>
      <c r="E26">
        <v>110</v>
      </c>
      <c r="F26">
        <v>61</v>
      </c>
      <c r="G26">
        <v>1E-3</v>
      </c>
      <c r="H26">
        <v>69.5</v>
      </c>
      <c r="I26">
        <f t="shared" si="0"/>
        <v>4.4749999999999996</v>
      </c>
      <c r="J26">
        <f t="shared" si="1"/>
        <v>809.52480952380949</v>
      </c>
    </row>
    <row r="27" spans="1:10" x14ac:dyDescent="0.25">
      <c r="A27">
        <v>26</v>
      </c>
      <c r="C27">
        <v>1</v>
      </c>
      <c r="D27">
        <v>79</v>
      </c>
      <c r="E27">
        <v>101</v>
      </c>
      <c r="F27">
        <v>61</v>
      </c>
      <c r="G27">
        <v>8.3999999999999995E-3</v>
      </c>
      <c r="H27">
        <v>68.642899999999997</v>
      </c>
      <c r="I27">
        <f t="shared" si="0"/>
        <v>11.832145000000001</v>
      </c>
      <c r="J27">
        <f t="shared" si="1"/>
        <v>849.21951111111082</v>
      </c>
    </row>
    <row r="28" spans="1:10" x14ac:dyDescent="0.25">
      <c r="A28">
        <v>27</v>
      </c>
      <c r="C28">
        <v>1</v>
      </c>
      <c r="D28">
        <v>80</v>
      </c>
      <c r="E28">
        <v>108</v>
      </c>
      <c r="F28">
        <v>52</v>
      </c>
      <c r="G28">
        <v>2.8999999999999998E-3</v>
      </c>
      <c r="H28">
        <v>66</v>
      </c>
      <c r="I28">
        <f t="shared" si="0"/>
        <v>6.2</v>
      </c>
      <c r="J28">
        <f t="shared" si="1"/>
        <v>1000.0029</v>
      </c>
    </row>
    <row r="29" spans="1:10" x14ac:dyDescent="0.25">
      <c r="A29">
        <v>28</v>
      </c>
      <c r="C29">
        <v>2</v>
      </c>
      <c r="D29">
        <v>81</v>
      </c>
      <c r="E29">
        <v>110</v>
      </c>
      <c r="F29">
        <v>62</v>
      </c>
      <c r="G29">
        <v>2.7000000000000001E-3</v>
      </c>
      <c r="H29">
        <v>69.555599999999998</v>
      </c>
      <c r="I29">
        <f t="shared" si="0"/>
        <v>6.1777800000000003</v>
      </c>
      <c r="J29">
        <f t="shared" si="1"/>
        <v>795.3290157894736</v>
      </c>
    </row>
    <row r="30" spans="1:10" x14ac:dyDescent="0.25">
      <c r="A30">
        <v>29</v>
      </c>
      <c r="C30">
        <v>2</v>
      </c>
      <c r="D30">
        <v>86</v>
      </c>
      <c r="E30">
        <v>126</v>
      </c>
      <c r="F30">
        <v>59</v>
      </c>
      <c r="G30">
        <v>4.1999999999999997E-3</v>
      </c>
      <c r="H30">
        <v>69.642899999999997</v>
      </c>
      <c r="I30">
        <f t="shared" si="0"/>
        <v>7.6821450000000002</v>
      </c>
      <c r="J30">
        <f t="shared" si="1"/>
        <v>788.36716296296277</v>
      </c>
    </row>
    <row r="31" spans="1:10" x14ac:dyDescent="0.25">
      <c r="A31">
        <v>30</v>
      </c>
      <c r="C31">
        <v>1</v>
      </c>
      <c r="D31">
        <v>80</v>
      </c>
      <c r="E31">
        <v>109</v>
      </c>
      <c r="F31">
        <v>65</v>
      </c>
      <c r="G31">
        <v>2.0586200000000002E-3</v>
      </c>
      <c r="H31">
        <v>71.238100000000003</v>
      </c>
      <c r="I31">
        <f t="shared" si="0"/>
        <v>5.6205250000000007</v>
      </c>
      <c r="J31">
        <f t="shared" si="1"/>
        <v>831.74872528666708</v>
      </c>
    </row>
    <row r="32" spans="1:10" x14ac:dyDescent="0.25">
      <c r="A32">
        <v>31</v>
      </c>
      <c r="C32">
        <v>1</v>
      </c>
      <c r="D32">
        <v>82</v>
      </c>
      <c r="E32">
        <v>108</v>
      </c>
      <c r="F32">
        <v>61</v>
      </c>
      <c r="G32">
        <v>7.4999999999999997E-3</v>
      </c>
      <c r="H32">
        <v>69.92</v>
      </c>
      <c r="I32">
        <f t="shared" si="0"/>
        <v>10.996</v>
      </c>
      <c r="J32">
        <f t="shared" si="1"/>
        <v>849.53130952380968</v>
      </c>
    </row>
    <row r="33" spans="1:10" x14ac:dyDescent="0.25">
      <c r="A33">
        <v>32</v>
      </c>
      <c r="C33">
        <v>1</v>
      </c>
      <c r="D33">
        <v>84</v>
      </c>
      <c r="E33">
        <v>110</v>
      </c>
      <c r="F33">
        <v>60</v>
      </c>
      <c r="G33">
        <v>2.3E-3</v>
      </c>
      <c r="H33">
        <v>69.478300000000004</v>
      </c>
      <c r="I33">
        <f t="shared" si="0"/>
        <v>5.7739150000000006</v>
      </c>
      <c r="J33">
        <f t="shared" si="1"/>
        <v>789.86063333333368</v>
      </c>
    </row>
    <row r="34" spans="1:10" x14ac:dyDescent="0.25">
      <c r="A34">
        <v>33</v>
      </c>
      <c r="C34">
        <v>1</v>
      </c>
      <c r="D34">
        <v>79</v>
      </c>
      <c r="E34">
        <v>105</v>
      </c>
      <c r="F34">
        <v>61</v>
      </c>
      <c r="G34">
        <v>2.6467999999999999E-3</v>
      </c>
      <c r="H34">
        <v>67.259299999999996</v>
      </c>
      <c r="I34">
        <f t="shared" si="0"/>
        <v>6.0097649999999998</v>
      </c>
      <c r="J34">
        <f t="shared" si="1"/>
        <v>695.48042457777728</v>
      </c>
    </row>
    <row r="35" spans="1:10" x14ac:dyDescent="0.25">
      <c r="A35">
        <v>34</v>
      </c>
      <c r="C35">
        <v>1</v>
      </c>
      <c r="D35">
        <v>85</v>
      </c>
      <c r="E35">
        <v>118</v>
      </c>
      <c r="F35">
        <v>58</v>
      </c>
      <c r="G35">
        <v>4.1172400000000003E-3</v>
      </c>
      <c r="H35">
        <v>68.8095</v>
      </c>
      <c r="I35">
        <f t="shared" si="0"/>
        <v>7.5577150000000008</v>
      </c>
      <c r="J35">
        <f t="shared" si="1"/>
        <v>800.70782094370372</v>
      </c>
    </row>
    <row r="36" spans="1:10" x14ac:dyDescent="0.25">
      <c r="A36">
        <v>35</v>
      </c>
      <c r="C36">
        <v>1</v>
      </c>
      <c r="D36">
        <v>80</v>
      </c>
      <c r="E36">
        <v>107</v>
      </c>
      <c r="F36">
        <v>61</v>
      </c>
      <c r="G36">
        <v>5.8817799999999996E-3</v>
      </c>
      <c r="H36">
        <v>69.0167</v>
      </c>
      <c r="I36">
        <f t="shared" si="0"/>
        <v>9.3326150000000005</v>
      </c>
      <c r="J36">
        <f t="shared" si="1"/>
        <v>843.86903967473688</v>
      </c>
    </row>
    <row r="37" spans="1:10" x14ac:dyDescent="0.25">
      <c r="A37">
        <v>36</v>
      </c>
      <c r="C37">
        <v>2</v>
      </c>
      <c r="D37">
        <v>81</v>
      </c>
      <c r="E37">
        <v>109</v>
      </c>
      <c r="F37">
        <v>55</v>
      </c>
      <c r="G37">
        <v>7.7000000000000002E-3</v>
      </c>
      <c r="H37">
        <v>66.6494</v>
      </c>
      <c r="I37">
        <f t="shared" si="0"/>
        <v>11.03247</v>
      </c>
      <c r="J37">
        <f t="shared" si="1"/>
        <v>896.11539230769222</v>
      </c>
    </row>
    <row r="38" spans="1:10" x14ac:dyDescent="0.25">
      <c r="A38">
        <v>37</v>
      </c>
      <c r="C38">
        <v>1</v>
      </c>
      <c r="D38">
        <v>90</v>
      </c>
      <c r="E38">
        <v>133</v>
      </c>
      <c r="F38">
        <v>60</v>
      </c>
      <c r="G38">
        <v>6.5679800000000002E-3</v>
      </c>
      <c r="H38">
        <v>72.552199999999999</v>
      </c>
      <c r="I38">
        <f t="shared" si="0"/>
        <v>10.195590000000001</v>
      </c>
      <c r="J38">
        <f t="shared" si="1"/>
        <v>836.81990131333328</v>
      </c>
    </row>
    <row r="39" spans="1:10" x14ac:dyDescent="0.25">
      <c r="A39">
        <v>38</v>
      </c>
      <c r="C39">
        <v>1</v>
      </c>
      <c r="D39">
        <v>78</v>
      </c>
      <c r="E39">
        <v>108</v>
      </c>
      <c r="F39">
        <v>57</v>
      </c>
      <c r="G39">
        <v>1.07833E-3</v>
      </c>
      <c r="H39">
        <v>67.545500000000004</v>
      </c>
      <c r="I39">
        <f t="shared" si="0"/>
        <v>4.4556050000000003</v>
      </c>
      <c r="J39">
        <f t="shared" si="1"/>
        <v>1004.3344116633338</v>
      </c>
    </row>
    <row r="40" spans="1:10" x14ac:dyDescent="0.25">
      <c r="A40">
        <v>39</v>
      </c>
      <c r="C40">
        <v>2</v>
      </c>
      <c r="D40">
        <v>76</v>
      </c>
      <c r="E40">
        <v>95</v>
      </c>
      <c r="F40">
        <v>52</v>
      </c>
      <c r="G40">
        <v>2.5999999999999999E-3</v>
      </c>
      <c r="H40">
        <v>62.192300000000003</v>
      </c>
      <c r="I40">
        <f t="shared" si="0"/>
        <v>5.7096150000000003</v>
      </c>
      <c r="J40">
        <f t="shared" si="1"/>
        <v>849.36093333333361</v>
      </c>
    </row>
    <row r="41" spans="1:10" x14ac:dyDescent="0.25">
      <c r="A41">
        <v>40</v>
      </c>
      <c r="D41">
        <v>74</v>
      </c>
      <c r="E41">
        <v>96</v>
      </c>
      <c r="F41">
        <v>60</v>
      </c>
      <c r="G41">
        <v>4.0000000000000002E-4</v>
      </c>
      <c r="H41">
        <v>61.75</v>
      </c>
      <c r="I41">
        <f t="shared" si="0"/>
        <v>3.4875000000000003</v>
      </c>
      <c r="J41">
        <f t="shared" si="1"/>
        <v>250.00040000000001</v>
      </c>
    </row>
    <row r="42" spans="1:10" x14ac:dyDescent="0.25">
      <c r="A42">
        <v>41</v>
      </c>
      <c r="B42" t="s">
        <v>4</v>
      </c>
      <c r="C42">
        <v>3</v>
      </c>
      <c r="D42">
        <v>77</v>
      </c>
      <c r="E42">
        <v>117</v>
      </c>
      <c r="F42">
        <v>57</v>
      </c>
      <c r="G42">
        <v>2.5000000000000001E-3</v>
      </c>
      <c r="H42">
        <v>65.72</v>
      </c>
      <c r="I42">
        <f t="shared" si="0"/>
        <v>5.7859999999999996</v>
      </c>
      <c r="J42">
        <f t="shared" si="1"/>
        <v>872.00249999999994</v>
      </c>
    </row>
    <row r="43" spans="1:10" x14ac:dyDescent="0.25">
      <c r="A43">
        <v>42</v>
      </c>
      <c r="C43">
        <v>2</v>
      </c>
      <c r="D43">
        <v>79</v>
      </c>
      <c r="E43">
        <v>107</v>
      </c>
      <c r="F43">
        <v>56</v>
      </c>
      <c r="G43">
        <v>3.2000000000000002E-3</v>
      </c>
      <c r="H43">
        <v>64.718800000000002</v>
      </c>
      <c r="I43">
        <f t="shared" si="0"/>
        <v>6.4359400000000004</v>
      </c>
      <c r="J43">
        <f t="shared" si="1"/>
        <v>758.15972173913065</v>
      </c>
    </row>
    <row r="44" spans="1:10" x14ac:dyDescent="0.25">
      <c r="A44">
        <v>43</v>
      </c>
      <c r="C44">
        <v>3</v>
      </c>
      <c r="D44">
        <v>74</v>
      </c>
      <c r="E44">
        <v>97</v>
      </c>
      <c r="F44">
        <v>53</v>
      </c>
      <c r="G44">
        <v>2.5000000000000001E-3</v>
      </c>
      <c r="H44">
        <v>60.04</v>
      </c>
      <c r="I44">
        <f t="shared" si="0"/>
        <v>5.5020000000000007</v>
      </c>
      <c r="J44">
        <f t="shared" si="1"/>
        <v>670.47869047619054</v>
      </c>
    </row>
    <row r="45" spans="1:10" x14ac:dyDescent="0.25">
      <c r="A45">
        <v>44</v>
      </c>
      <c r="C45">
        <v>1</v>
      </c>
      <c r="D45">
        <v>77</v>
      </c>
      <c r="E45">
        <v>105</v>
      </c>
      <c r="F45">
        <v>61</v>
      </c>
      <c r="G45">
        <v>3.92118E-4</v>
      </c>
      <c r="H45">
        <v>68</v>
      </c>
      <c r="I45">
        <f t="shared" si="0"/>
        <v>3.7921180000000003</v>
      </c>
      <c r="J45">
        <f t="shared" si="1"/>
        <v>875.00039211800004</v>
      </c>
    </row>
    <row r="46" spans="1:10" x14ac:dyDescent="0.25">
      <c r="A46">
        <v>45</v>
      </c>
      <c r="B46" t="s">
        <v>4</v>
      </c>
      <c r="C46">
        <v>1</v>
      </c>
      <c r="D46">
        <v>64</v>
      </c>
      <c r="E46">
        <v>99</v>
      </c>
      <c r="F46">
        <v>59</v>
      </c>
      <c r="G46">
        <v>0</v>
      </c>
      <c r="H46" t="e">
        <f ca="1">-nan(ind)</f>
        <v>#NAME?</v>
      </c>
      <c r="I46" t="e">
        <f t="shared" ca="1" si="0"/>
        <v>#NAME?</v>
      </c>
      <c r="J46" t="e">
        <f t="shared" ca="1" si="1"/>
        <v>#NAME?</v>
      </c>
    </row>
    <row r="47" spans="1:10" x14ac:dyDescent="0.25">
      <c r="A47">
        <v>46</v>
      </c>
      <c r="B47" t="s">
        <v>4</v>
      </c>
      <c r="C47">
        <v>1</v>
      </c>
      <c r="D47">
        <v>70</v>
      </c>
      <c r="E47">
        <v>108</v>
      </c>
      <c r="F47">
        <v>56</v>
      </c>
      <c r="G47">
        <v>0</v>
      </c>
      <c r="H47" t="e">
        <f ca="1">-nan(ind)</f>
        <v>#NAME?</v>
      </c>
      <c r="I47" t="e">
        <f t="shared" ca="1" si="0"/>
        <v>#NAME?</v>
      </c>
      <c r="J47" t="e">
        <f t="shared" ca="1" si="1"/>
        <v>#NAME?</v>
      </c>
    </row>
    <row r="48" spans="1:10" x14ac:dyDescent="0.25">
      <c r="A48">
        <v>47</v>
      </c>
      <c r="C48">
        <v>1</v>
      </c>
      <c r="D48">
        <v>74</v>
      </c>
      <c r="E48">
        <v>92</v>
      </c>
      <c r="F48">
        <v>58</v>
      </c>
      <c r="G48">
        <v>6.4699500000000004E-3</v>
      </c>
      <c r="H48">
        <v>64.712100000000007</v>
      </c>
      <c r="I48">
        <f t="shared" si="0"/>
        <v>9.7055550000000004</v>
      </c>
      <c r="J48">
        <f t="shared" si="1"/>
        <v>839.01896995000084</v>
      </c>
    </row>
    <row r="49" spans="1:10" x14ac:dyDescent="0.25">
      <c r="A49">
        <v>48</v>
      </c>
      <c r="C49">
        <v>2</v>
      </c>
      <c r="D49">
        <v>77</v>
      </c>
      <c r="E49">
        <v>103</v>
      </c>
      <c r="F49">
        <v>59</v>
      </c>
      <c r="G49">
        <v>1.6999999999999999E-3</v>
      </c>
      <c r="H49">
        <v>64.823499999999996</v>
      </c>
      <c r="I49">
        <f t="shared" si="0"/>
        <v>4.9411750000000003</v>
      </c>
      <c r="J49">
        <f t="shared" si="1"/>
        <v>647.05725555555512</v>
      </c>
    </row>
    <row r="50" spans="1:10" x14ac:dyDescent="0.25">
      <c r="A50">
        <v>49</v>
      </c>
      <c r="B50" t="s">
        <v>4</v>
      </c>
      <c r="C50">
        <v>1</v>
      </c>
      <c r="D50">
        <v>70</v>
      </c>
      <c r="E50">
        <v>103</v>
      </c>
      <c r="F50">
        <v>58</v>
      </c>
      <c r="G50">
        <v>0</v>
      </c>
      <c r="H50" t="e">
        <f ca="1">-nan(ind)</f>
        <v>#NAME?</v>
      </c>
      <c r="I50" t="e">
        <f t="shared" ca="1" si="0"/>
        <v>#NAME?</v>
      </c>
      <c r="J50" t="e">
        <f t="shared" ca="1" si="1"/>
        <v>#NAME?</v>
      </c>
    </row>
    <row r="51" spans="1:10" x14ac:dyDescent="0.25">
      <c r="A51">
        <v>50</v>
      </c>
      <c r="C51">
        <v>1</v>
      </c>
      <c r="D51">
        <v>77</v>
      </c>
      <c r="E51">
        <v>121</v>
      </c>
      <c r="F51">
        <v>59</v>
      </c>
      <c r="G51">
        <v>6.1999999999999998E-3</v>
      </c>
      <c r="H51">
        <v>66.629000000000005</v>
      </c>
      <c r="I51">
        <f t="shared" si="0"/>
        <v>9.5314499999999995</v>
      </c>
      <c r="J51">
        <f t="shared" si="1"/>
        <v>847.67286666666723</v>
      </c>
    </row>
    <row r="52" spans="1:10" x14ac:dyDescent="0.25">
      <c r="A52">
        <v>51</v>
      </c>
      <c r="D52">
        <v>77</v>
      </c>
      <c r="E52">
        <v>104</v>
      </c>
      <c r="F52">
        <v>57</v>
      </c>
      <c r="G52">
        <v>2.8999999999999998E-3</v>
      </c>
      <c r="H52">
        <v>66.103399999999993</v>
      </c>
      <c r="I52">
        <f t="shared" si="0"/>
        <v>6.2051699999999999</v>
      </c>
      <c r="J52">
        <f t="shared" si="1"/>
        <v>910.3428999999993</v>
      </c>
    </row>
    <row r="53" spans="1:10" x14ac:dyDescent="0.25">
      <c r="A53">
        <v>52</v>
      </c>
      <c r="C53">
        <v>2</v>
      </c>
      <c r="D53">
        <v>78</v>
      </c>
      <c r="E53">
        <v>104</v>
      </c>
      <c r="F53">
        <v>57</v>
      </c>
      <c r="G53">
        <v>3.52907E-3</v>
      </c>
      <c r="H53">
        <v>65.722200000000001</v>
      </c>
      <c r="I53">
        <f t="shared" si="0"/>
        <v>6.8151799999999998</v>
      </c>
      <c r="J53">
        <f t="shared" si="1"/>
        <v>830.68924335571432</v>
      </c>
    </row>
    <row r="54" spans="1:10" x14ac:dyDescent="0.25">
      <c r="A54">
        <v>53</v>
      </c>
      <c r="B54" t="s">
        <v>4</v>
      </c>
      <c r="C54">
        <v>2</v>
      </c>
      <c r="D54">
        <v>73</v>
      </c>
      <c r="E54">
        <v>106</v>
      </c>
      <c r="F54">
        <v>60</v>
      </c>
      <c r="G54">
        <v>1.8E-3</v>
      </c>
      <c r="H54">
        <v>64.888900000000007</v>
      </c>
      <c r="I54">
        <f t="shared" si="0"/>
        <v>5.0444450000000005</v>
      </c>
      <c r="J54">
        <f t="shared" si="1"/>
        <v>752.14026153846248</v>
      </c>
    </row>
    <row r="55" spans="1:10" x14ac:dyDescent="0.25">
      <c r="A55">
        <v>54</v>
      </c>
      <c r="B55" t="s">
        <v>4</v>
      </c>
      <c r="C55">
        <v>2</v>
      </c>
      <c r="D55">
        <v>78</v>
      </c>
      <c r="E55">
        <v>112</v>
      </c>
      <c r="F55">
        <v>60</v>
      </c>
      <c r="G55">
        <v>4.4000000000000003E-3</v>
      </c>
      <c r="H55">
        <v>67.181799999999996</v>
      </c>
      <c r="I55">
        <f t="shared" si="0"/>
        <v>7.7590900000000005</v>
      </c>
      <c r="J55">
        <f t="shared" si="1"/>
        <v>797.98217777777722</v>
      </c>
    </row>
    <row r="56" spans="1:10" x14ac:dyDescent="0.25">
      <c r="A56">
        <v>55</v>
      </c>
      <c r="C56">
        <v>1</v>
      </c>
      <c r="D56">
        <v>77</v>
      </c>
      <c r="E56">
        <v>105</v>
      </c>
      <c r="F56">
        <v>62</v>
      </c>
      <c r="G56">
        <v>3.92118E-4</v>
      </c>
      <c r="H56">
        <v>68.25</v>
      </c>
      <c r="I56">
        <f t="shared" si="0"/>
        <v>3.8046180000000001</v>
      </c>
      <c r="J56">
        <f t="shared" si="1"/>
        <v>833.33372545133341</v>
      </c>
    </row>
    <row r="57" spans="1:10" x14ac:dyDescent="0.25">
      <c r="A57">
        <v>56</v>
      </c>
      <c r="C57">
        <v>1</v>
      </c>
      <c r="D57">
        <v>79</v>
      </c>
      <c r="E57">
        <v>105</v>
      </c>
      <c r="F57">
        <v>59</v>
      </c>
      <c r="G57">
        <v>1.5E-3</v>
      </c>
      <c r="H57">
        <v>68</v>
      </c>
      <c r="I57">
        <f t="shared" si="0"/>
        <v>4.9000000000000004</v>
      </c>
      <c r="J57">
        <f t="shared" si="1"/>
        <v>900.00149999999996</v>
      </c>
    </row>
    <row r="58" spans="1:10" x14ac:dyDescent="0.25">
      <c r="A58">
        <v>57</v>
      </c>
      <c r="C58">
        <v>1</v>
      </c>
      <c r="D58">
        <v>77</v>
      </c>
      <c r="E58">
        <v>99</v>
      </c>
      <c r="F58">
        <v>57</v>
      </c>
      <c r="G58">
        <v>2.2546799999999998E-3</v>
      </c>
      <c r="H58">
        <v>65.217399999999998</v>
      </c>
      <c r="I58">
        <f t="shared" si="0"/>
        <v>5.5155499999999993</v>
      </c>
      <c r="J58">
        <f t="shared" si="1"/>
        <v>821.74225467999975</v>
      </c>
    </row>
    <row r="59" spans="1:10" x14ac:dyDescent="0.25">
      <c r="A59">
        <v>58</v>
      </c>
      <c r="C59">
        <v>2</v>
      </c>
      <c r="D59">
        <v>76</v>
      </c>
      <c r="E59">
        <v>98</v>
      </c>
      <c r="F59">
        <v>54</v>
      </c>
      <c r="G59">
        <v>3.0000000000000001E-3</v>
      </c>
      <c r="H59">
        <v>61.066699999999997</v>
      </c>
      <c r="I59">
        <f t="shared" si="0"/>
        <v>6.0533350000000006</v>
      </c>
      <c r="J59">
        <f t="shared" si="1"/>
        <v>642.43027272727261</v>
      </c>
    </row>
    <row r="60" spans="1:10" x14ac:dyDescent="0.25">
      <c r="A60">
        <v>59</v>
      </c>
      <c r="D60">
        <v>74</v>
      </c>
      <c r="E60">
        <v>95</v>
      </c>
      <c r="F60">
        <v>58</v>
      </c>
      <c r="G60">
        <v>4.7000000000000002E-3</v>
      </c>
      <c r="H60">
        <v>64.148899999999998</v>
      </c>
      <c r="I60">
        <f t="shared" si="0"/>
        <v>7.9074450000000001</v>
      </c>
      <c r="J60">
        <f t="shared" si="1"/>
        <v>768.61719999999968</v>
      </c>
    </row>
    <row r="61" spans="1:10" x14ac:dyDescent="0.25">
      <c r="A61">
        <v>60</v>
      </c>
      <c r="C61">
        <v>1</v>
      </c>
      <c r="D61">
        <v>78</v>
      </c>
      <c r="E61">
        <v>114</v>
      </c>
      <c r="F61">
        <v>58</v>
      </c>
      <c r="G61">
        <v>1.9605899999999999E-3</v>
      </c>
      <c r="H61">
        <v>68.05</v>
      </c>
      <c r="I61">
        <f t="shared" si="0"/>
        <v>5.3630899999999997</v>
      </c>
      <c r="J61">
        <f t="shared" si="1"/>
        <v>1005.0019605899996</v>
      </c>
    </row>
    <row r="62" spans="1:10" x14ac:dyDescent="0.25">
      <c r="A62">
        <v>61</v>
      </c>
    </row>
    <row r="63" spans="1:10" x14ac:dyDescent="0.25">
      <c r="A63">
        <v>62</v>
      </c>
    </row>
    <row r="64" spans="1:10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30" workbookViewId="0">
      <selection activeCell="A49" sqref="A1:H49"/>
    </sheetView>
  </sheetViews>
  <sheetFormatPr defaultRowHeight="15" x14ac:dyDescent="0.25"/>
  <cols>
    <col min="7" max="7" width="15.42578125" customWidth="1"/>
    <col min="8" max="8" width="22.2851562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5" x14ac:dyDescent="0.25">
      <c r="A2">
        <v>1</v>
      </c>
      <c r="C2">
        <v>1</v>
      </c>
      <c r="D2">
        <v>78</v>
      </c>
      <c r="E2">
        <v>100</v>
      </c>
      <c r="F2">
        <v>56</v>
      </c>
      <c r="G2">
        <v>2.0586200000000002E-3</v>
      </c>
      <c r="H2">
        <v>65.285700000000006</v>
      </c>
      <c r="I2">
        <f>G2*$N$2+H2*$N$3</f>
        <v>34.70147</v>
      </c>
      <c r="J2">
        <f>((H2-F2)/(D2-F2))*$O$2+G2*$O$3</f>
        <v>844.15660407454584</v>
      </c>
      <c r="N2">
        <v>1000</v>
      </c>
      <c r="O2">
        <v>2000</v>
      </c>
    </row>
    <row r="3" spans="1:15" x14ac:dyDescent="0.25">
      <c r="A3">
        <v>2</v>
      </c>
      <c r="C3">
        <v>2</v>
      </c>
      <c r="D3">
        <v>76</v>
      </c>
      <c r="E3">
        <v>99</v>
      </c>
      <c r="F3">
        <v>55</v>
      </c>
      <c r="G3">
        <v>7.5482800000000001E-3</v>
      </c>
      <c r="H3">
        <v>64.415599999999998</v>
      </c>
      <c r="I3">
        <f t="shared" ref="I3:I49" si="0">G3*$N$2+H3*$N$3</f>
        <v>39.756079999999997</v>
      </c>
      <c r="J3">
        <f t="shared" ref="J3:J49" si="1">((H3-F3)/(D3-F3))*$O$2+G3*$O$3</f>
        <v>896.73135780380926</v>
      </c>
      <c r="N3">
        <v>0.5</v>
      </c>
      <c r="O3">
        <v>1</v>
      </c>
    </row>
    <row r="4" spans="1:15" x14ac:dyDescent="0.25">
      <c r="A4">
        <v>3</v>
      </c>
      <c r="C4">
        <v>1</v>
      </c>
      <c r="D4">
        <v>77</v>
      </c>
      <c r="E4">
        <v>102</v>
      </c>
      <c r="F4">
        <v>56</v>
      </c>
      <c r="G4">
        <v>1.9E-3</v>
      </c>
      <c r="H4">
        <v>65.947400000000002</v>
      </c>
      <c r="I4">
        <f t="shared" si="0"/>
        <v>34.873699999999999</v>
      </c>
      <c r="J4">
        <f t="shared" si="1"/>
        <v>947.37332857142871</v>
      </c>
    </row>
    <row r="5" spans="1:15" x14ac:dyDescent="0.25">
      <c r="A5">
        <v>4</v>
      </c>
      <c r="C5">
        <v>2</v>
      </c>
      <c r="D5">
        <v>78</v>
      </c>
      <c r="E5">
        <v>101</v>
      </c>
      <c r="F5">
        <v>54</v>
      </c>
      <c r="G5">
        <v>6.1999999999999998E-3</v>
      </c>
      <c r="H5">
        <v>64.016099999999994</v>
      </c>
      <c r="I5">
        <f t="shared" si="0"/>
        <v>38.20805</v>
      </c>
      <c r="J5">
        <f t="shared" si="1"/>
        <v>834.68119999999954</v>
      </c>
    </row>
    <row r="6" spans="1:15" x14ac:dyDescent="0.25">
      <c r="A6">
        <v>8</v>
      </c>
      <c r="C6">
        <v>2</v>
      </c>
      <c r="D6">
        <v>75</v>
      </c>
      <c r="E6">
        <v>96</v>
      </c>
      <c r="F6">
        <v>56</v>
      </c>
      <c r="G6">
        <v>1.8527600000000002E-2</v>
      </c>
      <c r="H6">
        <v>64.492099999999994</v>
      </c>
      <c r="I6">
        <f t="shared" si="0"/>
        <v>50.773650000000004</v>
      </c>
      <c r="J6">
        <f t="shared" si="1"/>
        <v>893.92379075789404</v>
      </c>
    </row>
    <row r="7" spans="1:15" x14ac:dyDescent="0.25">
      <c r="A7">
        <v>9</v>
      </c>
      <c r="C7">
        <v>1</v>
      </c>
      <c r="D7">
        <v>73</v>
      </c>
      <c r="E7">
        <v>95</v>
      </c>
      <c r="F7">
        <v>57</v>
      </c>
      <c r="G7">
        <v>1.4704399999999999E-3</v>
      </c>
      <c r="H7">
        <v>62.6</v>
      </c>
      <c r="I7">
        <f t="shared" si="0"/>
        <v>32.770440000000001</v>
      </c>
      <c r="J7">
        <f t="shared" si="1"/>
        <v>700.00147044000028</v>
      </c>
    </row>
    <row r="8" spans="1:15" x14ac:dyDescent="0.25">
      <c r="A8">
        <v>10</v>
      </c>
      <c r="C8">
        <v>1</v>
      </c>
      <c r="D8">
        <v>75</v>
      </c>
      <c r="E8">
        <v>99</v>
      </c>
      <c r="F8">
        <v>54</v>
      </c>
      <c r="G8">
        <v>7.0000000000000001E-3</v>
      </c>
      <c r="H8">
        <v>63.414299999999997</v>
      </c>
      <c r="I8">
        <f t="shared" si="0"/>
        <v>38.707149999999999</v>
      </c>
      <c r="J8">
        <f t="shared" si="1"/>
        <v>896.60699999999963</v>
      </c>
    </row>
    <row r="9" spans="1:15" x14ac:dyDescent="0.25">
      <c r="A9">
        <v>11</v>
      </c>
      <c r="C9">
        <v>1</v>
      </c>
      <c r="D9">
        <v>76</v>
      </c>
      <c r="E9">
        <v>99</v>
      </c>
      <c r="F9">
        <v>56</v>
      </c>
      <c r="G9">
        <v>7.9000000000000008E-3</v>
      </c>
      <c r="H9">
        <v>64.797499999999999</v>
      </c>
      <c r="I9">
        <f t="shared" si="0"/>
        <v>40.298749999999998</v>
      </c>
      <c r="J9">
        <f t="shared" si="1"/>
        <v>879.75789999999984</v>
      </c>
    </row>
    <row r="10" spans="1:15" x14ac:dyDescent="0.25">
      <c r="A10">
        <v>12</v>
      </c>
      <c r="C10">
        <v>1</v>
      </c>
      <c r="D10">
        <v>75</v>
      </c>
      <c r="E10">
        <v>100</v>
      </c>
      <c r="F10">
        <v>54</v>
      </c>
      <c r="G10">
        <v>5.5999999999999999E-3</v>
      </c>
      <c r="H10">
        <v>62.375</v>
      </c>
      <c r="I10">
        <f t="shared" si="0"/>
        <v>36.787500000000001</v>
      </c>
      <c r="J10">
        <f t="shared" si="1"/>
        <v>797.62464761904766</v>
      </c>
    </row>
    <row r="11" spans="1:15" x14ac:dyDescent="0.25">
      <c r="A11">
        <v>14</v>
      </c>
      <c r="C11">
        <v>3</v>
      </c>
      <c r="D11">
        <v>83</v>
      </c>
      <c r="E11">
        <v>106</v>
      </c>
      <c r="F11">
        <v>58</v>
      </c>
      <c r="G11">
        <v>7.8423700000000002E-4</v>
      </c>
      <c r="H11">
        <v>64.875</v>
      </c>
      <c r="I11">
        <f t="shared" si="0"/>
        <v>33.221736999999997</v>
      </c>
      <c r="J11">
        <f t="shared" si="1"/>
        <v>550.00078423699995</v>
      </c>
    </row>
    <row r="12" spans="1:15" x14ac:dyDescent="0.25">
      <c r="A12">
        <v>15</v>
      </c>
      <c r="C12">
        <v>3</v>
      </c>
      <c r="D12">
        <v>84</v>
      </c>
      <c r="E12">
        <v>110</v>
      </c>
      <c r="F12">
        <v>65</v>
      </c>
      <c r="G12">
        <v>2.7000000000000001E-3</v>
      </c>
      <c r="H12">
        <v>73.296300000000002</v>
      </c>
      <c r="I12">
        <f t="shared" si="0"/>
        <v>39.348150000000004</v>
      </c>
      <c r="J12">
        <f t="shared" si="1"/>
        <v>873.29743684210541</v>
      </c>
    </row>
    <row r="13" spans="1:15" x14ac:dyDescent="0.25">
      <c r="A13">
        <v>16</v>
      </c>
      <c r="C13">
        <v>1</v>
      </c>
      <c r="D13">
        <v>81</v>
      </c>
      <c r="E13">
        <v>106</v>
      </c>
      <c r="F13">
        <v>65</v>
      </c>
      <c r="G13">
        <v>1.58416E-3</v>
      </c>
      <c r="H13">
        <v>71.5</v>
      </c>
      <c r="I13">
        <f t="shared" si="0"/>
        <v>37.334159999999997</v>
      </c>
      <c r="J13">
        <f t="shared" si="1"/>
        <v>812.50158415999999</v>
      </c>
    </row>
    <row r="14" spans="1:15" x14ac:dyDescent="0.25">
      <c r="A14">
        <v>17</v>
      </c>
      <c r="C14">
        <v>1</v>
      </c>
      <c r="D14">
        <v>87</v>
      </c>
      <c r="E14">
        <v>117</v>
      </c>
      <c r="F14">
        <v>62</v>
      </c>
      <c r="G14">
        <v>1.07833E-3</v>
      </c>
      <c r="H14">
        <v>70.818200000000004</v>
      </c>
      <c r="I14">
        <f t="shared" si="0"/>
        <v>36.487430000000003</v>
      </c>
      <c r="J14">
        <f t="shared" si="1"/>
        <v>705.4570783300004</v>
      </c>
    </row>
    <row r="15" spans="1:15" x14ac:dyDescent="0.25">
      <c r="A15">
        <v>20</v>
      </c>
      <c r="C15">
        <v>3</v>
      </c>
      <c r="D15">
        <v>82</v>
      </c>
      <c r="E15">
        <v>108</v>
      </c>
      <c r="F15">
        <v>56</v>
      </c>
      <c r="G15">
        <v>3.9211799999999998E-3</v>
      </c>
      <c r="H15">
        <v>63.95</v>
      </c>
      <c r="I15">
        <f t="shared" si="0"/>
        <v>35.896180000000001</v>
      </c>
      <c r="J15">
        <f t="shared" si="1"/>
        <v>611.54238271846179</v>
      </c>
    </row>
    <row r="16" spans="1:15" x14ac:dyDescent="0.25">
      <c r="A16">
        <v>21</v>
      </c>
      <c r="C16">
        <v>1</v>
      </c>
      <c r="D16">
        <v>81</v>
      </c>
      <c r="E16">
        <v>105</v>
      </c>
      <c r="F16">
        <v>61</v>
      </c>
      <c r="G16">
        <v>2.2000000000000001E-3</v>
      </c>
      <c r="H16">
        <v>68.954499999999996</v>
      </c>
      <c r="I16">
        <f t="shared" si="0"/>
        <v>36.677250000000001</v>
      </c>
      <c r="J16">
        <f t="shared" si="1"/>
        <v>795.45219999999961</v>
      </c>
    </row>
    <row r="17" spans="1:10" x14ac:dyDescent="0.25">
      <c r="A17">
        <v>22</v>
      </c>
      <c r="C17">
        <v>1</v>
      </c>
      <c r="D17">
        <v>81</v>
      </c>
      <c r="E17">
        <v>106</v>
      </c>
      <c r="F17">
        <v>58</v>
      </c>
      <c r="G17">
        <v>3.2349800000000001E-3</v>
      </c>
      <c r="H17">
        <v>67.666700000000006</v>
      </c>
      <c r="I17">
        <f t="shared" si="0"/>
        <v>37.068330000000003</v>
      </c>
      <c r="J17">
        <f t="shared" si="1"/>
        <v>840.58584367565277</v>
      </c>
    </row>
    <row r="18" spans="1:10" x14ac:dyDescent="0.25">
      <c r="A18">
        <v>23</v>
      </c>
      <c r="C18">
        <v>1</v>
      </c>
      <c r="D18">
        <v>83</v>
      </c>
      <c r="E18">
        <v>111</v>
      </c>
      <c r="F18">
        <v>61</v>
      </c>
      <c r="G18">
        <v>2.47525E-3</v>
      </c>
      <c r="H18">
        <v>69.84</v>
      </c>
      <c r="I18">
        <f t="shared" si="0"/>
        <v>37.395250000000004</v>
      </c>
      <c r="J18">
        <f t="shared" si="1"/>
        <v>803.63883888636394</v>
      </c>
    </row>
    <row r="19" spans="1:10" x14ac:dyDescent="0.25">
      <c r="A19">
        <v>24</v>
      </c>
      <c r="C19">
        <v>1</v>
      </c>
      <c r="D19">
        <v>89</v>
      </c>
      <c r="E19">
        <v>124</v>
      </c>
      <c r="F19">
        <v>67</v>
      </c>
      <c r="G19">
        <v>1.2743800000000001E-3</v>
      </c>
      <c r="H19">
        <v>75.846199999999996</v>
      </c>
      <c r="I19">
        <f t="shared" si="0"/>
        <v>39.197479999999999</v>
      </c>
      <c r="J19">
        <f t="shared" si="1"/>
        <v>804.20127437999975</v>
      </c>
    </row>
    <row r="20" spans="1:10" x14ac:dyDescent="0.25">
      <c r="A20">
        <v>25</v>
      </c>
      <c r="C20">
        <v>1</v>
      </c>
      <c r="D20">
        <v>82</v>
      </c>
      <c r="E20">
        <v>110</v>
      </c>
      <c r="F20">
        <v>61</v>
      </c>
      <c r="G20">
        <v>1E-3</v>
      </c>
      <c r="H20">
        <v>69.5</v>
      </c>
      <c r="I20">
        <f t="shared" si="0"/>
        <v>35.75</v>
      </c>
      <c r="J20">
        <f t="shared" si="1"/>
        <v>809.52480952380949</v>
      </c>
    </row>
    <row r="21" spans="1:10" x14ac:dyDescent="0.25">
      <c r="A21">
        <v>26</v>
      </c>
      <c r="C21">
        <v>1</v>
      </c>
      <c r="D21">
        <v>79</v>
      </c>
      <c r="E21">
        <v>101</v>
      </c>
      <c r="F21">
        <v>61</v>
      </c>
      <c r="G21">
        <v>8.3999999999999995E-3</v>
      </c>
      <c r="H21">
        <v>68.642899999999997</v>
      </c>
      <c r="I21">
        <f t="shared" si="0"/>
        <v>42.721449999999997</v>
      </c>
      <c r="J21">
        <f t="shared" si="1"/>
        <v>849.21951111111082</v>
      </c>
    </row>
    <row r="22" spans="1:10" x14ac:dyDescent="0.25">
      <c r="A22">
        <v>27</v>
      </c>
      <c r="C22">
        <v>1</v>
      </c>
      <c r="D22">
        <v>80</v>
      </c>
      <c r="E22">
        <v>108</v>
      </c>
      <c r="F22">
        <v>52</v>
      </c>
      <c r="G22">
        <v>2.8999999999999998E-3</v>
      </c>
      <c r="H22">
        <v>66</v>
      </c>
      <c r="I22">
        <f t="shared" si="0"/>
        <v>35.9</v>
      </c>
      <c r="J22">
        <f t="shared" si="1"/>
        <v>1000.0029</v>
      </c>
    </row>
    <row r="23" spans="1:10" x14ac:dyDescent="0.25">
      <c r="A23">
        <v>28</v>
      </c>
      <c r="C23">
        <v>2</v>
      </c>
      <c r="D23">
        <v>81</v>
      </c>
      <c r="E23">
        <v>110</v>
      </c>
      <c r="F23">
        <v>62</v>
      </c>
      <c r="G23">
        <v>2.7000000000000001E-3</v>
      </c>
      <c r="H23">
        <v>69.555599999999998</v>
      </c>
      <c r="I23">
        <f t="shared" si="0"/>
        <v>37.477800000000002</v>
      </c>
      <c r="J23">
        <f t="shared" si="1"/>
        <v>795.3290157894736</v>
      </c>
    </row>
    <row r="24" spans="1:10" x14ac:dyDescent="0.25">
      <c r="A24">
        <v>29</v>
      </c>
      <c r="C24">
        <v>2</v>
      </c>
      <c r="D24">
        <v>86</v>
      </c>
      <c r="E24">
        <v>126</v>
      </c>
      <c r="F24">
        <v>59</v>
      </c>
      <c r="G24">
        <v>4.1999999999999997E-3</v>
      </c>
      <c r="H24">
        <v>69.642899999999997</v>
      </c>
      <c r="I24">
        <f t="shared" si="0"/>
        <v>39.021450000000002</v>
      </c>
      <c r="J24">
        <f t="shared" si="1"/>
        <v>788.36716296296277</v>
      </c>
    </row>
    <row r="25" spans="1:10" x14ac:dyDescent="0.25">
      <c r="A25">
        <v>30</v>
      </c>
      <c r="C25">
        <v>1</v>
      </c>
      <c r="D25">
        <v>80</v>
      </c>
      <c r="E25">
        <v>109</v>
      </c>
      <c r="F25">
        <v>65</v>
      </c>
      <c r="G25">
        <v>2.0586200000000002E-3</v>
      </c>
      <c r="H25">
        <v>71.238100000000003</v>
      </c>
      <c r="I25">
        <f t="shared" si="0"/>
        <v>37.677669999999999</v>
      </c>
      <c r="J25">
        <f t="shared" si="1"/>
        <v>831.74872528666708</v>
      </c>
    </row>
    <row r="26" spans="1:10" x14ac:dyDescent="0.25">
      <c r="A26">
        <v>31</v>
      </c>
      <c r="C26">
        <v>1</v>
      </c>
      <c r="D26">
        <v>82</v>
      </c>
      <c r="E26">
        <v>108</v>
      </c>
      <c r="F26">
        <v>61</v>
      </c>
      <c r="G26">
        <v>7.4999999999999997E-3</v>
      </c>
      <c r="H26">
        <v>69.92</v>
      </c>
      <c r="I26">
        <f t="shared" si="0"/>
        <v>42.46</v>
      </c>
      <c r="J26">
        <f t="shared" si="1"/>
        <v>849.53130952380968</v>
      </c>
    </row>
    <row r="27" spans="1:10" x14ac:dyDescent="0.25">
      <c r="A27">
        <v>32</v>
      </c>
      <c r="C27">
        <v>1</v>
      </c>
      <c r="D27">
        <v>84</v>
      </c>
      <c r="E27">
        <v>110</v>
      </c>
      <c r="F27">
        <v>60</v>
      </c>
      <c r="G27">
        <v>2.3E-3</v>
      </c>
      <c r="H27">
        <v>69.478300000000004</v>
      </c>
      <c r="I27">
        <f t="shared" si="0"/>
        <v>37.039149999999999</v>
      </c>
      <c r="J27">
        <f t="shared" si="1"/>
        <v>789.86063333333368</v>
      </c>
    </row>
    <row r="28" spans="1:10" x14ac:dyDescent="0.25">
      <c r="A28">
        <v>33</v>
      </c>
      <c r="C28">
        <v>1</v>
      </c>
      <c r="D28">
        <v>79</v>
      </c>
      <c r="E28">
        <v>105</v>
      </c>
      <c r="F28">
        <v>61</v>
      </c>
      <c r="G28">
        <v>2.6467999999999999E-3</v>
      </c>
      <c r="H28">
        <v>67.259299999999996</v>
      </c>
      <c r="I28">
        <f t="shared" si="0"/>
        <v>36.276449999999997</v>
      </c>
      <c r="J28">
        <f t="shared" si="1"/>
        <v>695.48042457777728</v>
      </c>
    </row>
    <row r="29" spans="1:10" x14ac:dyDescent="0.25">
      <c r="A29">
        <v>34</v>
      </c>
      <c r="C29">
        <v>1</v>
      </c>
      <c r="D29">
        <v>85</v>
      </c>
      <c r="E29">
        <v>118</v>
      </c>
      <c r="F29">
        <v>58</v>
      </c>
      <c r="G29">
        <v>4.1172400000000003E-3</v>
      </c>
      <c r="H29">
        <v>68.8095</v>
      </c>
      <c r="I29">
        <f t="shared" si="0"/>
        <v>38.521990000000002</v>
      </c>
      <c r="J29">
        <f t="shared" si="1"/>
        <v>800.70782094370372</v>
      </c>
    </row>
    <row r="30" spans="1:10" x14ac:dyDescent="0.25">
      <c r="A30">
        <v>35</v>
      </c>
      <c r="C30">
        <v>1</v>
      </c>
      <c r="D30">
        <v>80</v>
      </c>
      <c r="E30">
        <v>107</v>
      </c>
      <c r="F30">
        <v>61</v>
      </c>
      <c r="G30">
        <v>5.8817799999999996E-3</v>
      </c>
      <c r="H30">
        <v>69.0167</v>
      </c>
      <c r="I30">
        <f t="shared" si="0"/>
        <v>40.390129999999999</v>
      </c>
      <c r="J30">
        <f t="shared" si="1"/>
        <v>843.86903967473688</v>
      </c>
    </row>
    <row r="31" spans="1:10" x14ac:dyDescent="0.25">
      <c r="A31">
        <v>36</v>
      </c>
      <c r="C31">
        <v>2</v>
      </c>
      <c r="D31">
        <v>81</v>
      </c>
      <c r="E31">
        <v>109</v>
      </c>
      <c r="F31">
        <v>55</v>
      </c>
      <c r="G31">
        <v>7.7000000000000002E-3</v>
      </c>
      <c r="H31">
        <v>66.6494</v>
      </c>
      <c r="I31">
        <f t="shared" si="0"/>
        <v>41.024700000000003</v>
      </c>
      <c r="J31">
        <f t="shared" si="1"/>
        <v>896.11539230769222</v>
      </c>
    </row>
    <row r="32" spans="1:10" x14ac:dyDescent="0.25">
      <c r="A32">
        <v>37</v>
      </c>
      <c r="C32">
        <v>1</v>
      </c>
      <c r="D32">
        <v>90</v>
      </c>
      <c r="E32">
        <v>133</v>
      </c>
      <c r="F32">
        <v>60</v>
      </c>
      <c r="G32">
        <v>6.5679800000000002E-3</v>
      </c>
      <c r="H32">
        <v>72.552199999999999</v>
      </c>
      <c r="I32">
        <f t="shared" si="0"/>
        <v>42.844079999999998</v>
      </c>
      <c r="J32">
        <f t="shared" si="1"/>
        <v>836.81990131333328</v>
      </c>
    </row>
    <row r="33" spans="1:10" x14ac:dyDescent="0.25">
      <c r="A33">
        <v>38</v>
      </c>
      <c r="C33">
        <v>1</v>
      </c>
      <c r="D33">
        <v>78</v>
      </c>
      <c r="E33">
        <v>108</v>
      </c>
      <c r="F33">
        <v>57</v>
      </c>
      <c r="G33">
        <v>1.07833E-3</v>
      </c>
      <c r="H33">
        <v>67.545500000000004</v>
      </c>
      <c r="I33">
        <f t="shared" si="0"/>
        <v>34.851080000000003</v>
      </c>
      <c r="J33">
        <f t="shared" si="1"/>
        <v>1004.3344116633338</v>
      </c>
    </row>
    <row r="34" spans="1:10" x14ac:dyDescent="0.25">
      <c r="A34">
        <v>39</v>
      </c>
      <c r="C34">
        <v>2</v>
      </c>
      <c r="D34">
        <v>76</v>
      </c>
      <c r="E34">
        <v>95</v>
      </c>
      <c r="F34">
        <v>52</v>
      </c>
      <c r="G34">
        <v>2.5999999999999999E-3</v>
      </c>
      <c r="H34">
        <v>62.192300000000003</v>
      </c>
      <c r="I34">
        <f t="shared" si="0"/>
        <v>33.696150000000003</v>
      </c>
      <c r="J34">
        <f t="shared" si="1"/>
        <v>849.36093333333361</v>
      </c>
    </row>
    <row r="35" spans="1:10" x14ac:dyDescent="0.25">
      <c r="A35">
        <v>40</v>
      </c>
      <c r="D35">
        <v>74</v>
      </c>
      <c r="E35">
        <v>96</v>
      </c>
      <c r="F35">
        <v>60</v>
      </c>
      <c r="G35">
        <v>4.0000000000000002E-4</v>
      </c>
      <c r="H35">
        <v>61.75</v>
      </c>
      <c r="I35">
        <f t="shared" si="0"/>
        <v>31.274999999999999</v>
      </c>
      <c r="J35">
        <f t="shared" si="1"/>
        <v>250.00040000000001</v>
      </c>
    </row>
    <row r="36" spans="1:10" x14ac:dyDescent="0.25">
      <c r="A36">
        <v>42</v>
      </c>
      <c r="C36">
        <v>2</v>
      </c>
      <c r="D36">
        <v>79</v>
      </c>
      <c r="E36">
        <v>107</v>
      </c>
      <c r="F36">
        <v>56</v>
      </c>
      <c r="G36">
        <v>3.2000000000000002E-3</v>
      </c>
      <c r="H36">
        <v>64.718800000000002</v>
      </c>
      <c r="I36">
        <f t="shared" si="0"/>
        <v>35.559400000000004</v>
      </c>
      <c r="J36">
        <f t="shared" si="1"/>
        <v>758.15972173913065</v>
      </c>
    </row>
    <row r="37" spans="1:10" x14ac:dyDescent="0.25">
      <c r="A37">
        <v>43</v>
      </c>
      <c r="C37">
        <v>3</v>
      </c>
      <c r="D37">
        <v>74</v>
      </c>
      <c r="E37">
        <v>97</v>
      </c>
      <c r="F37">
        <v>53</v>
      </c>
      <c r="G37">
        <v>2.5000000000000001E-3</v>
      </c>
      <c r="H37">
        <v>60.04</v>
      </c>
      <c r="I37">
        <f t="shared" si="0"/>
        <v>32.519999999999996</v>
      </c>
      <c r="J37">
        <f t="shared" si="1"/>
        <v>670.47869047619054</v>
      </c>
    </row>
    <row r="38" spans="1:10" x14ac:dyDescent="0.25">
      <c r="A38">
        <v>44</v>
      </c>
      <c r="C38">
        <v>1</v>
      </c>
      <c r="D38">
        <v>77</v>
      </c>
      <c r="E38">
        <v>105</v>
      </c>
      <c r="F38">
        <v>61</v>
      </c>
      <c r="G38">
        <v>3.92118E-4</v>
      </c>
      <c r="H38">
        <v>68</v>
      </c>
      <c r="I38">
        <f t="shared" si="0"/>
        <v>34.392118000000004</v>
      </c>
      <c r="J38">
        <f t="shared" si="1"/>
        <v>875.00039211800004</v>
      </c>
    </row>
    <row r="39" spans="1:10" x14ac:dyDescent="0.25">
      <c r="A39">
        <v>47</v>
      </c>
      <c r="C39">
        <v>1</v>
      </c>
      <c r="D39">
        <v>74</v>
      </c>
      <c r="E39">
        <v>92</v>
      </c>
      <c r="F39">
        <v>58</v>
      </c>
      <c r="G39">
        <v>6.4699500000000004E-3</v>
      </c>
      <c r="H39">
        <v>64.712100000000007</v>
      </c>
      <c r="I39">
        <f t="shared" si="0"/>
        <v>38.826000000000008</v>
      </c>
      <c r="J39">
        <f t="shared" si="1"/>
        <v>839.01896995000084</v>
      </c>
    </row>
    <row r="40" spans="1:10" x14ac:dyDescent="0.25">
      <c r="A40">
        <v>48</v>
      </c>
      <c r="C40">
        <v>2</v>
      </c>
      <c r="D40">
        <v>77</v>
      </c>
      <c r="E40">
        <v>103</v>
      </c>
      <c r="F40">
        <v>59</v>
      </c>
      <c r="G40">
        <v>1.6999999999999999E-3</v>
      </c>
      <c r="H40">
        <v>64.823499999999996</v>
      </c>
      <c r="I40">
        <f t="shared" si="0"/>
        <v>34.111750000000001</v>
      </c>
      <c r="J40">
        <f t="shared" si="1"/>
        <v>647.05725555555512</v>
      </c>
    </row>
    <row r="41" spans="1:10" x14ac:dyDescent="0.25">
      <c r="A41">
        <v>50</v>
      </c>
      <c r="C41">
        <v>1</v>
      </c>
      <c r="D41">
        <v>77</v>
      </c>
      <c r="E41">
        <v>121</v>
      </c>
      <c r="F41">
        <v>59</v>
      </c>
      <c r="G41">
        <v>6.1999999999999998E-3</v>
      </c>
      <c r="H41">
        <v>66.629000000000005</v>
      </c>
      <c r="I41">
        <f t="shared" si="0"/>
        <v>39.514500000000005</v>
      </c>
      <c r="J41">
        <f t="shared" si="1"/>
        <v>847.67286666666723</v>
      </c>
    </row>
    <row r="42" spans="1:10" x14ac:dyDescent="0.25">
      <c r="A42">
        <v>51</v>
      </c>
      <c r="D42">
        <v>77</v>
      </c>
      <c r="E42">
        <v>104</v>
      </c>
      <c r="F42">
        <v>57</v>
      </c>
      <c r="G42">
        <v>2.8999999999999998E-3</v>
      </c>
      <c r="H42">
        <v>66.103399999999993</v>
      </c>
      <c r="I42">
        <f t="shared" si="0"/>
        <v>35.951699999999995</v>
      </c>
      <c r="J42">
        <f t="shared" si="1"/>
        <v>910.3428999999993</v>
      </c>
    </row>
    <row r="43" spans="1:10" x14ac:dyDescent="0.25">
      <c r="A43">
        <v>52</v>
      </c>
      <c r="C43">
        <v>2</v>
      </c>
      <c r="D43">
        <v>78</v>
      </c>
      <c r="E43">
        <v>104</v>
      </c>
      <c r="F43">
        <v>57</v>
      </c>
      <c r="G43">
        <v>3.52907E-3</v>
      </c>
      <c r="H43">
        <v>65.722200000000001</v>
      </c>
      <c r="I43">
        <f t="shared" si="0"/>
        <v>36.390169999999998</v>
      </c>
      <c r="J43">
        <f t="shared" si="1"/>
        <v>830.68924335571432</v>
      </c>
    </row>
    <row r="44" spans="1:10" x14ac:dyDescent="0.25">
      <c r="A44">
        <v>55</v>
      </c>
      <c r="C44">
        <v>1</v>
      </c>
      <c r="D44">
        <v>77</v>
      </c>
      <c r="E44">
        <v>105</v>
      </c>
      <c r="F44">
        <v>62</v>
      </c>
      <c r="G44">
        <v>3.92118E-4</v>
      </c>
      <c r="H44">
        <v>68.25</v>
      </c>
      <c r="I44">
        <f t="shared" si="0"/>
        <v>34.517118000000004</v>
      </c>
      <c r="J44">
        <f t="shared" si="1"/>
        <v>833.33372545133341</v>
      </c>
    </row>
    <row r="45" spans="1:10" x14ac:dyDescent="0.25">
      <c r="A45">
        <v>56</v>
      </c>
      <c r="C45">
        <v>1</v>
      </c>
      <c r="D45">
        <v>79</v>
      </c>
      <c r="E45">
        <v>105</v>
      </c>
      <c r="F45">
        <v>59</v>
      </c>
      <c r="G45">
        <v>1.5E-3</v>
      </c>
      <c r="H45">
        <v>68</v>
      </c>
      <c r="I45">
        <f t="shared" si="0"/>
        <v>35.5</v>
      </c>
      <c r="J45">
        <f t="shared" si="1"/>
        <v>900.00149999999996</v>
      </c>
    </row>
    <row r="46" spans="1:10" x14ac:dyDescent="0.25">
      <c r="A46">
        <v>57</v>
      </c>
      <c r="C46">
        <v>1</v>
      </c>
      <c r="D46">
        <v>77</v>
      </c>
      <c r="E46">
        <v>99</v>
      </c>
      <c r="F46">
        <v>57</v>
      </c>
      <c r="G46">
        <v>2.2546799999999998E-3</v>
      </c>
      <c r="H46">
        <v>65.217399999999998</v>
      </c>
      <c r="I46">
        <f t="shared" si="0"/>
        <v>34.863379999999999</v>
      </c>
      <c r="J46">
        <f t="shared" si="1"/>
        <v>821.74225467999975</v>
      </c>
    </row>
    <row r="47" spans="1:10" x14ac:dyDescent="0.25">
      <c r="A47">
        <v>58</v>
      </c>
      <c r="C47">
        <v>2</v>
      </c>
      <c r="D47">
        <v>76</v>
      </c>
      <c r="E47">
        <v>98</v>
      </c>
      <c r="F47">
        <v>54</v>
      </c>
      <c r="G47">
        <v>3.0000000000000001E-3</v>
      </c>
      <c r="H47">
        <v>61.066699999999997</v>
      </c>
      <c r="I47">
        <f t="shared" si="0"/>
        <v>33.533349999999999</v>
      </c>
      <c r="J47">
        <f t="shared" si="1"/>
        <v>642.43027272727261</v>
      </c>
    </row>
    <row r="48" spans="1:10" x14ac:dyDescent="0.25">
      <c r="A48">
        <v>59</v>
      </c>
      <c r="D48">
        <v>74</v>
      </c>
      <c r="E48">
        <v>95</v>
      </c>
      <c r="F48">
        <v>58</v>
      </c>
      <c r="G48">
        <v>4.7000000000000002E-3</v>
      </c>
      <c r="H48">
        <v>64.148899999999998</v>
      </c>
      <c r="I48">
        <f t="shared" si="0"/>
        <v>36.774450000000002</v>
      </c>
      <c r="J48">
        <f t="shared" si="1"/>
        <v>768.61719999999968</v>
      </c>
    </row>
    <row r="49" spans="1:10" x14ac:dyDescent="0.25">
      <c r="A49">
        <v>60</v>
      </c>
      <c r="C49">
        <v>1</v>
      </c>
      <c r="D49">
        <v>78</v>
      </c>
      <c r="E49">
        <v>114</v>
      </c>
      <c r="F49">
        <v>58</v>
      </c>
      <c r="G49">
        <v>1.9605899999999999E-3</v>
      </c>
      <c r="H49">
        <v>68.05</v>
      </c>
      <c r="I49">
        <f t="shared" si="0"/>
        <v>35.985590000000002</v>
      </c>
      <c r="J49">
        <f t="shared" si="1"/>
        <v>1005.0019605899996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L41" sqref="L41"/>
    </sheetView>
  </sheetViews>
  <sheetFormatPr defaultRowHeight="15" x14ac:dyDescent="0.25"/>
  <cols>
    <col min="3" max="6" width="15.7109375" customWidth="1"/>
    <col min="7" max="7" width="17.28515625" customWidth="1"/>
    <col min="8" max="8" width="22.7109375" customWidth="1"/>
    <col min="11" max="11" width="10.85546875" customWidth="1"/>
    <col min="12" max="12" width="14" customWidth="1"/>
    <col min="13" max="13" width="13.710937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7</v>
      </c>
      <c r="H1" t="s">
        <v>8</v>
      </c>
      <c r="K1" t="s">
        <v>3</v>
      </c>
      <c r="L1" t="s">
        <v>13</v>
      </c>
      <c r="M1" t="s">
        <v>14</v>
      </c>
    </row>
    <row r="2" spans="1:13" x14ac:dyDescent="0.25">
      <c r="A2">
        <v>1</v>
      </c>
      <c r="C2">
        <v>1</v>
      </c>
      <c r="D2">
        <v>78</v>
      </c>
      <c r="E2">
        <v>100</v>
      </c>
      <c r="F2">
        <v>56</v>
      </c>
      <c r="G2">
        <v>2.0586200000000002E-3</v>
      </c>
      <c r="H2">
        <v>65.285700000000006</v>
      </c>
      <c r="K2">
        <v>1</v>
      </c>
      <c r="L2">
        <f>AVERAGE(G2:G31)</f>
        <v>3.3798788666666662E-3</v>
      </c>
      <c r="M2">
        <f>AVERAGE(H2:H31)</f>
        <v>67.928883333333332</v>
      </c>
    </row>
    <row r="3" spans="1:13" x14ac:dyDescent="0.25">
      <c r="A3">
        <v>3</v>
      </c>
      <c r="C3">
        <v>1</v>
      </c>
      <c r="D3">
        <v>77</v>
      </c>
      <c r="E3">
        <v>102</v>
      </c>
      <c r="F3">
        <v>56</v>
      </c>
      <c r="G3">
        <v>1.9E-3</v>
      </c>
      <c r="H3">
        <v>65.947400000000002</v>
      </c>
      <c r="K3">
        <v>2</v>
      </c>
      <c r="L3">
        <f>AVERAGE(G32:G42)</f>
        <v>3.8524863636363637E-3</v>
      </c>
      <c r="M3">
        <f>AVERAGE(H32:H42)</f>
        <v>65.208654545454536</v>
      </c>
    </row>
    <row r="4" spans="1:13" x14ac:dyDescent="0.25">
      <c r="A4">
        <v>9</v>
      </c>
      <c r="C4">
        <v>1</v>
      </c>
      <c r="D4">
        <v>73</v>
      </c>
      <c r="E4">
        <v>95</v>
      </c>
      <c r="F4">
        <v>57</v>
      </c>
      <c r="G4">
        <v>1.4704399999999999E-3</v>
      </c>
      <c r="H4">
        <v>62.6</v>
      </c>
      <c r="K4">
        <v>3</v>
      </c>
      <c r="L4">
        <f>AVERAGE(G43:G46)</f>
        <v>2.4763542499999999E-3</v>
      </c>
      <c r="M4">
        <f>AVERAGE(H43:H46)</f>
        <v>65.54032500000001</v>
      </c>
    </row>
    <row r="5" spans="1:13" x14ac:dyDescent="0.25">
      <c r="A5">
        <v>10</v>
      </c>
      <c r="C5">
        <v>1</v>
      </c>
      <c r="D5">
        <v>75</v>
      </c>
      <c r="E5">
        <v>99</v>
      </c>
      <c r="F5">
        <v>54</v>
      </c>
      <c r="G5">
        <v>7.0000000000000001E-3</v>
      </c>
      <c r="H5">
        <v>63.414299999999997</v>
      </c>
    </row>
    <row r="6" spans="1:13" x14ac:dyDescent="0.25">
      <c r="A6">
        <v>11</v>
      </c>
      <c r="C6">
        <v>1</v>
      </c>
      <c r="D6">
        <v>76</v>
      </c>
      <c r="E6">
        <v>99</v>
      </c>
      <c r="F6">
        <v>56</v>
      </c>
      <c r="G6">
        <v>7.9000000000000008E-3</v>
      </c>
      <c r="H6">
        <v>64.797499999999999</v>
      </c>
    </row>
    <row r="7" spans="1:13" x14ac:dyDescent="0.25">
      <c r="A7">
        <v>12</v>
      </c>
      <c r="C7">
        <v>1</v>
      </c>
      <c r="D7">
        <v>75</v>
      </c>
      <c r="E7">
        <v>100</v>
      </c>
      <c r="F7">
        <v>54</v>
      </c>
      <c r="G7">
        <v>5.5999999999999999E-3</v>
      </c>
      <c r="H7">
        <v>62.375</v>
      </c>
    </row>
    <row r="8" spans="1:13" x14ac:dyDescent="0.25">
      <c r="A8">
        <v>16</v>
      </c>
      <c r="C8">
        <v>1</v>
      </c>
      <c r="D8">
        <v>81</v>
      </c>
      <c r="E8">
        <v>106</v>
      </c>
      <c r="F8">
        <v>65</v>
      </c>
      <c r="G8">
        <v>1.58416E-3</v>
      </c>
      <c r="H8">
        <v>71.5</v>
      </c>
    </row>
    <row r="9" spans="1:13" x14ac:dyDescent="0.25">
      <c r="A9">
        <v>17</v>
      </c>
      <c r="C9">
        <v>1</v>
      </c>
      <c r="D9">
        <v>87</v>
      </c>
      <c r="E9">
        <v>117</v>
      </c>
      <c r="F9">
        <v>62</v>
      </c>
      <c r="G9">
        <v>1.07833E-3</v>
      </c>
      <c r="H9">
        <v>70.818200000000004</v>
      </c>
    </row>
    <row r="10" spans="1:13" x14ac:dyDescent="0.25">
      <c r="A10">
        <v>21</v>
      </c>
      <c r="C10">
        <v>1</v>
      </c>
      <c r="D10">
        <v>81</v>
      </c>
      <c r="E10">
        <v>105</v>
      </c>
      <c r="F10">
        <v>61</v>
      </c>
      <c r="G10">
        <v>2.2000000000000001E-3</v>
      </c>
      <c r="H10">
        <v>68.954499999999996</v>
      </c>
    </row>
    <row r="11" spans="1:13" x14ac:dyDescent="0.25">
      <c r="A11">
        <v>22</v>
      </c>
      <c r="C11">
        <v>1</v>
      </c>
      <c r="D11">
        <v>81</v>
      </c>
      <c r="E11">
        <v>106</v>
      </c>
      <c r="F11">
        <v>58</v>
      </c>
      <c r="G11">
        <v>3.2349800000000001E-3</v>
      </c>
      <c r="H11">
        <v>67.666700000000006</v>
      </c>
    </row>
    <row r="12" spans="1:13" x14ac:dyDescent="0.25">
      <c r="A12">
        <v>23</v>
      </c>
      <c r="C12">
        <v>1</v>
      </c>
      <c r="D12">
        <v>83</v>
      </c>
      <c r="E12">
        <v>111</v>
      </c>
      <c r="F12">
        <v>61</v>
      </c>
      <c r="G12">
        <v>2.47525E-3</v>
      </c>
      <c r="H12">
        <v>69.84</v>
      </c>
    </row>
    <row r="13" spans="1:13" x14ac:dyDescent="0.25">
      <c r="A13">
        <v>24</v>
      </c>
      <c r="C13">
        <v>1</v>
      </c>
      <c r="D13">
        <v>89</v>
      </c>
      <c r="E13">
        <v>124</v>
      </c>
      <c r="F13">
        <v>67</v>
      </c>
      <c r="G13">
        <v>1.2743800000000001E-3</v>
      </c>
      <c r="H13">
        <v>75.846199999999996</v>
      </c>
    </row>
    <row r="14" spans="1:13" x14ac:dyDescent="0.25">
      <c r="A14">
        <v>25</v>
      </c>
      <c r="C14">
        <v>1</v>
      </c>
      <c r="D14">
        <v>82</v>
      </c>
      <c r="E14">
        <v>110</v>
      </c>
      <c r="F14">
        <v>61</v>
      </c>
      <c r="G14">
        <v>1E-3</v>
      </c>
      <c r="H14">
        <v>69.5</v>
      </c>
    </row>
    <row r="15" spans="1:13" x14ac:dyDescent="0.25">
      <c r="A15">
        <v>26</v>
      </c>
      <c r="C15">
        <v>1</v>
      </c>
      <c r="D15">
        <v>79</v>
      </c>
      <c r="E15">
        <v>101</v>
      </c>
      <c r="F15">
        <v>61</v>
      </c>
      <c r="G15">
        <v>8.3999999999999995E-3</v>
      </c>
      <c r="H15">
        <v>68.642899999999997</v>
      </c>
    </row>
    <row r="16" spans="1:13" x14ac:dyDescent="0.25">
      <c r="A16">
        <v>27</v>
      </c>
      <c r="C16">
        <v>1</v>
      </c>
      <c r="D16">
        <v>80</v>
      </c>
      <c r="E16">
        <v>108</v>
      </c>
      <c r="F16">
        <v>52</v>
      </c>
      <c r="G16">
        <v>2.8999999999999998E-3</v>
      </c>
      <c r="H16">
        <v>66</v>
      </c>
    </row>
    <row r="17" spans="1:8" x14ac:dyDescent="0.25">
      <c r="A17">
        <v>30</v>
      </c>
      <c r="C17">
        <v>1</v>
      </c>
      <c r="D17">
        <v>80</v>
      </c>
      <c r="E17">
        <v>109</v>
      </c>
      <c r="F17">
        <v>65</v>
      </c>
      <c r="G17">
        <v>2.0586200000000002E-3</v>
      </c>
      <c r="H17">
        <v>71.238100000000003</v>
      </c>
    </row>
    <row r="18" spans="1:8" x14ac:dyDescent="0.25">
      <c r="A18">
        <v>31</v>
      </c>
      <c r="C18">
        <v>1</v>
      </c>
      <c r="D18">
        <v>82</v>
      </c>
      <c r="E18">
        <v>108</v>
      </c>
      <c r="F18">
        <v>61</v>
      </c>
      <c r="G18">
        <v>7.4999999999999997E-3</v>
      </c>
      <c r="H18">
        <v>69.92</v>
      </c>
    </row>
    <row r="19" spans="1:8" x14ac:dyDescent="0.25">
      <c r="A19">
        <v>32</v>
      </c>
      <c r="C19">
        <v>1</v>
      </c>
      <c r="D19">
        <v>84</v>
      </c>
      <c r="E19">
        <v>110</v>
      </c>
      <c r="F19">
        <v>60</v>
      </c>
      <c r="G19">
        <v>2.3E-3</v>
      </c>
      <c r="H19">
        <v>69.478300000000004</v>
      </c>
    </row>
    <row r="20" spans="1:8" x14ac:dyDescent="0.25">
      <c r="A20">
        <v>33</v>
      </c>
      <c r="C20">
        <v>1</v>
      </c>
      <c r="D20">
        <v>79</v>
      </c>
      <c r="E20">
        <v>105</v>
      </c>
      <c r="F20">
        <v>61</v>
      </c>
      <c r="G20">
        <v>2.6467999999999999E-3</v>
      </c>
      <c r="H20">
        <v>67.259299999999996</v>
      </c>
    </row>
    <row r="21" spans="1:8" x14ac:dyDescent="0.25">
      <c r="A21">
        <v>34</v>
      </c>
      <c r="C21">
        <v>1</v>
      </c>
      <c r="D21">
        <v>85</v>
      </c>
      <c r="E21">
        <v>118</v>
      </c>
      <c r="F21">
        <v>58</v>
      </c>
      <c r="G21">
        <v>4.1172400000000003E-3</v>
      </c>
      <c r="H21">
        <v>68.8095</v>
      </c>
    </row>
    <row r="22" spans="1:8" x14ac:dyDescent="0.25">
      <c r="A22">
        <v>35</v>
      </c>
      <c r="C22">
        <v>1</v>
      </c>
      <c r="D22">
        <v>80</v>
      </c>
      <c r="E22">
        <v>107</v>
      </c>
      <c r="F22">
        <v>61</v>
      </c>
      <c r="G22">
        <v>5.8817799999999996E-3</v>
      </c>
      <c r="H22">
        <v>69.0167</v>
      </c>
    </row>
    <row r="23" spans="1:8" x14ac:dyDescent="0.25">
      <c r="A23">
        <v>37</v>
      </c>
      <c r="C23">
        <v>1</v>
      </c>
      <c r="D23">
        <v>90</v>
      </c>
      <c r="E23">
        <v>133</v>
      </c>
      <c r="F23">
        <v>60</v>
      </c>
      <c r="G23">
        <v>6.5679800000000002E-3</v>
      </c>
      <c r="H23">
        <v>72.552199999999999</v>
      </c>
    </row>
    <row r="24" spans="1:8" x14ac:dyDescent="0.25">
      <c r="A24">
        <v>38</v>
      </c>
      <c r="C24">
        <v>1</v>
      </c>
      <c r="D24">
        <v>78</v>
      </c>
      <c r="E24">
        <v>108</v>
      </c>
      <c r="F24">
        <v>57</v>
      </c>
      <c r="G24">
        <v>1.07833E-3</v>
      </c>
      <c r="H24">
        <v>67.545500000000004</v>
      </c>
    </row>
    <row r="25" spans="1:8" x14ac:dyDescent="0.25">
      <c r="A25">
        <v>44</v>
      </c>
      <c r="C25">
        <v>1</v>
      </c>
      <c r="D25">
        <v>77</v>
      </c>
      <c r="E25">
        <v>105</v>
      </c>
      <c r="F25">
        <v>61</v>
      </c>
      <c r="G25">
        <v>3.92118E-4</v>
      </c>
      <c r="H25">
        <v>68</v>
      </c>
    </row>
    <row r="26" spans="1:8" x14ac:dyDescent="0.25">
      <c r="A26">
        <v>47</v>
      </c>
      <c r="C26">
        <v>1</v>
      </c>
      <c r="D26">
        <v>74</v>
      </c>
      <c r="E26">
        <v>92</v>
      </c>
      <c r="F26">
        <v>58</v>
      </c>
      <c r="G26">
        <v>6.4699500000000004E-3</v>
      </c>
      <c r="H26">
        <v>64.712100000000007</v>
      </c>
    </row>
    <row r="27" spans="1:8" x14ac:dyDescent="0.25">
      <c r="A27">
        <v>50</v>
      </c>
      <c r="C27">
        <v>1</v>
      </c>
      <c r="D27">
        <v>77</v>
      </c>
      <c r="E27">
        <v>121</v>
      </c>
      <c r="F27">
        <v>59</v>
      </c>
      <c r="G27">
        <v>6.1999999999999998E-3</v>
      </c>
      <c r="H27">
        <v>66.629000000000005</v>
      </c>
    </row>
    <row r="28" spans="1:8" x14ac:dyDescent="0.25">
      <c r="A28">
        <v>55</v>
      </c>
      <c r="C28">
        <v>1</v>
      </c>
      <c r="D28">
        <v>77</v>
      </c>
      <c r="E28">
        <v>105</v>
      </c>
      <c r="F28">
        <v>62</v>
      </c>
      <c r="G28">
        <v>3.92118E-4</v>
      </c>
      <c r="H28">
        <v>68.25</v>
      </c>
    </row>
    <row r="29" spans="1:8" x14ac:dyDescent="0.25">
      <c r="A29">
        <v>56</v>
      </c>
      <c r="C29">
        <v>1</v>
      </c>
      <c r="D29">
        <v>79</v>
      </c>
      <c r="E29">
        <v>105</v>
      </c>
      <c r="F29">
        <v>59</v>
      </c>
      <c r="G29">
        <v>1.5E-3</v>
      </c>
      <c r="H29">
        <v>68</v>
      </c>
    </row>
    <row r="30" spans="1:8" x14ac:dyDescent="0.25">
      <c r="A30">
        <v>57</v>
      </c>
      <c r="C30">
        <v>1</v>
      </c>
      <c r="D30">
        <v>77</v>
      </c>
      <c r="E30">
        <v>99</v>
      </c>
      <c r="F30">
        <v>57</v>
      </c>
      <c r="G30">
        <v>2.2546799999999998E-3</v>
      </c>
      <c r="H30">
        <v>65.217399999999998</v>
      </c>
    </row>
    <row r="31" spans="1:8" x14ac:dyDescent="0.25">
      <c r="A31">
        <v>60</v>
      </c>
      <c r="C31">
        <v>1</v>
      </c>
      <c r="D31">
        <v>78</v>
      </c>
      <c r="E31">
        <v>114</v>
      </c>
      <c r="F31">
        <v>58</v>
      </c>
      <c r="G31">
        <v>1.9605899999999999E-3</v>
      </c>
      <c r="H31">
        <v>68.05</v>
      </c>
    </row>
    <row r="32" spans="1:8" x14ac:dyDescent="0.25">
      <c r="A32">
        <v>2</v>
      </c>
      <c r="C32">
        <v>2</v>
      </c>
      <c r="D32">
        <v>76</v>
      </c>
      <c r="E32">
        <v>99</v>
      </c>
      <c r="F32">
        <v>55</v>
      </c>
      <c r="G32">
        <v>7.5482800000000001E-3</v>
      </c>
      <c r="H32">
        <v>64.415599999999998</v>
      </c>
    </row>
    <row r="33" spans="1:8" x14ac:dyDescent="0.25">
      <c r="A33">
        <v>4</v>
      </c>
      <c r="C33">
        <v>2</v>
      </c>
      <c r="D33">
        <v>78</v>
      </c>
      <c r="E33">
        <v>101</v>
      </c>
      <c r="F33">
        <v>54</v>
      </c>
      <c r="G33">
        <v>6.1999999999999998E-3</v>
      </c>
      <c r="H33">
        <v>64.016099999999994</v>
      </c>
    </row>
    <row r="34" spans="1:8" x14ac:dyDescent="0.25">
      <c r="A34">
        <v>8</v>
      </c>
      <c r="C34">
        <v>2</v>
      </c>
      <c r="D34">
        <v>75</v>
      </c>
      <c r="E34">
        <v>96</v>
      </c>
      <c r="F34">
        <v>56</v>
      </c>
      <c r="G34">
        <v>0</v>
      </c>
      <c r="H34">
        <v>64.492099999999994</v>
      </c>
    </row>
    <row r="35" spans="1:8" x14ac:dyDescent="0.25">
      <c r="A35">
        <v>28</v>
      </c>
      <c r="C35">
        <v>2</v>
      </c>
      <c r="D35">
        <v>81</v>
      </c>
      <c r="E35">
        <v>110</v>
      </c>
      <c r="F35">
        <v>62</v>
      </c>
      <c r="G35">
        <v>2.7000000000000001E-3</v>
      </c>
      <c r="H35">
        <v>69.555599999999998</v>
      </c>
    </row>
    <row r="36" spans="1:8" x14ac:dyDescent="0.25">
      <c r="A36">
        <v>29</v>
      </c>
      <c r="C36">
        <v>2</v>
      </c>
      <c r="D36">
        <v>86</v>
      </c>
      <c r="E36">
        <v>126</v>
      </c>
      <c r="F36">
        <v>59</v>
      </c>
      <c r="G36">
        <v>4.1999999999999997E-3</v>
      </c>
      <c r="H36">
        <v>69.642899999999997</v>
      </c>
    </row>
    <row r="37" spans="1:8" x14ac:dyDescent="0.25">
      <c r="A37">
        <v>36</v>
      </c>
      <c r="C37">
        <v>2</v>
      </c>
      <c r="D37">
        <v>81</v>
      </c>
      <c r="E37">
        <v>109</v>
      </c>
      <c r="F37">
        <v>55</v>
      </c>
      <c r="G37">
        <v>7.7000000000000002E-3</v>
      </c>
      <c r="H37">
        <v>66.6494</v>
      </c>
    </row>
    <row r="38" spans="1:8" x14ac:dyDescent="0.25">
      <c r="A38">
        <v>39</v>
      </c>
      <c r="C38">
        <v>2</v>
      </c>
      <c r="D38">
        <v>76</v>
      </c>
      <c r="E38">
        <v>95</v>
      </c>
      <c r="F38">
        <v>52</v>
      </c>
      <c r="G38">
        <v>2.5999999999999999E-3</v>
      </c>
      <c r="H38">
        <v>62.192300000000003</v>
      </c>
    </row>
    <row r="39" spans="1:8" x14ac:dyDescent="0.25">
      <c r="A39">
        <v>42</v>
      </c>
      <c r="C39">
        <v>2</v>
      </c>
      <c r="D39">
        <v>79</v>
      </c>
      <c r="E39">
        <v>107</v>
      </c>
      <c r="F39">
        <v>56</v>
      </c>
      <c r="G39">
        <v>3.2000000000000002E-3</v>
      </c>
      <c r="H39">
        <v>64.718800000000002</v>
      </c>
    </row>
    <row r="40" spans="1:8" x14ac:dyDescent="0.25">
      <c r="A40">
        <v>48</v>
      </c>
      <c r="C40">
        <v>2</v>
      </c>
      <c r="D40">
        <v>77</v>
      </c>
      <c r="E40">
        <v>103</v>
      </c>
      <c r="F40">
        <v>59</v>
      </c>
      <c r="G40">
        <v>1.6999999999999999E-3</v>
      </c>
      <c r="H40">
        <v>64.823499999999996</v>
      </c>
    </row>
    <row r="41" spans="1:8" x14ac:dyDescent="0.25">
      <c r="A41">
        <v>52</v>
      </c>
      <c r="C41">
        <v>2</v>
      </c>
      <c r="D41">
        <v>78</v>
      </c>
      <c r="E41">
        <v>104</v>
      </c>
      <c r="F41">
        <v>57</v>
      </c>
      <c r="G41">
        <v>3.52907E-3</v>
      </c>
      <c r="H41">
        <v>65.722200000000001</v>
      </c>
    </row>
    <row r="42" spans="1:8" x14ac:dyDescent="0.25">
      <c r="A42">
        <v>58</v>
      </c>
      <c r="C42">
        <v>2</v>
      </c>
      <c r="D42">
        <v>76</v>
      </c>
      <c r="E42">
        <v>98</v>
      </c>
      <c r="F42">
        <v>54</v>
      </c>
      <c r="G42">
        <v>3.0000000000000001E-3</v>
      </c>
      <c r="H42">
        <v>61.066699999999997</v>
      </c>
    </row>
    <row r="43" spans="1:8" x14ac:dyDescent="0.25">
      <c r="A43">
        <v>14</v>
      </c>
      <c r="C43">
        <v>3</v>
      </c>
      <c r="D43">
        <v>83</v>
      </c>
      <c r="E43">
        <v>106</v>
      </c>
      <c r="F43">
        <v>58</v>
      </c>
      <c r="G43">
        <v>7.8423700000000002E-4</v>
      </c>
      <c r="H43">
        <v>64.875</v>
      </c>
    </row>
    <row r="44" spans="1:8" x14ac:dyDescent="0.25">
      <c r="A44">
        <v>15</v>
      </c>
      <c r="C44">
        <v>3</v>
      </c>
      <c r="D44">
        <v>84</v>
      </c>
      <c r="E44">
        <v>110</v>
      </c>
      <c r="F44">
        <v>65</v>
      </c>
      <c r="G44">
        <v>2.7000000000000001E-3</v>
      </c>
      <c r="H44">
        <v>73.296300000000002</v>
      </c>
    </row>
    <row r="45" spans="1:8" x14ac:dyDescent="0.25">
      <c r="A45">
        <v>20</v>
      </c>
      <c r="C45">
        <v>3</v>
      </c>
      <c r="D45">
        <v>82</v>
      </c>
      <c r="E45">
        <v>108</v>
      </c>
      <c r="F45">
        <v>56</v>
      </c>
      <c r="G45">
        <v>3.9211799999999998E-3</v>
      </c>
      <c r="H45">
        <v>63.95</v>
      </c>
    </row>
    <row r="46" spans="1:8" x14ac:dyDescent="0.25">
      <c r="A46">
        <v>43</v>
      </c>
      <c r="C46">
        <v>3</v>
      </c>
      <c r="D46">
        <v>74</v>
      </c>
      <c r="E46">
        <v>97</v>
      </c>
      <c r="F46">
        <v>53</v>
      </c>
      <c r="G46">
        <v>2.5000000000000001E-3</v>
      </c>
      <c r="H46">
        <v>60.04</v>
      </c>
    </row>
    <row r="47" spans="1:8" x14ac:dyDescent="0.25">
      <c r="A47">
        <v>40</v>
      </c>
      <c r="D47">
        <v>74</v>
      </c>
      <c r="E47">
        <v>96</v>
      </c>
      <c r="F47">
        <v>60</v>
      </c>
      <c r="G47">
        <v>4.0000000000000002E-4</v>
      </c>
      <c r="H47">
        <v>61.75</v>
      </c>
    </row>
    <row r="48" spans="1:8" x14ac:dyDescent="0.25">
      <c r="A48">
        <v>51</v>
      </c>
      <c r="D48">
        <v>77</v>
      </c>
      <c r="E48">
        <v>104</v>
      </c>
      <c r="F48">
        <v>57</v>
      </c>
      <c r="G48">
        <v>2.8999999999999998E-3</v>
      </c>
      <c r="H48">
        <v>66.103399999999993</v>
      </c>
    </row>
    <row r="49" spans="1:8" x14ac:dyDescent="0.25">
      <c r="A49">
        <v>59</v>
      </c>
      <c r="D49">
        <v>74</v>
      </c>
      <c r="E49">
        <v>95</v>
      </c>
      <c r="F49">
        <v>58</v>
      </c>
      <c r="G49">
        <v>4.7000000000000002E-3</v>
      </c>
      <c r="H49">
        <v>64.148899999999998</v>
      </c>
    </row>
  </sheetData>
  <sortState ref="A2:H49">
    <sortCondition ref="C2:C4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1" workbookViewId="0">
      <selection sqref="A1:H49"/>
    </sheetView>
  </sheetViews>
  <sheetFormatPr defaultRowHeight="15" x14ac:dyDescent="0.25"/>
  <cols>
    <col min="3" max="4" width="12.5703125" customWidth="1"/>
    <col min="5" max="5" width="12.140625" customWidth="1"/>
    <col min="6" max="6" width="12" customWidth="1"/>
    <col min="7" max="7" width="17.85546875" customWidth="1"/>
    <col min="8" max="8" width="22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C2">
        <v>1</v>
      </c>
      <c r="D2">
        <v>78</v>
      </c>
      <c r="E2">
        <v>100</v>
      </c>
      <c r="F2">
        <v>56</v>
      </c>
      <c r="G2">
        <v>2.0586200000000002E-3</v>
      </c>
      <c r="H2">
        <v>65.285700000000006</v>
      </c>
    </row>
    <row r="3" spans="1:8" x14ac:dyDescent="0.25">
      <c r="A3">
        <v>3</v>
      </c>
      <c r="C3">
        <v>1</v>
      </c>
      <c r="D3">
        <v>77</v>
      </c>
      <c r="E3">
        <v>102</v>
      </c>
      <c r="F3">
        <v>56</v>
      </c>
      <c r="G3">
        <v>1.9E-3</v>
      </c>
      <c r="H3">
        <v>65.947400000000002</v>
      </c>
    </row>
    <row r="4" spans="1:8" x14ac:dyDescent="0.25">
      <c r="A4">
        <v>9</v>
      </c>
      <c r="C4">
        <v>1</v>
      </c>
      <c r="D4">
        <v>73</v>
      </c>
      <c r="E4">
        <v>95</v>
      </c>
      <c r="F4">
        <v>57</v>
      </c>
      <c r="G4">
        <v>1.4704399999999999E-3</v>
      </c>
      <c r="H4">
        <v>62.6</v>
      </c>
    </row>
    <row r="5" spans="1:8" x14ac:dyDescent="0.25">
      <c r="A5">
        <v>10</v>
      </c>
      <c r="C5">
        <v>1</v>
      </c>
      <c r="D5">
        <v>75</v>
      </c>
      <c r="E5">
        <v>99</v>
      </c>
      <c r="F5">
        <v>54</v>
      </c>
      <c r="G5">
        <v>7.0000000000000001E-3</v>
      </c>
      <c r="H5">
        <v>63.414299999999997</v>
      </c>
    </row>
    <row r="6" spans="1:8" x14ac:dyDescent="0.25">
      <c r="A6">
        <v>11</v>
      </c>
      <c r="C6">
        <v>1</v>
      </c>
      <c r="D6">
        <v>76</v>
      </c>
      <c r="E6">
        <v>99</v>
      </c>
      <c r="F6">
        <v>56</v>
      </c>
      <c r="G6">
        <v>7.9000000000000008E-3</v>
      </c>
      <c r="H6">
        <v>64.797499999999999</v>
      </c>
    </row>
    <row r="7" spans="1:8" x14ac:dyDescent="0.25">
      <c r="A7">
        <v>12</v>
      </c>
      <c r="C7">
        <v>1</v>
      </c>
      <c r="D7">
        <v>75</v>
      </c>
      <c r="E7">
        <v>100</v>
      </c>
      <c r="F7">
        <v>54</v>
      </c>
      <c r="G7">
        <v>5.5999999999999999E-3</v>
      </c>
      <c r="H7">
        <v>62.375</v>
      </c>
    </row>
    <row r="8" spans="1:8" x14ac:dyDescent="0.25">
      <c r="A8">
        <v>16</v>
      </c>
      <c r="C8">
        <v>1</v>
      </c>
      <c r="D8">
        <v>81</v>
      </c>
      <c r="E8">
        <v>106</v>
      </c>
      <c r="F8">
        <v>65</v>
      </c>
      <c r="G8">
        <v>1.58416E-3</v>
      </c>
      <c r="H8">
        <v>71.5</v>
      </c>
    </row>
    <row r="9" spans="1:8" x14ac:dyDescent="0.25">
      <c r="A9">
        <v>17</v>
      </c>
      <c r="C9">
        <v>1</v>
      </c>
      <c r="D9">
        <v>87</v>
      </c>
      <c r="E9">
        <v>117</v>
      </c>
      <c r="F9">
        <v>62</v>
      </c>
      <c r="G9">
        <v>1.07833E-3</v>
      </c>
      <c r="H9">
        <v>70.818200000000004</v>
      </c>
    </row>
    <row r="10" spans="1:8" x14ac:dyDescent="0.25">
      <c r="A10">
        <v>21</v>
      </c>
      <c r="C10">
        <v>1</v>
      </c>
      <c r="D10">
        <v>81</v>
      </c>
      <c r="E10">
        <v>105</v>
      </c>
      <c r="F10">
        <v>61</v>
      </c>
      <c r="G10">
        <v>2.2000000000000001E-3</v>
      </c>
      <c r="H10">
        <v>68.954499999999996</v>
      </c>
    </row>
    <row r="11" spans="1:8" x14ac:dyDescent="0.25">
      <c r="A11">
        <v>22</v>
      </c>
      <c r="C11">
        <v>1</v>
      </c>
      <c r="D11">
        <v>81</v>
      </c>
      <c r="E11">
        <v>106</v>
      </c>
      <c r="F11">
        <v>58</v>
      </c>
      <c r="G11">
        <v>3.2349800000000001E-3</v>
      </c>
      <c r="H11">
        <v>67.666700000000006</v>
      </c>
    </row>
    <row r="12" spans="1:8" x14ac:dyDescent="0.25">
      <c r="A12">
        <v>23</v>
      </c>
      <c r="C12">
        <v>1</v>
      </c>
      <c r="D12">
        <v>83</v>
      </c>
      <c r="E12">
        <v>111</v>
      </c>
      <c r="F12">
        <v>61</v>
      </c>
      <c r="G12">
        <v>2.47525E-3</v>
      </c>
      <c r="H12">
        <v>69.84</v>
      </c>
    </row>
    <row r="13" spans="1:8" x14ac:dyDescent="0.25">
      <c r="A13">
        <v>24</v>
      </c>
      <c r="C13">
        <v>1</v>
      </c>
      <c r="D13">
        <v>89</v>
      </c>
      <c r="E13">
        <v>124</v>
      </c>
      <c r="F13">
        <v>67</v>
      </c>
      <c r="G13">
        <v>1.2743800000000001E-3</v>
      </c>
      <c r="H13">
        <v>75.846199999999996</v>
      </c>
    </row>
    <row r="14" spans="1:8" x14ac:dyDescent="0.25">
      <c r="A14">
        <v>25</v>
      </c>
      <c r="C14">
        <v>1</v>
      </c>
      <c r="D14">
        <v>82</v>
      </c>
      <c r="E14">
        <v>110</v>
      </c>
      <c r="F14">
        <v>61</v>
      </c>
      <c r="G14">
        <v>1E-3</v>
      </c>
      <c r="H14">
        <v>69.5</v>
      </c>
    </row>
    <row r="15" spans="1:8" x14ac:dyDescent="0.25">
      <c r="A15">
        <v>26</v>
      </c>
      <c r="C15">
        <v>1</v>
      </c>
      <c r="D15">
        <v>79</v>
      </c>
      <c r="E15">
        <v>101</v>
      </c>
      <c r="F15">
        <v>61</v>
      </c>
      <c r="G15">
        <v>8.3999999999999995E-3</v>
      </c>
      <c r="H15">
        <v>68.642899999999997</v>
      </c>
    </row>
    <row r="16" spans="1:8" x14ac:dyDescent="0.25">
      <c r="A16">
        <v>27</v>
      </c>
      <c r="C16">
        <v>1</v>
      </c>
      <c r="D16">
        <v>80</v>
      </c>
      <c r="E16">
        <v>108</v>
      </c>
      <c r="F16">
        <v>52</v>
      </c>
      <c r="G16">
        <v>2.8999999999999998E-3</v>
      </c>
      <c r="H16">
        <v>66</v>
      </c>
    </row>
    <row r="17" spans="1:8" x14ac:dyDescent="0.25">
      <c r="A17">
        <v>30</v>
      </c>
      <c r="C17">
        <v>1</v>
      </c>
      <c r="D17">
        <v>80</v>
      </c>
      <c r="E17">
        <v>109</v>
      </c>
      <c r="F17">
        <v>65</v>
      </c>
      <c r="G17">
        <v>2.0586200000000002E-3</v>
      </c>
      <c r="H17">
        <v>71.238100000000003</v>
      </c>
    </row>
    <row r="18" spans="1:8" x14ac:dyDescent="0.25">
      <c r="A18">
        <v>31</v>
      </c>
      <c r="C18">
        <v>1</v>
      </c>
      <c r="D18">
        <v>82</v>
      </c>
      <c r="E18">
        <v>108</v>
      </c>
      <c r="F18">
        <v>61</v>
      </c>
      <c r="G18">
        <v>7.4999999999999997E-3</v>
      </c>
      <c r="H18">
        <v>69.92</v>
      </c>
    </row>
    <row r="19" spans="1:8" x14ac:dyDescent="0.25">
      <c r="A19">
        <v>32</v>
      </c>
      <c r="C19">
        <v>1</v>
      </c>
      <c r="D19">
        <v>84</v>
      </c>
      <c r="E19">
        <v>110</v>
      </c>
      <c r="F19">
        <v>60</v>
      </c>
      <c r="G19">
        <v>2.3E-3</v>
      </c>
      <c r="H19">
        <v>69.478300000000004</v>
      </c>
    </row>
    <row r="20" spans="1:8" x14ac:dyDescent="0.25">
      <c r="A20">
        <v>33</v>
      </c>
      <c r="C20">
        <v>1</v>
      </c>
      <c r="D20">
        <v>79</v>
      </c>
      <c r="E20">
        <v>105</v>
      </c>
      <c r="F20">
        <v>61</v>
      </c>
      <c r="G20">
        <v>2.6467999999999999E-3</v>
      </c>
      <c r="H20">
        <v>67.259299999999996</v>
      </c>
    </row>
    <row r="21" spans="1:8" x14ac:dyDescent="0.25">
      <c r="A21">
        <v>34</v>
      </c>
      <c r="C21">
        <v>1</v>
      </c>
      <c r="D21">
        <v>85</v>
      </c>
      <c r="E21">
        <v>118</v>
      </c>
      <c r="F21">
        <v>58</v>
      </c>
      <c r="G21">
        <v>4.1172400000000003E-3</v>
      </c>
      <c r="H21">
        <v>68.8095</v>
      </c>
    </row>
    <row r="22" spans="1:8" x14ac:dyDescent="0.25">
      <c r="A22">
        <v>35</v>
      </c>
      <c r="C22">
        <v>1</v>
      </c>
      <c r="D22">
        <v>80</v>
      </c>
      <c r="E22">
        <v>107</v>
      </c>
      <c r="F22">
        <v>61</v>
      </c>
      <c r="G22">
        <v>5.8817799999999996E-3</v>
      </c>
      <c r="H22">
        <v>69.0167</v>
      </c>
    </row>
    <row r="23" spans="1:8" x14ac:dyDescent="0.25">
      <c r="A23">
        <v>37</v>
      </c>
      <c r="C23">
        <v>1</v>
      </c>
      <c r="D23">
        <v>90</v>
      </c>
      <c r="E23">
        <v>133</v>
      </c>
      <c r="F23">
        <v>60</v>
      </c>
      <c r="G23">
        <v>6.5679800000000002E-3</v>
      </c>
      <c r="H23">
        <v>72.552199999999999</v>
      </c>
    </row>
    <row r="24" spans="1:8" x14ac:dyDescent="0.25">
      <c r="A24">
        <v>38</v>
      </c>
      <c r="C24">
        <v>1</v>
      </c>
      <c r="D24">
        <v>78</v>
      </c>
      <c r="E24">
        <v>108</v>
      </c>
      <c r="F24">
        <v>57</v>
      </c>
      <c r="G24">
        <v>1.07833E-3</v>
      </c>
      <c r="H24">
        <v>67.545500000000004</v>
      </c>
    </row>
    <row r="25" spans="1:8" x14ac:dyDescent="0.25">
      <c r="A25">
        <v>44</v>
      </c>
      <c r="C25">
        <v>1</v>
      </c>
      <c r="D25">
        <v>77</v>
      </c>
      <c r="E25">
        <v>105</v>
      </c>
      <c r="F25">
        <v>61</v>
      </c>
      <c r="G25">
        <v>3.92118E-4</v>
      </c>
      <c r="H25">
        <v>68</v>
      </c>
    </row>
    <row r="26" spans="1:8" x14ac:dyDescent="0.25">
      <c r="A26">
        <v>47</v>
      </c>
      <c r="C26">
        <v>1</v>
      </c>
      <c r="D26">
        <v>74</v>
      </c>
      <c r="E26">
        <v>92</v>
      </c>
      <c r="F26">
        <v>58</v>
      </c>
      <c r="G26">
        <v>6.4699500000000004E-3</v>
      </c>
      <c r="H26">
        <v>64.712100000000007</v>
      </c>
    </row>
    <row r="27" spans="1:8" x14ac:dyDescent="0.25">
      <c r="A27">
        <v>50</v>
      </c>
      <c r="C27">
        <v>1</v>
      </c>
      <c r="D27">
        <v>77</v>
      </c>
      <c r="E27">
        <v>121</v>
      </c>
      <c r="F27">
        <v>59</v>
      </c>
      <c r="G27">
        <v>6.1999999999999998E-3</v>
      </c>
      <c r="H27">
        <v>66.629000000000005</v>
      </c>
    </row>
    <row r="28" spans="1:8" x14ac:dyDescent="0.25">
      <c r="A28">
        <v>55</v>
      </c>
      <c r="C28">
        <v>1</v>
      </c>
      <c r="D28">
        <v>77</v>
      </c>
      <c r="E28">
        <v>105</v>
      </c>
      <c r="F28">
        <v>62</v>
      </c>
      <c r="G28">
        <v>3.92118E-4</v>
      </c>
      <c r="H28">
        <v>68.25</v>
      </c>
    </row>
    <row r="29" spans="1:8" x14ac:dyDescent="0.25">
      <c r="A29">
        <v>56</v>
      </c>
      <c r="C29">
        <v>1</v>
      </c>
      <c r="D29">
        <v>79</v>
      </c>
      <c r="E29">
        <v>105</v>
      </c>
      <c r="F29">
        <v>59</v>
      </c>
      <c r="G29">
        <v>1.5E-3</v>
      </c>
      <c r="H29">
        <v>68</v>
      </c>
    </row>
    <row r="30" spans="1:8" x14ac:dyDescent="0.25">
      <c r="A30">
        <v>57</v>
      </c>
      <c r="C30">
        <v>1</v>
      </c>
      <c r="D30">
        <v>77</v>
      </c>
      <c r="E30">
        <v>99</v>
      </c>
      <c r="F30">
        <v>57</v>
      </c>
      <c r="G30">
        <v>2.2546799999999998E-3</v>
      </c>
      <c r="H30">
        <v>65.217399999999998</v>
      </c>
    </row>
    <row r="31" spans="1:8" x14ac:dyDescent="0.25">
      <c r="A31">
        <v>60</v>
      </c>
      <c r="C31">
        <v>1</v>
      </c>
      <c r="D31">
        <v>78</v>
      </c>
      <c r="E31">
        <v>114</v>
      </c>
      <c r="F31">
        <v>58</v>
      </c>
      <c r="G31">
        <v>1.9605899999999999E-3</v>
      </c>
      <c r="H31">
        <v>68.05</v>
      </c>
    </row>
    <row r="32" spans="1:8" x14ac:dyDescent="0.25">
      <c r="A32">
        <v>2</v>
      </c>
      <c r="C32">
        <v>2</v>
      </c>
      <c r="D32">
        <v>76</v>
      </c>
      <c r="E32">
        <v>99</v>
      </c>
      <c r="F32">
        <v>55</v>
      </c>
      <c r="G32">
        <v>7.5482800000000001E-3</v>
      </c>
      <c r="H32">
        <v>64.415599999999998</v>
      </c>
    </row>
    <row r="33" spans="1:8" x14ac:dyDescent="0.25">
      <c r="A33">
        <v>4</v>
      </c>
      <c r="C33">
        <v>2</v>
      </c>
      <c r="D33">
        <v>78</v>
      </c>
      <c r="E33">
        <v>101</v>
      </c>
      <c r="F33">
        <v>54</v>
      </c>
      <c r="G33">
        <v>6.1999999999999998E-3</v>
      </c>
      <c r="H33">
        <v>64.016099999999994</v>
      </c>
    </row>
    <row r="34" spans="1:8" x14ac:dyDescent="0.25">
      <c r="A34">
        <v>8</v>
      </c>
      <c r="C34">
        <v>2</v>
      </c>
      <c r="D34">
        <v>75</v>
      </c>
      <c r="E34">
        <v>96</v>
      </c>
      <c r="F34">
        <v>56</v>
      </c>
      <c r="G34">
        <v>1.8527600000000002E-2</v>
      </c>
      <c r="H34">
        <v>64.492099999999994</v>
      </c>
    </row>
    <row r="35" spans="1:8" x14ac:dyDescent="0.25">
      <c r="A35">
        <v>28</v>
      </c>
      <c r="C35">
        <v>2</v>
      </c>
      <c r="D35">
        <v>81</v>
      </c>
      <c r="E35">
        <v>110</v>
      </c>
      <c r="F35">
        <v>62</v>
      </c>
      <c r="G35">
        <v>2.7000000000000001E-3</v>
      </c>
      <c r="H35">
        <v>69.555599999999998</v>
      </c>
    </row>
    <row r="36" spans="1:8" x14ac:dyDescent="0.25">
      <c r="A36">
        <v>29</v>
      </c>
      <c r="C36">
        <v>2</v>
      </c>
      <c r="D36">
        <v>86</v>
      </c>
      <c r="E36">
        <v>126</v>
      </c>
      <c r="F36">
        <v>59</v>
      </c>
      <c r="G36">
        <v>4.1999999999999997E-3</v>
      </c>
      <c r="H36">
        <v>69.642899999999997</v>
      </c>
    </row>
    <row r="37" spans="1:8" x14ac:dyDescent="0.25">
      <c r="A37">
        <v>36</v>
      </c>
      <c r="C37">
        <v>2</v>
      </c>
      <c r="D37">
        <v>81</v>
      </c>
      <c r="E37">
        <v>109</v>
      </c>
      <c r="F37">
        <v>55</v>
      </c>
      <c r="G37">
        <v>7.7000000000000002E-3</v>
      </c>
      <c r="H37">
        <v>66.6494</v>
      </c>
    </row>
    <row r="38" spans="1:8" x14ac:dyDescent="0.25">
      <c r="A38">
        <v>39</v>
      </c>
      <c r="C38">
        <v>2</v>
      </c>
      <c r="D38">
        <v>76</v>
      </c>
      <c r="E38">
        <v>95</v>
      </c>
      <c r="F38">
        <v>52</v>
      </c>
      <c r="G38">
        <v>2.5999999999999999E-3</v>
      </c>
      <c r="H38">
        <v>62.192300000000003</v>
      </c>
    </row>
    <row r="39" spans="1:8" x14ac:dyDescent="0.25">
      <c r="A39">
        <v>42</v>
      </c>
      <c r="C39">
        <v>2</v>
      </c>
      <c r="D39">
        <v>79</v>
      </c>
      <c r="E39">
        <v>107</v>
      </c>
      <c r="F39">
        <v>56</v>
      </c>
      <c r="G39">
        <v>3.2000000000000002E-3</v>
      </c>
      <c r="H39">
        <v>64.718800000000002</v>
      </c>
    </row>
    <row r="40" spans="1:8" x14ac:dyDescent="0.25">
      <c r="A40">
        <v>48</v>
      </c>
      <c r="C40">
        <v>2</v>
      </c>
      <c r="D40">
        <v>77</v>
      </c>
      <c r="E40">
        <v>103</v>
      </c>
      <c r="F40">
        <v>59</v>
      </c>
      <c r="G40">
        <v>1.6999999999999999E-3</v>
      </c>
      <c r="H40">
        <v>64.823499999999996</v>
      </c>
    </row>
    <row r="41" spans="1:8" x14ac:dyDescent="0.25">
      <c r="A41">
        <v>52</v>
      </c>
      <c r="C41">
        <v>2</v>
      </c>
      <c r="D41">
        <v>78</v>
      </c>
      <c r="E41">
        <v>104</v>
      </c>
      <c r="F41">
        <v>57</v>
      </c>
      <c r="G41">
        <v>3.52907E-3</v>
      </c>
      <c r="H41">
        <v>65.722200000000001</v>
      </c>
    </row>
    <row r="42" spans="1:8" x14ac:dyDescent="0.25">
      <c r="A42">
        <v>58</v>
      </c>
      <c r="C42">
        <v>2</v>
      </c>
      <c r="D42">
        <v>76</v>
      </c>
      <c r="E42">
        <v>98</v>
      </c>
      <c r="F42">
        <v>54</v>
      </c>
      <c r="G42">
        <v>3.0000000000000001E-3</v>
      </c>
      <c r="H42">
        <v>61.066699999999997</v>
      </c>
    </row>
    <row r="43" spans="1:8" x14ac:dyDescent="0.25">
      <c r="A43">
        <v>14</v>
      </c>
      <c r="C43">
        <v>3</v>
      </c>
      <c r="D43">
        <v>83</v>
      </c>
      <c r="E43">
        <v>106</v>
      </c>
      <c r="F43">
        <v>58</v>
      </c>
      <c r="G43">
        <v>7.8423700000000002E-4</v>
      </c>
      <c r="H43">
        <v>64.875</v>
      </c>
    </row>
    <row r="44" spans="1:8" x14ac:dyDescent="0.25">
      <c r="A44">
        <v>15</v>
      </c>
      <c r="C44">
        <v>3</v>
      </c>
      <c r="D44">
        <v>84</v>
      </c>
      <c r="E44">
        <v>110</v>
      </c>
      <c r="F44">
        <v>65</v>
      </c>
      <c r="G44">
        <v>2.7000000000000001E-3</v>
      </c>
      <c r="H44">
        <v>73.296300000000002</v>
      </c>
    </row>
    <row r="45" spans="1:8" x14ac:dyDescent="0.25">
      <c r="A45">
        <v>20</v>
      </c>
      <c r="C45">
        <v>3</v>
      </c>
      <c r="D45">
        <v>82</v>
      </c>
      <c r="E45">
        <v>108</v>
      </c>
      <c r="F45">
        <v>56</v>
      </c>
      <c r="G45">
        <v>3.9211799999999998E-3</v>
      </c>
      <c r="H45">
        <v>63.95</v>
      </c>
    </row>
    <row r="46" spans="1:8" x14ac:dyDescent="0.25">
      <c r="A46">
        <v>43</v>
      </c>
      <c r="C46">
        <v>3</v>
      </c>
      <c r="D46">
        <v>74</v>
      </c>
      <c r="E46">
        <v>97</v>
      </c>
      <c r="F46">
        <v>53</v>
      </c>
      <c r="G46">
        <v>2.5000000000000001E-3</v>
      </c>
      <c r="H46">
        <v>60.04</v>
      </c>
    </row>
    <row r="47" spans="1:8" x14ac:dyDescent="0.25">
      <c r="A47">
        <v>40</v>
      </c>
      <c r="D47">
        <v>74</v>
      </c>
      <c r="E47">
        <v>96</v>
      </c>
      <c r="F47">
        <v>60</v>
      </c>
      <c r="G47">
        <v>4.0000000000000002E-4</v>
      </c>
      <c r="H47">
        <v>61.75</v>
      </c>
    </row>
    <row r="48" spans="1:8" x14ac:dyDescent="0.25">
      <c r="A48">
        <v>51</v>
      </c>
      <c r="D48">
        <v>77</v>
      </c>
      <c r="E48">
        <v>104</v>
      </c>
      <c r="F48">
        <v>57</v>
      </c>
      <c r="G48">
        <v>2.8999999999999998E-3</v>
      </c>
      <c r="H48">
        <v>66.103399999999993</v>
      </c>
    </row>
    <row r="49" spans="1:8" x14ac:dyDescent="0.25">
      <c r="A49">
        <v>59</v>
      </c>
      <c r="D49">
        <v>74</v>
      </c>
      <c r="E49">
        <v>95</v>
      </c>
      <c r="F49">
        <v>58</v>
      </c>
      <c r="G49">
        <v>4.7000000000000002E-3</v>
      </c>
      <c r="H49">
        <v>64.148899999999998</v>
      </c>
    </row>
  </sheetData>
  <sortState ref="A2:H49">
    <sortCondition ref="C2:C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F17" sqref="F17"/>
    </sheetView>
  </sheetViews>
  <sheetFormatPr defaultRowHeight="15" x14ac:dyDescent="0.25"/>
  <cols>
    <col min="1" max="1" width="3.7109375" customWidth="1"/>
    <col min="2" max="2" width="11.5703125" customWidth="1"/>
    <col min="3" max="3" width="4.5703125" customWidth="1"/>
    <col min="4" max="4" width="5.28515625" customWidth="1"/>
    <col min="5" max="5" width="5.85546875" customWidth="1"/>
    <col min="6" max="6" width="14.85546875" style="2" customWidth="1"/>
    <col min="7" max="7" width="22" style="5" customWidth="1"/>
    <col min="8" max="8" width="5.85546875" customWidth="1"/>
    <col min="9" max="9" width="3.28515625" customWidth="1"/>
    <col min="10" max="10" width="4" style="1" customWidth="1"/>
    <col min="11" max="11" width="4.5703125" style="4" customWidth="1"/>
    <col min="12" max="12" width="11.28515625" style="2" customWidth="1"/>
  </cols>
  <sheetData>
    <row r="1" spans="1:20" ht="15.75" thickBot="1" x14ac:dyDescent="0.3">
      <c r="A1" t="s">
        <v>0</v>
      </c>
      <c r="B1" t="s">
        <v>3</v>
      </c>
      <c r="C1" t="s">
        <v>1</v>
      </c>
      <c r="D1" t="s">
        <v>5</v>
      </c>
      <c r="E1" t="s">
        <v>6</v>
      </c>
      <c r="F1" s="6" t="s">
        <v>7</v>
      </c>
      <c r="G1" s="7" t="s">
        <v>8</v>
      </c>
      <c r="H1" t="s">
        <v>22</v>
      </c>
      <c r="I1" t="s">
        <v>15</v>
      </c>
      <c r="J1" s="1" t="s">
        <v>21</v>
      </c>
      <c r="K1" s="8" t="s">
        <v>20</v>
      </c>
      <c r="L1" s="6" t="s">
        <v>23</v>
      </c>
      <c r="M1" s="3" t="s">
        <v>24</v>
      </c>
      <c r="O1" s="3" t="s">
        <v>25</v>
      </c>
      <c r="T1" t="s">
        <v>16</v>
      </c>
    </row>
    <row r="2" spans="1:20" x14ac:dyDescent="0.25">
      <c r="A2" s="12">
        <v>50</v>
      </c>
      <c r="B2" s="13">
        <v>1</v>
      </c>
      <c r="C2" s="13">
        <v>77</v>
      </c>
      <c r="D2" s="13">
        <v>121</v>
      </c>
      <c r="E2" s="13">
        <v>59</v>
      </c>
      <c r="F2" s="14">
        <v>6.1999999999999998E-3</v>
      </c>
      <c r="G2" s="15">
        <v>66.629000000000005</v>
      </c>
      <c r="H2" s="16">
        <f>C2-G2</f>
        <v>10.370999999999995</v>
      </c>
      <c r="I2" s="13">
        <v>1</v>
      </c>
      <c r="J2" s="16">
        <f>D2-E2</f>
        <v>62</v>
      </c>
      <c r="K2" s="17">
        <f>C2-G2</f>
        <v>10.370999999999995</v>
      </c>
      <c r="L2" s="14">
        <f>K2/J2</f>
        <v>0.16727419354838702</v>
      </c>
      <c r="M2" s="18">
        <f>$O$2*L2+$O$3*F2</f>
        <v>0.18587419354838702</v>
      </c>
      <c r="O2">
        <v>1</v>
      </c>
      <c r="S2">
        <v>1</v>
      </c>
      <c r="T2" t="s">
        <v>17</v>
      </c>
    </row>
    <row r="3" spans="1:20" x14ac:dyDescent="0.25">
      <c r="A3" s="19">
        <v>60</v>
      </c>
      <c r="B3" s="20">
        <v>1</v>
      </c>
      <c r="C3" s="20">
        <v>78</v>
      </c>
      <c r="D3" s="20">
        <v>114</v>
      </c>
      <c r="E3" s="20">
        <v>58</v>
      </c>
      <c r="F3" s="2">
        <v>1.9605899999999999E-3</v>
      </c>
      <c r="G3" s="5">
        <v>68.05</v>
      </c>
      <c r="H3" s="21">
        <f>C3-G3</f>
        <v>9.9500000000000028</v>
      </c>
      <c r="I3" s="20">
        <v>1</v>
      </c>
      <c r="J3" s="21">
        <f>D3-E3</f>
        <v>56</v>
      </c>
      <c r="K3" s="4">
        <f>C3-G3</f>
        <v>9.9500000000000028</v>
      </c>
      <c r="L3" s="2">
        <f>K3/J3</f>
        <v>0.17767857142857149</v>
      </c>
      <c r="M3" s="22">
        <f>$O$2*L3+$O$3*F3</f>
        <v>0.1835603414285715</v>
      </c>
      <c r="O3">
        <v>3</v>
      </c>
      <c r="S3">
        <v>2</v>
      </c>
      <c r="T3" t="s">
        <v>18</v>
      </c>
    </row>
    <row r="4" spans="1:20" ht="15.75" thickBot="1" x14ac:dyDescent="0.3">
      <c r="A4" s="23">
        <v>30</v>
      </c>
      <c r="B4" s="24">
        <v>1</v>
      </c>
      <c r="C4" s="24">
        <v>80</v>
      </c>
      <c r="D4" s="24">
        <v>109</v>
      </c>
      <c r="E4" s="24">
        <v>65</v>
      </c>
      <c r="F4" s="25">
        <v>2.0586200000000002E-3</v>
      </c>
      <c r="G4" s="26">
        <v>71.238100000000003</v>
      </c>
      <c r="H4" s="27">
        <f>C4-G4</f>
        <v>8.7618999999999971</v>
      </c>
      <c r="I4" s="24">
        <v>1</v>
      </c>
      <c r="J4" s="27">
        <f>D4-E4</f>
        <v>44</v>
      </c>
      <c r="K4" s="28">
        <f>C4-G4</f>
        <v>8.7618999999999971</v>
      </c>
      <c r="L4" s="25">
        <f>K4/J4</f>
        <v>0.19913409090909084</v>
      </c>
      <c r="M4" s="29">
        <f>$O$2*L4+$O$3*F4</f>
        <v>0.20530995090909085</v>
      </c>
      <c r="S4">
        <v>3</v>
      </c>
      <c r="T4" t="s">
        <v>19</v>
      </c>
    </row>
    <row r="5" spans="1:20" x14ac:dyDescent="0.25">
      <c r="A5" s="12">
        <v>55</v>
      </c>
      <c r="B5" s="13">
        <v>1</v>
      </c>
      <c r="C5" s="13">
        <v>77</v>
      </c>
      <c r="D5" s="13">
        <v>105</v>
      </c>
      <c r="E5" s="13">
        <v>62</v>
      </c>
      <c r="F5" s="14">
        <v>3.92118E-4</v>
      </c>
      <c r="G5" s="15">
        <v>68.25</v>
      </c>
      <c r="H5" s="16">
        <f>C5-G5</f>
        <v>8.75</v>
      </c>
      <c r="I5" s="13">
        <v>1</v>
      </c>
      <c r="J5" s="16">
        <f>D5-E5</f>
        <v>43</v>
      </c>
      <c r="K5" s="17">
        <f>C5-G5</f>
        <v>8.75</v>
      </c>
      <c r="L5" s="14">
        <f>K5/J5</f>
        <v>0.20348837209302326</v>
      </c>
      <c r="M5" s="18">
        <f>$O$2*L5+$O$3*F5</f>
        <v>0.20466472609302325</v>
      </c>
    </row>
    <row r="6" spans="1:20" x14ac:dyDescent="0.25">
      <c r="A6" s="19">
        <v>44</v>
      </c>
      <c r="B6" s="20">
        <v>1</v>
      </c>
      <c r="C6" s="20">
        <v>77</v>
      </c>
      <c r="D6" s="20">
        <v>105</v>
      </c>
      <c r="E6" s="20">
        <v>61</v>
      </c>
      <c r="F6" s="2">
        <v>3.92118E-4</v>
      </c>
      <c r="G6" s="5">
        <v>68</v>
      </c>
      <c r="H6" s="21">
        <f>C6-G6</f>
        <v>9</v>
      </c>
      <c r="I6" s="20">
        <v>1</v>
      </c>
      <c r="J6" s="21">
        <f>D6-E6</f>
        <v>44</v>
      </c>
      <c r="K6" s="4">
        <f>C6-G6</f>
        <v>9</v>
      </c>
      <c r="L6" s="2">
        <f>K6/J6</f>
        <v>0.20454545454545456</v>
      </c>
      <c r="M6" s="22">
        <f>$O$2*L6+$O$3*F6</f>
        <v>0.20572180854545455</v>
      </c>
    </row>
    <row r="7" spans="1:20" x14ac:dyDescent="0.25">
      <c r="A7" s="19">
        <v>38</v>
      </c>
      <c r="B7" s="20">
        <v>1</v>
      </c>
      <c r="C7" s="20">
        <v>78</v>
      </c>
      <c r="D7" s="20">
        <v>108</v>
      </c>
      <c r="E7" s="20">
        <v>57</v>
      </c>
      <c r="F7" s="2">
        <v>1.07833E-3</v>
      </c>
      <c r="G7" s="5">
        <v>67.545500000000004</v>
      </c>
      <c r="H7" s="21">
        <f>C7-G7</f>
        <v>10.454499999999996</v>
      </c>
      <c r="I7" s="20">
        <v>1</v>
      </c>
      <c r="J7" s="21">
        <f>D7-E7</f>
        <v>51</v>
      </c>
      <c r="K7" s="4">
        <f>C7-G7</f>
        <v>10.454499999999996</v>
      </c>
      <c r="L7" s="2">
        <f>K7/J7</f>
        <v>0.2049901960784313</v>
      </c>
      <c r="M7" s="22">
        <f>$O$2*L7+$O$3*F7</f>
        <v>0.2082251860784313</v>
      </c>
    </row>
    <row r="8" spans="1:20" x14ac:dyDescent="0.25">
      <c r="A8" s="19">
        <v>24</v>
      </c>
      <c r="B8" s="20">
        <v>1</v>
      </c>
      <c r="C8" s="20">
        <v>89</v>
      </c>
      <c r="D8" s="20">
        <v>124</v>
      </c>
      <c r="E8" s="20">
        <v>67</v>
      </c>
      <c r="F8" s="2">
        <v>1.2743800000000001E-3</v>
      </c>
      <c r="G8" s="5">
        <v>75.846199999999996</v>
      </c>
      <c r="H8" s="21">
        <f>C8-G8</f>
        <v>13.153800000000004</v>
      </c>
      <c r="I8" s="20">
        <v>1</v>
      </c>
      <c r="J8" s="21">
        <f>D8-E8</f>
        <v>57</v>
      </c>
      <c r="K8" s="4">
        <f>C8-G8</f>
        <v>13.153800000000004</v>
      </c>
      <c r="L8" s="2">
        <f>K8/J8</f>
        <v>0.23076842105263165</v>
      </c>
      <c r="M8" s="22">
        <f>$O$2*L8+$O$3*F8</f>
        <v>0.23459156105263165</v>
      </c>
    </row>
    <row r="9" spans="1:20" x14ac:dyDescent="0.25">
      <c r="A9" s="19">
        <v>16</v>
      </c>
      <c r="B9" s="20">
        <v>1</v>
      </c>
      <c r="C9" s="20">
        <v>81</v>
      </c>
      <c r="D9" s="20">
        <v>106</v>
      </c>
      <c r="E9" s="20">
        <v>65</v>
      </c>
      <c r="F9" s="2">
        <v>1.58416E-3</v>
      </c>
      <c r="G9" s="5">
        <v>71.5</v>
      </c>
      <c r="H9" s="21">
        <f>C9-G9</f>
        <v>9.5</v>
      </c>
      <c r="I9" s="20">
        <v>1</v>
      </c>
      <c r="J9" s="21">
        <f>D9-E9</f>
        <v>41</v>
      </c>
      <c r="K9" s="4">
        <f>C9-G9</f>
        <v>9.5</v>
      </c>
      <c r="L9" s="2">
        <f>K9/J9</f>
        <v>0.23170731707317074</v>
      </c>
      <c r="M9" s="22">
        <f>$O$2*L9+$O$3*F9</f>
        <v>0.23645979707317075</v>
      </c>
    </row>
    <row r="10" spans="1:20" x14ac:dyDescent="0.25">
      <c r="A10" s="30">
        <v>15</v>
      </c>
      <c r="B10" s="31">
        <v>3</v>
      </c>
      <c r="C10" s="31">
        <v>84</v>
      </c>
      <c r="D10" s="31">
        <v>110</v>
      </c>
      <c r="E10" s="31">
        <v>65</v>
      </c>
      <c r="F10" s="32">
        <v>2.7000000000000001E-3</v>
      </c>
      <c r="G10" s="32">
        <v>73.296300000000002</v>
      </c>
      <c r="H10" s="33">
        <f>C10-G10</f>
        <v>10.703699999999998</v>
      </c>
      <c r="I10" s="31">
        <v>1</v>
      </c>
      <c r="J10" s="33">
        <f>D10-E10</f>
        <v>45</v>
      </c>
      <c r="K10" s="32">
        <f>C10-G10</f>
        <v>10.703699999999998</v>
      </c>
      <c r="L10" s="32">
        <f>K10/J10</f>
        <v>0.23785999999999996</v>
      </c>
      <c r="M10" s="34">
        <f>$O$2*L10+$O$3*F10</f>
        <v>0.24595999999999996</v>
      </c>
    </row>
    <row r="11" spans="1:20" x14ac:dyDescent="0.25">
      <c r="A11" s="19">
        <v>28</v>
      </c>
      <c r="B11" s="20">
        <v>2</v>
      </c>
      <c r="C11" s="20">
        <v>81</v>
      </c>
      <c r="D11" s="20">
        <v>110</v>
      </c>
      <c r="E11" s="20">
        <v>62</v>
      </c>
      <c r="F11" s="2">
        <v>2.7000000000000001E-3</v>
      </c>
      <c r="G11" s="5">
        <v>69.555599999999998</v>
      </c>
      <c r="H11" s="21">
        <f>C11-G11</f>
        <v>11.444400000000002</v>
      </c>
      <c r="I11" s="20">
        <v>1</v>
      </c>
      <c r="J11" s="21">
        <f>D11-E11</f>
        <v>48</v>
      </c>
      <c r="K11" s="4">
        <f>C11-G11</f>
        <v>11.444400000000002</v>
      </c>
      <c r="L11" s="2">
        <f>K11/J11</f>
        <v>0.23842500000000003</v>
      </c>
      <c r="M11" s="22">
        <f>$O$2*L11+$O$3*F11</f>
        <v>0.24652500000000002</v>
      </c>
    </row>
    <row r="12" spans="1:20" x14ac:dyDescent="0.25">
      <c r="A12" s="19">
        <v>35</v>
      </c>
      <c r="B12" s="20">
        <v>1</v>
      </c>
      <c r="C12" s="20">
        <v>80</v>
      </c>
      <c r="D12" s="20">
        <v>107</v>
      </c>
      <c r="E12" s="20">
        <v>61</v>
      </c>
      <c r="F12" s="2">
        <v>5.8817799999999996E-3</v>
      </c>
      <c r="G12" s="5">
        <v>69.0167</v>
      </c>
      <c r="H12" s="21">
        <f>C12-G12</f>
        <v>10.9833</v>
      </c>
      <c r="I12" s="20">
        <v>1</v>
      </c>
      <c r="J12" s="21">
        <f>D12-E12</f>
        <v>46</v>
      </c>
      <c r="K12" s="4">
        <f>C12-G12</f>
        <v>10.9833</v>
      </c>
      <c r="L12" s="2">
        <f>K12/J12</f>
        <v>0.23876739130434782</v>
      </c>
      <c r="M12" s="22">
        <f>$O$2*L12+$O$3*F12</f>
        <v>0.25641273130434783</v>
      </c>
    </row>
    <row r="13" spans="1:20" x14ac:dyDescent="0.25">
      <c r="A13" s="19">
        <v>37</v>
      </c>
      <c r="B13" s="20">
        <v>1</v>
      </c>
      <c r="C13" s="20">
        <v>90</v>
      </c>
      <c r="D13" s="20">
        <v>133</v>
      </c>
      <c r="E13" s="20">
        <v>60</v>
      </c>
      <c r="F13" s="2">
        <v>6.5679800000000002E-3</v>
      </c>
      <c r="G13" s="5">
        <v>72.552199999999999</v>
      </c>
      <c r="H13" s="21">
        <f>C13-G13</f>
        <v>17.447800000000001</v>
      </c>
      <c r="I13" s="20">
        <v>1</v>
      </c>
      <c r="J13" s="21">
        <f>D13-E13</f>
        <v>73</v>
      </c>
      <c r="K13" s="4">
        <f>C13-G13</f>
        <v>17.447800000000001</v>
      </c>
      <c r="L13" s="2">
        <f>K13/J13</f>
        <v>0.23901095890410959</v>
      </c>
      <c r="M13" s="22">
        <f>$O$2*L13+$O$3*F13</f>
        <v>0.25871489890410959</v>
      </c>
    </row>
    <row r="14" spans="1:20" x14ac:dyDescent="0.25">
      <c r="A14" s="19">
        <v>56</v>
      </c>
      <c r="B14" s="20">
        <v>1</v>
      </c>
      <c r="C14" s="20">
        <v>79</v>
      </c>
      <c r="D14" s="20">
        <v>105</v>
      </c>
      <c r="E14" s="20">
        <v>59</v>
      </c>
      <c r="F14" s="2">
        <v>1.5E-3</v>
      </c>
      <c r="G14" s="5">
        <v>68</v>
      </c>
      <c r="H14" s="21">
        <f>C14-G14</f>
        <v>11</v>
      </c>
      <c r="I14" s="20">
        <v>1</v>
      </c>
      <c r="J14" s="21">
        <f>D14-E14</f>
        <v>46</v>
      </c>
      <c r="K14" s="4">
        <f>C14-G14</f>
        <v>11</v>
      </c>
      <c r="L14" s="2">
        <f>K14/J14</f>
        <v>0.2391304347826087</v>
      </c>
      <c r="M14" s="22">
        <f>$O$2*L14+$O$3*F14</f>
        <v>0.24363043478260871</v>
      </c>
    </row>
    <row r="15" spans="1:20" x14ac:dyDescent="0.25">
      <c r="A15" s="19">
        <v>3</v>
      </c>
      <c r="B15" s="20">
        <v>1</v>
      </c>
      <c r="C15" s="20">
        <v>77</v>
      </c>
      <c r="D15" s="20">
        <v>102</v>
      </c>
      <c r="E15" s="20">
        <v>56</v>
      </c>
      <c r="F15" s="2">
        <v>1.9E-3</v>
      </c>
      <c r="G15" s="5">
        <v>65.947400000000002</v>
      </c>
      <c r="H15" s="21">
        <f>C15-G15</f>
        <v>11.052599999999998</v>
      </c>
      <c r="I15" s="20">
        <v>1</v>
      </c>
      <c r="J15" s="21">
        <f>D15-E15</f>
        <v>46</v>
      </c>
      <c r="K15" s="4">
        <f>C15-G15</f>
        <v>11.052599999999998</v>
      </c>
      <c r="L15" s="2">
        <f>K15/J15</f>
        <v>0.24027391304347823</v>
      </c>
      <c r="M15" s="22">
        <f>$O$2*L15+$O$3*F15</f>
        <v>0.24597391304347824</v>
      </c>
    </row>
    <row r="16" spans="1:20" ht="15.75" thickBot="1" x14ac:dyDescent="0.3">
      <c r="A16" s="23">
        <v>29</v>
      </c>
      <c r="B16" s="24">
        <v>2</v>
      </c>
      <c r="C16" s="24">
        <v>86</v>
      </c>
      <c r="D16" s="24">
        <v>126</v>
      </c>
      <c r="E16" s="24">
        <v>59</v>
      </c>
      <c r="F16" s="25">
        <v>4.1999999999999997E-3</v>
      </c>
      <c r="G16" s="26">
        <v>69.642899999999997</v>
      </c>
      <c r="H16" s="27">
        <f>C16-G16</f>
        <v>16.357100000000003</v>
      </c>
      <c r="I16" s="24">
        <v>1</v>
      </c>
      <c r="J16" s="27">
        <f>D16-E16</f>
        <v>67</v>
      </c>
      <c r="K16" s="28">
        <f>C16-G16</f>
        <v>16.357100000000003</v>
      </c>
      <c r="L16" s="25">
        <f>K16/J16</f>
        <v>0.24413582089552244</v>
      </c>
      <c r="M16" s="29">
        <f>$O$2*L16+$O$3*F16</f>
        <v>0.25673582089552244</v>
      </c>
    </row>
    <row r="17" spans="1:13" x14ac:dyDescent="0.25">
      <c r="A17" s="12">
        <v>27</v>
      </c>
      <c r="B17" s="13">
        <v>1</v>
      </c>
      <c r="C17" s="13">
        <v>80</v>
      </c>
      <c r="D17" s="13">
        <v>108</v>
      </c>
      <c r="E17" s="13">
        <v>52</v>
      </c>
      <c r="F17" s="14">
        <v>2.8999999999999998E-3</v>
      </c>
      <c r="G17" s="15">
        <v>66</v>
      </c>
      <c r="H17" s="16">
        <f>C17-G17</f>
        <v>14</v>
      </c>
      <c r="I17" s="13">
        <v>1</v>
      </c>
      <c r="J17" s="16">
        <f>D17-E17</f>
        <v>56</v>
      </c>
      <c r="K17" s="17">
        <f>C17-G17</f>
        <v>14</v>
      </c>
      <c r="L17" s="14">
        <f>K17/J17</f>
        <v>0.25</v>
      </c>
      <c r="M17" s="18">
        <f>$O$2*L17+$O$3*F17</f>
        <v>0.25869999999999999</v>
      </c>
    </row>
    <row r="18" spans="1:13" x14ac:dyDescent="0.25">
      <c r="A18" s="19">
        <v>25</v>
      </c>
      <c r="B18" s="20">
        <v>1</v>
      </c>
      <c r="C18" s="20">
        <v>82</v>
      </c>
      <c r="D18" s="20">
        <v>110</v>
      </c>
      <c r="E18" s="20">
        <v>61</v>
      </c>
      <c r="F18" s="2">
        <v>1E-3</v>
      </c>
      <c r="G18" s="5">
        <v>69.5</v>
      </c>
      <c r="H18" s="21">
        <f>C18-G18</f>
        <v>12.5</v>
      </c>
      <c r="I18" s="20">
        <v>1</v>
      </c>
      <c r="J18" s="21">
        <f>D18-E18</f>
        <v>49</v>
      </c>
      <c r="K18" s="4">
        <f>C18-G18</f>
        <v>12.5</v>
      </c>
      <c r="L18" s="2">
        <f>K18/J18</f>
        <v>0.25510204081632654</v>
      </c>
      <c r="M18" s="22">
        <f>$O$2*L18+$O$3*F18</f>
        <v>0.25810204081632654</v>
      </c>
    </row>
    <row r="19" spans="1:13" x14ac:dyDescent="0.25">
      <c r="A19" s="19">
        <v>31</v>
      </c>
      <c r="B19" s="20">
        <v>1</v>
      </c>
      <c r="C19" s="20">
        <v>82</v>
      </c>
      <c r="D19" s="20">
        <v>108</v>
      </c>
      <c r="E19" s="20">
        <v>61</v>
      </c>
      <c r="F19" s="2">
        <v>7.4999999999999997E-3</v>
      </c>
      <c r="G19" s="5">
        <v>69.92</v>
      </c>
      <c r="H19" s="21">
        <f>C19-G19</f>
        <v>12.079999999999998</v>
      </c>
      <c r="I19" s="20">
        <v>1</v>
      </c>
      <c r="J19" s="21">
        <f>D19-E19</f>
        <v>47</v>
      </c>
      <c r="K19" s="4">
        <f>C19-G19</f>
        <v>12.079999999999998</v>
      </c>
      <c r="L19" s="2">
        <f>K19/J19</f>
        <v>0.25702127659574464</v>
      </c>
      <c r="M19" s="22">
        <f>$O$2*L19+$O$3*F19</f>
        <v>0.27952127659574466</v>
      </c>
    </row>
    <row r="20" spans="1:13" x14ac:dyDescent="0.25">
      <c r="A20" s="19">
        <v>10</v>
      </c>
      <c r="B20" s="20">
        <v>1</v>
      </c>
      <c r="C20" s="20">
        <v>75</v>
      </c>
      <c r="D20" s="20">
        <v>99</v>
      </c>
      <c r="E20" s="20">
        <v>54</v>
      </c>
      <c r="F20" s="2">
        <v>7.0000000000000001E-3</v>
      </c>
      <c r="G20" s="5">
        <v>63.414299999999997</v>
      </c>
      <c r="H20" s="21">
        <f>C20-G20</f>
        <v>11.585700000000003</v>
      </c>
      <c r="I20" s="20">
        <v>2</v>
      </c>
      <c r="J20" s="21">
        <f>D20-E20</f>
        <v>45</v>
      </c>
      <c r="K20" s="4">
        <f>C20-G20</f>
        <v>11.585700000000003</v>
      </c>
      <c r="L20" s="2">
        <f>K20/J20</f>
        <v>0.25746000000000008</v>
      </c>
      <c r="M20" s="22">
        <f>$O$2*L20+$O$3*F20</f>
        <v>0.2784600000000001</v>
      </c>
    </row>
    <row r="21" spans="1:13" x14ac:dyDescent="0.25">
      <c r="A21" s="19">
        <v>26</v>
      </c>
      <c r="B21" s="20">
        <v>1</v>
      </c>
      <c r="C21" s="20">
        <v>79</v>
      </c>
      <c r="D21" s="20">
        <v>101</v>
      </c>
      <c r="E21" s="20">
        <v>61</v>
      </c>
      <c r="F21" s="2">
        <v>8.3999999999999995E-3</v>
      </c>
      <c r="G21" s="5">
        <v>68.642899999999997</v>
      </c>
      <c r="H21" s="21">
        <f>C21-G21</f>
        <v>10.357100000000003</v>
      </c>
      <c r="I21" s="20">
        <v>1</v>
      </c>
      <c r="J21" s="21">
        <f>D21-E21</f>
        <v>40</v>
      </c>
      <c r="K21" s="4">
        <f>C21-G21</f>
        <v>10.357100000000003</v>
      </c>
      <c r="L21" s="2">
        <f>K21/J21</f>
        <v>0.25892750000000009</v>
      </c>
      <c r="M21" s="22">
        <f>$O$2*L21+$O$3*F21</f>
        <v>0.28412750000000009</v>
      </c>
    </row>
    <row r="22" spans="1:13" x14ac:dyDescent="0.25">
      <c r="A22" s="19">
        <v>11</v>
      </c>
      <c r="B22" s="20">
        <v>1</v>
      </c>
      <c r="C22" s="20">
        <v>76</v>
      </c>
      <c r="D22" s="20">
        <v>99</v>
      </c>
      <c r="E22" s="20">
        <v>56</v>
      </c>
      <c r="F22" s="2">
        <v>7.9000000000000008E-3</v>
      </c>
      <c r="G22" s="5">
        <v>64.797499999999999</v>
      </c>
      <c r="H22" s="21">
        <f>C22-G22</f>
        <v>11.202500000000001</v>
      </c>
      <c r="I22" s="20">
        <v>2</v>
      </c>
      <c r="J22" s="21">
        <f>D22-E22</f>
        <v>43</v>
      </c>
      <c r="K22" s="4">
        <f>C22-G22</f>
        <v>11.202500000000001</v>
      </c>
      <c r="L22" s="2">
        <f>K22/J22</f>
        <v>0.26052325581395352</v>
      </c>
      <c r="M22" s="22">
        <f>$O$2*L22+$O$3*F22</f>
        <v>0.28422325581395352</v>
      </c>
    </row>
    <row r="23" spans="1:13" x14ac:dyDescent="0.25">
      <c r="A23" s="19">
        <v>52</v>
      </c>
      <c r="B23" s="20">
        <v>2</v>
      </c>
      <c r="C23" s="20">
        <v>78</v>
      </c>
      <c r="D23" s="20">
        <v>104</v>
      </c>
      <c r="E23" s="20">
        <v>57</v>
      </c>
      <c r="F23" s="2">
        <v>3.52907E-3</v>
      </c>
      <c r="G23" s="5">
        <v>65.722200000000001</v>
      </c>
      <c r="H23" s="21">
        <f>C23-G23</f>
        <v>12.277799999999999</v>
      </c>
      <c r="I23" s="20">
        <v>1</v>
      </c>
      <c r="J23" s="21">
        <f>D23-E23</f>
        <v>47</v>
      </c>
      <c r="K23" s="4">
        <f>C23-G23</f>
        <v>12.277799999999999</v>
      </c>
      <c r="L23" s="2">
        <f>K23/J23</f>
        <v>0.26122978723404255</v>
      </c>
      <c r="M23" s="22">
        <f>$O$2*L23+$O$3*F23</f>
        <v>0.27181699723404257</v>
      </c>
    </row>
    <row r="24" spans="1:13" x14ac:dyDescent="0.25">
      <c r="A24" s="19">
        <v>8</v>
      </c>
      <c r="B24" s="20">
        <v>2</v>
      </c>
      <c r="C24" s="20">
        <v>75</v>
      </c>
      <c r="D24" s="20">
        <v>96</v>
      </c>
      <c r="E24" s="20">
        <v>56</v>
      </c>
      <c r="F24" s="2">
        <v>1.8527600000000002E-2</v>
      </c>
      <c r="G24" s="5">
        <v>64.492099999999994</v>
      </c>
      <c r="H24" s="21">
        <f>C24-G24</f>
        <v>10.507900000000006</v>
      </c>
      <c r="I24" s="20">
        <v>2</v>
      </c>
      <c r="J24" s="21">
        <f>D24-E24</f>
        <v>40</v>
      </c>
      <c r="K24" s="4">
        <f>C24-G24</f>
        <v>10.507900000000006</v>
      </c>
      <c r="L24" s="2">
        <f>K24/J24</f>
        <v>0.26269750000000014</v>
      </c>
      <c r="M24" s="22">
        <f>$O$2*L24+$O$3*F24</f>
        <v>0.31828030000000013</v>
      </c>
    </row>
    <row r="25" spans="1:13" x14ac:dyDescent="0.25">
      <c r="A25" s="19">
        <v>23</v>
      </c>
      <c r="B25" s="20">
        <v>1</v>
      </c>
      <c r="C25" s="20">
        <v>83</v>
      </c>
      <c r="D25" s="20">
        <v>111</v>
      </c>
      <c r="E25" s="20">
        <v>61</v>
      </c>
      <c r="F25" s="2">
        <v>2.47525E-3</v>
      </c>
      <c r="G25" s="5">
        <v>69.84</v>
      </c>
      <c r="H25" s="21">
        <f>C25-G25</f>
        <v>13.159999999999997</v>
      </c>
      <c r="I25" s="20">
        <v>1</v>
      </c>
      <c r="J25" s="21">
        <f>D25-E25</f>
        <v>50</v>
      </c>
      <c r="K25" s="4">
        <f>C25-G25</f>
        <v>13.159999999999997</v>
      </c>
      <c r="L25" s="2">
        <f>K25/J25</f>
        <v>0.26319999999999993</v>
      </c>
      <c r="M25" s="22">
        <f>$O$2*L25+$O$3*F25</f>
        <v>0.27062574999999994</v>
      </c>
    </row>
    <row r="26" spans="1:13" x14ac:dyDescent="0.25">
      <c r="A26" s="19">
        <v>2</v>
      </c>
      <c r="B26" s="20">
        <v>2</v>
      </c>
      <c r="C26" s="20">
        <v>76</v>
      </c>
      <c r="D26" s="20">
        <v>99</v>
      </c>
      <c r="E26" s="20">
        <v>55</v>
      </c>
      <c r="F26" s="2">
        <v>7.5482800000000001E-3</v>
      </c>
      <c r="G26" s="5">
        <v>64.415599999999998</v>
      </c>
      <c r="H26" s="21">
        <f>C26-G26</f>
        <v>11.584400000000002</v>
      </c>
      <c r="I26" s="20">
        <v>2</v>
      </c>
      <c r="J26" s="21">
        <f>D26-E26</f>
        <v>44</v>
      </c>
      <c r="K26" s="4">
        <f>C26-G26</f>
        <v>11.584400000000002</v>
      </c>
      <c r="L26" s="2">
        <f>K26/J26</f>
        <v>0.26328181818181823</v>
      </c>
      <c r="M26" s="22">
        <f>$O$2*L26+$O$3*F26</f>
        <v>0.28592665818181823</v>
      </c>
    </row>
    <row r="27" spans="1:13" x14ac:dyDescent="0.25">
      <c r="A27" s="19">
        <v>36</v>
      </c>
      <c r="B27" s="20">
        <v>2</v>
      </c>
      <c r="C27" s="20">
        <v>81</v>
      </c>
      <c r="D27" s="20">
        <v>109</v>
      </c>
      <c r="E27" s="20">
        <v>55</v>
      </c>
      <c r="F27" s="2">
        <v>7.7000000000000002E-3</v>
      </c>
      <c r="G27" s="5">
        <v>66.6494</v>
      </c>
      <c r="H27" s="21">
        <f>C27-G27</f>
        <v>14.3506</v>
      </c>
      <c r="I27" s="20">
        <v>1</v>
      </c>
      <c r="J27" s="21">
        <f>D27-E27</f>
        <v>54</v>
      </c>
      <c r="K27" s="4">
        <f>C27-G27</f>
        <v>14.3506</v>
      </c>
      <c r="L27" s="2">
        <f>K27/J27</f>
        <v>0.26575185185185185</v>
      </c>
      <c r="M27" s="22">
        <f>$O$2*L27+$O$3*F27</f>
        <v>0.28885185185185186</v>
      </c>
    </row>
    <row r="28" spans="1:13" x14ac:dyDescent="0.25">
      <c r="A28" s="19">
        <v>33</v>
      </c>
      <c r="B28" s="20">
        <v>1</v>
      </c>
      <c r="C28" s="20">
        <v>79</v>
      </c>
      <c r="D28" s="20">
        <v>105</v>
      </c>
      <c r="E28" s="20">
        <v>61</v>
      </c>
      <c r="F28" s="2">
        <v>2.6467999999999999E-3</v>
      </c>
      <c r="G28" s="5">
        <v>67.259299999999996</v>
      </c>
      <c r="H28" s="21">
        <f>C28-G28</f>
        <v>11.740700000000004</v>
      </c>
      <c r="I28" s="20">
        <v>1</v>
      </c>
      <c r="J28" s="21">
        <f>D28-E28</f>
        <v>44</v>
      </c>
      <c r="K28" s="4">
        <f>C28-G28</f>
        <v>11.740700000000004</v>
      </c>
      <c r="L28" s="2">
        <f>K28/J28</f>
        <v>0.26683409090909099</v>
      </c>
      <c r="M28" s="22">
        <f>$O$2*L28+$O$3*F28</f>
        <v>0.27477449090909101</v>
      </c>
    </row>
    <row r="29" spans="1:13" x14ac:dyDescent="0.25">
      <c r="A29" s="19">
        <v>34</v>
      </c>
      <c r="B29" s="20">
        <v>1</v>
      </c>
      <c r="C29" s="20">
        <v>85</v>
      </c>
      <c r="D29" s="20">
        <v>118</v>
      </c>
      <c r="E29" s="20">
        <v>58</v>
      </c>
      <c r="F29" s="2">
        <v>4.1172400000000003E-3</v>
      </c>
      <c r="G29" s="5">
        <v>68.8095</v>
      </c>
      <c r="H29" s="21">
        <f>C29-G29</f>
        <v>16.1905</v>
      </c>
      <c r="I29" s="20">
        <v>1</v>
      </c>
      <c r="J29" s="21">
        <f>D29-E29</f>
        <v>60</v>
      </c>
      <c r="K29" s="4">
        <f>C29-G29</f>
        <v>16.1905</v>
      </c>
      <c r="L29" s="2">
        <f>K29/J29</f>
        <v>0.26984166666666665</v>
      </c>
      <c r="M29" s="22">
        <f>$O$2*L29+$O$3*F29</f>
        <v>0.28219338666666666</v>
      </c>
    </row>
    <row r="30" spans="1:13" x14ac:dyDescent="0.25">
      <c r="A30" s="19">
        <v>47</v>
      </c>
      <c r="B30" s="20">
        <v>1</v>
      </c>
      <c r="C30" s="20">
        <v>74</v>
      </c>
      <c r="D30" s="20">
        <v>92</v>
      </c>
      <c r="E30" s="20">
        <v>58</v>
      </c>
      <c r="F30" s="2">
        <v>6.4699500000000004E-3</v>
      </c>
      <c r="G30" s="5">
        <v>64.712100000000007</v>
      </c>
      <c r="H30" s="21">
        <f>C30-G30</f>
        <v>9.2878999999999934</v>
      </c>
      <c r="I30" s="20">
        <v>2</v>
      </c>
      <c r="J30" s="21">
        <f>D30-E30</f>
        <v>34</v>
      </c>
      <c r="K30" s="4">
        <f>C30-G30</f>
        <v>9.2878999999999934</v>
      </c>
      <c r="L30" s="2">
        <f>K30/J30</f>
        <v>0.27317352941176454</v>
      </c>
      <c r="M30" s="22">
        <f>$O$2*L30+$O$3*F30</f>
        <v>0.29258337941176454</v>
      </c>
    </row>
    <row r="31" spans="1:13" x14ac:dyDescent="0.25">
      <c r="A31" s="19">
        <v>9</v>
      </c>
      <c r="B31" s="20">
        <v>1</v>
      </c>
      <c r="C31" s="20">
        <v>73</v>
      </c>
      <c r="D31" s="20">
        <v>95</v>
      </c>
      <c r="E31" s="20">
        <v>57</v>
      </c>
      <c r="F31" s="2">
        <v>1.4704399999999999E-3</v>
      </c>
      <c r="G31" s="5">
        <v>62.6</v>
      </c>
      <c r="H31" s="21">
        <f>C31-G31</f>
        <v>10.399999999999999</v>
      </c>
      <c r="I31" s="20">
        <v>2</v>
      </c>
      <c r="J31" s="21">
        <f>D31-E31</f>
        <v>38</v>
      </c>
      <c r="K31" s="4">
        <f>C31-G31</f>
        <v>10.399999999999999</v>
      </c>
      <c r="L31" s="2">
        <f>K31/J31</f>
        <v>0.27368421052631575</v>
      </c>
      <c r="M31" s="22">
        <f>$O$2*L31+$O$3*F31</f>
        <v>0.27809553052631575</v>
      </c>
    </row>
    <row r="32" spans="1:13" x14ac:dyDescent="0.25">
      <c r="A32" s="19">
        <v>21</v>
      </c>
      <c r="B32" s="20">
        <v>1</v>
      </c>
      <c r="C32" s="20">
        <v>81</v>
      </c>
      <c r="D32" s="20">
        <v>105</v>
      </c>
      <c r="E32" s="20">
        <v>61</v>
      </c>
      <c r="F32" s="2">
        <v>2.2000000000000001E-3</v>
      </c>
      <c r="G32" s="5">
        <v>68.954499999999996</v>
      </c>
      <c r="H32" s="21">
        <f>C32-G32</f>
        <v>12.045500000000004</v>
      </c>
      <c r="I32" s="20">
        <v>1</v>
      </c>
      <c r="J32" s="21">
        <f>D32-E32</f>
        <v>44</v>
      </c>
      <c r="K32" s="4">
        <f>C32-G32</f>
        <v>12.045500000000004</v>
      </c>
      <c r="L32" s="2">
        <f>K32/J32</f>
        <v>0.27376136363636372</v>
      </c>
      <c r="M32" s="22">
        <f>$O$2*L32+$O$3*F32</f>
        <v>0.28036136363636371</v>
      </c>
    </row>
    <row r="33" spans="1:13" x14ac:dyDescent="0.25">
      <c r="A33" s="19">
        <v>12</v>
      </c>
      <c r="B33" s="20">
        <v>1</v>
      </c>
      <c r="C33" s="20">
        <v>75</v>
      </c>
      <c r="D33" s="20">
        <v>100</v>
      </c>
      <c r="E33" s="20">
        <v>54</v>
      </c>
      <c r="F33" s="2">
        <v>5.5999999999999999E-3</v>
      </c>
      <c r="G33" s="5">
        <v>62.375</v>
      </c>
      <c r="H33" s="21">
        <f>C33-G33</f>
        <v>12.625</v>
      </c>
      <c r="I33" s="20">
        <v>3</v>
      </c>
      <c r="J33" s="21">
        <f>D33-E33</f>
        <v>46</v>
      </c>
      <c r="K33" s="4">
        <f>C33-G33</f>
        <v>12.625</v>
      </c>
      <c r="L33" s="2">
        <f>K33/J33</f>
        <v>0.27445652173913043</v>
      </c>
      <c r="M33" s="22">
        <f>$O$2*L33+$O$3*F33</f>
        <v>0.29125652173913041</v>
      </c>
    </row>
    <row r="34" spans="1:13" x14ac:dyDescent="0.25">
      <c r="A34" s="19">
        <v>48</v>
      </c>
      <c r="B34" s="20">
        <v>2</v>
      </c>
      <c r="C34" s="20">
        <v>77</v>
      </c>
      <c r="D34" s="20">
        <v>103</v>
      </c>
      <c r="E34" s="20">
        <v>59</v>
      </c>
      <c r="F34" s="2">
        <v>1.6999999999999999E-3</v>
      </c>
      <c r="G34" s="5">
        <v>64.823499999999996</v>
      </c>
      <c r="H34" s="21">
        <f>C34-G34</f>
        <v>12.176500000000004</v>
      </c>
      <c r="I34" s="20">
        <v>2</v>
      </c>
      <c r="J34" s="21">
        <f>D34-E34</f>
        <v>44</v>
      </c>
      <c r="K34" s="4">
        <f>C34-G34</f>
        <v>12.176500000000004</v>
      </c>
      <c r="L34" s="2">
        <f>K34/J34</f>
        <v>0.27673863636363644</v>
      </c>
      <c r="M34" s="22">
        <f>$O$2*L34+$O$3*F34</f>
        <v>0.28183863636363643</v>
      </c>
    </row>
    <row r="35" spans="1:13" x14ac:dyDescent="0.25">
      <c r="A35" s="19">
        <v>22</v>
      </c>
      <c r="B35" s="20">
        <v>1</v>
      </c>
      <c r="C35" s="20">
        <v>81</v>
      </c>
      <c r="D35" s="20">
        <v>106</v>
      </c>
      <c r="E35" s="20">
        <v>58</v>
      </c>
      <c r="F35" s="2">
        <v>3.2349800000000001E-3</v>
      </c>
      <c r="G35" s="5">
        <v>67.666700000000006</v>
      </c>
      <c r="H35" s="21">
        <f>C35-G35</f>
        <v>13.333299999999994</v>
      </c>
      <c r="I35" s="20">
        <v>1</v>
      </c>
      <c r="J35" s="21">
        <f>D35-E35</f>
        <v>48</v>
      </c>
      <c r="K35" s="4">
        <f>C35-G35</f>
        <v>13.333299999999994</v>
      </c>
      <c r="L35" s="2">
        <f>K35/J35</f>
        <v>0.27777708333333323</v>
      </c>
      <c r="M35" s="22">
        <f>$O$2*L35+$O$3*F35</f>
        <v>0.28748202333333323</v>
      </c>
    </row>
    <row r="36" spans="1:13" x14ac:dyDescent="0.25">
      <c r="A36" s="19">
        <v>42</v>
      </c>
      <c r="B36" s="20">
        <v>2</v>
      </c>
      <c r="C36" s="20">
        <v>79</v>
      </c>
      <c r="D36" s="20">
        <v>107</v>
      </c>
      <c r="E36" s="20">
        <v>56</v>
      </c>
      <c r="F36" s="2">
        <v>3.2000000000000002E-3</v>
      </c>
      <c r="G36" s="5">
        <v>64.718800000000002</v>
      </c>
      <c r="H36" s="21">
        <f>C36-G36</f>
        <v>14.281199999999998</v>
      </c>
      <c r="I36" s="20">
        <v>2</v>
      </c>
      <c r="J36" s="21">
        <f>D36-E36</f>
        <v>51</v>
      </c>
      <c r="K36" s="4">
        <f>C36-G36</f>
        <v>14.281199999999998</v>
      </c>
      <c r="L36" s="2">
        <f>K36/J36</f>
        <v>0.28002352941176467</v>
      </c>
      <c r="M36" s="22">
        <f>$O$2*L36+$O$3*F36</f>
        <v>0.28962352941176467</v>
      </c>
    </row>
    <row r="37" spans="1:13" x14ac:dyDescent="0.25">
      <c r="A37" s="19">
        <v>57</v>
      </c>
      <c r="B37" s="20">
        <v>1</v>
      </c>
      <c r="C37" s="20">
        <v>77</v>
      </c>
      <c r="D37" s="20">
        <v>99</v>
      </c>
      <c r="E37" s="20">
        <v>57</v>
      </c>
      <c r="F37" s="2">
        <v>2.2546799999999998E-3</v>
      </c>
      <c r="G37" s="5">
        <v>65.217399999999998</v>
      </c>
      <c r="H37" s="21">
        <f>C37-G37</f>
        <v>11.782600000000002</v>
      </c>
      <c r="I37" s="20">
        <v>1</v>
      </c>
      <c r="J37" s="21">
        <f>D37-E37</f>
        <v>42</v>
      </c>
      <c r="K37" s="4">
        <f>C37-G37</f>
        <v>11.782600000000002</v>
      </c>
      <c r="L37" s="2">
        <f>K37/J37</f>
        <v>0.28053809523809531</v>
      </c>
      <c r="M37" s="22">
        <f>$O$2*L37+$O$3*F37</f>
        <v>0.28730213523809534</v>
      </c>
    </row>
    <row r="38" spans="1:13" x14ac:dyDescent="0.25">
      <c r="A38" s="19">
        <v>1</v>
      </c>
      <c r="B38" s="20">
        <v>1</v>
      </c>
      <c r="C38" s="20">
        <v>78</v>
      </c>
      <c r="D38" s="20">
        <v>100</v>
      </c>
      <c r="E38" s="20">
        <v>56</v>
      </c>
      <c r="F38" s="2">
        <v>2.0586200000000002E-3</v>
      </c>
      <c r="G38" s="5">
        <v>65.285700000000006</v>
      </c>
      <c r="H38" s="21">
        <f>C38-G38</f>
        <v>12.714299999999994</v>
      </c>
      <c r="I38" s="20">
        <v>1</v>
      </c>
      <c r="J38" s="21">
        <f>D38-E38</f>
        <v>44</v>
      </c>
      <c r="K38" s="4">
        <f>C38-G38</f>
        <v>12.714299999999994</v>
      </c>
      <c r="L38" s="2">
        <f>K38/J38</f>
        <v>0.28896136363636349</v>
      </c>
      <c r="M38" s="22">
        <f>$O$2*L38+$O$3*F38</f>
        <v>0.29513722363636347</v>
      </c>
    </row>
    <row r="39" spans="1:13" x14ac:dyDescent="0.25">
      <c r="A39" s="19">
        <v>32</v>
      </c>
      <c r="B39" s="20">
        <v>1</v>
      </c>
      <c r="C39" s="20">
        <v>84</v>
      </c>
      <c r="D39" s="20">
        <v>110</v>
      </c>
      <c r="E39" s="20">
        <v>60</v>
      </c>
      <c r="F39" s="2">
        <v>2.3E-3</v>
      </c>
      <c r="G39" s="5">
        <v>69.478300000000004</v>
      </c>
      <c r="H39" s="21">
        <f>C39-G39</f>
        <v>14.521699999999996</v>
      </c>
      <c r="I39" s="20">
        <v>1</v>
      </c>
      <c r="J39" s="21">
        <f>D39-E39</f>
        <v>50</v>
      </c>
      <c r="K39" s="4">
        <f>C39-G39</f>
        <v>14.521699999999996</v>
      </c>
      <c r="L39" s="2">
        <f>K39/J39</f>
        <v>0.29043399999999991</v>
      </c>
      <c r="M39" s="22">
        <f>$O$2*L39+$O$3*F39</f>
        <v>0.29733399999999993</v>
      </c>
    </row>
    <row r="40" spans="1:13" x14ac:dyDescent="0.25">
      <c r="A40" s="19">
        <v>17</v>
      </c>
      <c r="B40" s="20">
        <v>1</v>
      </c>
      <c r="C40" s="20">
        <v>87</v>
      </c>
      <c r="D40" s="20">
        <v>117</v>
      </c>
      <c r="E40" s="20">
        <v>62</v>
      </c>
      <c r="F40" s="2">
        <v>1.07833E-3</v>
      </c>
      <c r="G40" s="5">
        <v>70.818200000000004</v>
      </c>
      <c r="H40" s="21">
        <f>C40-G40</f>
        <v>16.181799999999996</v>
      </c>
      <c r="I40" s="20">
        <v>1</v>
      </c>
      <c r="J40" s="21">
        <f>D40-E40</f>
        <v>55</v>
      </c>
      <c r="K40" s="4">
        <f>C40-G40</f>
        <v>16.181799999999996</v>
      </c>
      <c r="L40" s="2">
        <f>K40/J40</f>
        <v>0.2942145454545454</v>
      </c>
      <c r="M40" s="22">
        <f>$O$2*L40+$O$3*F40</f>
        <v>0.29744953545454539</v>
      </c>
    </row>
    <row r="41" spans="1:13" ht="15.75" thickBot="1" x14ac:dyDescent="0.3">
      <c r="A41" s="23">
        <v>4</v>
      </c>
      <c r="B41" s="24">
        <v>2</v>
      </c>
      <c r="C41" s="24">
        <v>78</v>
      </c>
      <c r="D41" s="24">
        <v>101</v>
      </c>
      <c r="E41" s="24">
        <v>54</v>
      </c>
      <c r="F41" s="25">
        <v>6.1999999999999998E-3</v>
      </c>
      <c r="G41" s="26">
        <v>64.016099999999994</v>
      </c>
      <c r="H41" s="27">
        <f>C41-G41</f>
        <v>13.983900000000006</v>
      </c>
      <c r="I41" s="24">
        <v>2</v>
      </c>
      <c r="J41" s="27">
        <f>D41-E41</f>
        <v>47</v>
      </c>
      <c r="K41" s="28">
        <f>C41-G41</f>
        <v>13.983900000000006</v>
      </c>
      <c r="L41" s="25">
        <f>K41/J41</f>
        <v>0.29752978723404266</v>
      </c>
      <c r="M41" s="29">
        <f>$O$2*L41+$O$3*F41</f>
        <v>0.31612978723404267</v>
      </c>
    </row>
    <row r="42" spans="1:13" x14ac:dyDescent="0.25">
      <c r="A42">
        <v>43</v>
      </c>
      <c r="B42">
        <v>3</v>
      </c>
      <c r="C42">
        <v>74</v>
      </c>
      <c r="D42">
        <v>97</v>
      </c>
      <c r="E42">
        <v>53</v>
      </c>
      <c r="F42" s="9">
        <v>2.5000000000000001E-3</v>
      </c>
      <c r="G42" s="10">
        <v>60.04</v>
      </c>
      <c r="H42" s="1">
        <f>C42-G42</f>
        <v>13.96</v>
      </c>
      <c r="I42">
        <v>3</v>
      </c>
      <c r="J42" s="1">
        <f>D42-E42</f>
        <v>44</v>
      </c>
      <c r="K42" s="11">
        <f>C42-G42</f>
        <v>13.96</v>
      </c>
      <c r="L42" s="9">
        <f>K42/J42</f>
        <v>0.31727272727272732</v>
      </c>
      <c r="M42">
        <f>$O$2*L42+$O$3*F42</f>
        <v>0.32477272727272732</v>
      </c>
    </row>
    <row r="43" spans="1:13" x14ac:dyDescent="0.25">
      <c r="A43">
        <v>39</v>
      </c>
      <c r="B43">
        <v>2</v>
      </c>
      <c r="C43">
        <v>76</v>
      </c>
      <c r="D43">
        <v>95</v>
      </c>
      <c r="E43">
        <v>52</v>
      </c>
      <c r="F43" s="2">
        <v>2.5999999999999999E-3</v>
      </c>
      <c r="G43" s="5">
        <v>62.192300000000003</v>
      </c>
      <c r="H43" s="1">
        <f>C43-G43</f>
        <v>13.807699999999997</v>
      </c>
      <c r="I43">
        <v>3</v>
      </c>
      <c r="J43" s="1">
        <f>D43-E43</f>
        <v>43</v>
      </c>
      <c r="K43" s="4">
        <f>C43-G43</f>
        <v>13.807699999999997</v>
      </c>
      <c r="L43" s="2">
        <f>K43/J43</f>
        <v>0.32110930232558133</v>
      </c>
      <c r="M43">
        <f>$O$2*L43+$O$3*F43</f>
        <v>0.3289093023255813</v>
      </c>
    </row>
    <row r="44" spans="1:13" x14ac:dyDescent="0.25">
      <c r="A44">
        <v>58</v>
      </c>
      <c r="B44">
        <v>2</v>
      </c>
      <c r="C44">
        <v>76</v>
      </c>
      <c r="D44">
        <v>98</v>
      </c>
      <c r="E44">
        <v>54</v>
      </c>
      <c r="F44" s="2">
        <v>3.0000000000000001E-3</v>
      </c>
      <c r="G44" s="5">
        <v>61.066699999999997</v>
      </c>
      <c r="H44" s="1">
        <f>C44-G44</f>
        <v>14.933300000000003</v>
      </c>
      <c r="I44">
        <v>3</v>
      </c>
      <c r="J44" s="1">
        <f>D44-E44</f>
        <v>44</v>
      </c>
      <c r="K44" s="4">
        <f>C44-G44</f>
        <v>14.933300000000003</v>
      </c>
      <c r="L44" s="2">
        <f>K44/J44</f>
        <v>0.3393931818181819</v>
      </c>
      <c r="M44">
        <f>$O$2*L44+$O$3*F44</f>
        <v>0.34839318181818191</v>
      </c>
    </row>
    <row r="45" spans="1:13" x14ac:dyDescent="0.25">
      <c r="A45">
        <v>20</v>
      </c>
      <c r="B45">
        <v>3</v>
      </c>
      <c r="C45">
        <v>82</v>
      </c>
      <c r="D45">
        <v>108</v>
      </c>
      <c r="E45">
        <v>56</v>
      </c>
      <c r="F45" s="2">
        <v>3.9211799999999998E-3</v>
      </c>
      <c r="G45" s="5">
        <v>63.95</v>
      </c>
      <c r="H45" s="1">
        <f>C45-G45</f>
        <v>18.049999999999997</v>
      </c>
      <c r="I45">
        <v>2</v>
      </c>
      <c r="J45" s="1">
        <f>D45-E45</f>
        <v>52</v>
      </c>
      <c r="K45" s="4">
        <f>C45-G45</f>
        <v>18.049999999999997</v>
      </c>
      <c r="L45" s="2">
        <f>K45/J45</f>
        <v>0.34711538461538455</v>
      </c>
      <c r="M45">
        <f>$O$2*L45+$O$3*F45</f>
        <v>0.35887892461538456</v>
      </c>
    </row>
    <row r="46" spans="1:13" x14ac:dyDescent="0.25">
      <c r="A46">
        <v>14</v>
      </c>
      <c r="B46">
        <v>3</v>
      </c>
      <c r="C46">
        <v>83</v>
      </c>
      <c r="D46">
        <v>106</v>
      </c>
      <c r="E46">
        <v>58</v>
      </c>
      <c r="F46" s="2">
        <v>7.8423700000000002E-4</v>
      </c>
      <c r="G46" s="5">
        <v>64.875</v>
      </c>
      <c r="H46" s="1">
        <f>C46-G46</f>
        <v>18.125</v>
      </c>
      <c r="I46">
        <v>2</v>
      </c>
      <c r="J46" s="1">
        <f>D46-E46</f>
        <v>48</v>
      </c>
      <c r="K46" s="4">
        <f>C46-G46</f>
        <v>18.125</v>
      </c>
      <c r="L46" s="2">
        <f>K46/J46</f>
        <v>0.37760416666666669</v>
      </c>
      <c r="M46">
        <f>$O$2*L46+$O$3*F46</f>
        <v>0.37995687766666669</v>
      </c>
    </row>
  </sheetData>
  <sortState ref="A2:M49">
    <sortCondition ref="L2:L49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L18" sqref="L18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C2">
        <v>1</v>
      </c>
      <c r="D2">
        <v>78</v>
      </c>
      <c r="E2">
        <v>100</v>
      </c>
      <c r="F2">
        <v>56</v>
      </c>
      <c r="G2">
        <v>2.0586200000000002E-3</v>
      </c>
      <c r="H2">
        <v>65.285700000000006</v>
      </c>
    </row>
    <row r="3" spans="1:8" x14ac:dyDescent="0.25">
      <c r="A3">
        <v>2</v>
      </c>
      <c r="C3">
        <v>2</v>
      </c>
      <c r="D3">
        <v>76</v>
      </c>
      <c r="E3">
        <v>99</v>
      </c>
      <c r="F3">
        <v>55</v>
      </c>
      <c r="G3">
        <v>7.5482800000000001E-3</v>
      </c>
      <c r="H3">
        <v>64.415599999999998</v>
      </c>
    </row>
    <row r="4" spans="1:8" x14ac:dyDescent="0.25">
      <c r="A4">
        <v>3</v>
      </c>
      <c r="C4">
        <v>1</v>
      </c>
      <c r="D4">
        <v>77</v>
      </c>
      <c r="E4">
        <v>102</v>
      </c>
      <c r="F4">
        <v>56</v>
      </c>
      <c r="G4">
        <v>1.9E-3</v>
      </c>
      <c r="H4">
        <v>65.947400000000002</v>
      </c>
    </row>
    <row r="5" spans="1:8" x14ac:dyDescent="0.25">
      <c r="A5">
        <v>4</v>
      </c>
      <c r="C5">
        <v>2</v>
      </c>
      <c r="D5">
        <v>78</v>
      </c>
      <c r="E5">
        <v>101</v>
      </c>
      <c r="F5">
        <v>54</v>
      </c>
      <c r="G5">
        <v>6.1999999999999998E-3</v>
      </c>
      <c r="H5">
        <v>64.016099999999994</v>
      </c>
    </row>
    <row r="6" spans="1:8" x14ac:dyDescent="0.25">
      <c r="A6">
        <v>8</v>
      </c>
      <c r="C6">
        <v>2</v>
      </c>
      <c r="D6">
        <v>75</v>
      </c>
      <c r="E6">
        <v>96</v>
      </c>
      <c r="F6">
        <v>56</v>
      </c>
      <c r="G6">
        <v>1.8527600000000002E-2</v>
      </c>
      <c r="H6">
        <v>64.492099999999994</v>
      </c>
    </row>
    <row r="7" spans="1:8" x14ac:dyDescent="0.25">
      <c r="A7">
        <v>9</v>
      </c>
      <c r="C7">
        <v>1</v>
      </c>
      <c r="D7">
        <v>73</v>
      </c>
      <c r="E7">
        <v>95</v>
      </c>
      <c r="F7">
        <v>57</v>
      </c>
      <c r="G7">
        <v>1.4704399999999999E-3</v>
      </c>
      <c r="H7">
        <v>62.6</v>
      </c>
    </row>
    <row r="8" spans="1:8" x14ac:dyDescent="0.25">
      <c r="A8">
        <v>10</v>
      </c>
      <c r="C8">
        <v>1</v>
      </c>
      <c r="D8">
        <v>75</v>
      </c>
      <c r="E8">
        <v>99</v>
      </c>
      <c r="F8">
        <v>54</v>
      </c>
      <c r="G8">
        <v>7.0000000000000001E-3</v>
      </c>
      <c r="H8">
        <v>63.414299999999997</v>
      </c>
    </row>
    <row r="9" spans="1:8" x14ac:dyDescent="0.25">
      <c r="A9">
        <v>11</v>
      </c>
      <c r="C9">
        <v>1</v>
      </c>
      <c r="D9">
        <v>76</v>
      </c>
      <c r="E9">
        <v>99</v>
      </c>
      <c r="F9">
        <v>56</v>
      </c>
      <c r="G9">
        <v>7.9000000000000008E-3</v>
      </c>
      <c r="H9">
        <v>64.797499999999999</v>
      </c>
    </row>
    <row r="10" spans="1:8" x14ac:dyDescent="0.25">
      <c r="A10">
        <v>12</v>
      </c>
      <c r="C10">
        <v>1</v>
      </c>
      <c r="D10">
        <v>75</v>
      </c>
      <c r="E10">
        <v>100</v>
      </c>
      <c r="F10">
        <v>54</v>
      </c>
      <c r="G10">
        <v>5.5999999999999999E-3</v>
      </c>
      <c r="H10">
        <v>62.375</v>
      </c>
    </row>
    <row r="11" spans="1:8" x14ac:dyDescent="0.25">
      <c r="A11">
        <v>14</v>
      </c>
      <c r="C11">
        <v>3</v>
      </c>
      <c r="D11">
        <v>83</v>
      </c>
      <c r="E11">
        <v>106</v>
      </c>
      <c r="F11">
        <v>58</v>
      </c>
      <c r="G11">
        <v>7.8423700000000002E-4</v>
      </c>
      <c r="H11">
        <v>64.875</v>
      </c>
    </row>
    <row r="12" spans="1:8" x14ac:dyDescent="0.25">
      <c r="A12">
        <v>15</v>
      </c>
      <c r="C12">
        <v>3</v>
      </c>
      <c r="D12">
        <v>84</v>
      </c>
      <c r="E12">
        <v>110</v>
      </c>
      <c r="F12">
        <v>65</v>
      </c>
      <c r="G12">
        <v>2.7000000000000001E-3</v>
      </c>
      <c r="H12">
        <v>73.296300000000002</v>
      </c>
    </row>
    <row r="13" spans="1:8" x14ac:dyDescent="0.25">
      <c r="A13">
        <v>16</v>
      </c>
      <c r="C13">
        <v>1</v>
      </c>
      <c r="D13">
        <v>81</v>
      </c>
      <c r="E13">
        <v>106</v>
      </c>
      <c r="F13">
        <v>65</v>
      </c>
      <c r="G13">
        <v>1.58416E-3</v>
      </c>
      <c r="H13">
        <v>71.5</v>
      </c>
    </row>
    <row r="14" spans="1:8" x14ac:dyDescent="0.25">
      <c r="A14">
        <v>17</v>
      </c>
      <c r="C14">
        <v>1</v>
      </c>
      <c r="D14">
        <v>87</v>
      </c>
      <c r="E14">
        <v>117</v>
      </c>
      <c r="F14">
        <v>62</v>
      </c>
      <c r="G14">
        <v>1.07833E-3</v>
      </c>
      <c r="H14">
        <v>70.818200000000004</v>
      </c>
    </row>
    <row r="15" spans="1:8" x14ac:dyDescent="0.25">
      <c r="A15">
        <v>20</v>
      </c>
      <c r="C15">
        <v>3</v>
      </c>
      <c r="D15">
        <v>82</v>
      </c>
      <c r="E15">
        <v>108</v>
      </c>
      <c r="F15">
        <v>56</v>
      </c>
      <c r="G15">
        <v>3.9211799999999998E-3</v>
      </c>
      <c r="H15">
        <v>63.95</v>
      </c>
    </row>
    <row r="16" spans="1:8" x14ac:dyDescent="0.25">
      <c r="A16">
        <v>21</v>
      </c>
      <c r="C16">
        <v>1</v>
      </c>
      <c r="D16">
        <v>81</v>
      </c>
      <c r="E16">
        <v>105</v>
      </c>
      <c r="F16">
        <v>61</v>
      </c>
      <c r="G16">
        <v>2.2000000000000001E-3</v>
      </c>
      <c r="H16">
        <v>68.954499999999996</v>
      </c>
    </row>
    <row r="17" spans="1:8" x14ac:dyDescent="0.25">
      <c r="A17">
        <v>22</v>
      </c>
      <c r="C17">
        <v>1</v>
      </c>
      <c r="D17">
        <v>81</v>
      </c>
      <c r="E17">
        <v>106</v>
      </c>
      <c r="F17">
        <v>58</v>
      </c>
      <c r="G17">
        <v>3.2349800000000001E-3</v>
      </c>
      <c r="H17">
        <v>67.666700000000006</v>
      </c>
    </row>
    <row r="18" spans="1:8" x14ac:dyDescent="0.25">
      <c r="A18">
        <v>23</v>
      </c>
      <c r="C18">
        <v>1</v>
      </c>
      <c r="D18">
        <v>83</v>
      </c>
      <c r="E18">
        <v>111</v>
      </c>
      <c r="F18">
        <v>61</v>
      </c>
      <c r="G18">
        <v>2.47525E-3</v>
      </c>
      <c r="H18">
        <v>69.84</v>
      </c>
    </row>
    <row r="19" spans="1:8" x14ac:dyDescent="0.25">
      <c r="A19">
        <v>24</v>
      </c>
      <c r="C19">
        <v>1</v>
      </c>
      <c r="D19">
        <v>89</v>
      </c>
      <c r="E19">
        <v>124</v>
      </c>
      <c r="F19">
        <v>67</v>
      </c>
      <c r="G19">
        <v>1.2743800000000001E-3</v>
      </c>
      <c r="H19">
        <v>75.846199999999996</v>
      </c>
    </row>
    <row r="20" spans="1:8" x14ac:dyDescent="0.25">
      <c r="A20">
        <v>25</v>
      </c>
      <c r="C20">
        <v>1</v>
      </c>
      <c r="D20">
        <v>82</v>
      </c>
      <c r="E20">
        <v>110</v>
      </c>
      <c r="F20">
        <v>61</v>
      </c>
      <c r="G20">
        <v>1E-3</v>
      </c>
      <c r="H20">
        <v>69.5</v>
      </c>
    </row>
    <row r="21" spans="1:8" x14ac:dyDescent="0.25">
      <c r="A21">
        <v>26</v>
      </c>
      <c r="C21">
        <v>1</v>
      </c>
      <c r="D21">
        <v>79</v>
      </c>
      <c r="E21">
        <v>101</v>
      </c>
      <c r="F21">
        <v>61</v>
      </c>
      <c r="G21">
        <v>8.3999999999999995E-3</v>
      </c>
      <c r="H21">
        <v>68.642899999999997</v>
      </c>
    </row>
    <row r="22" spans="1:8" x14ac:dyDescent="0.25">
      <c r="A22">
        <v>27</v>
      </c>
      <c r="C22">
        <v>1</v>
      </c>
      <c r="D22">
        <v>80</v>
      </c>
      <c r="E22">
        <v>108</v>
      </c>
      <c r="F22">
        <v>52</v>
      </c>
      <c r="G22">
        <v>2.8999999999999998E-3</v>
      </c>
      <c r="H22">
        <v>66</v>
      </c>
    </row>
    <row r="23" spans="1:8" x14ac:dyDescent="0.25">
      <c r="A23">
        <v>28</v>
      </c>
      <c r="C23">
        <v>2</v>
      </c>
      <c r="D23">
        <v>81</v>
      </c>
      <c r="E23">
        <v>110</v>
      </c>
      <c r="F23">
        <v>62</v>
      </c>
      <c r="G23">
        <v>2.7000000000000001E-3</v>
      </c>
      <c r="H23">
        <v>69.555599999999998</v>
      </c>
    </row>
    <row r="24" spans="1:8" x14ac:dyDescent="0.25">
      <c r="A24">
        <v>29</v>
      </c>
      <c r="C24">
        <v>2</v>
      </c>
      <c r="D24">
        <v>86</v>
      </c>
      <c r="E24">
        <v>126</v>
      </c>
      <c r="F24">
        <v>59</v>
      </c>
      <c r="G24">
        <v>4.1999999999999997E-3</v>
      </c>
      <c r="H24">
        <v>69.642899999999997</v>
      </c>
    </row>
    <row r="25" spans="1:8" x14ac:dyDescent="0.25">
      <c r="A25">
        <v>30</v>
      </c>
      <c r="C25">
        <v>1</v>
      </c>
      <c r="D25">
        <v>80</v>
      </c>
      <c r="E25">
        <v>109</v>
      </c>
      <c r="F25">
        <v>65</v>
      </c>
      <c r="G25">
        <v>2.0586200000000002E-3</v>
      </c>
      <c r="H25">
        <v>71.238100000000003</v>
      </c>
    </row>
    <row r="26" spans="1:8" x14ac:dyDescent="0.25">
      <c r="A26">
        <v>31</v>
      </c>
      <c r="C26">
        <v>1</v>
      </c>
      <c r="D26">
        <v>82</v>
      </c>
      <c r="E26">
        <v>108</v>
      </c>
      <c r="F26">
        <v>61</v>
      </c>
      <c r="G26">
        <v>7.4999999999999997E-3</v>
      </c>
      <c r="H26">
        <v>69.92</v>
      </c>
    </row>
    <row r="27" spans="1:8" x14ac:dyDescent="0.25">
      <c r="A27">
        <v>32</v>
      </c>
      <c r="C27">
        <v>1</v>
      </c>
      <c r="D27">
        <v>84</v>
      </c>
      <c r="E27">
        <v>110</v>
      </c>
      <c r="F27">
        <v>60</v>
      </c>
      <c r="G27">
        <v>2.3E-3</v>
      </c>
      <c r="H27">
        <v>69.478300000000004</v>
      </c>
    </row>
    <row r="28" spans="1:8" x14ac:dyDescent="0.25">
      <c r="A28">
        <v>33</v>
      </c>
      <c r="C28">
        <v>1</v>
      </c>
      <c r="D28">
        <v>79</v>
      </c>
      <c r="E28">
        <v>105</v>
      </c>
      <c r="F28">
        <v>61</v>
      </c>
      <c r="G28">
        <v>2.6467999999999999E-3</v>
      </c>
      <c r="H28">
        <v>67.259299999999996</v>
      </c>
    </row>
    <row r="29" spans="1:8" x14ac:dyDescent="0.25">
      <c r="A29">
        <v>34</v>
      </c>
      <c r="C29">
        <v>1</v>
      </c>
      <c r="D29">
        <v>85</v>
      </c>
      <c r="E29">
        <v>118</v>
      </c>
      <c r="F29">
        <v>58</v>
      </c>
      <c r="G29">
        <v>4.1172400000000003E-3</v>
      </c>
      <c r="H29">
        <v>68.8095</v>
      </c>
    </row>
    <row r="30" spans="1:8" x14ac:dyDescent="0.25">
      <c r="A30">
        <v>35</v>
      </c>
      <c r="C30">
        <v>1</v>
      </c>
      <c r="D30">
        <v>80</v>
      </c>
      <c r="E30">
        <v>107</v>
      </c>
      <c r="F30">
        <v>61</v>
      </c>
      <c r="G30">
        <v>5.8817799999999996E-3</v>
      </c>
      <c r="H30">
        <v>69.0167</v>
      </c>
    </row>
    <row r="31" spans="1:8" x14ac:dyDescent="0.25">
      <c r="A31">
        <v>36</v>
      </c>
      <c r="C31">
        <v>2</v>
      </c>
      <c r="D31">
        <v>81</v>
      </c>
      <c r="E31">
        <v>109</v>
      </c>
      <c r="F31">
        <v>55</v>
      </c>
      <c r="G31">
        <v>7.7000000000000002E-3</v>
      </c>
      <c r="H31">
        <v>66.6494</v>
      </c>
    </row>
    <row r="32" spans="1:8" x14ac:dyDescent="0.25">
      <c r="A32">
        <v>37</v>
      </c>
      <c r="C32">
        <v>1</v>
      </c>
      <c r="D32">
        <v>90</v>
      </c>
      <c r="E32">
        <v>133</v>
      </c>
      <c r="F32">
        <v>60</v>
      </c>
      <c r="G32">
        <v>6.5679800000000002E-3</v>
      </c>
      <c r="H32">
        <v>72.552199999999999</v>
      </c>
    </row>
    <row r="33" spans="1:8" x14ac:dyDescent="0.25">
      <c r="A33">
        <v>38</v>
      </c>
      <c r="C33">
        <v>1</v>
      </c>
      <c r="D33">
        <v>78</v>
      </c>
      <c r="E33">
        <v>108</v>
      </c>
      <c r="F33">
        <v>57</v>
      </c>
      <c r="G33">
        <v>1.07833E-3</v>
      </c>
      <c r="H33">
        <v>67.545500000000004</v>
      </c>
    </row>
    <row r="34" spans="1:8" x14ac:dyDescent="0.25">
      <c r="A34">
        <v>39</v>
      </c>
      <c r="C34">
        <v>2</v>
      </c>
      <c r="D34">
        <v>76</v>
      </c>
      <c r="E34">
        <v>95</v>
      </c>
      <c r="F34">
        <v>52</v>
      </c>
      <c r="G34">
        <v>2.5999999999999999E-3</v>
      </c>
      <c r="H34">
        <v>62.192300000000003</v>
      </c>
    </row>
    <row r="35" spans="1:8" x14ac:dyDescent="0.25">
      <c r="A35">
        <v>40</v>
      </c>
      <c r="D35">
        <v>74</v>
      </c>
      <c r="E35">
        <v>96</v>
      </c>
      <c r="F35">
        <v>60</v>
      </c>
      <c r="G35">
        <v>4.0000000000000002E-4</v>
      </c>
      <c r="H35">
        <v>61.75</v>
      </c>
    </row>
    <row r="36" spans="1:8" x14ac:dyDescent="0.25">
      <c r="A36">
        <v>42</v>
      </c>
      <c r="C36">
        <v>2</v>
      </c>
      <c r="D36">
        <v>79</v>
      </c>
      <c r="E36">
        <v>107</v>
      </c>
      <c r="F36">
        <v>56</v>
      </c>
      <c r="G36">
        <v>3.2000000000000002E-3</v>
      </c>
      <c r="H36">
        <v>64.718800000000002</v>
      </c>
    </row>
    <row r="37" spans="1:8" x14ac:dyDescent="0.25">
      <c r="A37">
        <v>43</v>
      </c>
      <c r="C37">
        <v>3</v>
      </c>
      <c r="D37">
        <v>74</v>
      </c>
      <c r="E37">
        <v>97</v>
      </c>
      <c r="F37">
        <v>53</v>
      </c>
      <c r="G37">
        <v>2.5000000000000001E-3</v>
      </c>
      <c r="H37">
        <v>60.04</v>
      </c>
    </row>
    <row r="38" spans="1:8" x14ac:dyDescent="0.25">
      <c r="A38">
        <v>44</v>
      </c>
      <c r="C38">
        <v>1</v>
      </c>
      <c r="D38">
        <v>77</v>
      </c>
      <c r="E38">
        <v>105</v>
      </c>
      <c r="F38">
        <v>61</v>
      </c>
      <c r="G38">
        <v>3.92118E-4</v>
      </c>
      <c r="H38">
        <v>68</v>
      </c>
    </row>
    <row r="39" spans="1:8" x14ac:dyDescent="0.25">
      <c r="A39">
        <v>47</v>
      </c>
      <c r="C39">
        <v>1</v>
      </c>
      <c r="D39">
        <v>74</v>
      </c>
      <c r="E39">
        <v>92</v>
      </c>
      <c r="F39">
        <v>58</v>
      </c>
      <c r="G39">
        <v>6.4699500000000004E-3</v>
      </c>
      <c r="H39">
        <v>64.712100000000007</v>
      </c>
    </row>
    <row r="40" spans="1:8" x14ac:dyDescent="0.25">
      <c r="A40">
        <v>48</v>
      </c>
      <c r="C40">
        <v>2</v>
      </c>
      <c r="D40">
        <v>77</v>
      </c>
      <c r="E40">
        <v>103</v>
      </c>
      <c r="F40">
        <v>59</v>
      </c>
      <c r="G40">
        <v>1.6999999999999999E-3</v>
      </c>
      <c r="H40">
        <v>64.823499999999996</v>
      </c>
    </row>
    <row r="41" spans="1:8" x14ac:dyDescent="0.25">
      <c r="A41">
        <v>50</v>
      </c>
      <c r="C41">
        <v>1</v>
      </c>
      <c r="D41">
        <v>77</v>
      </c>
      <c r="E41">
        <v>121</v>
      </c>
      <c r="F41">
        <v>59</v>
      </c>
      <c r="G41">
        <v>6.1999999999999998E-3</v>
      </c>
      <c r="H41">
        <v>66.629000000000005</v>
      </c>
    </row>
    <row r="42" spans="1:8" x14ac:dyDescent="0.25">
      <c r="A42">
        <v>51</v>
      </c>
      <c r="D42">
        <v>77</v>
      </c>
      <c r="E42">
        <v>104</v>
      </c>
      <c r="F42">
        <v>57</v>
      </c>
      <c r="G42">
        <v>2.8999999999999998E-3</v>
      </c>
      <c r="H42">
        <v>66.103399999999993</v>
      </c>
    </row>
    <row r="43" spans="1:8" x14ac:dyDescent="0.25">
      <c r="A43">
        <v>52</v>
      </c>
      <c r="C43">
        <v>2</v>
      </c>
      <c r="D43">
        <v>78</v>
      </c>
      <c r="E43">
        <v>104</v>
      </c>
      <c r="F43">
        <v>57</v>
      </c>
      <c r="G43">
        <v>3.52907E-3</v>
      </c>
      <c r="H43">
        <v>65.722200000000001</v>
      </c>
    </row>
    <row r="44" spans="1:8" x14ac:dyDescent="0.25">
      <c r="A44">
        <v>55</v>
      </c>
      <c r="C44">
        <v>1</v>
      </c>
      <c r="D44">
        <v>77</v>
      </c>
      <c r="E44">
        <v>105</v>
      </c>
      <c r="F44">
        <v>62</v>
      </c>
      <c r="G44">
        <v>3.92118E-4</v>
      </c>
      <c r="H44">
        <v>68.25</v>
      </c>
    </row>
    <row r="45" spans="1:8" x14ac:dyDescent="0.25">
      <c r="A45">
        <v>56</v>
      </c>
      <c r="C45">
        <v>1</v>
      </c>
      <c r="D45">
        <v>79</v>
      </c>
      <c r="E45">
        <v>105</v>
      </c>
      <c r="F45">
        <v>59</v>
      </c>
      <c r="G45">
        <v>1.5E-3</v>
      </c>
      <c r="H45">
        <v>68</v>
      </c>
    </row>
    <row r="46" spans="1:8" x14ac:dyDescent="0.25">
      <c r="A46">
        <v>57</v>
      </c>
      <c r="C46">
        <v>1</v>
      </c>
      <c r="D46">
        <v>77</v>
      </c>
      <c r="E46">
        <v>99</v>
      </c>
      <c r="F46">
        <v>57</v>
      </c>
      <c r="G46">
        <v>2.2546799999999998E-3</v>
      </c>
      <c r="H46">
        <v>65.217399999999998</v>
      </c>
    </row>
    <row r="47" spans="1:8" x14ac:dyDescent="0.25">
      <c r="A47">
        <v>58</v>
      </c>
      <c r="C47">
        <v>2</v>
      </c>
      <c r="D47">
        <v>76</v>
      </c>
      <c r="E47">
        <v>98</v>
      </c>
      <c r="F47">
        <v>54</v>
      </c>
      <c r="G47">
        <v>3.0000000000000001E-3</v>
      </c>
      <c r="H47">
        <v>61.066699999999997</v>
      </c>
    </row>
    <row r="48" spans="1:8" x14ac:dyDescent="0.25">
      <c r="A48">
        <v>59</v>
      </c>
      <c r="D48">
        <v>74</v>
      </c>
      <c r="E48">
        <v>95</v>
      </c>
      <c r="F48">
        <v>58</v>
      </c>
      <c r="G48">
        <v>4.7000000000000002E-3</v>
      </c>
      <c r="H48">
        <v>64.148899999999998</v>
      </c>
    </row>
    <row r="49" spans="1:8" x14ac:dyDescent="0.25">
      <c r="A49">
        <v>60</v>
      </c>
      <c r="C49">
        <v>1</v>
      </c>
      <c r="D49">
        <v>78</v>
      </c>
      <c r="E49">
        <v>114</v>
      </c>
      <c r="F49">
        <v>58</v>
      </c>
      <c r="G49">
        <v>1.9605899999999999E-3</v>
      </c>
      <c r="H49">
        <v>68.05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M20" sqref="M20"/>
    </sheetView>
  </sheetViews>
  <sheetFormatPr defaultRowHeight="15" x14ac:dyDescent="0.25"/>
  <sheetData>
    <row r="1" spans="1:16" x14ac:dyDescent="0.25">
      <c r="A1" s="20"/>
      <c r="B1" s="20" t="s">
        <v>27</v>
      </c>
      <c r="C1" s="20"/>
      <c r="D1" s="20"/>
      <c r="E1" s="20"/>
      <c r="F1" s="20" t="s">
        <v>28</v>
      </c>
      <c r="G1" s="20"/>
      <c r="H1" s="20"/>
      <c r="I1" s="20"/>
      <c r="J1" s="20"/>
      <c r="K1" s="20"/>
      <c r="L1" s="20" t="s">
        <v>26</v>
      </c>
      <c r="M1" s="20"/>
    </row>
    <row r="2" spans="1:16" x14ac:dyDescent="0.25">
      <c r="A2">
        <v>14</v>
      </c>
      <c r="B2">
        <v>3</v>
      </c>
      <c r="C2">
        <v>83</v>
      </c>
      <c r="D2">
        <v>106</v>
      </c>
      <c r="E2">
        <v>58</v>
      </c>
      <c r="F2" s="9">
        <v>7.8423700000000002E-4</v>
      </c>
      <c r="G2" s="10">
        <v>64.875</v>
      </c>
      <c r="H2" s="1">
        <f>C2-G2</f>
        <v>18.125</v>
      </c>
      <c r="I2">
        <v>2</v>
      </c>
      <c r="J2" s="1">
        <f>D2-E2</f>
        <v>48</v>
      </c>
      <c r="K2" s="11">
        <f>C2-G2</f>
        <v>18.125</v>
      </c>
      <c r="L2" s="9">
        <f>K2/J2</f>
        <v>0.37760416666666669</v>
      </c>
      <c r="M2">
        <f>$O$2*L2+$O$3*F2</f>
        <v>0</v>
      </c>
      <c r="N2" s="35"/>
      <c r="O2" s="35"/>
      <c r="P2" s="35"/>
    </row>
    <row r="3" spans="1:16" x14ac:dyDescent="0.25">
      <c r="A3">
        <v>43</v>
      </c>
      <c r="B3">
        <v>3</v>
      </c>
      <c r="C3">
        <v>74</v>
      </c>
      <c r="D3">
        <v>97</v>
      </c>
      <c r="E3">
        <v>53</v>
      </c>
      <c r="F3" s="2">
        <v>2.5000000000000001E-3</v>
      </c>
      <c r="G3" s="5">
        <v>60.04</v>
      </c>
      <c r="H3" s="1">
        <f>C3-G3</f>
        <v>13.96</v>
      </c>
      <c r="I3">
        <v>3</v>
      </c>
      <c r="J3" s="1">
        <f>D3-E3</f>
        <v>44</v>
      </c>
      <c r="K3" s="4">
        <f>C3-G3</f>
        <v>13.96</v>
      </c>
      <c r="L3" s="2">
        <f>K3/J3</f>
        <v>0.31727272727272732</v>
      </c>
      <c r="M3">
        <f>$O$2*L3+$O$3*F3</f>
        <v>0</v>
      </c>
      <c r="N3" s="35"/>
      <c r="O3" s="35"/>
      <c r="P3" s="35"/>
    </row>
    <row r="4" spans="1:16" x14ac:dyDescent="0.25">
      <c r="A4">
        <v>39</v>
      </c>
      <c r="B4">
        <v>2</v>
      </c>
      <c r="C4">
        <v>76</v>
      </c>
      <c r="D4">
        <v>95</v>
      </c>
      <c r="E4">
        <v>52</v>
      </c>
      <c r="F4" s="2">
        <v>2.5999999999999999E-3</v>
      </c>
      <c r="G4" s="5">
        <v>62.192300000000003</v>
      </c>
      <c r="H4" s="1">
        <f>C4-G4</f>
        <v>13.807699999999997</v>
      </c>
      <c r="I4">
        <v>3</v>
      </c>
      <c r="J4" s="1">
        <f>D4-E4</f>
        <v>43</v>
      </c>
      <c r="K4" s="4">
        <f>C4-G4</f>
        <v>13.807699999999997</v>
      </c>
      <c r="L4" s="2">
        <f>K4/J4</f>
        <v>0.32110930232558133</v>
      </c>
      <c r="M4">
        <f>$O$2*L4+$O$3*F4</f>
        <v>0</v>
      </c>
      <c r="N4" s="35"/>
      <c r="O4" s="35"/>
      <c r="P4" s="35"/>
    </row>
    <row r="5" spans="1:16" x14ac:dyDescent="0.25">
      <c r="A5">
        <v>58</v>
      </c>
      <c r="B5">
        <v>2</v>
      </c>
      <c r="C5">
        <v>76</v>
      </c>
      <c r="D5">
        <v>98</v>
      </c>
      <c r="E5">
        <v>54</v>
      </c>
      <c r="F5" s="2">
        <v>3.0000000000000001E-3</v>
      </c>
      <c r="G5" s="5">
        <v>61.066699999999997</v>
      </c>
      <c r="H5" s="1">
        <f>C5-G5</f>
        <v>14.933300000000003</v>
      </c>
      <c r="I5">
        <v>3</v>
      </c>
      <c r="J5" s="1">
        <f>D5-E5</f>
        <v>44</v>
      </c>
      <c r="K5" s="4">
        <f>C5-G5</f>
        <v>14.933300000000003</v>
      </c>
      <c r="L5" s="2">
        <f>K5/J5</f>
        <v>0.3393931818181819</v>
      </c>
      <c r="M5">
        <f>$O$2*L5+$O$3*F5</f>
        <v>0</v>
      </c>
      <c r="N5" s="35"/>
      <c r="O5" s="35"/>
      <c r="P5" s="35"/>
    </row>
    <row r="6" spans="1:16" x14ac:dyDescent="0.25">
      <c r="A6">
        <v>20</v>
      </c>
      <c r="B6">
        <v>3</v>
      </c>
      <c r="C6">
        <v>82</v>
      </c>
      <c r="D6">
        <v>108</v>
      </c>
      <c r="E6">
        <v>56</v>
      </c>
      <c r="F6" s="2">
        <v>3.9211799999999998E-3</v>
      </c>
      <c r="G6" s="5">
        <v>63.95</v>
      </c>
      <c r="H6" s="1">
        <f>C6-G6</f>
        <v>18.049999999999997</v>
      </c>
      <c r="I6">
        <v>2</v>
      </c>
      <c r="J6" s="1">
        <f>D6-E6</f>
        <v>52</v>
      </c>
      <c r="K6" s="4">
        <f>C6-G6</f>
        <v>18.049999999999997</v>
      </c>
      <c r="L6" s="2">
        <f>K6/J6</f>
        <v>0.34711538461538455</v>
      </c>
      <c r="M6">
        <f>$O$2*L6+$O$3*F6</f>
        <v>0</v>
      </c>
      <c r="N6" s="35"/>
      <c r="O6" s="35"/>
      <c r="P6" s="35"/>
    </row>
    <row r="7" spans="1:16" x14ac:dyDescent="0.25">
      <c r="A7" s="19"/>
      <c r="B7" s="20"/>
      <c r="C7" s="20"/>
      <c r="D7" s="20"/>
      <c r="E7" s="20"/>
      <c r="F7" s="2"/>
      <c r="G7" s="5"/>
      <c r="H7" s="21"/>
      <c r="I7" s="20"/>
      <c r="J7" s="21"/>
      <c r="K7" s="4"/>
      <c r="L7" s="2"/>
      <c r="M7" s="22"/>
      <c r="N7" s="35"/>
      <c r="O7" s="35"/>
      <c r="P7" s="35"/>
    </row>
    <row r="8" spans="1:16" x14ac:dyDescent="0.25">
      <c r="A8" s="19"/>
      <c r="B8" s="20"/>
      <c r="C8" s="20"/>
      <c r="D8" s="20"/>
      <c r="E8" s="20"/>
      <c r="F8" s="2"/>
      <c r="G8" s="5"/>
      <c r="H8" s="21"/>
      <c r="I8" s="20"/>
      <c r="J8" s="21"/>
      <c r="K8" s="4"/>
      <c r="L8" s="2"/>
      <c r="M8" s="22"/>
      <c r="N8" s="35"/>
      <c r="O8" s="35"/>
      <c r="P8" s="35"/>
    </row>
    <row r="9" spans="1:16" x14ac:dyDescent="0.25">
      <c r="A9" s="19"/>
      <c r="B9" s="20"/>
      <c r="C9" s="20"/>
      <c r="D9" s="20"/>
      <c r="E9" s="20"/>
      <c r="F9" s="2"/>
      <c r="G9" s="5"/>
      <c r="H9" s="21"/>
      <c r="I9" s="20"/>
      <c r="J9" s="21"/>
      <c r="K9" s="4"/>
      <c r="L9" s="2"/>
      <c r="M9" s="22"/>
      <c r="N9" s="35"/>
      <c r="O9" s="35"/>
      <c r="P9" s="35"/>
    </row>
    <row r="10" spans="1:16" x14ac:dyDescent="0.25">
      <c r="A10" s="19"/>
      <c r="B10" s="20"/>
      <c r="C10" s="20"/>
      <c r="D10" s="20"/>
      <c r="E10" s="20"/>
      <c r="F10" s="2"/>
      <c r="G10" s="5"/>
      <c r="H10" s="21"/>
      <c r="I10" s="20"/>
      <c r="J10" s="21"/>
      <c r="K10" s="4"/>
      <c r="L10" s="2"/>
      <c r="M10" s="22"/>
      <c r="N10" s="35"/>
      <c r="O10" s="35"/>
      <c r="P10" s="35"/>
    </row>
    <row r="11" spans="1:16" x14ac:dyDescent="0.25">
      <c r="A11" s="19"/>
      <c r="B11" s="20"/>
      <c r="C11" s="20"/>
      <c r="D11" s="20"/>
      <c r="E11" s="20"/>
      <c r="F11" s="2"/>
      <c r="G11" s="5"/>
      <c r="H11" s="21"/>
      <c r="I11" s="20"/>
      <c r="J11" s="21"/>
      <c r="K11" s="4"/>
      <c r="L11" s="2"/>
      <c r="M11" s="22"/>
      <c r="N11" s="35"/>
      <c r="O11" s="35"/>
      <c r="P11" s="35"/>
    </row>
    <row r="12" spans="1:16" x14ac:dyDescent="0.25">
      <c r="A12" s="19"/>
      <c r="B12" s="20"/>
      <c r="C12" s="20"/>
      <c r="D12" s="20"/>
      <c r="E12" s="20"/>
      <c r="F12" s="2"/>
      <c r="G12" s="5"/>
      <c r="H12" s="21"/>
      <c r="I12" s="20"/>
      <c r="J12" s="21"/>
      <c r="K12" s="4"/>
      <c r="L12" s="2"/>
      <c r="M12" s="22"/>
      <c r="N12" s="35"/>
      <c r="O12" s="35"/>
      <c r="P12" s="35"/>
    </row>
    <row r="13" spans="1:16" x14ac:dyDescent="0.25">
      <c r="A13" s="19"/>
      <c r="B13" s="20"/>
      <c r="C13" s="20"/>
      <c r="D13" s="20"/>
      <c r="E13" s="20"/>
      <c r="F13" s="2"/>
      <c r="G13" s="5"/>
      <c r="H13" s="21"/>
      <c r="I13" s="20"/>
      <c r="J13" s="21"/>
      <c r="K13" s="4"/>
      <c r="L13" s="2"/>
      <c r="M13" s="22"/>
      <c r="N13" s="35"/>
      <c r="O13" s="35"/>
      <c r="P13" s="35"/>
    </row>
    <row r="14" spans="1:16" x14ac:dyDescent="0.25">
      <c r="A14" s="19"/>
      <c r="B14" s="20"/>
      <c r="C14" s="20"/>
      <c r="D14" s="20"/>
      <c r="E14" s="20"/>
      <c r="F14" s="2"/>
      <c r="G14" s="5"/>
      <c r="H14" s="21"/>
      <c r="I14" s="20"/>
      <c r="J14" s="21"/>
      <c r="K14" s="4"/>
      <c r="L14" s="2"/>
      <c r="M14" s="22"/>
      <c r="N14" s="35"/>
      <c r="O14" s="35"/>
      <c r="P14" s="35"/>
    </row>
    <row r="15" spans="1:16" ht="15.75" thickBot="1" x14ac:dyDescent="0.3">
      <c r="A15" s="23"/>
      <c r="B15" s="24"/>
      <c r="C15" s="24"/>
      <c r="D15" s="24"/>
      <c r="E15" s="24"/>
      <c r="F15" s="25"/>
      <c r="G15" s="26"/>
      <c r="H15" s="27"/>
      <c r="I15" s="24"/>
      <c r="J15" s="27"/>
      <c r="K15" s="28"/>
      <c r="L15" s="25"/>
      <c r="M15" s="29"/>
      <c r="N15" s="35"/>
      <c r="O15" s="35"/>
      <c r="P15" s="35"/>
    </row>
    <row r="16" spans="1:16" x14ac:dyDescent="0.25">
      <c r="A16" s="12"/>
      <c r="B16" s="13"/>
      <c r="C16" s="13"/>
      <c r="D16" s="13"/>
      <c r="E16" s="13"/>
      <c r="F16" s="14"/>
      <c r="G16" s="15"/>
      <c r="H16" s="16"/>
      <c r="I16" s="13"/>
      <c r="J16" s="16"/>
      <c r="K16" s="17"/>
      <c r="L16" s="14"/>
      <c r="M16" s="18"/>
      <c r="N16" s="35"/>
      <c r="O16" s="35"/>
      <c r="P16" s="35"/>
    </row>
    <row r="17" spans="1:16" ht="15.75" thickBot="1" x14ac:dyDescent="0.3">
      <c r="A17" s="23"/>
      <c r="B17" s="24"/>
      <c r="C17" s="24"/>
      <c r="D17" s="24"/>
      <c r="E17" s="24"/>
      <c r="F17" s="25"/>
      <c r="G17" s="26"/>
      <c r="H17" s="27"/>
      <c r="I17" s="24"/>
      <c r="J17" s="27"/>
      <c r="K17" s="28"/>
      <c r="L17" s="25"/>
      <c r="M17" s="29"/>
      <c r="N17" s="35"/>
      <c r="O17" s="35"/>
      <c r="P17" s="35"/>
    </row>
    <row r="18" spans="1:16" x14ac:dyDescent="0.25">
      <c r="A18" s="19"/>
      <c r="B18" s="20"/>
      <c r="C18" s="20"/>
      <c r="D18" s="20"/>
      <c r="E18" s="20"/>
      <c r="F18" s="9"/>
      <c r="G18" s="10"/>
      <c r="H18" s="21"/>
      <c r="I18" s="20"/>
      <c r="J18" s="21"/>
      <c r="K18" s="11"/>
      <c r="L18" s="9"/>
      <c r="M18" s="22"/>
      <c r="N18" s="35"/>
      <c r="O18" s="35"/>
      <c r="P18" s="35"/>
    </row>
    <row r="19" spans="1:16" x14ac:dyDescent="0.25">
      <c r="A19" s="19"/>
      <c r="B19" s="20"/>
      <c r="C19" s="20"/>
      <c r="D19" s="20"/>
      <c r="E19" s="20"/>
      <c r="F19" s="2"/>
      <c r="G19" s="5"/>
      <c r="H19" s="21"/>
      <c r="I19" s="20"/>
      <c r="J19" s="21"/>
      <c r="K19" s="4"/>
      <c r="L19" s="2"/>
      <c r="M19" s="22"/>
    </row>
    <row r="20" spans="1:16" x14ac:dyDescent="0.25">
      <c r="A20" s="19"/>
      <c r="B20" s="20"/>
      <c r="C20" s="20"/>
      <c r="D20" s="20"/>
      <c r="E20" s="20"/>
      <c r="F20" s="2"/>
      <c r="G20" s="5"/>
      <c r="H20" s="21"/>
      <c r="I20" s="20"/>
      <c r="J20" s="21"/>
      <c r="K20" s="4"/>
      <c r="L20" s="2"/>
      <c r="M20" s="22"/>
    </row>
    <row r="21" spans="1:16" x14ac:dyDescent="0.25">
      <c r="A21" s="19"/>
      <c r="B21" s="20"/>
      <c r="C21" s="20"/>
      <c r="D21" s="20"/>
      <c r="E21" s="20"/>
      <c r="F21" s="2"/>
      <c r="G21" s="5"/>
      <c r="H21" s="21"/>
      <c r="I21" s="20"/>
      <c r="J21" s="21"/>
      <c r="K21" s="4"/>
      <c r="L21" s="2"/>
      <c r="M21" s="22"/>
    </row>
    <row r="22" spans="1:16" x14ac:dyDescent="0.25">
      <c r="A22" s="19"/>
      <c r="B22" s="20"/>
      <c r="C22" s="20"/>
      <c r="D22" s="20"/>
      <c r="E22" s="20"/>
      <c r="F22" s="2"/>
      <c r="G22" s="5"/>
      <c r="H22" s="21"/>
      <c r="I22" s="20"/>
      <c r="J22" s="21"/>
      <c r="K22" s="4"/>
      <c r="L22" s="2"/>
      <c r="M22" s="22"/>
    </row>
    <row r="23" spans="1:16" x14ac:dyDescent="0.25">
      <c r="A23" s="19"/>
      <c r="B23" s="20"/>
      <c r="C23" s="20"/>
      <c r="D23" s="20"/>
      <c r="E23" s="20"/>
      <c r="F23" s="2"/>
      <c r="G23" s="5"/>
      <c r="H23" s="21"/>
      <c r="I23" s="20"/>
      <c r="J23" s="21"/>
      <c r="K23" s="4"/>
      <c r="L23" s="2"/>
      <c r="M23" s="22"/>
    </row>
    <row r="24" spans="1:16" x14ac:dyDescent="0.25">
      <c r="A24" s="19"/>
      <c r="B24" s="20"/>
      <c r="C24" s="20"/>
      <c r="D24" s="20"/>
      <c r="E24" s="20"/>
      <c r="F24" s="2"/>
      <c r="G24" s="5"/>
      <c r="H24" s="21"/>
      <c r="I24" s="20"/>
      <c r="J24" s="21"/>
      <c r="K24" s="4"/>
      <c r="L24" s="2"/>
      <c r="M24" s="22"/>
    </row>
    <row r="25" spans="1:16" x14ac:dyDescent="0.25">
      <c r="A25" s="19"/>
      <c r="B25" s="20"/>
      <c r="C25" s="20"/>
      <c r="D25" s="20"/>
      <c r="E25" s="20"/>
      <c r="F25" s="2"/>
      <c r="G25" s="5"/>
      <c r="H25" s="21"/>
      <c r="I25" s="20"/>
      <c r="J25" s="21"/>
      <c r="K25" s="4"/>
      <c r="L25" s="2"/>
      <c r="M25" s="22"/>
    </row>
    <row r="26" spans="1:16" ht="15.75" thickBot="1" x14ac:dyDescent="0.3">
      <c r="A26" s="23"/>
      <c r="B26" s="24"/>
      <c r="C26" s="24"/>
      <c r="D26" s="24"/>
      <c r="E26" s="24"/>
      <c r="F26" s="25"/>
      <c r="G26" s="26"/>
      <c r="H26" s="27"/>
      <c r="I26" s="24"/>
      <c r="J26" s="27"/>
      <c r="K26" s="28"/>
      <c r="L26" s="25"/>
      <c r="M26" s="29"/>
    </row>
  </sheetData>
  <sortState ref="A2:M6">
    <sortCondition ref="F2:F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Dudek</dc:creator>
  <cp:lastModifiedBy>Jan Dudek</cp:lastModifiedBy>
  <dcterms:created xsi:type="dcterms:W3CDTF">2020-01-18T16:15:56Z</dcterms:created>
  <dcterms:modified xsi:type="dcterms:W3CDTF">2020-01-23T17:05:24Z</dcterms:modified>
</cp:coreProperties>
</file>