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leshchaudhari/Downloads/"/>
    </mc:Choice>
  </mc:AlternateContent>
  <xr:revisionPtr revIDLastSave="0" documentId="13_ncr:1_{6B016E9D-5757-2F4D-BFAD-1F1AF633B971}" xr6:coauthVersionLast="47" xr6:coauthVersionMax="47" xr10:uidLastSave="{00000000-0000-0000-0000-000000000000}"/>
  <bookViews>
    <workbookView xWindow="0" yWindow="0" windowWidth="38400" windowHeight="21600" xr2:uid="{356DB175-492D-B243-B7B4-7CEB321A9A11}"/>
  </bookViews>
  <sheets>
    <sheet name="Query (2)" sheetId="3" r:id="rId1"/>
    <sheet name="Sheet1" sheetId="1" r:id="rId2"/>
  </sheets>
  <definedNames>
    <definedName name="ExternalData_1" localSheetId="0" hidden="1">'Query (2)'!$A$1:$Y$598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" i="3" l="1"/>
  <c r="AX2" i="3"/>
  <c r="AX3" i="3"/>
  <c r="AX4" i="3"/>
  <c r="AX5" i="3"/>
  <c r="AX6" i="3"/>
  <c r="AX7" i="3"/>
  <c r="AX8" i="3"/>
  <c r="AX9" i="3"/>
  <c r="AX10" i="3"/>
  <c r="AX11" i="3"/>
  <c r="AX12" i="3"/>
  <c r="AX13" i="3"/>
  <c r="AX14" i="3"/>
  <c r="AX15" i="3"/>
  <c r="AX16" i="3"/>
  <c r="AX17" i="3"/>
  <c r="AX18" i="3"/>
  <c r="AX19" i="3"/>
  <c r="AX20" i="3"/>
  <c r="AX21" i="3"/>
  <c r="AX22" i="3"/>
  <c r="AX23" i="3"/>
  <c r="AX24" i="3"/>
  <c r="AX25" i="3"/>
  <c r="AX26" i="3"/>
  <c r="AX27" i="3"/>
  <c r="AX28" i="3"/>
  <c r="AX29" i="3"/>
  <c r="AX30" i="3"/>
  <c r="AX31" i="3"/>
  <c r="AX32" i="3"/>
  <c r="AX33" i="3"/>
  <c r="AX34" i="3"/>
  <c r="AX35" i="3"/>
  <c r="AX36" i="3"/>
  <c r="AX37" i="3"/>
  <c r="AX38" i="3"/>
  <c r="AX39" i="3"/>
  <c r="AX40" i="3"/>
  <c r="AX41" i="3"/>
  <c r="AX42" i="3"/>
  <c r="AX43" i="3"/>
  <c r="AX44" i="3"/>
  <c r="AX45" i="3"/>
  <c r="AX46" i="3"/>
  <c r="AX47" i="3"/>
  <c r="AX48" i="3"/>
  <c r="AX49" i="3"/>
  <c r="AX50" i="3"/>
  <c r="AX51" i="3"/>
  <c r="AX52" i="3"/>
  <c r="AX53" i="3"/>
  <c r="AX54" i="3"/>
  <c r="AX55" i="3"/>
  <c r="AX56" i="3"/>
  <c r="AX57" i="3"/>
  <c r="AX58" i="3"/>
  <c r="AX59" i="3"/>
  <c r="AX60" i="3"/>
  <c r="AX61" i="3"/>
  <c r="AX62" i="3"/>
  <c r="AX63" i="3"/>
  <c r="AX64" i="3"/>
  <c r="AX65" i="3"/>
  <c r="AX66" i="3"/>
  <c r="AX67" i="3"/>
  <c r="AX68" i="3"/>
  <c r="AX69" i="3"/>
  <c r="AX70" i="3"/>
  <c r="AX71" i="3"/>
  <c r="AX72" i="3"/>
  <c r="AX73" i="3"/>
  <c r="AX74" i="3"/>
  <c r="AX75" i="3"/>
  <c r="AX76" i="3"/>
  <c r="AX77" i="3"/>
  <c r="AX78" i="3"/>
  <c r="AX79" i="3"/>
  <c r="AX80" i="3"/>
  <c r="AX81" i="3"/>
  <c r="AX82" i="3"/>
  <c r="AX83" i="3"/>
  <c r="AX84" i="3"/>
  <c r="AX85" i="3"/>
  <c r="AX86" i="3"/>
  <c r="AX87" i="3"/>
  <c r="AX88" i="3"/>
  <c r="AX89" i="3"/>
  <c r="AX90" i="3"/>
  <c r="AX91" i="3"/>
  <c r="AX92" i="3"/>
  <c r="AX93" i="3"/>
  <c r="AX94" i="3"/>
  <c r="AX95" i="3"/>
  <c r="AX96" i="3"/>
  <c r="AX97" i="3"/>
  <c r="AX98" i="3"/>
  <c r="AX99" i="3"/>
  <c r="AX100" i="3"/>
  <c r="AX101" i="3"/>
  <c r="AX102" i="3"/>
  <c r="AX103" i="3"/>
  <c r="AX104" i="3"/>
  <c r="AX105" i="3"/>
  <c r="AX106" i="3"/>
  <c r="AX107" i="3"/>
  <c r="AX108" i="3"/>
  <c r="AX109" i="3"/>
  <c r="AX110" i="3"/>
  <c r="AX111" i="3"/>
  <c r="AX112" i="3"/>
  <c r="AX113" i="3"/>
  <c r="AX114" i="3"/>
  <c r="AX115" i="3"/>
  <c r="AX116" i="3"/>
  <c r="AX117" i="3"/>
  <c r="AX118" i="3"/>
  <c r="AX119" i="3"/>
  <c r="AX120" i="3"/>
  <c r="AX121" i="3"/>
  <c r="AX122" i="3"/>
  <c r="AX123" i="3"/>
  <c r="AX124" i="3"/>
  <c r="AX125" i="3"/>
  <c r="AX126" i="3"/>
  <c r="AX127" i="3"/>
  <c r="AX128" i="3"/>
  <c r="AX129" i="3"/>
  <c r="AX130" i="3"/>
  <c r="AX131" i="3"/>
  <c r="AX132" i="3"/>
  <c r="AX133" i="3"/>
  <c r="AX134" i="3"/>
  <c r="AX135" i="3"/>
  <c r="AX136" i="3"/>
  <c r="AX137" i="3"/>
  <c r="AX138" i="3"/>
  <c r="AX139" i="3"/>
  <c r="AX140" i="3"/>
  <c r="AX141" i="3"/>
  <c r="AX142" i="3"/>
  <c r="AX143" i="3"/>
  <c r="AX144" i="3"/>
  <c r="AX145" i="3"/>
  <c r="AX146" i="3"/>
  <c r="AX147" i="3"/>
  <c r="AX148" i="3"/>
  <c r="AX149" i="3"/>
  <c r="AX150" i="3"/>
  <c r="AX151" i="3"/>
  <c r="AX152" i="3"/>
  <c r="AX153" i="3"/>
  <c r="AX154" i="3"/>
  <c r="AX155" i="3"/>
  <c r="AX156" i="3"/>
  <c r="AX157" i="3"/>
  <c r="AX158" i="3"/>
  <c r="AX159" i="3"/>
  <c r="AX160" i="3"/>
  <c r="AX161" i="3"/>
  <c r="AX162" i="3"/>
  <c r="AX163" i="3"/>
  <c r="AX164" i="3"/>
  <c r="AX165" i="3"/>
  <c r="AX166" i="3"/>
  <c r="AX167" i="3"/>
  <c r="AX168" i="3"/>
  <c r="AX169" i="3"/>
  <c r="AX170" i="3"/>
  <c r="AX171" i="3"/>
  <c r="AX172" i="3"/>
  <c r="AX173" i="3"/>
  <c r="AX174" i="3"/>
  <c r="AX175" i="3"/>
  <c r="AX176" i="3"/>
  <c r="AX177" i="3"/>
  <c r="AX178" i="3"/>
  <c r="AX179" i="3"/>
  <c r="AX180" i="3"/>
  <c r="AX181" i="3"/>
  <c r="AX182" i="3"/>
  <c r="AX183" i="3"/>
  <c r="AX184" i="3"/>
  <c r="AX185" i="3"/>
  <c r="AX186" i="3"/>
  <c r="AX187" i="3"/>
  <c r="AX188" i="3"/>
  <c r="AX189" i="3"/>
  <c r="AX190" i="3"/>
  <c r="AX191" i="3"/>
  <c r="AX192" i="3"/>
  <c r="AX193" i="3"/>
  <c r="AX194" i="3"/>
  <c r="AX195" i="3"/>
  <c r="AX196" i="3"/>
  <c r="AX197" i="3"/>
  <c r="AX198" i="3"/>
  <c r="AX199" i="3"/>
  <c r="AX200" i="3"/>
  <c r="AX201" i="3"/>
  <c r="AX202" i="3"/>
  <c r="AX203" i="3"/>
  <c r="AX204" i="3"/>
  <c r="AX205" i="3"/>
  <c r="AX206" i="3"/>
  <c r="AX207" i="3"/>
  <c r="AX208" i="3"/>
  <c r="AX209" i="3"/>
  <c r="AX210" i="3"/>
  <c r="AX211" i="3"/>
  <c r="AX212" i="3"/>
  <c r="AX213" i="3"/>
  <c r="AX214" i="3"/>
  <c r="AX215" i="3"/>
  <c r="AX216" i="3"/>
  <c r="AX217" i="3"/>
  <c r="AX218" i="3"/>
  <c r="AX219" i="3"/>
  <c r="AX220" i="3"/>
  <c r="AX221" i="3"/>
  <c r="AX222" i="3"/>
  <c r="AX223" i="3"/>
  <c r="AX224" i="3"/>
  <c r="AX225" i="3"/>
  <c r="AX226" i="3"/>
  <c r="AX227" i="3"/>
  <c r="AX228" i="3"/>
  <c r="AX229" i="3"/>
  <c r="AX230" i="3"/>
  <c r="AX231" i="3"/>
  <c r="AX232" i="3"/>
  <c r="AX233" i="3"/>
  <c r="AX234" i="3"/>
  <c r="AX235" i="3"/>
  <c r="AX236" i="3"/>
  <c r="AX237" i="3"/>
  <c r="AX238" i="3"/>
  <c r="AX239" i="3"/>
  <c r="AX240" i="3"/>
  <c r="AX241" i="3"/>
  <c r="AX242" i="3"/>
  <c r="AX243" i="3"/>
  <c r="AX244" i="3"/>
  <c r="AX245" i="3"/>
  <c r="AX246" i="3"/>
  <c r="AX247" i="3"/>
  <c r="AX248" i="3"/>
  <c r="AX249" i="3"/>
  <c r="AX250" i="3"/>
  <c r="AX251" i="3"/>
  <c r="AX252" i="3"/>
  <c r="AX253" i="3"/>
  <c r="AX254" i="3"/>
  <c r="AX255" i="3"/>
  <c r="AX256" i="3"/>
  <c r="AX257" i="3"/>
  <c r="AX258" i="3"/>
  <c r="AX259" i="3"/>
  <c r="AX260" i="3"/>
  <c r="AX261" i="3"/>
  <c r="AX262" i="3"/>
  <c r="AX263" i="3"/>
  <c r="AX264" i="3"/>
  <c r="AX265" i="3"/>
  <c r="AX266" i="3"/>
  <c r="AX267" i="3"/>
  <c r="AX268" i="3"/>
  <c r="AX269" i="3"/>
  <c r="AX270" i="3"/>
  <c r="AX271" i="3"/>
  <c r="AX272" i="3"/>
  <c r="AX273" i="3"/>
  <c r="AX274" i="3"/>
  <c r="AX275" i="3"/>
  <c r="AX276" i="3"/>
  <c r="AX277" i="3"/>
  <c r="AX278" i="3"/>
  <c r="AX279" i="3"/>
  <c r="AX280" i="3"/>
  <c r="AX281" i="3"/>
  <c r="AX282" i="3"/>
  <c r="AX283" i="3"/>
  <c r="AX284" i="3"/>
  <c r="AX285" i="3"/>
  <c r="AX286" i="3"/>
  <c r="AX287" i="3"/>
  <c r="AX288" i="3"/>
  <c r="AX289" i="3"/>
  <c r="AX290" i="3"/>
  <c r="AX291" i="3"/>
  <c r="AX292" i="3"/>
  <c r="AX293" i="3"/>
  <c r="AX294" i="3"/>
  <c r="AX295" i="3"/>
  <c r="AX296" i="3"/>
  <c r="AX297" i="3"/>
  <c r="AX298" i="3"/>
  <c r="AX299" i="3"/>
  <c r="AX300" i="3"/>
  <c r="AX301" i="3"/>
  <c r="AX302" i="3"/>
  <c r="AX303" i="3"/>
  <c r="AX304" i="3"/>
  <c r="AX305" i="3"/>
  <c r="AX306" i="3"/>
  <c r="AX307" i="3"/>
  <c r="AX308" i="3"/>
  <c r="AX309" i="3"/>
  <c r="AX310" i="3"/>
  <c r="AX311" i="3"/>
  <c r="AX312" i="3"/>
  <c r="AX313" i="3"/>
  <c r="AX314" i="3"/>
  <c r="AX315" i="3"/>
  <c r="AX316" i="3"/>
  <c r="AX317" i="3"/>
  <c r="AX318" i="3"/>
  <c r="AX319" i="3"/>
  <c r="AX320" i="3"/>
  <c r="AX321" i="3"/>
  <c r="AX322" i="3"/>
  <c r="AX323" i="3"/>
  <c r="AX324" i="3"/>
  <c r="AX325" i="3"/>
  <c r="AX326" i="3"/>
  <c r="AX327" i="3"/>
  <c r="AX328" i="3"/>
  <c r="AX329" i="3"/>
  <c r="AX330" i="3"/>
  <c r="AX331" i="3"/>
  <c r="AX332" i="3"/>
  <c r="AX333" i="3"/>
  <c r="AX334" i="3"/>
  <c r="AX335" i="3"/>
  <c r="AX336" i="3"/>
  <c r="AX337" i="3"/>
  <c r="AX338" i="3"/>
  <c r="AX339" i="3"/>
  <c r="AX340" i="3"/>
  <c r="AX341" i="3"/>
  <c r="AX342" i="3"/>
  <c r="AX343" i="3"/>
  <c r="AX344" i="3"/>
  <c r="AX345" i="3"/>
  <c r="AX346" i="3"/>
  <c r="AX347" i="3"/>
  <c r="AX348" i="3"/>
  <c r="AX349" i="3"/>
  <c r="AX350" i="3"/>
  <c r="AX351" i="3"/>
  <c r="AX352" i="3"/>
  <c r="AX353" i="3"/>
  <c r="AX354" i="3"/>
  <c r="AX355" i="3"/>
  <c r="AX356" i="3"/>
  <c r="AX357" i="3"/>
  <c r="AX358" i="3"/>
  <c r="AX359" i="3"/>
  <c r="AX360" i="3"/>
  <c r="AX361" i="3"/>
  <c r="AX362" i="3"/>
  <c r="AX363" i="3"/>
  <c r="AX364" i="3"/>
  <c r="AX365" i="3"/>
  <c r="AX366" i="3"/>
  <c r="AX367" i="3"/>
  <c r="AX368" i="3"/>
  <c r="AX369" i="3"/>
  <c r="AX370" i="3"/>
  <c r="AX371" i="3"/>
  <c r="AX372" i="3"/>
  <c r="AX373" i="3"/>
  <c r="AX374" i="3"/>
  <c r="AX375" i="3"/>
  <c r="AX376" i="3"/>
  <c r="AX377" i="3"/>
  <c r="AX378" i="3"/>
  <c r="AX379" i="3"/>
  <c r="AX380" i="3"/>
  <c r="AX381" i="3"/>
  <c r="AX382" i="3"/>
  <c r="AX383" i="3"/>
  <c r="AX384" i="3"/>
  <c r="AX385" i="3"/>
  <c r="AX386" i="3"/>
  <c r="AX387" i="3"/>
  <c r="AX388" i="3"/>
  <c r="AX389" i="3"/>
  <c r="AX390" i="3"/>
  <c r="AX391" i="3"/>
  <c r="AX392" i="3"/>
  <c r="AX393" i="3"/>
  <c r="AX394" i="3"/>
  <c r="AX395" i="3"/>
  <c r="AX396" i="3"/>
  <c r="AX397" i="3"/>
  <c r="AX398" i="3"/>
  <c r="AX399" i="3"/>
  <c r="AX400" i="3"/>
  <c r="AX401" i="3"/>
  <c r="AX402" i="3"/>
  <c r="AX403" i="3"/>
  <c r="AX404" i="3"/>
  <c r="AX405" i="3"/>
  <c r="AX406" i="3"/>
  <c r="AX407" i="3"/>
  <c r="AX408" i="3"/>
  <c r="AX409" i="3"/>
  <c r="AX410" i="3"/>
  <c r="AX411" i="3"/>
  <c r="AX412" i="3"/>
  <c r="AX413" i="3"/>
  <c r="AX414" i="3"/>
  <c r="AX415" i="3"/>
  <c r="AX416" i="3"/>
  <c r="AX417" i="3"/>
  <c r="AX418" i="3"/>
  <c r="AX419" i="3"/>
  <c r="AX420" i="3"/>
  <c r="AX421" i="3"/>
  <c r="AX422" i="3"/>
  <c r="AX423" i="3"/>
  <c r="AX424" i="3"/>
  <c r="AX425" i="3"/>
  <c r="AX426" i="3"/>
  <c r="AX427" i="3"/>
  <c r="AX428" i="3"/>
  <c r="AX429" i="3"/>
  <c r="AX430" i="3"/>
  <c r="AX431" i="3"/>
  <c r="AX432" i="3"/>
  <c r="AX433" i="3"/>
  <c r="AX434" i="3"/>
  <c r="AX435" i="3"/>
  <c r="AX436" i="3"/>
  <c r="AX437" i="3"/>
  <c r="AX438" i="3"/>
  <c r="AX439" i="3"/>
  <c r="AX440" i="3"/>
  <c r="AX441" i="3"/>
  <c r="AX442" i="3"/>
  <c r="AX443" i="3"/>
  <c r="AX444" i="3"/>
  <c r="AX445" i="3"/>
  <c r="AX446" i="3"/>
  <c r="AX447" i="3"/>
  <c r="AX448" i="3"/>
  <c r="AX449" i="3"/>
  <c r="AX450" i="3"/>
  <c r="AX451" i="3"/>
  <c r="AX452" i="3"/>
  <c r="AX453" i="3"/>
  <c r="AX454" i="3"/>
  <c r="AX455" i="3"/>
  <c r="AX456" i="3"/>
  <c r="AX457" i="3"/>
  <c r="AX458" i="3"/>
  <c r="AX459" i="3"/>
  <c r="AX460" i="3"/>
  <c r="AX461" i="3"/>
  <c r="AX462" i="3"/>
  <c r="AX463" i="3"/>
  <c r="AX464" i="3"/>
  <c r="AX465" i="3"/>
  <c r="AX466" i="3"/>
  <c r="AX467" i="3"/>
  <c r="AX468" i="3"/>
  <c r="AX469" i="3"/>
  <c r="AX470" i="3"/>
  <c r="AX471" i="3"/>
  <c r="AX472" i="3"/>
  <c r="AX473" i="3"/>
  <c r="AX474" i="3"/>
  <c r="AX475" i="3"/>
  <c r="AX476" i="3"/>
  <c r="AX477" i="3"/>
  <c r="AX478" i="3"/>
  <c r="AX479" i="3"/>
  <c r="AX480" i="3"/>
  <c r="AX481" i="3"/>
  <c r="AX482" i="3"/>
  <c r="AX483" i="3"/>
  <c r="AX484" i="3"/>
  <c r="AX485" i="3"/>
  <c r="AX486" i="3"/>
  <c r="AX487" i="3"/>
  <c r="AX488" i="3"/>
  <c r="AX489" i="3"/>
  <c r="AX490" i="3"/>
  <c r="AX491" i="3"/>
  <c r="AX492" i="3"/>
  <c r="AX493" i="3"/>
  <c r="AX494" i="3"/>
  <c r="AX495" i="3"/>
  <c r="AX496" i="3"/>
  <c r="AX497" i="3"/>
  <c r="AX498" i="3"/>
  <c r="AX499" i="3"/>
  <c r="AX500" i="3"/>
  <c r="AX501" i="3"/>
  <c r="AX502" i="3"/>
  <c r="AX503" i="3"/>
  <c r="AX504" i="3"/>
  <c r="AX505" i="3"/>
  <c r="AX506" i="3"/>
  <c r="AX507" i="3"/>
  <c r="AX508" i="3"/>
  <c r="AX509" i="3"/>
  <c r="AX510" i="3"/>
  <c r="AX511" i="3"/>
  <c r="AX512" i="3"/>
  <c r="AX513" i="3"/>
  <c r="AX514" i="3"/>
  <c r="AX515" i="3"/>
  <c r="AX516" i="3"/>
  <c r="AX517" i="3"/>
  <c r="AX518" i="3"/>
  <c r="AX519" i="3"/>
  <c r="AX520" i="3"/>
  <c r="AX521" i="3"/>
  <c r="AX522" i="3"/>
  <c r="AX523" i="3"/>
  <c r="AX524" i="3"/>
  <c r="AX525" i="3"/>
  <c r="AX526" i="3"/>
  <c r="AX527" i="3"/>
  <c r="AX528" i="3"/>
  <c r="AX529" i="3"/>
  <c r="AX530" i="3"/>
  <c r="AX531" i="3"/>
  <c r="AX532" i="3"/>
  <c r="AX533" i="3"/>
  <c r="AX534" i="3"/>
  <c r="AX535" i="3"/>
  <c r="AX536" i="3"/>
  <c r="AX537" i="3"/>
  <c r="AX538" i="3"/>
  <c r="AX539" i="3"/>
  <c r="AX540" i="3"/>
  <c r="AX541" i="3"/>
  <c r="AX542" i="3"/>
  <c r="AX543" i="3"/>
  <c r="AX544" i="3"/>
  <c r="AX545" i="3"/>
  <c r="AX546" i="3"/>
  <c r="AX547" i="3"/>
  <c r="AX548" i="3"/>
  <c r="AX549" i="3"/>
  <c r="AX550" i="3"/>
  <c r="AX551" i="3"/>
  <c r="AX552" i="3"/>
  <c r="AX553" i="3"/>
  <c r="AX554" i="3"/>
  <c r="AX555" i="3"/>
  <c r="AX556" i="3"/>
  <c r="AX557" i="3"/>
  <c r="AX558" i="3"/>
  <c r="AX559" i="3"/>
  <c r="AX560" i="3"/>
  <c r="AX561" i="3"/>
  <c r="AX562" i="3"/>
  <c r="AX563" i="3"/>
  <c r="AX564" i="3"/>
  <c r="AX565" i="3"/>
  <c r="AX566" i="3"/>
  <c r="AX567" i="3"/>
  <c r="AX568" i="3"/>
  <c r="AX569" i="3"/>
  <c r="AX570" i="3"/>
  <c r="AX571" i="3"/>
  <c r="AX572" i="3"/>
  <c r="AX573" i="3"/>
  <c r="AX574" i="3"/>
  <c r="AX575" i="3"/>
  <c r="AX576" i="3"/>
  <c r="AX577" i="3"/>
  <c r="AX578" i="3"/>
  <c r="AX579" i="3"/>
  <c r="AX580" i="3"/>
  <c r="AX581" i="3"/>
  <c r="AX582" i="3"/>
  <c r="AX583" i="3"/>
  <c r="AX584" i="3"/>
  <c r="AX585" i="3"/>
  <c r="AX586" i="3"/>
  <c r="AX587" i="3"/>
  <c r="AX588" i="3"/>
  <c r="AX589" i="3"/>
  <c r="AX590" i="3"/>
  <c r="AX591" i="3"/>
  <c r="AX592" i="3"/>
  <c r="AX593" i="3"/>
  <c r="AX594" i="3"/>
  <c r="AX595" i="3"/>
  <c r="AX596" i="3"/>
  <c r="AX597" i="3"/>
  <c r="AX598" i="3"/>
  <c r="AW2" i="3"/>
  <c r="AW3" i="3"/>
  <c r="AW4" i="3"/>
  <c r="AW5" i="3"/>
  <c r="AW6" i="3"/>
  <c r="AW7" i="3"/>
  <c r="AW8" i="3"/>
  <c r="AW9" i="3"/>
  <c r="AW10" i="3"/>
  <c r="AW11" i="3"/>
  <c r="AW12" i="3"/>
  <c r="AW13" i="3"/>
  <c r="AW14" i="3"/>
  <c r="AW15" i="3"/>
  <c r="AW16" i="3"/>
  <c r="AW17" i="3"/>
  <c r="AW18" i="3"/>
  <c r="AW19" i="3"/>
  <c r="AW20" i="3"/>
  <c r="AW21" i="3"/>
  <c r="AW22" i="3"/>
  <c r="AW23" i="3"/>
  <c r="AW24" i="3"/>
  <c r="AW25" i="3"/>
  <c r="AW26" i="3"/>
  <c r="AW27" i="3"/>
  <c r="AW28" i="3"/>
  <c r="AW29" i="3"/>
  <c r="AW30" i="3"/>
  <c r="AW31" i="3"/>
  <c r="AW32" i="3"/>
  <c r="AW33" i="3"/>
  <c r="AW34" i="3"/>
  <c r="AW35" i="3"/>
  <c r="AW36" i="3"/>
  <c r="AW37" i="3"/>
  <c r="AW38" i="3"/>
  <c r="AW39" i="3"/>
  <c r="AW40" i="3"/>
  <c r="AW41" i="3"/>
  <c r="AW42" i="3"/>
  <c r="AW43" i="3"/>
  <c r="AW44" i="3"/>
  <c r="AW45" i="3"/>
  <c r="AW46" i="3"/>
  <c r="AW47" i="3"/>
  <c r="AW48" i="3"/>
  <c r="AW49" i="3"/>
  <c r="AW50" i="3"/>
  <c r="AW51" i="3"/>
  <c r="AW52" i="3"/>
  <c r="AW53" i="3"/>
  <c r="AW54" i="3"/>
  <c r="AW55" i="3"/>
  <c r="AW56" i="3"/>
  <c r="AW57" i="3"/>
  <c r="AW58" i="3"/>
  <c r="AW59" i="3"/>
  <c r="AW60" i="3"/>
  <c r="AW61" i="3"/>
  <c r="AW62" i="3"/>
  <c r="AW63" i="3"/>
  <c r="AW64" i="3"/>
  <c r="AW65" i="3"/>
  <c r="AW66" i="3"/>
  <c r="AW67" i="3"/>
  <c r="AW68" i="3"/>
  <c r="AW69" i="3"/>
  <c r="AW70" i="3"/>
  <c r="AW71" i="3"/>
  <c r="AW72" i="3"/>
  <c r="AW73" i="3"/>
  <c r="AW74" i="3"/>
  <c r="AW75" i="3"/>
  <c r="AW76" i="3"/>
  <c r="AW77" i="3"/>
  <c r="AW78" i="3"/>
  <c r="AW79" i="3"/>
  <c r="AW80" i="3"/>
  <c r="AW81" i="3"/>
  <c r="AW82" i="3"/>
  <c r="AW83" i="3"/>
  <c r="AW84" i="3"/>
  <c r="AW85" i="3"/>
  <c r="AW86" i="3"/>
  <c r="AW87" i="3"/>
  <c r="AW88" i="3"/>
  <c r="AW89" i="3"/>
  <c r="AW90" i="3"/>
  <c r="AW91" i="3"/>
  <c r="AW92" i="3"/>
  <c r="AW93" i="3"/>
  <c r="AW94" i="3"/>
  <c r="AW95" i="3"/>
  <c r="AW96" i="3"/>
  <c r="AW97" i="3"/>
  <c r="AW98" i="3"/>
  <c r="AW99" i="3"/>
  <c r="AW100" i="3"/>
  <c r="AW101" i="3"/>
  <c r="AW102" i="3"/>
  <c r="AW103" i="3"/>
  <c r="AW104" i="3"/>
  <c r="AW105" i="3"/>
  <c r="AW106" i="3"/>
  <c r="AW107" i="3"/>
  <c r="AW108" i="3"/>
  <c r="AW109" i="3"/>
  <c r="AW110" i="3"/>
  <c r="AW111" i="3"/>
  <c r="AW112" i="3"/>
  <c r="AW113" i="3"/>
  <c r="AW114" i="3"/>
  <c r="AW115" i="3"/>
  <c r="AW116" i="3"/>
  <c r="AW117" i="3"/>
  <c r="AW118" i="3"/>
  <c r="AW119" i="3"/>
  <c r="AW120" i="3"/>
  <c r="AW121" i="3"/>
  <c r="AW122" i="3"/>
  <c r="AW123" i="3"/>
  <c r="AW124" i="3"/>
  <c r="AW125" i="3"/>
  <c r="AW126" i="3"/>
  <c r="AW127" i="3"/>
  <c r="AW128" i="3"/>
  <c r="AW129" i="3"/>
  <c r="AW130" i="3"/>
  <c r="AW131" i="3"/>
  <c r="AW132" i="3"/>
  <c r="AW133" i="3"/>
  <c r="AW134" i="3"/>
  <c r="AW135" i="3"/>
  <c r="AW136" i="3"/>
  <c r="AW137" i="3"/>
  <c r="AW138" i="3"/>
  <c r="AW139" i="3"/>
  <c r="AW140" i="3"/>
  <c r="AW141" i="3"/>
  <c r="AW142" i="3"/>
  <c r="AW143" i="3"/>
  <c r="AW144" i="3"/>
  <c r="AW145" i="3"/>
  <c r="AW146" i="3"/>
  <c r="AW147" i="3"/>
  <c r="AW148" i="3"/>
  <c r="AW149" i="3"/>
  <c r="AW150" i="3"/>
  <c r="AW151" i="3"/>
  <c r="AW152" i="3"/>
  <c r="AW153" i="3"/>
  <c r="AW154" i="3"/>
  <c r="AW155" i="3"/>
  <c r="AW156" i="3"/>
  <c r="AW157" i="3"/>
  <c r="AW158" i="3"/>
  <c r="AW159" i="3"/>
  <c r="AW160" i="3"/>
  <c r="AW161" i="3"/>
  <c r="AW162" i="3"/>
  <c r="AW163" i="3"/>
  <c r="AW164" i="3"/>
  <c r="AW165" i="3"/>
  <c r="AW166" i="3"/>
  <c r="AW167" i="3"/>
  <c r="AW168" i="3"/>
  <c r="AW169" i="3"/>
  <c r="AW170" i="3"/>
  <c r="AW171" i="3"/>
  <c r="AW172" i="3"/>
  <c r="AW173" i="3"/>
  <c r="AW174" i="3"/>
  <c r="AW175" i="3"/>
  <c r="AW176" i="3"/>
  <c r="AW177" i="3"/>
  <c r="AW178" i="3"/>
  <c r="AW179" i="3"/>
  <c r="AW180" i="3"/>
  <c r="AW181" i="3"/>
  <c r="AW182" i="3"/>
  <c r="AW183" i="3"/>
  <c r="AW184" i="3"/>
  <c r="AW185" i="3"/>
  <c r="AW186" i="3"/>
  <c r="AW187" i="3"/>
  <c r="AW188" i="3"/>
  <c r="AW189" i="3"/>
  <c r="AW190" i="3"/>
  <c r="AW191" i="3"/>
  <c r="AW192" i="3"/>
  <c r="AW193" i="3"/>
  <c r="AW194" i="3"/>
  <c r="AW195" i="3"/>
  <c r="AW196" i="3"/>
  <c r="AW197" i="3"/>
  <c r="AW198" i="3"/>
  <c r="AW199" i="3"/>
  <c r="AW200" i="3"/>
  <c r="AW201" i="3"/>
  <c r="AW202" i="3"/>
  <c r="AW203" i="3"/>
  <c r="AW204" i="3"/>
  <c r="AW205" i="3"/>
  <c r="AW206" i="3"/>
  <c r="AW207" i="3"/>
  <c r="AW208" i="3"/>
  <c r="AW209" i="3"/>
  <c r="AW210" i="3"/>
  <c r="AW211" i="3"/>
  <c r="AW212" i="3"/>
  <c r="AW213" i="3"/>
  <c r="AW214" i="3"/>
  <c r="AW215" i="3"/>
  <c r="AW216" i="3"/>
  <c r="AW217" i="3"/>
  <c r="AW218" i="3"/>
  <c r="AW219" i="3"/>
  <c r="AW220" i="3"/>
  <c r="AW221" i="3"/>
  <c r="AW222" i="3"/>
  <c r="AW223" i="3"/>
  <c r="AW224" i="3"/>
  <c r="AW225" i="3"/>
  <c r="AW226" i="3"/>
  <c r="AW227" i="3"/>
  <c r="AW228" i="3"/>
  <c r="AW229" i="3"/>
  <c r="AW230" i="3"/>
  <c r="AW231" i="3"/>
  <c r="AW232" i="3"/>
  <c r="AW233" i="3"/>
  <c r="AW234" i="3"/>
  <c r="AW235" i="3"/>
  <c r="AW236" i="3"/>
  <c r="AW237" i="3"/>
  <c r="AW238" i="3"/>
  <c r="AW239" i="3"/>
  <c r="AW240" i="3"/>
  <c r="AW241" i="3"/>
  <c r="AW242" i="3"/>
  <c r="AW243" i="3"/>
  <c r="AW244" i="3"/>
  <c r="AW245" i="3"/>
  <c r="AW246" i="3"/>
  <c r="AW247" i="3"/>
  <c r="AW248" i="3"/>
  <c r="AW249" i="3"/>
  <c r="AW250" i="3"/>
  <c r="AW251" i="3"/>
  <c r="AW252" i="3"/>
  <c r="AW253" i="3"/>
  <c r="AW254" i="3"/>
  <c r="AW255" i="3"/>
  <c r="AW256" i="3"/>
  <c r="AW257" i="3"/>
  <c r="AW258" i="3"/>
  <c r="AW259" i="3"/>
  <c r="AW260" i="3"/>
  <c r="AW261" i="3"/>
  <c r="AW262" i="3"/>
  <c r="AW263" i="3"/>
  <c r="AW264" i="3"/>
  <c r="AW265" i="3"/>
  <c r="AW266" i="3"/>
  <c r="AW267" i="3"/>
  <c r="AW268" i="3"/>
  <c r="AW269" i="3"/>
  <c r="AW270" i="3"/>
  <c r="AW271" i="3"/>
  <c r="AW272" i="3"/>
  <c r="AW273" i="3"/>
  <c r="AW274" i="3"/>
  <c r="AW275" i="3"/>
  <c r="AW276" i="3"/>
  <c r="AW277" i="3"/>
  <c r="AW278" i="3"/>
  <c r="AW279" i="3"/>
  <c r="AW280" i="3"/>
  <c r="AW281" i="3"/>
  <c r="AW282" i="3"/>
  <c r="AW283" i="3"/>
  <c r="AW284" i="3"/>
  <c r="AW285" i="3"/>
  <c r="AW286" i="3"/>
  <c r="AW287" i="3"/>
  <c r="AW288" i="3"/>
  <c r="AW289" i="3"/>
  <c r="AW290" i="3"/>
  <c r="AW291" i="3"/>
  <c r="AW292" i="3"/>
  <c r="AW293" i="3"/>
  <c r="AW294" i="3"/>
  <c r="AW295" i="3"/>
  <c r="AW296" i="3"/>
  <c r="AW297" i="3"/>
  <c r="AW298" i="3"/>
  <c r="AW299" i="3"/>
  <c r="AW300" i="3"/>
  <c r="AW301" i="3"/>
  <c r="AW302" i="3"/>
  <c r="AW303" i="3"/>
  <c r="AW304" i="3"/>
  <c r="AW305" i="3"/>
  <c r="AW306" i="3"/>
  <c r="AW307" i="3"/>
  <c r="AW308" i="3"/>
  <c r="AW309" i="3"/>
  <c r="AW310" i="3"/>
  <c r="AW311" i="3"/>
  <c r="AW312" i="3"/>
  <c r="AW313" i="3"/>
  <c r="AW314" i="3"/>
  <c r="AW315" i="3"/>
  <c r="AW316" i="3"/>
  <c r="AW317" i="3"/>
  <c r="AW318" i="3"/>
  <c r="AW319" i="3"/>
  <c r="AW320" i="3"/>
  <c r="AW321" i="3"/>
  <c r="AW322" i="3"/>
  <c r="AW323" i="3"/>
  <c r="AW324" i="3"/>
  <c r="AW325" i="3"/>
  <c r="AW326" i="3"/>
  <c r="AW327" i="3"/>
  <c r="AW328" i="3"/>
  <c r="AW329" i="3"/>
  <c r="AW330" i="3"/>
  <c r="AW331" i="3"/>
  <c r="AW332" i="3"/>
  <c r="AW333" i="3"/>
  <c r="AW334" i="3"/>
  <c r="AW335" i="3"/>
  <c r="AW336" i="3"/>
  <c r="AW337" i="3"/>
  <c r="AW338" i="3"/>
  <c r="AW339" i="3"/>
  <c r="AW340" i="3"/>
  <c r="AW341" i="3"/>
  <c r="AW342" i="3"/>
  <c r="AW343" i="3"/>
  <c r="AW344" i="3"/>
  <c r="AW345" i="3"/>
  <c r="AW346" i="3"/>
  <c r="AW347" i="3"/>
  <c r="AW348" i="3"/>
  <c r="AW349" i="3"/>
  <c r="AW350" i="3"/>
  <c r="AW351" i="3"/>
  <c r="AW352" i="3"/>
  <c r="AW353" i="3"/>
  <c r="AW354" i="3"/>
  <c r="AW355" i="3"/>
  <c r="AW356" i="3"/>
  <c r="AW357" i="3"/>
  <c r="AW358" i="3"/>
  <c r="AW359" i="3"/>
  <c r="AW360" i="3"/>
  <c r="AW361" i="3"/>
  <c r="AW362" i="3"/>
  <c r="AW363" i="3"/>
  <c r="AW364" i="3"/>
  <c r="AW365" i="3"/>
  <c r="AW366" i="3"/>
  <c r="AW367" i="3"/>
  <c r="AW368" i="3"/>
  <c r="AW369" i="3"/>
  <c r="AW370" i="3"/>
  <c r="AW371" i="3"/>
  <c r="AW372" i="3"/>
  <c r="AW373" i="3"/>
  <c r="AW374" i="3"/>
  <c r="AW375" i="3"/>
  <c r="AW376" i="3"/>
  <c r="AW377" i="3"/>
  <c r="AW378" i="3"/>
  <c r="AW379" i="3"/>
  <c r="AW380" i="3"/>
  <c r="AW381" i="3"/>
  <c r="AW382" i="3"/>
  <c r="AW383" i="3"/>
  <c r="AW384" i="3"/>
  <c r="AW385" i="3"/>
  <c r="AW386" i="3"/>
  <c r="AW387" i="3"/>
  <c r="AW388" i="3"/>
  <c r="AW389" i="3"/>
  <c r="AW390" i="3"/>
  <c r="AW391" i="3"/>
  <c r="AW392" i="3"/>
  <c r="AW393" i="3"/>
  <c r="AW394" i="3"/>
  <c r="AW395" i="3"/>
  <c r="AW396" i="3"/>
  <c r="AW397" i="3"/>
  <c r="AW398" i="3"/>
  <c r="AW399" i="3"/>
  <c r="AW400" i="3"/>
  <c r="AW401" i="3"/>
  <c r="AW402" i="3"/>
  <c r="AW403" i="3"/>
  <c r="AW404" i="3"/>
  <c r="AW405" i="3"/>
  <c r="AW406" i="3"/>
  <c r="AW407" i="3"/>
  <c r="AW408" i="3"/>
  <c r="AW409" i="3"/>
  <c r="AW410" i="3"/>
  <c r="AW411" i="3"/>
  <c r="AW412" i="3"/>
  <c r="AW413" i="3"/>
  <c r="AW414" i="3"/>
  <c r="AW415" i="3"/>
  <c r="AW416" i="3"/>
  <c r="AW417" i="3"/>
  <c r="AW418" i="3"/>
  <c r="AW419" i="3"/>
  <c r="AW420" i="3"/>
  <c r="AW421" i="3"/>
  <c r="AW422" i="3"/>
  <c r="AW423" i="3"/>
  <c r="AW424" i="3"/>
  <c r="AW425" i="3"/>
  <c r="AW426" i="3"/>
  <c r="AW427" i="3"/>
  <c r="AW428" i="3"/>
  <c r="AW429" i="3"/>
  <c r="AW430" i="3"/>
  <c r="AW431" i="3"/>
  <c r="AW432" i="3"/>
  <c r="AW433" i="3"/>
  <c r="AW434" i="3"/>
  <c r="AW435" i="3"/>
  <c r="AW436" i="3"/>
  <c r="AW437" i="3"/>
  <c r="AW438" i="3"/>
  <c r="AW439" i="3"/>
  <c r="AW440" i="3"/>
  <c r="AW441" i="3"/>
  <c r="AW442" i="3"/>
  <c r="AW443" i="3"/>
  <c r="AW444" i="3"/>
  <c r="AW445" i="3"/>
  <c r="AW446" i="3"/>
  <c r="AW447" i="3"/>
  <c r="AW448" i="3"/>
  <c r="AW449" i="3"/>
  <c r="AW450" i="3"/>
  <c r="AW451" i="3"/>
  <c r="AW452" i="3"/>
  <c r="AW453" i="3"/>
  <c r="AW454" i="3"/>
  <c r="AW455" i="3"/>
  <c r="AW456" i="3"/>
  <c r="AW457" i="3"/>
  <c r="AW458" i="3"/>
  <c r="AW459" i="3"/>
  <c r="AW460" i="3"/>
  <c r="AW461" i="3"/>
  <c r="AW462" i="3"/>
  <c r="AW463" i="3"/>
  <c r="AW464" i="3"/>
  <c r="AW465" i="3"/>
  <c r="AW466" i="3"/>
  <c r="AW467" i="3"/>
  <c r="AW468" i="3"/>
  <c r="AW469" i="3"/>
  <c r="AW470" i="3"/>
  <c r="AW471" i="3"/>
  <c r="AW472" i="3"/>
  <c r="AW473" i="3"/>
  <c r="AW474" i="3"/>
  <c r="AW475" i="3"/>
  <c r="AW476" i="3"/>
  <c r="AW477" i="3"/>
  <c r="AW478" i="3"/>
  <c r="AW479" i="3"/>
  <c r="AW480" i="3"/>
  <c r="AW481" i="3"/>
  <c r="AW482" i="3"/>
  <c r="AW483" i="3"/>
  <c r="AW484" i="3"/>
  <c r="AW485" i="3"/>
  <c r="AW486" i="3"/>
  <c r="AW487" i="3"/>
  <c r="AW488" i="3"/>
  <c r="AW489" i="3"/>
  <c r="AW490" i="3"/>
  <c r="AW491" i="3"/>
  <c r="AW492" i="3"/>
  <c r="AW493" i="3"/>
  <c r="AW494" i="3"/>
  <c r="AW495" i="3"/>
  <c r="AW496" i="3"/>
  <c r="AW497" i="3"/>
  <c r="AW498" i="3"/>
  <c r="AW499" i="3"/>
  <c r="AW500" i="3"/>
  <c r="AW501" i="3"/>
  <c r="AW502" i="3"/>
  <c r="AW503" i="3"/>
  <c r="AW504" i="3"/>
  <c r="AW505" i="3"/>
  <c r="AW506" i="3"/>
  <c r="AW507" i="3"/>
  <c r="AW508" i="3"/>
  <c r="AW509" i="3"/>
  <c r="AW510" i="3"/>
  <c r="AW511" i="3"/>
  <c r="AW512" i="3"/>
  <c r="AW513" i="3"/>
  <c r="AW514" i="3"/>
  <c r="AW515" i="3"/>
  <c r="AW516" i="3"/>
  <c r="AW517" i="3"/>
  <c r="AW518" i="3"/>
  <c r="AW519" i="3"/>
  <c r="AW520" i="3"/>
  <c r="AW521" i="3"/>
  <c r="AW522" i="3"/>
  <c r="AW523" i="3"/>
  <c r="AW524" i="3"/>
  <c r="AW525" i="3"/>
  <c r="AW526" i="3"/>
  <c r="AW527" i="3"/>
  <c r="AW528" i="3"/>
  <c r="AW529" i="3"/>
  <c r="AW530" i="3"/>
  <c r="AW531" i="3"/>
  <c r="AW532" i="3"/>
  <c r="AW533" i="3"/>
  <c r="AW534" i="3"/>
  <c r="AW535" i="3"/>
  <c r="AW536" i="3"/>
  <c r="AW537" i="3"/>
  <c r="AW538" i="3"/>
  <c r="AW539" i="3"/>
  <c r="AW540" i="3"/>
  <c r="AW541" i="3"/>
  <c r="AW542" i="3"/>
  <c r="AW543" i="3"/>
  <c r="AW544" i="3"/>
  <c r="AW545" i="3"/>
  <c r="AW546" i="3"/>
  <c r="AW547" i="3"/>
  <c r="AW548" i="3"/>
  <c r="AW549" i="3"/>
  <c r="AW550" i="3"/>
  <c r="AW551" i="3"/>
  <c r="AW552" i="3"/>
  <c r="AW553" i="3"/>
  <c r="AW554" i="3"/>
  <c r="AW555" i="3"/>
  <c r="AW556" i="3"/>
  <c r="AW557" i="3"/>
  <c r="AW558" i="3"/>
  <c r="AW559" i="3"/>
  <c r="AW560" i="3"/>
  <c r="AW561" i="3"/>
  <c r="AW562" i="3"/>
  <c r="AW563" i="3"/>
  <c r="AW564" i="3"/>
  <c r="AW565" i="3"/>
  <c r="AW566" i="3"/>
  <c r="AW567" i="3"/>
  <c r="AW568" i="3"/>
  <c r="AW569" i="3"/>
  <c r="AW570" i="3"/>
  <c r="AW571" i="3"/>
  <c r="AW572" i="3"/>
  <c r="AW573" i="3"/>
  <c r="AW574" i="3"/>
  <c r="AW575" i="3"/>
  <c r="AW576" i="3"/>
  <c r="AW577" i="3"/>
  <c r="AW578" i="3"/>
  <c r="AW579" i="3"/>
  <c r="AW580" i="3"/>
  <c r="AW581" i="3"/>
  <c r="AW582" i="3"/>
  <c r="AW583" i="3"/>
  <c r="AW584" i="3"/>
  <c r="AW585" i="3"/>
  <c r="AW586" i="3"/>
  <c r="AW587" i="3"/>
  <c r="AW588" i="3"/>
  <c r="AW589" i="3"/>
  <c r="AW590" i="3"/>
  <c r="AW591" i="3"/>
  <c r="AW592" i="3"/>
  <c r="AW593" i="3"/>
  <c r="AW594" i="3"/>
  <c r="AW595" i="3"/>
  <c r="AW596" i="3"/>
  <c r="AW597" i="3"/>
  <c r="AW598" i="3"/>
  <c r="AD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214" i="3"/>
  <c r="AD215" i="3"/>
  <c r="AD216" i="3"/>
  <c r="AD217" i="3"/>
  <c r="AD218" i="3"/>
  <c r="AD219" i="3"/>
  <c r="AD220" i="3"/>
  <c r="AD221" i="3"/>
  <c r="AD222" i="3"/>
  <c r="AD223" i="3"/>
  <c r="AD224" i="3"/>
  <c r="AD225" i="3"/>
  <c r="AD226" i="3"/>
  <c r="AD227" i="3"/>
  <c r="AD228" i="3"/>
  <c r="AD229" i="3"/>
  <c r="AD230" i="3"/>
  <c r="AD231" i="3"/>
  <c r="AD232" i="3"/>
  <c r="AD233" i="3"/>
  <c r="AD234" i="3"/>
  <c r="AD235" i="3"/>
  <c r="AD236" i="3"/>
  <c r="AD237" i="3"/>
  <c r="AD238" i="3"/>
  <c r="AD239" i="3"/>
  <c r="AD240" i="3"/>
  <c r="AD241" i="3"/>
  <c r="AD242" i="3"/>
  <c r="AD243" i="3"/>
  <c r="AD244" i="3"/>
  <c r="AD245" i="3"/>
  <c r="AD246" i="3"/>
  <c r="AD247" i="3"/>
  <c r="AD248" i="3"/>
  <c r="AD249" i="3"/>
  <c r="AD250" i="3"/>
  <c r="AD251" i="3"/>
  <c r="AD252" i="3"/>
  <c r="AD253" i="3"/>
  <c r="AD254" i="3"/>
  <c r="AD255" i="3"/>
  <c r="AD256" i="3"/>
  <c r="AD257" i="3"/>
  <c r="AD258" i="3"/>
  <c r="AD259" i="3"/>
  <c r="AD260" i="3"/>
  <c r="AD261" i="3"/>
  <c r="AD262" i="3"/>
  <c r="AD263" i="3"/>
  <c r="AD264" i="3"/>
  <c r="AD265" i="3"/>
  <c r="AD266" i="3"/>
  <c r="AD267" i="3"/>
  <c r="AD268" i="3"/>
  <c r="AD269" i="3"/>
  <c r="AD270" i="3"/>
  <c r="AD271" i="3"/>
  <c r="AD272" i="3"/>
  <c r="AD273" i="3"/>
  <c r="AD274" i="3"/>
  <c r="AD275" i="3"/>
  <c r="AD276" i="3"/>
  <c r="AD277" i="3"/>
  <c r="AD278" i="3"/>
  <c r="AD279" i="3"/>
  <c r="AD280" i="3"/>
  <c r="AD281" i="3"/>
  <c r="AD282" i="3"/>
  <c r="AD283" i="3"/>
  <c r="AD284" i="3"/>
  <c r="AD285" i="3"/>
  <c r="AD286" i="3"/>
  <c r="AD287" i="3"/>
  <c r="AD288" i="3"/>
  <c r="AD289" i="3"/>
  <c r="AD290" i="3"/>
  <c r="AD291" i="3"/>
  <c r="AD292" i="3"/>
  <c r="AD293" i="3"/>
  <c r="AD294" i="3"/>
  <c r="AD295" i="3"/>
  <c r="AD296" i="3"/>
  <c r="AD297" i="3"/>
  <c r="AD298" i="3"/>
  <c r="AD299" i="3"/>
  <c r="AD300" i="3"/>
  <c r="AD301" i="3"/>
  <c r="AD302" i="3"/>
  <c r="AD303" i="3"/>
  <c r="AD304" i="3"/>
  <c r="AD305" i="3"/>
  <c r="AD306" i="3"/>
  <c r="AD307" i="3"/>
  <c r="AD308" i="3"/>
  <c r="AD309" i="3"/>
  <c r="AD310" i="3"/>
  <c r="AD311" i="3"/>
  <c r="AD312" i="3"/>
  <c r="AD313" i="3"/>
  <c r="AD314" i="3"/>
  <c r="AD315" i="3"/>
  <c r="AD316" i="3"/>
  <c r="AD317" i="3"/>
  <c r="AD318" i="3"/>
  <c r="AD319" i="3"/>
  <c r="AD320" i="3"/>
  <c r="AD321" i="3"/>
  <c r="AD322" i="3"/>
  <c r="AD323" i="3"/>
  <c r="AD324" i="3"/>
  <c r="AD325" i="3"/>
  <c r="AD326" i="3"/>
  <c r="AD327" i="3"/>
  <c r="AD328" i="3"/>
  <c r="AD329" i="3"/>
  <c r="AD330" i="3"/>
  <c r="AD331" i="3"/>
  <c r="AD332" i="3"/>
  <c r="AD333" i="3"/>
  <c r="AD334" i="3"/>
  <c r="AD335" i="3"/>
  <c r="AD336" i="3"/>
  <c r="AD337" i="3"/>
  <c r="AD338" i="3"/>
  <c r="AD339" i="3"/>
  <c r="AD340" i="3"/>
  <c r="AD341" i="3"/>
  <c r="AD342" i="3"/>
  <c r="AD343" i="3"/>
  <c r="AD344" i="3"/>
  <c r="AD345" i="3"/>
  <c r="AD346" i="3"/>
  <c r="AD347" i="3"/>
  <c r="AD348" i="3"/>
  <c r="AD349" i="3"/>
  <c r="AD350" i="3"/>
  <c r="AD351" i="3"/>
  <c r="AD352" i="3"/>
  <c r="AD353" i="3"/>
  <c r="AD354" i="3"/>
  <c r="AD355" i="3"/>
  <c r="AD356" i="3"/>
  <c r="AD357" i="3"/>
  <c r="AD358" i="3"/>
  <c r="AD359" i="3"/>
  <c r="AD360" i="3"/>
  <c r="AD361" i="3"/>
  <c r="AD362" i="3"/>
  <c r="AD363" i="3"/>
  <c r="AD364" i="3"/>
  <c r="AD365" i="3"/>
  <c r="AD366" i="3"/>
  <c r="AD367" i="3"/>
  <c r="AD368" i="3"/>
  <c r="AD369" i="3"/>
  <c r="AD370" i="3"/>
  <c r="AD371" i="3"/>
  <c r="AD372" i="3"/>
  <c r="AD373" i="3"/>
  <c r="AD374" i="3"/>
  <c r="AD375" i="3"/>
  <c r="AD376" i="3"/>
  <c r="AD377" i="3"/>
  <c r="AD378" i="3"/>
  <c r="AD379" i="3"/>
  <c r="AD380" i="3"/>
  <c r="AD381" i="3"/>
  <c r="AD382" i="3"/>
  <c r="AD383" i="3"/>
  <c r="AD384" i="3"/>
  <c r="AD385" i="3"/>
  <c r="AD386" i="3"/>
  <c r="AD387" i="3"/>
  <c r="AD388" i="3"/>
  <c r="AD389" i="3"/>
  <c r="AD390" i="3"/>
  <c r="AD391" i="3"/>
  <c r="AD392" i="3"/>
  <c r="AD393" i="3"/>
  <c r="AD394" i="3"/>
  <c r="AD395" i="3"/>
  <c r="AD396" i="3"/>
  <c r="AD397" i="3"/>
  <c r="AD398" i="3"/>
  <c r="AD399" i="3"/>
  <c r="AD400" i="3"/>
  <c r="AD401" i="3"/>
  <c r="AD402" i="3"/>
  <c r="AD403" i="3"/>
  <c r="AD404" i="3"/>
  <c r="AD405" i="3"/>
  <c r="AD406" i="3"/>
  <c r="AD407" i="3"/>
  <c r="AD408" i="3"/>
  <c r="AD409" i="3"/>
  <c r="AD410" i="3"/>
  <c r="AD411" i="3"/>
  <c r="AD412" i="3"/>
  <c r="AD413" i="3"/>
  <c r="AD414" i="3"/>
  <c r="AD415" i="3"/>
  <c r="AD416" i="3"/>
  <c r="AD417" i="3"/>
  <c r="AD418" i="3"/>
  <c r="AD419" i="3"/>
  <c r="AD420" i="3"/>
  <c r="AD421" i="3"/>
  <c r="AD422" i="3"/>
  <c r="AD423" i="3"/>
  <c r="AD424" i="3"/>
  <c r="AD425" i="3"/>
  <c r="AD426" i="3"/>
  <c r="AD427" i="3"/>
  <c r="AD428" i="3"/>
  <c r="AD429" i="3"/>
  <c r="AD430" i="3"/>
  <c r="AD431" i="3"/>
  <c r="AD432" i="3"/>
  <c r="AD433" i="3"/>
  <c r="AD434" i="3"/>
  <c r="AD435" i="3"/>
  <c r="AD436" i="3"/>
  <c r="AD437" i="3"/>
  <c r="AD438" i="3"/>
  <c r="AD439" i="3"/>
  <c r="AD440" i="3"/>
  <c r="AD441" i="3"/>
  <c r="AD442" i="3"/>
  <c r="AD443" i="3"/>
  <c r="AD444" i="3"/>
  <c r="AD445" i="3"/>
  <c r="AD446" i="3"/>
  <c r="AD447" i="3"/>
  <c r="AD448" i="3"/>
  <c r="AD449" i="3"/>
  <c r="AD450" i="3"/>
  <c r="AD451" i="3"/>
  <c r="AD452" i="3"/>
  <c r="AD453" i="3"/>
  <c r="AD454" i="3"/>
  <c r="AD455" i="3"/>
  <c r="AD456" i="3"/>
  <c r="AD457" i="3"/>
  <c r="AD458" i="3"/>
  <c r="AD459" i="3"/>
  <c r="AD460" i="3"/>
  <c r="AD461" i="3"/>
  <c r="AD462" i="3"/>
  <c r="AD463" i="3"/>
  <c r="AD464" i="3"/>
  <c r="AD465" i="3"/>
  <c r="AD466" i="3"/>
  <c r="AD467" i="3"/>
  <c r="AD468" i="3"/>
  <c r="AD469" i="3"/>
  <c r="AD470" i="3"/>
  <c r="AD471" i="3"/>
  <c r="AD472" i="3"/>
  <c r="AD473" i="3"/>
  <c r="AD474" i="3"/>
  <c r="AD475" i="3"/>
  <c r="AD476" i="3"/>
  <c r="AD477" i="3"/>
  <c r="AD478" i="3"/>
  <c r="AD479" i="3"/>
  <c r="AD480" i="3"/>
  <c r="AD481" i="3"/>
  <c r="AD482" i="3"/>
  <c r="AD483" i="3"/>
  <c r="AD484" i="3"/>
  <c r="AD485" i="3"/>
  <c r="AD486" i="3"/>
  <c r="AD487" i="3"/>
  <c r="AD488" i="3"/>
  <c r="AD489" i="3"/>
  <c r="AD490" i="3"/>
  <c r="AD491" i="3"/>
  <c r="AD492" i="3"/>
  <c r="AD493" i="3"/>
  <c r="AD494" i="3"/>
  <c r="AD495" i="3"/>
  <c r="AD496" i="3"/>
  <c r="AD497" i="3"/>
  <c r="AD498" i="3"/>
  <c r="AD499" i="3"/>
  <c r="AD500" i="3"/>
  <c r="AD501" i="3"/>
  <c r="AD502" i="3"/>
  <c r="AD503" i="3"/>
  <c r="AD504" i="3"/>
  <c r="AD505" i="3"/>
  <c r="AD506" i="3"/>
  <c r="AD507" i="3"/>
  <c r="AD508" i="3"/>
  <c r="AD509" i="3"/>
  <c r="AD510" i="3"/>
  <c r="AD511" i="3"/>
  <c r="AD512" i="3"/>
  <c r="AD513" i="3"/>
  <c r="AD514" i="3"/>
  <c r="AD515" i="3"/>
  <c r="AD516" i="3"/>
  <c r="AD517" i="3"/>
  <c r="AD518" i="3"/>
  <c r="AD519" i="3"/>
  <c r="AD520" i="3"/>
  <c r="AD521" i="3"/>
  <c r="AD522" i="3"/>
  <c r="AD523" i="3"/>
  <c r="AD524" i="3"/>
  <c r="AD525" i="3"/>
  <c r="AD526" i="3"/>
  <c r="AD527" i="3"/>
  <c r="AD528" i="3"/>
  <c r="AD529" i="3"/>
  <c r="AD530" i="3"/>
  <c r="AD531" i="3"/>
  <c r="AD532" i="3"/>
  <c r="AD533" i="3"/>
  <c r="AD534" i="3"/>
  <c r="AD535" i="3"/>
  <c r="AD536" i="3"/>
  <c r="AD537" i="3"/>
  <c r="AD538" i="3"/>
  <c r="AD539" i="3"/>
  <c r="AD540" i="3"/>
  <c r="AD541" i="3"/>
  <c r="AD542" i="3"/>
  <c r="AD543" i="3"/>
  <c r="AD544" i="3"/>
  <c r="AD545" i="3"/>
  <c r="AD546" i="3"/>
  <c r="AD547" i="3"/>
  <c r="AD548" i="3"/>
  <c r="AD549" i="3"/>
  <c r="AD550" i="3"/>
  <c r="AD551" i="3"/>
  <c r="AD552" i="3"/>
  <c r="AD553" i="3"/>
  <c r="AD554" i="3"/>
  <c r="AD555" i="3"/>
  <c r="AD556" i="3"/>
  <c r="AD557" i="3"/>
  <c r="AD558" i="3"/>
  <c r="AD559" i="3"/>
  <c r="AD560" i="3"/>
  <c r="AD561" i="3"/>
  <c r="AD562" i="3"/>
  <c r="AD563" i="3"/>
  <c r="AD564" i="3"/>
  <c r="AD565" i="3"/>
  <c r="AD566" i="3"/>
  <c r="AD567" i="3"/>
  <c r="AD568" i="3"/>
  <c r="AD569" i="3"/>
  <c r="AD570" i="3"/>
  <c r="AD571" i="3"/>
  <c r="AD572" i="3"/>
  <c r="AD573" i="3"/>
  <c r="AD574" i="3"/>
  <c r="AD575" i="3"/>
  <c r="AD576" i="3"/>
  <c r="AD577" i="3"/>
  <c r="AD578" i="3"/>
  <c r="AD579" i="3"/>
  <c r="AD580" i="3"/>
  <c r="AD581" i="3"/>
  <c r="AD582" i="3"/>
  <c r="AD583" i="3"/>
  <c r="AD584" i="3"/>
  <c r="AD585" i="3"/>
  <c r="AD586" i="3"/>
  <c r="AD587" i="3"/>
  <c r="AD588" i="3"/>
  <c r="AD589" i="3"/>
  <c r="AD590" i="3"/>
  <c r="AD591" i="3"/>
  <c r="AD592" i="3"/>
  <c r="AD593" i="3"/>
  <c r="AD594" i="3"/>
  <c r="AD595" i="3"/>
  <c r="AD596" i="3"/>
  <c r="AD597" i="3"/>
  <c r="AD598" i="3"/>
  <c r="AE2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83" i="3"/>
  <c r="AE184" i="3"/>
  <c r="AE185" i="3"/>
  <c r="AE186" i="3"/>
  <c r="AE187" i="3"/>
  <c r="AE188" i="3"/>
  <c r="AE189" i="3"/>
  <c r="AE190" i="3"/>
  <c r="AE191" i="3"/>
  <c r="AE192" i="3"/>
  <c r="AE193" i="3"/>
  <c r="AE194" i="3"/>
  <c r="AE195" i="3"/>
  <c r="AE196" i="3"/>
  <c r="AE197" i="3"/>
  <c r="AE198" i="3"/>
  <c r="AE199" i="3"/>
  <c r="AE200" i="3"/>
  <c r="AE201" i="3"/>
  <c r="AE202" i="3"/>
  <c r="AE203" i="3"/>
  <c r="AE204" i="3"/>
  <c r="AE205" i="3"/>
  <c r="AE206" i="3"/>
  <c r="AE207" i="3"/>
  <c r="AE208" i="3"/>
  <c r="AE209" i="3"/>
  <c r="AE210" i="3"/>
  <c r="AE211" i="3"/>
  <c r="AE212" i="3"/>
  <c r="AE213" i="3"/>
  <c r="AE214" i="3"/>
  <c r="AE215" i="3"/>
  <c r="AE216" i="3"/>
  <c r="AE217" i="3"/>
  <c r="AE218" i="3"/>
  <c r="AE219" i="3"/>
  <c r="AE220" i="3"/>
  <c r="AE221" i="3"/>
  <c r="AE222" i="3"/>
  <c r="AE223" i="3"/>
  <c r="AE224" i="3"/>
  <c r="AE225" i="3"/>
  <c r="AE226" i="3"/>
  <c r="AE227" i="3"/>
  <c r="AE228" i="3"/>
  <c r="AE229" i="3"/>
  <c r="AE230" i="3"/>
  <c r="AE231" i="3"/>
  <c r="AE232" i="3"/>
  <c r="AE233" i="3"/>
  <c r="AE234" i="3"/>
  <c r="AE235" i="3"/>
  <c r="AE236" i="3"/>
  <c r="AE237" i="3"/>
  <c r="AE238" i="3"/>
  <c r="AE239" i="3"/>
  <c r="AE240" i="3"/>
  <c r="AE241" i="3"/>
  <c r="AE242" i="3"/>
  <c r="AE243" i="3"/>
  <c r="AE244" i="3"/>
  <c r="AE245" i="3"/>
  <c r="AE246" i="3"/>
  <c r="AE247" i="3"/>
  <c r="AE248" i="3"/>
  <c r="AE249" i="3"/>
  <c r="AE250" i="3"/>
  <c r="AE251" i="3"/>
  <c r="AE252" i="3"/>
  <c r="AE253" i="3"/>
  <c r="AE254" i="3"/>
  <c r="AE255" i="3"/>
  <c r="AE256" i="3"/>
  <c r="AE257" i="3"/>
  <c r="AE258" i="3"/>
  <c r="AE259" i="3"/>
  <c r="AE260" i="3"/>
  <c r="AE261" i="3"/>
  <c r="AE262" i="3"/>
  <c r="AE263" i="3"/>
  <c r="AE264" i="3"/>
  <c r="AE265" i="3"/>
  <c r="AE266" i="3"/>
  <c r="AE267" i="3"/>
  <c r="AE268" i="3"/>
  <c r="AE269" i="3"/>
  <c r="AE270" i="3"/>
  <c r="AE271" i="3"/>
  <c r="AE272" i="3"/>
  <c r="AE273" i="3"/>
  <c r="AE274" i="3"/>
  <c r="AE275" i="3"/>
  <c r="AE276" i="3"/>
  <c r="AE277" i="3"/>
  <c r="AE278" i="3"/>
  <c r="AE279" i="3"/>
  <c r="AE280" i="3"/>
  <c r="AE281" i="3"/>
  <c r="AE282" i="3"/>
  <c r="AE283" i="3"/>
  <c r="AE284" i="3"/>
  <c r="AE285" i="3"/>
  <c r="AE286" i="3"/>
  <c r="AE287" i="3"/>
  <c r="AE288" i="3"/>
  <c r="AE289" i="3"/>
  <c r="AE290" i="3"/>
  <c r="AE291" i="3"/>
  <c r="AE292" i="3"/>
  <c r="AE293" i="3"/>
  <c r="AE294" i="3"/>
  <c r="AE295" i="3"/>
  <c r="AE296" i="3"/>
  <c r="AE297" i="3"/>
  <c r="AE298" i="3"/>
  <c r="AE299" i="3"/>
  <c r="AE300" i="3"/>
  <c r="AE301" i="3"/>
  <c r="AE302" i="3"/>
  <c r="AE303" i="3"/>
  <c r="AE304" i="3"/>
  <c r="AE305" i="3"/>
  <c r="AE306" i="3"/>
  <c r="AE307" i="3"/>
  <c r="AE308" i="3"/>
  <c r="AE309" i="3"/>
  <c r="AE310" i="3"/>
  <c r="AE311" i="3"/>
  <c r="AE312" i="3"/>
  <c r="AE313" i="3"/>
  <c r="AE314" i="3"/>
  <c r="AE315" i="3"/>
  <c r="AE316" i="3"/>
  <c r="AE317" i="3"/>
  <c r="AE318" i="3"/>
  <c r="AE319" i="3"/>
  <c r="AE320" i="3"/>
  <c r="AE321" i="3"/>
  <c r="AE322" i="3"/>
  <c r="AE323" i="3"/>
  <c r="AE324" i="3"/>
  <c r="AE325" i="3"/>
  <c r="AE326" i="3"/>
  <c r="AE327" i="3"/>
  <c r="AE328" i="3"/>
  <c r="AE329" i="3"/>
  <c r="AE330" i="3"/>
  <c r="AE331" i="3"/>
  <c r="AE332" i="3"/>
  <c r="AE333" i="3"/>
  <c r="AE334" i="3"/>
  <c r="AE335" i="3"/>
  <c r="AE336" i="3"/>
  <c r="AE337" i="3"/>
  <c r="AE338" i="3"/>
  <c r="AE339" i="3"/>
  <c r="AE340" i="3"/>
  <c r="AE341" i="3"/>
  <c r="AE342" i="3"/>
  <c r="AE343" i="3"/>
  <c r="AE344" i="3"/>
  <c r="AE345" i="3"/>
  <c r="AE346" i="3"/>
  <c r="AE347" i="3"/>
  <c r="AE348" i="3"/>
  <c r="AE349" i="3"/>
  <c r="AE350" i="3"/>
  <c r="AE351" i="3"/>
  <c r="AE352" i="3"/>
  <c r="AE353" i="3"/>
  <c r="AE354" i="3"/>
  <c r="AE355" i="3"/>
  <c r="AE356" i="3"/>
  <c r="AE357" i="3"/>
  <c r="AE358" i="3"/>
  <c r="AE359" i="3"/>
  <c r="AE360" i="3"/>
  <c r="AE361" i="3"/>
  <c r="AE362" i="3"/>
  <c r="AE363" i="3"/>
  <c r="AE364" i="3"/>
  <c r="AE365" i="3"/>
  <c r="AE366" i="3"/>
  <c r="AE367" i="3"/>
  <c r="AE368" i="3"/>
  <c r="AE369" i="3"/>
  <c r="AE370" i="3"/>
  <c r="AE371" i="3"/>
  <c r="AE372" i="3"/>
  <c r="AE373" i="3"/>
  <c r="AE374" i="3"/>
  <c r="AE375" i="3"/>
  <c r="AE376" i="3"/>
  <c r="AE377" i="3"/>
  <c r="AE378" i="3"/>
  <c r="AE379" i="3"/>
  <c r="AE380" i="3"/>
  <c r="AE381" i="3"/>
  <c r="AE382" i="3"/>
  <c r="AE383" i="3"/>
  <c r="AE384" i="3"/>
  <c r="AE385" i="3"/>
  <c r="AE386" i="3"/>
  <c r="AE387" i="3"/>
  <c r="AE388" i="3"/>
  <c r="AE389" i="3"/>
  <c r="AE390" i="3"/>
  <c r="AE391" i="3"/>
  <c r="AE392" i="3"/>
  <c r="AE393" i="3"/>
  <c r="AE394" i="3"/>
  <c r="AE395" i="3"/>
  <c r="AE396" i="3"/>
  <c r="AE397" i="3"/>
  <c r="AE398" i="3"/>
  <c r="AE399" i="3"/>
  <c r="AE400" i="3"/>
  <c r="AE401" i="3"/>
  <c r="AE402" i="3"/>
  <c r="AE403" i="3"/>
  <c r="AE404" i="3"/>
  <c r="AE405" i="3"/>
  <c r="AE406" i="3"/>
  <c r="AE407" i="3"/>
  <c r="AE408" i="3"/>
  <c r="AE409" i="3"/>
  <c r="AE410" i="3"/>
  <c r="AE411" i="3"/>
  <c r="AE412" i="3"/>
  <c r="AE413" i="3"/>
  <c r="AE414" i="3"/>
  <c r="AE415" i="3"/>
  <c r="AE416" i="3"/>
  <c r="AE417" i="3"/>
  <c r="AE418" i="3"/>
  <c r="AE419" i="3"/>
  <c r="AE420" i="3"/>
  <c r="AE421" i="3"/>
  <c r="AE422" i="3"/>
  <c r="AE423" i="3"/>
  <c r="AE424" i="3"/>
  <c r="AE425" i="3"/>
  <c r="AE426" i="3"/>
  <c r="AE427" i="3"/>
  <c r="AE428" i="3"/>
  <c r="AE429" i="3"/>
  <c r="AE430" i="3"/>
  <c r="AE431" i="3"/>
  <c r="AE432" i="3"/>
  <c r="AE433" i="3"/>
  <c r="AE434" i="3"/>
  <c r="AE435" i="3"/>
  <c r="AE436" i="3"/>
  <c r="AE437" i="3"/>
  <c r="AE438" i="3"/>
  <c r="AE439" i="3"/>
  <c r="AE440" i="3"/>
  <c r="AE441" i="3"/>
  <c r="AE442" i="3"/>
  <c r="AE443" i="3"/>
  <c r="AE444" i="3"/>
  <c r="AE445" i="3"/>
  <c r="AE446" i="3"/>
  <c r="AE447" i="3"/>
  <c r="AE448" i="3"/>
  <c r="AE449" i="3"/>
  <c r="AE450" i="3"/>
  <c r="AE451" i="3"/>
  <c r="AE452" i="3"/>
  <c r="AE453" i="3"/>
  <c r="AE454" i="3"/>
  <c r="AE455" i="3"/>
  <c r="AE456" i="3"/>
  <c r="AE457" i="3"/>
  <c r="AE458" i="3"/>
  <c r="AE459" i="3"/>
  <c r="AE460" i="3"/>
  <c r="AE461" i="3"/>
  <c r="AE462" i="3"/>
  <c r="AE463" i="3"/>
  <c r="AE464" i="3"/>
  <c r="AE465" i="3"/>
  <c r="AE466" i="3"/>
  <c r="AE467" i="3"/>
  <c r="AE468" i="3"/>
  <c r="AE469" i="3"/>
  <c r="AE470" i="3"/>
  <c r="AE471" i="3"/>
  <c r="AE472" i="3"/>
  <c r="AE473" i="3"/>
  <c r="AE474" i="3"/>
  <c r="AE475" i="3"/>
  <c r="AE476" i="3"/>
  <c r="AE477" i="3"/>
  <c r="AE478" i="3"/>
  <c r="AE479" i="3"/>
  <c r="AE480" i="3"/>
  <c r="AE481" i="3"/>
  <c r="AE482" i="3"/>
  <c r="AE483" i="3"/>
  <c r="AE484" i="3"/>
  <c r="AE485" i="3"/>
  <c r="AE486" i="3"/>
  <c r="AE487" i="3"/>
  <c r="AE488" i="3"/>
  <c r="AE489" i="3"/>
  <c r="AE490" i="3"/>
  <c r="AE491" i="3"/>
  <c r="AE492" i="3"/>
  <c r="AE493" i="3"/>
  <c r="AE494" i="3"/>
  <c r="AE495" i="3"/>
  <c r="AE496" i="3"/>
  <c r="AE497" i="3"/>
  <c r="AE498" i="3"/>
  <c r="AE499" i="3"/>
  <c r="AE500" i="3"/>
  <c r="AE501" i="3"/>
  <c r="AE502" i="3"/>
  <c r="AE503" i="3"/>
  <c r="AE504" i="3"/>
  <c r="AE505" i="3"/>
  <c r="AE506" i="3"/>
  <c r="AE507" i="3"/>
  <c r="AE508" i="3"/>
  <c r="AE509" i="3"/>
  <c r="AE510" i="3"/>
  <c r="AE511" i="3"/>
  <c r="AE512" i="3"/>
  <c r="AE513" i="3"/>
  <c r="AE514" i="3"/>
  <c r="AE515" i="3"/>
  <c r="AE516" i="3"/>
  <c r="AE517" i="3"/>
  <c r="AE518" i="3"/>
  <c r="AE519" i="3"/>
  <c r="AE520" i="3"/>
  <c r="AE521" i="3"/>
  <c r="AE522" i="3"/>
  <c r="AE523" i="3"/>
  <c r="AE524" i="3"/>
  <c r="AE525" i="3"/>
  <c r="AE526" i="3"/>
  <c r="AE527" i="3"/>
  <c r="AE528" i="3"/>
  <c r="AE529" i="3"/>
  <c r="AE530" i="3"/>
  <c r="AE531" i="3"/>
  <c r="AE532" i="3"/>
  <c r="AE533" i="3"/>
  <c r="AE534" i="3"/>
  <c r="AE535" i="3"/>
  <c r="AE536" i="3"/>
  <c r="AE537" i="3"/>
  <c r="AE538" i="3"/>
  <c r="AE539" i="3"/>
  <c r="AE540" i="3"/>
  <c r="AE541" i="3"/>
  <c r="AE542" i="3"/>
  <c r="AE543" i="3"/>
  <c r="AE544" i="3"/>
  <c r="AE545" i="3"/>
  <c r="AE546" i="3"/>
  <c r="AE547" i="3"/>
  <c r="AE548" i="3"/>
  <c r="AE549" i="3"/>
  <c r="AE550" i="3"/>
  <c r="AE551" i="3"/>
  <c r="AE552" i="3"/>
  <c r="AE553" i="3"/>
  <c r="AE554" i="3"/>
  <c r="AE555" i="3"/>
  <c r="AE556" i="3"/>
  <c r="AE557" i="3"/>
  <c r="AE558" i="3"/>
  <c r="AE559" i="3"/>
  <c r="AE560" i="3"/>
  <c r="AE561" i="3"/>
  <c r="AE562" i="3"/>
  <c r="AE563" i="3"/>
  <c r="AE564" i="3"/>
  <c r="AE565" i="3"/>
  <c r="AE566" i="3"/>
  <c r="AE567" i="3"/>
  <c r="AE568" i="3"/>
  <c r="AE569" i="3"/>
  <c r="AE570" i="3"/>
  <c r="AE571" i="3"/>
  <c r="AE572" i="3"/>
  <c r="AE573" i="3"/>
  <c r="AE574" i="3"/>
  <c r="AE575" i="3"/>
  <c r="AE576" i="3"/>
  <c r="AE577" i="3"/>
  <c r="AE578" i="3"/>
  <c r="AE579" i="3"/>
  <c r="AE580" i="3"/>
  <c r="AE581" i="3"/>
  <c r="AE582" i="3"/>
  <c r="AE583" i="3"/>
  <c r="AE584" i="3"/>
  <c r="AE585" i="3"/>
  <c r="AE586" i="3"/>
  <c r="AE587" i="3"/>
  <c r="AE588" i="3"/>
  <c r="AE589" i="3"/>
  <c r="AE590" i="3"/>
  <c r="AE591" i="3"/>
  <c r="AE592" i="3"/>
  <c r="AE593" i="3"/>
  <c r="AE594" i="3"/>
  <c r="AE595" i="3"/>
  <c r="AE596" i="3"/>
  <c r="AE597" i="3"/>
  <c r="AE598" i="3"/>
  <c r="AF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200" i="3"/>
  <c r="AF201" i="3"/>
  <c r="AF202" i="3"/>
  <c r="AF203" i="3"/>
  <c r="AF204" i="3"/>
  <c r="AF205" i="3"/>
  <c r="AF206" i="3"/>
  <c r="AF207" i="3"/>
  <c r="AF208" i="3"/>
  <c r="AF209" i="3"/>
  <c r="AF210" i="3"/>
  <c r="AF211" i="3"/>
  <c r="AF212" i="3"/>
  <c r="AF213" i="3"/>
  <c r="AF214" i="3"/>
  <c r="AF215" i="3"/>
  <c r="AF216" i="3"/>
  <c r="AF217" i="3"/>
  <c r="AF218" i="3"/>
  <c r="AF219" i="3"/>
  <c r="AF220" i="3"/>
  <c r="AF221" i="3"/>
  <c r="AF222" i="3"/>
  <c r="AF223" i="3"/>
  <c r="AF224" i="3"/>
  <c r="AF225" i="3"/>
  <c r="AF226" i="3"/>
  <c r="AF227" i="3"/>
  <c r="AF228" i="3"/>
  <c r="AF229" i="3"/>
  <c r="AF230" i="3"/>
  <c r="AF231" i="3"/>
  <c r="AF232" i="3"/>
  <c r="AF233" i="3"/>
  <c r="AF234" i="3"/>
  <c r="AF235" i="3"/>
  <c r="AF236" i="3"/>
  <c r="AF237" i="3"/>
  <c r="AF238" i="3"/>
  <c r="AF239" i="3"/>
  <c r="AF240" i="3"/>
  <c r="AF241" i="3"/>
  <c r="AF242" i="3"/>
  <c r="AF243" i="3"/>
  <c r="AF244" i="3"/>
  <c r="AF245" i="3"/>
  <c r="AF246" i="3"/>
  <c r="AF247" i="3"/>
  <c r="AF248" i="3"/>
  <c r="AF249" i="3"/>
  <c r="AF250" i="3"/>
  <c r="AF251" i="3"/>
  <c r="AF252" i="3"/>
  <c r="AF253" i="3"/>
  <c r="AF254" i="3"/>
  <c r="AF255" i="3"/>
  <c r="AF256" i="3"/>
  <c r="AF257" i="3"/>
  <c r="AF258" i="3"/>
  <c r="AF259" i="3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AF292" i="3"/>
  <c r="AF293" i="3"/>
  <c r="AF294" i="3"/>
  <c r="AF295" i="3"/>
  <c r="AF296" i="3"/>
  <c r="AF297" i="3"/>
  <c r="AF298" i="3"/>
  <c r="AF299" i="3"/>
  <c r="AF300" i="3"/>
  <c r="AF301" i="3"/>
  <c r="AF302" i="3"/>
  <c r="AF303" i="3"/>
  <c r="AF304" i="3"/>
  <c r="AF305" i="3"/>
  <c r="AF306" i="3"/>
  <c r="AF307" i="3"/>
  <c r="AF308" i="3"/>
  <c r="AF309" i="3"/>
  <c r="AF310" i="3"/>
  <c r="AF311" i="3"/>
  <c r="AF312" i="3"/>
  <c r="AF313" i="3"/>
  <c r="AF314" i="3"/>
  <c r="AF315" i="3"/>
  <c r="AF316" i="3"/>
  <c r="AF317" i="3"/>
  <c r="AF318" i="3"/>
  <c r="AF319" i="3"/>
  <c r="AF320" i="3"/>
  <c r="AF321" i="3"/>
  <c r="AF322" i="3"/>
  <c r="AF323" i="3"/>
  <c r="AF324" i="3"/>
  <c r="AF325" i="3"/>
  <c r="AF326" i="3"/>
  <c r="AF327" i="3"/>
  <c r="AF328" i="3"/>
  <c r="AF329" i="3"/>
  <c r="AF330" i="3"/>
  <c r="AF331" i="3"/>
  <c r="AF332" i="3"/>
  <c r="AF333" i="3"/>
  <c r="AF334" i="3"/>
  <c r="AF335" i="3"/>
  <c r="AF336" i="3"/>
  <c r="AF337" i="3"/>
  <c r="AF338" i="3"/>
  <c r="AF339" i="3"/>
  <c r="AF340" i="3"/>
  <c r="AF341" i="3"/>
  <c r="AF342" i="3"/>
  <c r="AF343" i="3"/>
  <c r="AF344" i="3"/>
  <c r="AF345" i="3"/>
  <c r="AF346" i="3"/>
  <c r="AF347" i="3"/>
  <c r="AF348" i="3"/>
  <c r="AF349" i="3"/>
  <c r="AF350" i="3"/>
  <c r="AF351" i="3"/>
  <c r="AF352" i="3"/>
  <c r="AF353" i="3"/>
  <c r="AF354" i="3"/>
  <c r="AF355" i="3"/>
  <c r="AF356" i="3"/>
  <c r="AF357" i="3"/>
  <c r="AF358" i="3"/>
  <c r="AF359" i="3"/>
  <c r="AF360" i="3"/>
  <c r="AF361" i="3"/>
  <c r="AF362" i="3"/>
  <c r="AF363" i="3"/>
  <c r="AF364" i="3"/>
  <c r="AF365" i="3"/>
  <c r="AF366" i="3"/>
  <c r="AF367" i="3"/>
  <c r="AF368" i="3"/>
  <c r="AF369" i="3"/>
  <c r="AF370" i="3"/>
  <c r="AF371" i="3"/>
  <c r="AF372" i="3"/>
  <c r="AF373" i="3"/>
  <c r="AF374" i="3"/>
  <c r="AF375" i="3"/>
  <c r="AF376" i="3"/>
  <c r="AF377" i="3"/>
  <c r="AF378" i="3"/>
  <c r="AF379" i="3"/>
  <c r="AF380" i="3"/>
  <c r="AF381" i="3"/>
  <c r="AF382" i="3"/>
  <c r="AF383" i="3"/>
  <c r="AF384" i="3"/>
  <c r="AF385" i="3"/>
  <c r="AF386" i="3"/>
  <c r="AF387" i="3"/>
  <c r="AF388" i="3"/>
  <c r="AF389" i="3"/>
  <c r="AF390" i="3"/>
  <c r="AF391" i="3"/>
  <c r="AF392" i="3"/>
  <c r="AF393" i="3"/>
  <c r="AF394" i="3"/>
  <c r="AF395" i="3"/>
  <c r="AF396" i="3"/>
  <c r="AF397" i="3"/>
  <c r="AF398" i="3"/>
  <c r="AF399" i="3"/>
  <c r="AF400" i="3"/>
  <c r="AF401" i="3"/>
  <c r="AF402" i="3"/>
  <c r="AF403" i="3"/>
  <c r="AF404" i="3"/>
  <c r="AF405" i="3"/>
  <c r="AF406" i="3"/>
  <c r="AF407" i="3"/>
  <c r="AF408" i="3"/>
  <c r="AF409" i="3"/>
  <c r="AF410" i="3"/>
  <c r="AF411" i="3"/>
  <c r="AF412" i="3"/>
  <c r="AF413" i="3"/>
  <c r="AF414" i="3"/>
  <c r="AF415" i="3"/>
  <c r="AF416" i="3"/>
  <c r="AF417" i="3"/>
  <c r="AF418" i="3"/>
  <c r="AF419" i="3"/>
  <c r="AF420" i="3"/>
  <c r="AF421" i="3"/>
  <c r="AF422" i="3"/>
  <c r="AF423" i="3"/>
  <c r="AF424" i="3"/>
  <c r="AF425" i="3"/>
  <c r="AF426" i="3"/>
  <c r="AF427" i="3"/>
  <c r="AF428" i="3"/>
  <c r="AF429" i="3"/>
  <c r="AF430" i="3"/>
  <c r="AF431" i="3"/>
  <c r="AF432" i="3"/>
  <c r="AF433" i="3"/>
  <c r="AF434" i="3"/>
  <c r="AF435" i="3"/>
  <c r="AF436" i="3"/>
  <c r="AF437" i="3"/>
  <c r="AF438" i="3"/>
  <c r="AF439" i="3"/>
  <c r="AF440" i="3"/>
  <c r="AF441" i="3"/>
  <c r="AF442" i="3"/>
  <c r="AF443" i="3"/>
  <c r="AF444" i="3"/>
  <c r="AF445" i="3"/>
  <c r="AF446" i="3"/>
  <c r="AF447" i="3"/>
  <c r="AF448" i="3"/>
  <c r="AF449" i="3"/>
  <c r="AF450" i="3"/>
  <c r="AF451" i="3"/>
  <c r="AF452" i="3"/>
  <c r="AF453" i="3"/>
  <c r="AF454" i="3"/>
  <c r="AF455" i="3"/>
  <c r="AF456" i="3"/>
  <c r="AF457" i="3"/>
  <c r="AF458" i="3"/>
  <c r="AF459" i="3"/>
  <c r="AF460" i="3"/>
  <c r="AF461" i="3"/>
  <c r="AF462" i="3"/>
  <c r="AF463" i="3"/>
  <c r="AF464" i="3"/>
  <c r="AF465" i="3"/>
  <c r="AF466" i="3"/>
  <c r="AF467" i="3"/>
  <c r="AF468" i="3"/>
  <c r="AF469" i="3"/>
  <c r="AF470" i="3"/>
  <c r="AF471" i="3"/>
  <c r="AF472" i="3"/>
  <c r="AF473" i="3"/>
  <c r="AF474" i="3"/>
  <c r="AF475" i="3"/>
  <c r="AF476" i="3"/>
  <c r="AF477" i="3"/>
  <c r="AF478" i="3"/>
  <c r="AF479" i="3"/>
  <c r="AF480" i="3"/>
  <c r="AF481" i="3"/>
  <c r="AF482" i="3"/>
  <c r="AF483" i="3"/>
  <c r="AF484" i="3"/>
  <c r="AF485" i="3"/>
  <c r="AF486" i="3"/>
  <c r="AF487" i="3"/>
  <c r="AF488" i="3"/>
  <c r="AF489" i="3"/>
  <c r="AF490" i="3"/>
  <c r="AF491" i="3"/>
  <c r="AF492" i="3"/>
  <c r="AF493" i="3"/>
  <c r="AF494" i="3"/>
  <c r="AF495" i="3"/>
  <c r="AF496" i="3"/>
  <c r="AF497" i="3"/>
  <c r="AF498" i="3"/>
  <c r="AF499" i="3"/>
  <c r="AF500" i="3"/>
  <c r="AF501" i="3"/>
  <c r="AF502" i="3"/>
  <c r="AF503" i="3"/>
  <c r="AF504" i="3"/>
  <c r="AF505" i="3"/>
  <c r="AF506" i="3"/>
  <c r="AF507" i="3"/>
  <c r="AF508" i="3"/>
  <c r="AF509" i="3"/>
  <c r="AF510" i="3"/>
  <c r="AF511" i="3"/>
  <c r="AF512" i="3"/>
  <c r="AF513" i="3"/>
  <c r="AF514" i="3"/>
  <c r="AF515" i="3"/>
  <c r="AF516" i="3"/>
  <c r="AF517" i="3"/>
  <c r="AF518" i="3"/>
  <c r="AF519" i="3"/>
  <c r="AF520" i="3"/>
  <c r="AF521" i="3"/>
  <c r="AF522" i="3"/>
  <c r="AF523" i="3"/>
  <c r="AF524" i="3"/>
  <c r="AF525" i="3"/>
  <c r="AF526" i="3"/>
  <c r="AF527" i="3"/>
  <c r="AF528" i="3"/>
  <c r="AF529" i="3"/>
  <c r="AF530" i="3"/>
  <c r="AF531" i="3"/>
  <c r="AF532" i="3"/>
  <c r="AF533" i="3"/>
  <c r="AF534" i="3"/>
  <c r="AF535" i="3"/>
  <c r="AF536" i="3"/>
  <c r="AF537" i="3"/>
  <c r="AF538" i="3"/>
  <c r="AF539" i="3"/>
  <c r="AF540" i="3"/>
  <c r="AF541" i="3"/>
  <c r="AF542" i="3"/>
  <c r="AF543" i="3"/>
  <c r="AF544" i="3"/>
  <c r="AF545" i="3"/>
  <c r="AF546" i="3"/>
  <c r="AF547" i="3"/>
  <c r="AF548" i="3"/>
  <c r="AF549" i="3"/>
  <c r="AF550" i="3"/>
  <c r="AF551" i="3"/>
  <c r="AF552" i="3"/>
  <c r="AF553" i="3"/>
  <c r="AF554" i="3"/>
  <c r="AF555" i="3"/>
  <c r="AF556" i="3"/>
  <c r="AF557" i="3"/>
  <c r="AF558" i="3"/>
  <c r="AF559" i="3"/>
  <c r="AF560" i="3"/>
  <c r="AF561" i="3"/>
  <c r="AF562" i="3"/>
  <c r="AF563" i="3"/>
  <c r="AF564" i="3"/>
  <c r="AF565" i="3"/>
  <c r="AF566" i="3"/>
  <c r="AF567" i="3"/>
  <c r="AF568" i="3"/>
  <c r="AF569" i="3"/>
  <c r="AF570" i="3"/>
  <c r="AF571" i="3"/>
  <c r="AF572" i="3"/>
  <c r="AF573" i="3"/>
  <c r="AF574" i="3"/>
  <c r="AF575" i="3"/>
  <c r="AF576" i="3"/>
  <c r="AF577" i="3"/>
  <c r="AF578" i="3"/>
  <c r="AF579" i="3"/>
  <c r="AF580" i="3"/>
  <c r="AF581" i="3"/>
  <c r="AF582" i="3"/>
  <c r="AF583" i="3"/>
  <c r="AF584" i="3"/>
  <c r="AF585" i="3"/>
  <c r="AF586" i="3"/>
  <c r="AF587" i="3"/>
  <c r="AF588" i="3"/>
  <c r="AF589" i="3"/>
  <c r="AF590" i="3"/>
  <c r="AF591" i="3"/>
  <c r="AF592" i="3"/>
  <c r="AF593" i="3"/>
  <c r="AF594" i="3"/>
  <c r="AF595" i="3"/>
  <c r="AF596" i="3"/>
  <c r="AF597" i="3"/>
  <c r="AF598" i="3"/>
  <c r="AG2" i="3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48" i="3"/>
  <c r="AG149" i="3"/>
  <c r="AG150" i="3"/>
  <c r="AG151" i="3"/>
  <c r="AG152" i="3"/>
  <c r="AG153" i="3"/>
  <c r="AG154" i="3"/>
  <c r="AG155" i="3"/>
  <c r="AG156" i="3"/>
  <c r="AG157" i="3"/>
  <c r="AG158" i="3"/>
  <c r="AG159" i="3"/>
  <c r="AG160" i="3"/>
  <c r="AG161" i="3"/>
  <c r="AG162" i="3"/>
  <c r="AG163" i="3"/>
  <c r="AG164" i="3"/>
  <c r="AG165" i="3"/>
  <c r="AG166" i="3"/>
  <c r="AG167" i="3"/>
  <c r="AG168" i="3"/>
  <c r="AG169" i="3"/>
  <c r="AG170" i="3"/>
  <c r="AG171" i="3"/>
  <c r="AG172" i="3"/>
  <c r="AG173" i="3"/>
  <c r="AG174" i="3"/>
  <c r="AG175" i="3"/>
  <c r="AG176" i="3"/>
  <c r="AG177" i="3"/>
  <c r="AG178" i="3"/>
  <c r="AG179" i="3"/>
  <c r="AG180" i="3"/>
  <c r="AG181" i="3"/>
  <c r="AG182" i="3"/>
  <c r="AG183" i="3"/>
  <c r="AG184" i="3"/>
  <c r="AG185" i="3"/>
  <c r="AG186" i="3"/>
  <c r="AG187" i="3"/>
  <c r="AG188" i="3"/>
  <c r="AG189" i="3"/>
  <c r="AG190" i="3"/>
  <c r="AG191" i="3"/>
  <c r="AG192" i="3"/>
  <c r="AG193" i="3"/>
  <c r="AG194" i="3"/>
  <c r="AG195" i="3"/>
  <c r="AG196" i="3"/>
  <c r="AG197" i="3"/>
  <c r="AG198" i="3"/>
  <c r="AG199" i="3"/>
  <c r="AG200" i="3"/>
  <c r="AG201" i="3"/>
  <c r="AG202" i="3"/>
  <c r="AG203" i="3"/>
  <c r="AG204" i="3"/>
  <c r="AG205" i="3"/>
  <c r="AG206" i="3"/>
  <c r="AG207" i="3"/>
  <c r="AG208" i="3"/>
  <c r="AG209" i="3"/>
  <c r="AG210" i="3"/>
  <c r="AG211" i="3"/>
  <c r="AG212" i="3"/>
  <c r="AG213" i="3"/>
  <c r="AG214" i="3"/>
  <c r="AG215" i="3"/>
  <c r="AG216" i="3"/>
  <c r="AG217" i="3"/>
  <c r="AG218" i="3"/>
  <c r="AG219" i="3"/>
  <c r="AG220" i="3"/>
  <c r="AG221" i="3"/>
  <c r="AG222" i="3"/>
  <c r="AG223" i="3"/>
  <c r="AG224" i="3"/>
  <c r="AG225" i="3"/>
  <c r="AG226" i="3"/>
  <c r="AG227" i="3"/>
  <c r="AG228" i="3"/>
  <c r="AG229" i="3"/>
  <c r="AG230" i="3"/>
  <c r="AG231" i="3"/>
  <c r="AG232" i="3"/>
  <c r="AG233" i="3"/>
  <c r="AG234" i="3"/>
  <c r="AG235" i="3"/>
  <c r="AG236" i="3"/>
  <c r="AG237" i="3"/>
  <c r="AG238" i="3"/>
  <c r="AG239" i="3"/>
  <c r="AG240" i="3"/>
  <c r="AG241" i="3"/>
  <c r="AG242" i="3"/>
  <c r="AG243" i="3"/>
  <c r="AG244" i="3"/>
  <c r="AG245" i="3"/>
  <c r="AG246" i="3"/>
  <c r="AG247" i="3"/>
  <c r="AG248" i="3"/>
  <c r="AG249" i="3"/>
  <c r="AG250" i="3"/>
  <c r="AG251" i="3"/>
  <c r="AG252" i="3"/>
  <c r="AG253" i="3"/>
  <c r="AG254" i="3"/>
  <c r="AG255" i="3"/>
  <c r="AG256" i="3"/>
  <c r="AG257" i="3"/>
  <c r="AG258" i="3"/>
  <c r="AG259" i="3"/>
  <c r="AG260" i="3"/>
  <c r="AG261" i="3"/>
  <c r="AG262" i="3"/>
  <c r="AG263" i="3"/>
  <c r="AG264" i="3"/>
  <c r="AG265" i="3"/>
  <c r="AG266" i="3"/>
  <c r="AG267" i="3"/>
  <c r="AG268" i="3"/>
  <c r="AG269" i="3"/>
  <c r="AG270" i="3"/>
  <c r="AG271" i="3"/>
  <c r="AG272" i="3"/>
  <c r="AG273" i="3"/>
  <c r="AG274" i="3"/>
  <c r="AG275" i="3"/>
  <c r="AG276" i="3"/>
  <c r="AG277" i="3"/>
  <c r="AG278" i="3"/>
  <c r="AG279" i="3"/>
  <c r="AG280" i="3"/>
  <c r="AG281" i="3"/>
  <c r="AG282" i="3"/>
  <c r="AG283" i="3"/>
  <c r="AG284" i="3"/>
  <c r="AG285" i="3"/>
  <c r="AG286" i="3"/>
  <c r="AG287" i="3"/>
  <c r="AG288" i="3"/>
  <c r="AG289" i="3"/>
  <c r="AG290" i="3"/>
  <c r="AG291" i="3"/>
  <c r="AG292" i="3"/>
  <c r="AG293" i="3"/>
  <c r="AG294" i="3"/>
  <c r="AG295" i="3"/>
  <c r="AG296" i="3"/>
  <c r="AG297" i="3"/>
  <c r="AG298" i="3"/>
  <c r="AG299" i="3"/>
  <c r="AG300" i="3"/>
  <c r="AG301" i="3"/>
  <c r="AG302" i="3"/>
  <c r="AG303" i="3"/>
  <c r="AG304" i="3"/>
  <c r="AG305" i="3"/>
  <c r="AG306" i="3"/>
  <c r="AG307" i="3"/>
  <c r="AG308" i="3"/>
  <c r="AG309" i="3"/>
  <c r="AG310" i="3"/>
  <c r="AG311" i="3"/>
  <c r="AG312" i="3"/>
  <c r="AG313" i="3"/>
  <c r="AG314" i="3"/>
  <c r="AG315" i="3"/>
  <c r="AG316" i="3"/>
  <c r="AG317" i="3"/>
  <c r="AG318" i="3"/>
  <c r="AG319" i="3"/>
  <c r="AG320" i="3"/>
  <c r="AG321" i="3"/>
  <c r="AG322" i="3"/>
  <c r="AG323" i="3"/>
  <c r="AG324" i="3"/>
  <c r="AG325" i="3"/>
  <c r="AG326" i="3"/>
  <c r="AG327" i="3"/>
  <c r="AG328" i="3"/>
  <c r="AG329" i="3"/>
  <c r="AG330" i="3"/>
  <c r="AG331" i="3"/>
  <c r="AG332" i="3"/>
  <c r="AG333" i="3"/>
  <c r="AG334" i="3"/>
  <c r="AG335" i="3"/>
  <c r="AG336" i="3"/>
  <c r="AG337" i="3"/>
  <c r="AG338" i="3"/>
  <c r="AG339" i="3"/>
  <c r="AG340" i="3"/>
  <c r="AG341" i="3"/>
  <c r="AG342" i="3"/>
  <c r="AG343" i="3"/>
  <c r="AG344" i="3"/>
  <c r="AG345" i="3"/>
  <c r="AG346" i="3"/>
  <c r="AG347" i="3"/>
  <c r="AG348" i="3"/>
  <c r="AG349" i="3"/>
  <c r="AG350" i="3"/>
  <c r="AG351" i="3"/>
  <c r="AG352" i="3"/>
  <c r="AG353" i="3"/>
  <c r="AG354" i="3"/>
  <c r="AG355" i="3"/>
  <c r="AG356" i="3"/>
  <c r="AG357" i="3"/>
  <c r="AG358" i="3"/>
  <c r="AG359" i="3"/>
  <c r="AG360" i="3"/>
  <c r="AG361" i="3"/>
  <c r="AG362" i="3"/>
  <c r="AG363" i="3"/>
  <c r="AG364" i="3"/>
  <c r="AG365" i="3"/>
  <c r="AG366" i="3"/>
  <c r="AG367" i="3"/>
  <c r="AG368" i="3"/>
  <c r="AG369" i="3"/>
  <c r="AG370" i="3"/>
  <c r="AG371" i="3"/>
  <c r="AG372" i="3"/>
  <c r="AG373" i="3"/>
  <c r="AG374" i="3"/>
  <c r="AG375" i="3"/>
  <c r="AG376" i="3"/>
  <c r="AG377" i="3"/>
  <c r="AG378" i="3"/>
  <c r="AG379" i="3"/>
  <c r="AG380" i="3"/>
  <c r="AG381" i="3"/>
  <c r="AG382" i="3"/>
  <c r="AG383" i="3"/>
  <c r="AG384" i="3"/>
  <c r="AG385" i="3"/>
  <c r="AG386" i="3"/>
  <c r="AG387" i="3"/>
  <c r="AG388" i="3"/>
  <c r="AG389" i="3"/>
  <c r="AG390" i="3"/>
  <c r="AG391" i="3"/>
  <c r="AG392" i="3"/>
  <c r="AG393" i="3"/>
  <c r="AG394" i="3"/>
  <c r="AG395" i="3"/>
  <c r="AG396" i="3"/>
  <c r="AG397" i="3"/>
  <c r="AG398" i="3"/>
  <c r="AG399" i="3"/>
  <c r="AG400" i="3"/>
  <c r="AG401" i="3"/>
  <c r="AG402" i="3"/>
  <c r="AG403" i="3"/>
  <c r="AG404" i="3"/>
  <c r="AG405" i="3"/>
  <c r="AG406" i="3"/>
  <c r="AG407" i="3"/>
  <c r="AG408" i="3"/>
  <c r="AG409" i="3"/>
  <c r="AG410" i="3"/>
  <c r="AG411" i="3"/>
  <c r="AG412" i="3"/>
  <c r="AG413" i="3"/>
  <c r="AG414" i="3"/>
  <c r="AG415" i="3"/>
  <c r="AG416" i="3"/>
  <c r="AG417" i="3"/>
  <c r="AG418" i="3"/>
  <c r="AG419" i="3"/>
  <c r="AG420" i="3"/>
  <c r="AG421" i="3"/>
  <c r="AG422" i="3"/>
  <c r="AG423" i="3"/>
  <c r="AG424" i="3"/>
  <c r="AG425" i="3"/>
  <c r="AG426" i="3"/>
  <c r="AG427" i="3"/>
  <c r="AG428" i="3"/>
  <c r="AG429" i="3"/>
  <c r="AG430" i="3"/>
  <c r="AG431" i="3"/>
  <c r="AG432" i="3"/>
  <c r="AG433" i="3"/>
  <c r="AG434" i="3"/>
  <c r="AG435" i="3"/>
  <c r="AG436" i="3"/>
  <c r="AG437" i="3"/>
  <c r="AG438" i="3"/>
  <c r="AG439" i="3"/>
  <c r="AG440" i="3"/>
  <c r="AG441" i="3"/>
  <c r="AG442" i="3"/>
  <c r="AG443" i="3"/>
  <c r="AG444" i="3"/>
  <c r="AG445" i="3"/>
  <c r="AG446" i="3"/>
  <c r="AG447" i="3"/>
  <c r="AG448" i="3"/>
  <c r="AG449" i="3"/>
  <c r="AG450" i="3"/>
  <c r="AG451" i="3"/>
  <c r="AG452" i="3"/>
  <c r="AG453" i="3"/>
  <c r="AG454" i="3"/>
  <c r="AG455" i="3"/>
  <c r="AG456" i="3"/>
  <c r="AG457" i="3"/>
  <c r="AG458" i="3"/>
  <c r="AG459" i="3"/>
  <c r="AG460" i="3"/>
  <c r="AG461" i="3"/>
  <c r="AG462" i="3"/>
  <c r="AG463" i="3"/>
  <c r="AG464" i="3"/>
  <c r="AG465" i="3"/>
  <c r="AG466" i="3"/>
  <c r="AG467" i="3"/>
  <c r="AG468" i="3"/>
  <c r="AG469" i="3"/>
  <c r="AG470" i="3"/>
  <c r="AG471" i="3"/>
  <c r="AG472" i="3"/>
  <c r="AG473" i="3"/>
  <c r="AG474" i="3"/>
  <c r="AG475" i="3"/>
  <c r="AG476" i="3"/>
  <c r="AG477" i="3"/>
  <c r="AG478" i="3"/>
  <c r="AG479" i="3"/>
  <c r="AG480" i="3"/>
  <c r="AG481" i="3"/>
  <c r="AG482" i="3"/>
  <c r="AG483" i="3"/>
  <c r="AG484" i="3"/>
  <c r="AG485" i="3"/>
  <c r="AG486" i="3"/>
  <c r="AG487" i="3"/>
  <c r="AG488" i="3"/>
  <c r="AG489" i="3"/>
  <c r="AG490" i="3"/>
  <c r="AG491" i="3"/>
  <c r="AG492" i="3"/>
  <c r="AG493" i="3"/>
  <c r="AG494" i="3"/>
  <c r="AG495" i="3"/>
  <c r="AG496" i="3"/>
  <c r="AG497" i="3"/>
  <c r="AG498" i="3"/>
  <c r="AG499" i="3"/>
  <c r="AG500" i="3"/>
  <c r="AG501" i="3"/>
  <c r="AG502" i="3"/>
  <c r="AG503" i="3"/>
  <c r="AG504" i="3"/>
  <c r="AG505" i="3"/>
  <c r="AG506" i="3"/>
  <c r="AG507" i="3"/>
  <c r="AG508" i="3"/>
  <c r="AG509" i="3"/>
  <c r="AG510" i="3"/>
  <c r="AG511" i="3"/>
  <c r="AG512" i="3"/>
  <c r="AG513" i="3"/>
  <c r="AG514" i="3"/>
  <c r="AG515" i="3"/>
  <c r="AG516" i="3"/>
  <c r="AG517" i="3"/>
  <c r="AG518" i="3"/>
  <c r="AG519" i="3"/>
  <c r="AG520" i="3"/>
  <c r="AG521" i="3"/>
  <c r="AG522" i="3"/>
  <c r="AG523" i="3"/>
  <c r="AG524" i="3"/>
  <c r="AG525" i="3"/>
  <c r="AG526" i="3"/>
  <c r="AG527" i="3"/>
  <c r="AG528" i="3"/>
  <c r="AG529" i="3"/>
  <c r="AG530" i="3"/>
  <c r="AG531" i="3"/>
  <c r="AG532" i="3"/>
  <c r="AG533" i="3"/>
  <c r="AG534" i="3"/>
  <c r="AG535" i="3"/>
  <c r="AG536" i="3"/>
  <c r="AG537" i="3"/>
  <c r="AG538" i="3"/>
  <c r="AG539" i="3"/>
  <c r="AG540" i="3"/>
  <c r="AG541" i="3"/>
  <c r="AG542" i="3"/>
  <c r="AG543" i="3"/>
  <c r="AG544" i="3"/>
  <c r="AG545" i="3"/>
  <c r="AG546" i="3"/>
  <c r="AG547" i="3"/>
  <c r="AG548" i="3"/>
  <c r="AG549" i="3"/>
  <c r="AG550" i="3"/>
  <c r="AG551" i="3"/>
  <c r="AG552" i="3"/>
  <c r="AG553" i="3"/>
  <c r="AG554" i="3"/>
  <c r="AG555" i="3"/>
  <c r="AG556" i="3"/>
  <c r="AG557" i="3"/>
  <c r="AG558" i="3"/>
  <c r="AG559" i="3"/>
  <c r="AG560" i="3"/>
  <c r="AG561" i="3"/>
  <c r="AG562" i="3"/>
  <c r="AG563" i="3"/>
  <c r="AG564" i="3"/>
  <c r="AG565" i="3"/>
  <c r="AG566" i="3"/>
  <c r="AG567" i="3"/>
  <c r="AG568" i="3"/>
  <c r="AG569" i="3"/>
  <c r="AG570" i="3"/>
  <c r="AG571" i="3"/>
  <c r="AG572" i="3"/>
  <c r="AG573" i="3"/>
  <c r="AG574" i="3"/>
  <c r="AG575" i="3"/>
  <c r="AG576" i="3"/>
  <c r="AG577" i="3"/>
  <c r="AG578" i="3"/>
  <c r="AG579" i="3"/>
  <c r="AG580" i="3"/>
  <c r="AG581" i="3"/>
  <c r="AG582" i="3"/>
  <c r="AG583" i="3"/>
  <c r="AG584" i="3"/>
  <c r="AG585" i="3"/>
  <c r="AG586" i="3"/>
  <c r="AG587" i="3"/>
  <c r="AG588" i="3"/>
  <c r="AG589" i="3"/>
  <c r="AG590" i="3"/>
  <c r="AG591" i="3"/>
  <c r="AG592" i="3"/>
  <c r="AG593" i="3"/>
  <c r="AG594" i="3"/>
  <c r="AG595" i="3"/>
  <c r="AG596" i="3"/>
  <c r="AG597" i="3"/>
  <c r="AG598" i="3"/>
  <c r="AH2" i="3"/>
  <c r="AH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91" i="3"/>
  <c r="AH92" i="3"/>
  <c r="AH93" i="3"/>
  <c r="AH94" i="3"/>
  <c r="AH95" i="3"/>
  <c r="AH96" i="3"/>
  <c r="AH97" i="3"/>
  <c r="AH98" i="3"/>
  <c r="AH99" i="3"/>
  <c r="AH100" i="3"/>
  <c r="AH101" i="3"/>
  <c r="AH102" i="3"/>
  <c r="AH103" i="3"/>
  <c r="AH104" i="3"/>
  <c r="AH105" i="3"/>
  <c r="AH106" i="3"/>
  <c r="AH107" i="3"/>
  <c r="AH108" i="3"/>
  <c r="AH109" i="3"/>
  <c r="AH110" i="3"/>
  <c r="AH111" i="3"/>
  <c r="AH112" i="3"/>
  <c r="AH113" i="3"/>
  <c r="AH114" i="3"/>
  <c r="AH115" i="3"/>
  <c r="AH116" i="3"/>
  <c r="AH117" i="3"/>
  <c r="AH118" i="3"/>
  <c r="AH119" i="3"/>
  <c r="AH120" i="3"/>
  <c r="AH121" i="3"/>
  <c r="AH122" i="3"/>
  <c r="AH123" i="3"/>
  <c r="AH124" i="3"/>
  <c r="AH125" i="3"/>
  <c r="AH126" i="3"/>
  <c r="AH127" i="3"/>
  <c r="AH128" i="3"/>
  <c r="AH129" i="3"/>
  <c r="AH130" i="3"/>
  <c r="AH131" i="3"/>
  <c r="AH132" i="3"/>
  <c r="AH133" i="3"/>
  <c r="AH134" i="3"/>
  <c r="AH135" i="3"/>
  <c r="AH136" i="3"/>
  <c r="AH137" i="3"/>
  <c r="AH138" i="3"/>
  <c r="AH139" i="3"/>
  <c r="AH140" i="3"/>
  <c r="AH141" i="3"/>
  <c r="AH142" i="3"/>
  <c r="AH143" i="3"/>
  <c r="AH144" i="3"/>
  <c r="AH145" i="3"/>
  <c r="AH146" i="3"/>
  <c r="AH147" i="3"/>
  <c r="AH148" i="3"/>
  <c r="AH149" i="3"/>
  <c r="AH150" i="3"/>
  <c r="AH151" i="3"/>
  <c r="AH152" i="3"/>
  <c r="AH153" i="3"/>
  <c r="AH154" i="3"/>
  <c r="AH155" i="3"/>
  <c r="AH156" i="3"/>
  <c r="AH157" i="3"/>
  <c r="AH158" i="3"/>
  <c r="AH159" i="3"/>
  <c r="AH160" i="3"/>
  <c r="AH161" i="3"/>
  <c r="AH162" i="3"/>
  <c r="AH163" i="3"/>
  <c r="AH164" i="3"/>
  <c r="AH165" i="3"/>
  <c r="AH166" i="3"/>
  <c r="AH167" i="3"/>
  <c r="AH168" i="3"/>
  <c r="AH169" i="3"/>
  <c r="AH170" i="3"/>
  <c r="AH171" i="3"/>
  <c r="AH172" i="3"/>
  <c r="AH173" i="3"/>
  <c r="AH174" i="3"/>
  <c r="AH175" i="3"/>
  <c r="AH176" i="3"/>
  <c r="AH177" i="3"/>
  <c r="AH178" i="3"/>
  <c r="AH179" i="3"/>
  <c r="AH180" i="3"/>
  <c r="AH181" i="3"/>
  <c r="AH182" i="3"/>
  <c r="AH183" i="3"/>
  <c r="AH184" i="3"/>
  <c r="AH185" i="3"/>
  <c r="AH186" i="3"/>
  <c r="AH187" i="3"/>
  <c r="AH188" i="3"/>
  <c r="AH189" i="3"/>
  <c r="AH190" i="3"/>
  <c r="AH191" i="3"/>
  <c r="AH192" i="3"/>
  <c r="AH193" i="3"/>
  <c r="AH194" i="3"/>
  <c r="AH195" i="3"/>
  <c r="AH196" i="3"/>
  <c r="AH197" i="3"/>
  <c r="AH198" i="3"/>
  <c r="AH199" i="3"/>
  <c r="AH200" i="3"/>
  <c r="AH201" i="3"/>
  <c r="AH202" i="3"/>
  <c r="AH203" i="3"/>
  <c r="AH204" i="3"/>
  <c r="AH205" i="3"/>
  <c r="AH206" i="3"/>
  <c r="AH207" i="3"/>
  <c r="AH208" i="3"/>
  <c r="AH209" i="3"/>
  <c r="AH210" i="3"/>
  <c r="AH211" i="3"/>
  <c r="AH212" i="3"/>
  <c r="AH213" i="3"/>
  <c r="AH214" i="3"/>
  <c r="AH215" i="3"/>
  <c r="AH216" i="3"/>
  <c r="AH217" i="3"/>
  <c r="AH218" i="3"/>
  <c r="AH219" i="3"/>
  <c r="AH220" i="3"/>
  <c r="AH221" i="3"/>
  <c r="AH222" i="3"/>
  <c r="AH223" i="3"/>
  <c r="AH224" i="3"/>
  <c r="AH225" i="3"/>
  <c r="AH226" i="3"/>
  <c r="AH227" i="3"/>
  <c r="AH228" i="3"/>
  <c r="AH229" i="3"/>
  <c r="AH230" i="3"/>
  <c r="AH231" i="3"/>
  <c r="AH232" i="3"/>
  <c r="AH233" i="3"/>
  <c r="AH234" i="3"/>
  <c r="AH235" i="3"/>
  <c r="AH236" i="3"/>
  <c r="AH237" i="3"/>
  <c r="AH238" i="3"/>
  <c r="AH239" i="3"/>
  <c r="AH240" i="3"/>
  <c r="AH241" i="3"/>
  <c r="AH242" i="3"/>
  <c r="AH243" i="3"/>
  <c r="AH244" i="3"/>
  <c r="AH245" i="3"/>
  <c r="AH246" i="3"/>
  <c r="AH247" i="3"/>
  <c r="AH248" i="3"/>
  <c r="AH249" i="3"/>
  <c r="AH250" i="3"/>
  <c r="AH251" i="3"/>
  <c r="AH252" i="3"/>
  <c r="AH253" i="3"/>
  <c r="AH254" i="3"/>
  <c r="AH255" i="3"/>
  <c r="AH256" i="3"/>
  <c r="AH257" i="3"/>
  <c r="AH258" i="3"/>
  <c r="AH259" i="3"/>
  <c r="AH260" i="3"/>
  <c r="AH261" i="3"/>
  <c r="AH262" i="3"/>
  <c r="AH263" i="3"/>
  <c r="AH264" i="3"/>
  <c r="AH265" i="3"/>
  <c r="AH266" i="3"/>
  <c r="AH267" i="3"/>
  <c r="AH268" i="3"/>
  <c r="AH269" i="3"/>
  <c r="AH270" i="3"/>
  <c r="AH271" i="3"/>
  <c r="AH272" i="3"/>
  <c r="AH273" i="3"/>
  <c r="AH274" i="3"/>
  <c r="AH275" i="3"/>
  <c r="AH276" i="3"/>
  <c r="AH277" i="3"/>
  <c r="AH278" i="3"/>
  <c r="AH279" i="3"/>
  <c r="AH280" i="3"/>
  <c r="AH281" i="3"/>
  <c r="AH282" i="3"/>
  <c r="AH283" i="3"/>
  <c r="AH284" i="3"/>
  <c r="AH285" i="3"/>
  <c r="AH286" i="3"/>
  <c r="AH287" i="3"/>
  <c r="AH288" i="3"/>
  <c r="AH289" i="3"/>
  <c r="AH290" i="3"/>
  <c r="AH291" i="3"/>
  <c r="AH292" i="3"/>
  <c r="AH293" i="3"/>
  <c r="AH294" i="3"/>
  <c r="AH295" i="3"/>
  <c r="AH296" i="3"/>
  <c r="AH297" i="3"/>
  <c r="AH298" i="3"/>
  <c r="AH299" i="3"/>
  <c r="AH300" i="3"/>
  <c r="AH301" i="3"/>
  <c r="AH302" i="3"/>
  <c r="AH303" i="3"/>
  <c r="AH304" i="3"/>
  <c r="AH305" i="3"/>
  <c r="AH306" i="3"/>
  <c r="AH307" i="3"/>
  <c r="AH308" i="3"/>
  <c r="AH309" i="3"/>
  <c r="AH310" i="3"/>
  <c r="AH311" i="3"/>
  <c r="AH312" i="3"/>
  <c r="AH313" i="3"/>
  <c r="AH314" i="3"/>
  <c r="AH315" i="3"/>
  <c r="AH316" i="3"/>
  <c r="AH317" i="3"/>
  <c r="AH318" i="3"/>
  <c r="AH319" i="3"/>
  <c r="AH320" i="3"/>
  <c r="AH321" i="3"/>
  <c r="AH322" i="3"/>
  <c r="AH323" i="3"/>
  <c r="AH324" i="3"/>
  <c r="AH325" i="3"/>
  <c r="AH326" i="3"/>
  <c r="AH327" i="3"/>
  <c r="AH328" i="3"/>
  <c r="AH329" i="3"/>
  <c r="AH330" i="3"/>
  <c r="AH331" i="3"/>
  <c r="AH332" i="3"/>
  <c r="AH333" i="3"/>
  <c r="AH334" i="3"/>
  <c r="AH335" i="3"/>
  <c r="AH336" i="3"/>
  <c r="AH337" i="3"/>
  <c r="AH338" i="3"/>
  <c r="AH339" i="3"/>
  <c r="AH340" i="3"/>
  <c r="AH341" i="3"/>
  <c r="AH342" i="3"/>
  <c r="AH343" i="3"/>
  <c r="AH344" i="3"/>
  <c r="AH345" i="3"/>
  <c r="AH346" i="3"/>
  <c r="AH347" i="3"/>
  <c r="AH348" i="3"/>
  <c r="AH349" i="3"/>
  <c r="AH350" i="3"/>
  <c r="AH351" i="3"/>
  <c r="AH352" i="3"/>
  <c r="AH353" i="3"/>
  <c r="AH354" i="3"/>
  <c r="AH355" i="3"/>
  <c r="AH356" i="3"/>
  <c r="AH357" i="3"/>
  <c r="AH358" i="3"/>
  <c r="AH359" i="3"/>
  <c r="AH360" i="3"/>
  <c r="AH361" i="3"/>
  <c r="AH362" i="3"/>
  <c r="AH363" i="3"/>
  <c r="AH364" i="3"/>
  <c r="AH365" i="3"/>
  <c r="AH366" i="3"/>
  <c r="AH367" i="3"/>
  <c r="AH368" i="3"/>
  <c r="AH369" i="3"/>
  <c r="AH370" i="3"/>
  <c r="AH371" i="3"/>
  <c r="AH372" i="3"/>
  <c r="AH373" i="3"/>
  <c r="AH374" i="3"/>
  <c r="AH375" i="3"/>
  <c r="AH376" i="3"/>
  <c r="AH377" i="3"/>
  <c r="AH378" i="3"/>
  <c r="AH379" i="3"/>
  <c r="AH380" i="3"/>
  <c r="AH381" i="3"/>
  <c r="AH382" i="3"/>
  <c r="AH383" i="3"/>
  <c r="AH384" i="3"/>
  <c r="AH385" i="3"/>
  <c r="AH386" i="3"/>
  <c r="AH387" i="3"/>
  <c r="AH388" i="3"/>
  <c r="AH389" i="3"/>
  <c r="AH390" i="3"/>
  <c r="AH391" i="3"/>
  <c r="AH392" i="3"/>
  <c r="AH393" i="3"/>
  <c r="AH394" i="3"/>
  <c r="AH395" i="3"/>
  <c r="AH396" i="3"/>
  <c r="AH397" i="3"/>
  <c r="AH398" i="3"/>
  <c r="AH399" i="3"/>
  <c r="AH400" i="3"/>
  <c r="AH401" i="3"/>
  <c r="AH402" i="3"/>
  <c r="AH403" i="3"/>
  <c r="AH404" i="3"/>
  <c r="AH405" i="3"/>
  <c r="AH406" i="3"/>
  <c r="AH407" i="3"/>
  <c r="AH408" i="3"/>
  <c r="AH409" i="3"/>
  <c r="AH410" i="3"/>
  <c r="AH411" i="3"/>
  <c r="AH412" i="3"/>
  <c r="AH413" i="3"/>
  <c r="AH414" i="3"/>
  <c r="AH415" i="3"/>
  <c r="AH416" i="3"/>
  <c r="AH417" i="3"/>
  <c r="AH418" i="3"/>
  <c r="AH419" i="3"/>
  <c r="AH420" i="3"/>
  <c r="AH421" i="3"/>
  <c r="AH422" i="3"/>
  <c r="AH423" i="3"/>
  <c r="AH424" i="3"/>
  <c r="AH425" i="3"/>
  <c r="AH426" i="3"/>
  <c r="AH427" i="3"/>
  <c r="AH428" i="3"/>
  <c r="AH429" i="3"/>
  <c r="AH430" i="3"/>
  <c r="AH431" i="3"/>
  <c r="AH432" i="3"/>
  <c r="AH433" i="3"/>
  <c r="AH434" i="3"/>
  <c r="AH435" i="3"/>
  <c r="AH436" i="3"/>
  <c r="AH437" i="3"/>
  <c r="AH438" i="3"/>
  <c r="AH439" i="3"/>
  <c r="AH440" i="3"/>
  <c r="AH441" i="3"/>
  <c r="AH442" i="3"/>
  <c r="AH443" i="3"/>
  <c r="AH444" i="3"/>
  <c r="AH445" i="3"/>
  <c r="AH446" i="3"/>
  <c r="AH447" i="3"/>
  <c r="AH448" i="3"/>
  <c r="AH449" i="3"/>
  <c r="AH450" i="3"/>
  <c r="AH451" i="3"/>
  <c r="AH452" i="3"/>
  <c r="AH453" i="3"/>
  <c r="AH454" i="3"/>
  <c r="AH455" i="3"/>
  <c r="AH456" i="3"/>
  <c r="AH457" i="3"/>
  <c r="AH458" i="3"/>
  <c r="AH459" i="3"/>
  <c r="AH460" i="3"/>
  <c r="AH461" i="3"/>
  <c r="AH462" i="3"/>
  <c r="AH463" i="3"/>
  <c r="AH464" i="3"/>
  <c r="AH465" i="3"/>
  <c r="AH466" i="3"/>
  <c r="AH467" i="3"/>
  <c r="AH468" i="3"/>
  <c r="AH469" i="3"/>
  <c r="AH470" i="3"/>
  <c r="AH471" i="3"/>
  <c r="AH472" i="3"/>
  <c r="AH473" i="3"/>
  <c r="AH474" i="3"/>
  <c r="AH475" i="3"/>
  <c r="AH476" i="3"/>
  <c r="AH477" i="3"/>
  <c r="AH478" i="3"/>
  <c r="AH479" i="3"/>
  <c r="AH480" i="3"/>
  <c r="AH481" i="3"/>
  <c r="AH482" i="3"/>
  <c r="AH483" i="3"/>
  <c r="AH484" i="3"/>
  <c r="AH485" i="3"/>
  <c r="AH486" i="3"/>
  <c r="AH487" i="3"/>
  <c r="AH488" i="3"/>
  <c r="AH489" i="3"/>
  <c r="AH490" i="3"/>
  <c r="AH491" i="3"/>
  <c r="AH492" i="3"/>
  <c r="AH493" i="3"/>
  <c r="AH494" i="3"/>
  <c r="AH495" i="3"/>
  <c r="AH496" i="3"/>
  <c r="AH497" i="3"/>
  <c r="AH498" i="3"/>
  <c r="AH499" i="3"/>
  <c r="AH500" i="3"/>
  <c r="AH501" i="3"/>
  <c r="AH502" i="3"/>
  <c r="AH503" i="3"/>
  <c r="AH504" i="3"/>
  <c r="AH505" i="3"/>
  <c r="AH506" i="3"/>
  <c r="AH507" i="3"/>
  <c r="AH508" i="3"/>
  <c r="AH509" i="3"/>
  <c r="AH510" i="3"/>
  <c r="AH511" i="3"/>
  <c r="AH512" i="3"/>
  <c r="AH513" i="3"/>
  <c r="AH514" i="3"/>
  <c r="AH515" i="3"/>
  <c r="AH516" i="3"/>
  <c r="AH517" i="3"/>
  <c r="AH518" i="3"/>
  <c r="AH519" i="3"/>
  <c r="AH520" i="3"/>
  <c r="AH521" i="3"/>
  <c r="AH522" i="3"/>
  <c r="AH523" i="3"/>
  <c r="AH524" i="3"/>
  <c r="AH525" i="3"/>
  <c r="AH526" i="3"/>
  <c r="AH527" i="3"/>
  <c r="AH528" i="3"/>
  <c r="AH529" i="3"/>
  <c r="AH530" i="3"/>
  <c r="AH531" i="3"/>
  <c r="AH532" i="3"/>
  <c r="AH533" i="3"/>
  <c r="AH534" i="3"/>
  <c r="AH535" i="3"/>
  <c r="AH536" i="3"/>
  <c r="AH537" i="3"/>
  <c r="AH538" i="3"/>
  <c r="AH539" i="3"/>
  <c r="AH540" i="3"/>
  <c r="AH541" i="3"/>
  <c r="AH542" i="3"/>
  <c r="AH543" i="3"/>
  <c r="AH544" i="3"/>
  <c r="AH545" i="3"/>
  <c r="AH546" i="3"/>
  <c r="AH547" i="3"/>
  <c r="AH548" i="3"/>
  <c r="AH549" i="3"/>
  <c r="AH550" i="3"/>
  <c r="AH551" i="3"/>
  <c r="AH552" i="3"/>
  <c r="AH553" i="3"/>
  <c r="AH554" i="3"/>
  <c r="AH555" i="3"/>
  <c r="AH556" i="3"/>
  <c r="AH557" i="3"/>
  <c r="AH558" i="3"/>
  <c r="AH559" i="3"/>
  <c r="AH560" i="3"/>
  <c r="AH561" i="3"/>
  <c r="AH562" i="3"/>
  <c r="AH563" i="3"/>
  <c r="AH564" i="3"/>
  <c r="AH565" i="3"/>
  <c r="AH566" i="3"/>
  <c r="AH567" i="3"/>
  <c r="AH568" i="3"/>
  <c r="AH569" i="3"/>
  <c r="AH570" i="3"/>
  <c r="AH571" i="3"/>
  <c r="AH572" i="3"/>
  <c r="AH573" i="3"/>
  <c r="AH574" i="3"/>
  <c r="AH575" i="3"/>
  <c r="AH576" i="3"/>
  <c r="AH577" i="3"/>
  <c r="AH578" i="3"/>
  <c r="AH579" i="3"/>
  <c r="AH580" i="3"/>
  <c r="AH581" i="3"/>
  <c r="AH582" i="3"/>
  <c r="AH583" i="3"/>
  <c r="AH584" i="3"/>
  <c r="AH585" i="3"/>
  <c r="AH586" i="3"/>
  <c r="AH587" i="3"/>
  <c r="AH588" i="3"/>
  <c r="AH589" i="3"/>
  <c r="AH590" i="3"/>
  <c r="AH591" i="3"/>
  <c r="AH592" i="3"/>
  <c r="AH593" i="3"/>
  <c r="AH594" i="3"/>
  <c r="AH595" i="3"/>
  <c r="AH596" i="3"/>
  <c r="AH597" i="3"/>
  <c r="AH598" i="3"/>
  <c r="AI2" i="3"/>
  <c r="AI3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AI86" i="3"/>
  <c r="AI87" i="3"/>
  <c r="AI88" i="3"/>
  <c r="AI89" i="3"/>
  <c r="AI90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I106" i="3"/>
  <c r="AI107" i="3"/>
  <c r="AI108" i="3"/>
  <c r="AI109" i="3"/>
  <c r="AI110" i="3"/>
  <c r="AI111" i="3"/>
  <c r="AI112" i="3"/>
  <c r="AI113" i="3"/>
  <c r="AI114" i="3"/>
  <c r="AI115" i="3"/>
  <c r="AI116" i="3"/>
  <c r="AI117" i="3"/>
  <c r="AI118" i="3"/>
  <c r="AI119" i="3"/>
  <c r="AI120" i="3"/>
  <c r="AI121" i="3"/>
  <c r="AI122" i="3"/>
  <c r="AI123" i="3"/>
  <c r="AI124" i="3"/>
  <c r="AI125" i="3"/>
  <c r="AI126" i="3"/>
  <c r="AI127" i="3"/>
  <c r="AI128" i="3"/>
  <c r="AI129" i="3"/>
  <c r="AI130" i="3"/>
  <c r="AI131" i="3"/>
  <c r="AI132" i="3"/>
  <c r="AI133" i="3"/>
  <c r="AI134" i="3"/>
  <c r="AI135" i="3"/>
  <c r="AI136" i="3"/>
  <c r="AI137" i="3"/>
  <c r="AI138" i="3"/>
  <c r="AI139" i="3"/>
  <c r="AI140" i="3"/>
  <c r="AI141" i="3"/>
  <c r="AI142" i="3"/>
  <c r="AI143" i="3"/>
  <c r="AI144" i="3"/>
  <c r="AI145" i="3"/>
  <c r="AI146" i="3"/>
  <c r="AI147" i="3"/>
  <c r="AI148" i="3"/>
  <c r="AI149" i="3"/>
  <c r="AI150" i="3"/>
  <c r="AI151" i="3"/>
  <c r="AI152" i="3"/>
  <c r="AI153" i="3"/>
  <c r="AI154" i="3"/>
  <c r="AI155" i="3"/>
  <c r="AI156" i="3"/>
  <c r="AI157" i="3"/>
  <c r="AI158" i="3"/>
  <c r="AI159" i="3"/>
  <c r="AI160" i="3"/>
  <c r="AI161" i="3"/>
  <c r="AI162" i="3"/>
  <c r="AI163" i="3"/>
  <c r="AI164" i="3"/>
  <c r="AI165" i="3"/>
  <c r="AI166" i="3"/>
  <c r="AI167" i="3"/>
  <c r="AI168" i="3"/>
  <c r="AI169" i="3"/>
  <c r="AI170" i="3"/>
  <c r="AI171" i="3"/>
  <c r="AI172" i="3"/>
  <c r="AI173" i="3"/>
  <c r="AI174" i="3"/>
  <c r="AI175" i="3"/>
  <c r="AI176" i="3"/>
  <c r="AI177" i="3"/>
  <c r="AI178" i="3"/>
  <c r="AI179" i="3"/>
  <c r="AI180" i="3"/>
  <c r="AI181" i="3"/>
  <c r="AI182" i="3"/>
  <c r="AI183" i="3"/>
  <c r="AI184" i="3"/>
  <c r="AI185" i="3"/>
  <c r="AI186" i="3"/>
  <c r="AI187" i="3"/>
  <c r="AI188" i="3"/>
  <c r="AI189" i="3"/>
  <c r="AI190" i="3"/>
  <c r="AI191" i="3"/>
  <c r="AI192" i="3"/>
  <c r="AI193" i="3"/>
  <c r="AI194" i="3"/>
  <c r="AI195" i="3"/>
  <c r="AI196" i="3"/>
  <c r="AI197" i="3"/>
  <c r="AI198" i="3"/>
  <c r="AI199" i="3"/>
  <c r="AI200" i="3"/>
  <c r="AI201" i="3"/>
  <c r="AI202" i="3"/>
  <c r="AI203" i="3"/>
  <c r="AI204" i="3"/>
  <c r="AI205" i="3"/>
  <c r="AI206" i="3"/>
  <c r="AI207" i="3"/>
  <c r="AI208" i="3"/>
  <c r="AI209" i="3"/>
  <c r="AI210" i="3"/>
  <c r="AI211" i="3"/>
  <c r="AI212" i="3"/>
  <c r="AI213" i="3"/>
  <c r="AI214" i="3"/>
  <c r="AI215" i="3"/>
  <c r="AI216" i="3"/>
  <c r="AI217" i="3"/>
  <c r="AI218" i="3"/>
  <c r="AI219" i="3"/>
  <c r="AI220" i="3"/>
  <c r="AI221" i="3"/>
  <c r="AI222" i="3"/>
  <c r="AI223" i="3"/>
  <c r="AI224" i="3"/>
  <c r="AI225" i="3"/>
  <c r="AI226" i="3"/>
  <c r="AI227" i="3"/>
  <c r="AI228" i="3"/>
  <c r="AI229" i="3"/>
  <c r="AI230" i="3"/>
  <c r="AI231" i="3"/>
  <c r="AI232" i="3"/>
  <c r="AI233" i="3"/>
  <c r="AI234" i="3"/>
  <c r="AI235" i="3"/>
  <c r="AI236" i="3"/>
  <c r="AI237" i="3"/>
  <c r="AI238" i="3"/>
  <c r="AI239" i="3"/>
  <c r="AI240" i="3"/>
  <c r="AI241" i="3"/>
  <c r="AI242" i="3"/>
  <c r="AI243" i="3"/>
  <c r="AI244" i="3"/>
  <c r="AI245" i="3"/>
  <c r="AI246" i="3"/>
  <c r="AI247" i="3"/>
  <c r="AI248" i="3"/>
  <c r="AI249" i="3"/>
  <c r="AI250" i="3"/>
  <c r="AI251" i="3"/>
  <c r="AI252" i="3"/>
  <c r="AI253" i="3"/>
  <c r="AI254" i="3"/>
  <c r="AI255" i="3"/>
  <c r="AI256" i="3"/>
  <c r="AI257" i="3"/>
  <c r="AI258" i="3"/>
  <c r="AI259" i="3"/>
  <c r="AI260" i="3"/>
  <c r="AI261" i="3"/>
  <c r="AI262" i="3"/>
  <c r="AI263" i="3"/>
  <c r="AI264" i="3"/>
  <c r="AI265" i="3"/>
  <c r="AI266" i="3"/>
  <c r="AI267" i="3"/>
  <c r="AI268" i="3"/>
  <c r="AI269" i="3"/>
  <c r="AI270" i="3"/>
  <c r="AI271" i="3"/>
  <c r="AI272" i="3"/>
  <c r="AI273" i="3"/>
  <c r="AI274" i="3"/>
  <c r="AI275" i="3"/>
  <c r="AI276" i="3"/>
  <c r="AI277" i="3"/>
  <c r="AI278" i="3"/>
  <c r="AI279" i="3"/>
  <c r="AI280" i="3"/>
  <c r="AI281" i="3"/>
  <c r="AI282" i="3"/>
  <c r="AI283" i="3"/>
  <c r="AI284" i="3"/>
  <c r="AI285" i="3"/>
  <c r="AI286" i="3"/>
  <c r="AI287" i="3"/>
  <c r="AI288" i="3"/>
  <c r="AI289" i="3"/>
  <c r="AI290" i="3"/>
  <c r="AI291" i="3"/>
  <c r="AI292" i="3"/>
  <c r="AI293" i="3"/>
  <c r="AI294" i="3"/>
  <c r="AI295" i="3"/>
  <c r="AI296" i="3"/>
  <c r="AI297" i="3"/>
  <c r="AI298" i="3"/>
  <c r="AI299" i="3"/>
  <c r="AI300" i="3"/>
  <c r="AI301" i="3"/>
  <c r="AI302" i="3"/>
  <c r="AI303" i="3"/>
  <c r="AI304" i="3"/>
  <c r="AI305" i="3"/>
  <c r="AI306" i="3"/>
  <c r="AI307" i="3"/>
  <c r="AI308" i="3"/>
  <c r="AI309" i="3"/>
  <c r="AI310" i="3"/>
  <c r="AI311" i="3"/>
  <c r="AI312" i="3"/>
  <c r="AI313" i="3"/>
  <c r="AI314" i="3"/>
  <c r="AI315" i="3"/>
  <c r="AI316" i="3"/>
  <c r="AI317" i="3"/>
  <c r="AI318" i="3"/>
  <c r="AI319" i="3"/>
  <c r="AI320" i="3"/>
  <c r="AI321" i="3"/>
  <c r="AI322" i="3"/>
  <c r="AI323" i="3"/>
  <c r="AI324" i="3"/>
  <c r="AI325" i="3"/>
  <c r="AI326" i="3"/>
  <c r="AI327" i="3"/>
  <c r="AI328" i="3"/>
  <c r="AI329" i="3"/>
  <c r="AI330" i="3"/>
  <c r="AI331" i="3"/>
  <c r="AI332" i="3"/>
  <c r="AI333" i="3"/>
  <c r="AI334" i="3"/>
  <c r="AI335" i="3"/>
  <c r="AI336" i="3"/>
  <c r="AI337" i="3"/>
  <c r="AI338" i="3"/>
  <c r="AI339" i="3"/>
  <c r="AI340" i="3"/>
  <c r="AI341" i="3"/>
  <c r="AI342" i="3"/>
  <c r="AI343" i="3"/>
  <c r="AI344" i="3"/>
  <c r="AI345" i="3"/>
  <c r="AI346" i="3"/>
  <c r="AI347" i="3"/>
  <c r="AI348" i="3"/>
  <c r="AI349" i="3"/>
  <c r="AI350" i="3"/>
  <c r="AI351" i="3"/>
  <c r="AI352" i="3"/>
  <c r="AI353" i="3"/>
  <c r="AI354" i="3"/>
  <c r="AI355" i="3"/>
  <c r="AI356" i="3"/>
  <c r="AI357" i="3"/>
  <c r="AI358" i="3"/>
  <c r="AI359" i="3"/>
  <c r="AI360" i="3"/>
  <c r="AI361" i="3"/>
  <c r="AI362" i="3"/>
  <c r="AI363" i="3"/>
  <c r="AI364" i="3"/>
  <c r="AI365" i="3"/>
  <c r="AI366" i="3"/>
  <c r="AI367" i="3"/>
  <c r="AI368" i="3"/>
  <c r="AI369" i="3"/>
  <c r="AI370" i="3"/>
  <c r="AI371" i="3"/>
  <c r="AI372" i="3"/>
  <c r="AI373" i="3"/>
  <c r="AI374" i="3"/>
  <c r="AI375" i="3"/>
  <c r="AI376" i="3"/>
  <c r="AI377" i="3"/>
  <c r="AI378" i="3"/>
  <c r="AI379" i="3"/>
  <c r="AI380" i="3"/>
  <c r="AI381" i="3"/>
  <c r="AI382" i="3"/>
  <c r="AI383" i="3"/>
  <c r="AI384" i="3"/>
  <c r="AI385" i="3"/>
  <c r="AI386" i="3"/>
  <c r="AI387" i="3"/>
  <c r="AI388" i="3"/>
  <c r="AI389" i="3"/>
  <c r="AI390" i="3"/>
  <c r="AI391" i="3"/>
  <c r="AI392" i="3"/>
  <c r="AI393" i="3"/>
  <c r="AI394" i="3"/>
  <c r="AI395" i="3"/>
  <c r="AI396" i="3"/>
  <c r="AI397" i="3"/>
  <c r="AI398" i="3"/>
  <c r="AI399" i="3"/>
  <c r="AI400" i="3"/>
  <c r="AI401" i="3"/>
  <c r="AI402" i="3"/>
  <c r="AI403" i="3"/>
  <c r="AI404" i="3"/>
  <c r="AI405" i="3"/>
  <c r="AI406" i="3"/>
  <c r="AI407" i="3"/>
  <c r="AI408" i="3"/>
  <c r="AI409" i="3"/>
  <c r="AI410" i="3"/>
  <c r="AI411" i="3"/>
  <c r="AI412" i="3"/>
  <c r="AI413" i="3"/>
  <c r="AI414" i="3"/>
  <c r="AI415" i="3"/>
  <c r="AI416" i="3"/>
  <c r="AI417" i="3"/>
  <c r="AI418" i="3"/>
  <c r="AI419" i="3"/>
  <c r="AI420" i="3"/>
  <c r="AI421" i="3"/>
  <c r="AI422" i="3"/>
  <c r="AI423" i="3"/>
  <c r="AI424" i="3"/>
  <c r="AI425" i="3"/>
  <c r="AI426" i="3"/>
  <c r="AI427" i="3"/>
  <c r="AI428" i="3"/>
  <c r="AI429" i="3"/>
  <c r="AI430" i="3"/>
  <c r="AI431" i="3"/>
  <c r="AI432" i="3"/>
  <c r="AI433" i="3"/>
  <c r="AI434" i="3"/>
  <c r="AI435" i="3"/>
  <c r="AI436" i="3"/>
  <c r="AI437" i="3"/>
  <c r="AI438" i="3"/>
  <c r="AI439" i="3"/>
  <c r="AI440" i="3"/>
  <c r="AI441" i="3"/>
  <c r="AI442" i="3"/>
  <c r="AI443" i="3"/>
  <c r="AI444" i="3"/>
  <c r="AI445" i="3"/>
  <c r="AI446" i="3"/>
  <c r="AI447" i="3"/>
  <c r="AI448" i="3"/>
  <c r="AI449" i="3"/>
  <c r="AI450" i="3"/>
  <c r="AI451" i="3"/>
  <c r="AI452" i="3"/>
  <c r="AI453" i="3"/>
  <c r="AI454" i="3"/>
  <c r="AI455" i="3"/>
  <c r="AI456" i="3"/>
  <c r="AI457" i="3"/>
  <c r="AI458" i="3"/>
  <c r="AI459" i="3"/>
  <c r="AI460" i="3"/>
  <c r="AI461" i="3"/>
  <c r="AI462" i="3"/>
  <c r="AI463" i="3"/>
  <c r="AI464" i="3"/>
  <c r="AI465" i="3"/>
  <c r="AI466" i="3"/>
  <c r="AI467" i="3"/>
  <c r="AI468" i="3"/>
  <c r="AI469" i="3"/>
  <c r="AI470" i="3"/>
  <c r="AI471" i="3"/>
  <c r="AI472" i="3"/>
  <c r="AI473" i="3"/>
  <c r="AI474" i="3"/>
  <c r="AI475" i="3"/>
  <c r="AI476" i="3"/>
  <c r="AI477" i="3"/>
  <c r="AI478" i="3"/>
  <c r="AI479" i="3"/>
  <c r="AI480" i="3"/>
  <c r="AI481" i="3"/>
  <c r="AI482" i="3"/>
  <c r="AI483" i="3"/>
  <c r="AI484" i="3"/>
  <c r="AI485" i="3"/>
  <c r="AI486" i="3"/>
  <c r="AI487" i="3"/>
  <c r="AI488" i="3"/>
  <c r="AI489" i="3"/>
  <c r="AI490" i="3"/>
  <c r="AI491" i="3"/>
  <c r="AI492" i="3"/>
  <c r="AI493" i="3"/>
  <c r="AI494" i="3"/>
  <c r="AI495" i="3"/>
  <c r="AI496" i="3"/>
  <c r="AI497" i="3"/>
  <c r="AI498" i="3"/>
  <c r="AI499" i="3"/>
  <c r="AI500" i="3"/>
  <c r="AI501" i="3"/>
  <c r="AI502" i="3"/>
  <c r="AI503" i="3"/>
  <c r="AI504" i="3"/>
  <c r="AI505" i="3"/>
  <c r="AI506" i="3"/>
  <c r="AI507" i="3"/>
  <c r="AI508" i="3"/>
  <c r="AI509" i="3"/>
  <c r="AI510" i="3"/>
  <c r="AI511" i="3"/>
  <c r="AI512" i="3"/>
  <c r="AI513" i="3"/>
  <c r="AI514" i="3"/>
  <c r="AI515" i="3"/>
  <c r="AI516" i="3"/>
  <c r="AI517" i="3"/>
  <c r="AI518" i="3"/>
  <c r="AI519" i="3"/>
  <c r="AI520" i="3"/>
  <c r="AI521" i="3"/>
  <c r="AI522" i="3"/>
  <c r="AI523" i="3"/>
  <c r="AI524" i="3"/>
  <c r="AI525" i="3"/>
  <c r="AI526" i="3"/>
  <c r="AI527" i="3"/>
  <c r="AI528" i="3"/>
  <c r="AI529" i="3"/>
  <c r="AI530" i="3"/>
  <c r="AI531" i="3"/>
  <c r="AI532" i="3"/>
  <c r="AI533" i="3"/>
  <c r="AI534" i="3"/>
  <c r="AI535" i="3"/>
  <c r="AI536" i="3"/>
  <c r="AI537" i="3"/>
  <c r="AI538" i="3"/>
  <c r="AI539" i="3"/>
  <c r="AI540" i="3"/>
  <c r="AI541" i="3"/>
  <c r="AI542" i="3"/>
  <c r="AI543" i="3"/>
  <c r="AI544" i="3"/>
  <c r="AI545" i="3"/>
  <c r="AI546" i="3"/>
  <c r="AI547" i="3"/>
  <c r="AI548" i="3"/>
  <c r="AI549" i="3"/>
  <c r="AI550" i="3"/>
  <c r="AI551" i="3"/>
  <c r="AI552" i="3"/>
  <c r="AI553" i="3"/>
  <c r="AI554" i="3"/>
  <c r="AI555" i="3"/>
  <c r="AI556" i="3"/>
  <c r="AI557" i="3"/>
  <c r="AI558" i="3"/>
  <c r="AI559" i="3"/>
  <c r="AI560" i="3"/>
  <c r="AI561" i="3"/>
  <c r="AI562" i="3"/>
  <c r="AI563" i="3"/>
  <c r="AI564" i="3"/>
  <c r="AI565" i="3"/>
  <c r="AI566" i="3"/>
  <c r="AI567" i="3"/>
  <c r="AI568" i="3"/>
  <c r="AI569" i="3"/>
  <c r="AI570" i="3"/>
  <c r="AI571" i="3"/>
  <c r="AI572" i="3"/>
  <c r="AI573" i="3"/>
  <c r="AI574" i="3"/>
  <c r="AI575" i="3"/>
  <c r="AI576" i="3"/>
  <c r="AI577" i="3"/>
  <c r="AI578" i="3"/>
  <c r="AI579" i="3"/>
  <c r="AI580" i="3"/>
  <c r="AI581" i="3"/>
  <c r="AI582" i="3"/>
  <c r="AI583" i="3"/>
  <c r="AI584" i="3"/>
  <c r="AI585" i="3"/>
  <c r="AI586" i="3"/>
  <c r="AI587" i="3"/>
  <c r="AI588" i="3"/>
  <c r="AI589" i="3"/>
  <c r="AI590" i="3"/>
  <c r="AI591" i="3"/>
  <c r="AI592" i="3"/>
  <c r="AI593" i="3"/>
  <c r="AI594" i="3"/>
  <c r="AI595" i="3"/>
  <c r="AI596" i="3"/>
  <c r="AI597" i="3"/>
  <c r="AI598" i="3"/>
  <c r="AJ2" i="3"/>
  <c r="AJ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J77" i="3"/>
  <c r="AJ78" i="3"/>
  <c r="AJ79" i="3"/>
  <c r="AJ80" i="3"/>
  <c r="AJ81" i="3"/>
  <c r="AJ82" i="3"/>
  <c r="AJ83" i="3"/>
  <c r="AJ84" i="3"/>
  <c r="AJ85" i="3"/>
  <c r="AJ86" i="3"/>
  <c r="AJ87" i="3"/>
  <c r="AJ88" i="3"/>
  <c r="AJ89" i="3"/>
  <c r="AJ90" i="3"/>
  <c r="AJ91" i="3"/>
  <c r="AJ92" i="3"/>
  <c r="AJ93" i="3"/>
  <c r="AJ94" i="3"/>
  <c r="AJ95" i="3"/>
  <c r="AJ96" i="3"/>
  <c r="AJ97" i="3"/>
  <c r="AJ98" i="3"/>
  <c r="AJ99" i="3"/>
  <c r="AJ100" i="3"/>
  <c r="AJ101" i="3"/>
  <c r="AJ102" i="3"/>
  <c r="AJ103" i="3"/>
  <c r="AJ104" i="3"/>
  <c r="AJ105" i="3"/>
  <c r="AJ106" i="3"/>
  <c r="AJ107" i="3"/>
  <c r="AJ108" i="3"/>
  <c r="AJ109" i="3"/>
  <c r="AJ110" i="3"/>
  <c r="AJ111" i="3"/>
  <c r="AJ112" i="3"/>
  <c r="AJ113" i="3"/>
  <c r="AJ114" i="3"/>
  <c r="AJ115" i="3"/>
  <c r="AJ116" i="3"/>
  <c r="AJ117" i="3"/>
  <c r="AJ118" i="3"/>
  <c r="AJ119" i="3"/>
  <c r="AJ120" i="3"/>
  <c r="AJ121" i="3"/>
  <c r="AJ122" i="3"/>
  <c r="AJ123" i="3"/>
  <c r="AJ124" i="3"/>
  <c r="AJ125" i="3"/>
  <c r="AJ126" i="3"/>
  <c r="AJ127" i="3"/>
  <c r="AJ128" i="3"/>
  <c r="AJ129" i="3"/>
  <c r="AJ130" i="3"/>
  <c r="AJ131" i="3"/>
  <c r="AJ132" i="3"/>
  <c r="AJ133" i="3"/>
  <c r="AJ134" i="3"/>
  <c r="AJ135" i="3"/>
  <c r="AJ136" i="3"/>
  <c r="AJ137" i="3"/>
  <c r="AJ138" i="3"/>
  <c r="AJ139" i="3"/>
  <c r="AJ140" i="3"/>
  <c r="AJ141" i="3"/>
  <c r="AJ142" i="3"/>
  <c r="AJ143" i="3"/>
  <c r="AJ144" i="3"/>
  <c r="AJ145" i="3"/>
  <c r="AJ146" i="3"/>
  <c r="AJ147" i="3"/>
  <c r="AJ148" i="3"/>
  <c r="AJ149" i="3"/>
  <c r="AJ150" i="3"/>
  <c r="AJ151" i="3"/>
  <c r="AJ152" i="3"/>
  <c r="AJ153" i="3"/>
  <c r="AJ154" i="3"/>
  <c r="AJ155" i="3"/>
  <c r="AJ156" i="3"/>
  <c r="AJ157" i="3"/>
  <c r="AJ158" i="3"/>
  <c r="AJ159" i="3"/>
  <c r="AJ160" i="3"/>
  <c r="AJ161" i="3"/>
  <c r="AJ162" i="3"/>
  <c r="AJ163" i="3"/>
  <c r="AJ164" i="3"/>
  <c r="AJ165" i="3"/>
  <c r="AJ166" i="3"/>
  <c r="AJ167" i="3"/>
  <c r="AJ168" i="3"/>
  <c r="AJ169" i="3"/>
  <c r="AJ170" i="3"/>
  <c r="AJ171" i="3"/>
  <c r="AJ172" i="3"/>
  <c r="AJ173" i="3"/>
  <c r="AJ174" i="3"/>
  <c r="AJ175" i="3"/>
  <c r="AJ176" i="3"/>
  <c r="AJ177" i="3"/>
  <c r="AJ178" i="3"/>
  <c r="AJ179" i="3"/>
  <c r="AJ180" i="3"/>
  <c r="AJ181" i="3"/>
  <c r="AJ182" i="3"/>
  <c r="AJ183" i="3"/>
  <c r="AJ184" i="3"/>
  <c r="AJ185" i="3"/>
  <c r="AJ186" i="3"/>
  <c r="AJ187" i="3"/>
  <c r="AJ188" i="3"/>
  <c r="AJ189" i="3"/>
  <c r="AJ190" i="3"/>
  <c r="AJ191" i="3"/>
  <c r="AJ192" i="3"/>
  <c r="AJ193" i="3"/>
  <c r="AJ194" i="3"/>
  <c r="AJ195" i="3"/>
  <c r="AJ196" i="3"/>
  <c r="AJ197" i="3"/>
  <c r="AJ198" i="3"/>
  <c r="AJ199" i="3"/>
  <c r="AJ200" i="3"/>
  <c r="AJ201" i="3"/>
  <c r="AJ202" i="3"/>
  <c r="AJ203" i="3"/>
  <c r="AJ204" i="3"/>
  <c r="AJ205" i="3"/>
  <c r="AJ206" i="3"/>
  <c r="AJ207" i="3"/>
  <c r="AJ208" i="3"/>
  <c r="AJ209" i="3"/>
  <c r="AJ210" i="3"/>
  <c r="AJ211" i="3"/>
  <c r="AJ212" i="3"/>
  <c r="AJ213" i="3"/>
  <c r="AJ214" i="3"/>
  <c r="AJ215" i="3"/>
  <c r="AJ216" i="3"/>
  <c r="AJ217" i="3"/>
  <c r="AJ218" i="3"/>
  <c r="AJ219" i="3"/>
  <c r="AJ220" i="3"/>
  <c r="AJ221" i="3"/>
  <c r="AJ222" i="3"/>
  <c r="AJ223" i="3"/>
  <c r="AJ224" i="3"/>
  <c r="AJ225" i="3"/>
  <c r="AJ226" i="3"/>
  <c r="AJ227" i="3"/>
  <c r="AJ228" i="3"/>
  <c r="AJ229" i="3"/>
  <c r="AJ230" i="3"/>
  <c r="AJ231" i="3"/>
  <c r="AJ232" i="3"/>
  <c r="AJ233" i="3"/>
  <c r="AJ234" i="3"/>
  <c r="AJ235" i="3"/>
  <c r="AJ236" i="3"/>
  <c r="AJ237" i="3"/>
  <c r="AJ238" i="3"/>
  <c r="AJ239" i="3"/>
  <c r="AJ240" i="3"/>
  <c r="AJ241" i="3"/>
  <c r="AJ242" i="3"/>
  <c r="AJ243" i="3"/>
  <c r="AJ244" i="3"/>
  <c r="AJ245" i="3"/>
  <c r="AJ246" i="3"/>
  <c r="AJ247" i="3"/>
  <c r="AJ248" i="3"/>
  <c r="AJ249" i="3"/>
  <c r="AJ250" i="3"/>
  <c r="AJ251" i="3"/>
  <c r="AJ252" i="3"/>
  <c r="AJ253" i="3"/>
  <c r="AJ254" i="3"/>
  <c r="AJ255" i="3"/>
  <c r="AJ256" i="3"/>
  <c r="AJ257" i="3"/>
  <c r="AJ258" i="3"/>
  <c r="AJ259" i="3"/>
  <c r="AJ260" i="3"/>
  <c r="AJ261" i="3"/>
  <c r="AJ262" i="3"/>
  <c r="AJ263" i="3"/>
  <c r="AJ264" i="3"/>
  <c r="AJ265" i="3"/>
  <c r="AJ266" i="3"/>
  <c r="AJ267" i="3"/>
  <c r="AJ268" i="3"/>
  <c r="AJ269" i="3"/>
  <c r="AJ270" i="3"/>
  <c r="AJ271" i="3"/>
  <c r="AJ272" i="3"/>
  <c r="AJ273" i="3"/>
  <c r="AJ274" i="3"/>
  <c r="AJ275" i="3"/>
  <c r="AJ276" i="3"/>
  <c r="AJ277" i="3"/>
  <c r="AJ278" i="3"/>
  <c r="AJ279" i="3"/>
  <c r="AJ280" i="3"/>
  <c r="AJ281" i="3"/>
  <c r="AJ282" i="3"/>
  <c r="AJ283" i="3"/>
  <c r="AJ284" i="3"/>
  <c r="AJ285" i="3"/>
  <c r="AJ286" i="3"/>
  <c r="AJ287" i="3"/>
  <c r="AJ288" i="3"/>
  <c r="AJ289" i="3"/>
  <c r="AJ290" i="3"/>
  <c r="AJ291" i="3"/>
  <c r="AJ292" i="3"/>
  <c r="AJ293" i="3"/>
  <c r="AJ294" i="3"/>
  <c r="AJ295" i="3"/>
  <c r="AJ296" i="3"/>
  <c r="AJ297" i="3"/>
  <c r="AJ298" i="3"/>
  <c r="AJ299" i="3"/>
  <c r="AJ300" i="3"/>
  <c r="AJ301" i="3"/>
  <c r="AJ302" i="3"/>
  <c r="AJ303" i="3"/>
  <c r="AJ304" i="3"/>
  <c r="AJ305" i="3"/>
  <c r="AJ306" i="3"/>
  <c r="AJ307" i="3"/>
  <c r="AJ308" i="3"/>
  <c r="AJ309" i="3"/>
  <c r="AJ310" i="3"/>
  <c r="AJ311" i="3"/>
  <c r="AJ312" i="3"/>
  <c r="AJ313" i="3"/>
  <c r="AJ314" i="3"/>
  <c r="AJ315" i="3"/>
  <c r="AJ316" i="3"/>
  <c r="AJ317" i="3"/>
  <c r="AJ318" i="3"/>
  <c r="AJ319" i="3"/>
  <c r="AJ320" i="3"/>
  <c r="AJ321" i="3"/>
  <c r="AJ322" i="3"/>
  <c r="AJ323" i="3"/>
  <c r="AJ324" i="3"/>
  <c r="AJ325" i="3"/>
  <c r="AJ326" i="3"/>
  <c r="AJ327" i="3"/>
  <c r="AJ328" i="3"/>
  <c r="AJ329" i="3"/>
  <c r="AJ330" i="3"/>
  <c r="AJ331" i="3"/>
  <c r="AJ332" i="3"/>
  <c r="AJ333" i="3"/>
  <c r="AJ334" i="3"/>
  <c r="AJ335" i="3"/>
  <c r="AJ336" i="3"/>
  <c r="AJ337" i="3"/>
  <c r="AJ338" i="3"/>
  <c r="AJ339" i="3"/>
  <c r="AJ340" i="3"/>
  <c r="AJ341" i="3"/>
  <c r="AJ342" i="3"/>
  <c r="AJ343" i="3"/>
  <c r="AJ344" i="3"/>
  <c r="AJ345" i="3"/>
  <c r="AJ346" i="3"/>
  <c r="AJ347" i="3"/>
  <c r="AJ348" i="3"/>
  <c r="AJ349" i="3"/>
  <c r="AJ350" i="3"/>
  <c r="AJ351" i="3"/>
  <c r="AJ352" i="3"/>
  <c r="AJ353" i="3"/>
  <c r="AJ354" i="3"/>
  <c r="AJ355" i="3"/>
  <c r="AJ356" i="3"/>
  <c r="AJ357" i="3"/>
  <c r="AJ358" i="3"/>
  <c r="AJ359" i="3"/>
  <c r="AJ360" i="3"/>
  <c r="AJ361" i="3"/>
  <c r="AJ362" i="3"/>
  <c r="AJ363" i="3"/>
  <c r="AJ364" i="3"/>
  <c r="AJ365" i="3"/>
  <c r="AJ366" i="3"/>
  <c r="AJ367" i="3"/>
  <c r="AJ368" i="3"/>
  <c r="AJ369" i="3"/>
  <c r="AJ370" i="3"/>
  <c r="AJ371" i="3"/>
  <c r="AJ372" i="3"/>
  <c r="AJ373" i="3"/>
  <c r="AJ374" i="3"/>
  <c r="AJ375" i="3"/>
  <c r="AJ376" i="3"/>
  <c r="AJ377" i="3"/>
  <c r="AJ378" i="3"/>
  <c r="AJ379" i="3"/>
  <c r="AJ380" i="3"/>
  <c r="AJ381" i="3"/>
  <c r="AJ382" i="3"/>
  <c r="AJ383" i="3"/>
  <c r="AJ384" i="3"/>
  <c r="AJ385" i="3"/>
  <c r="AJ386" i="3"/>
  <c r="AJ387" i="3"/>
  <c r="AJ388" i="3"/>
  <c r="AJ389" i="3"/>
  <c r="AJ390" i="3"/>
  <c r="AJ391" i="3"/>
  <c r="AJ392" i="3"/>
  <c r="AJ393" i="3"/>
  <c r="AJ394" i="3"/>
  <c r="AJ395" i="3"/>
  <c r="AJ396" i="3"/>
  <c r="AJ397" i="3"/>
  <c r="AJ398" i="3"/>
  <c r="AJ399" i="3"/>
  <c r="AJ400" i="3"/>
  <c r="AJ401" i="3"/>
  <c r="AJ402" i="3"/>
  <c r="AJ403" i="3"/>
  <c r="AJ404" i="3"/>
  <c r="AJ405" i="3"/>
  <c r="AJ406" i="3"/>
  <c r="AJ407" i="3"/>
  <c r="AJ408" i="3"/>
  <c r="AJ409" i="3"/>
  <c r="AJ410" i="3"/>
  <c r="AJ411" i="3"/>
  <c r="AJ412" i="3"/>
  <c r="AJ413" i="3"/>
  <c r="AJ414" i="3"/>
  <c r="AJ415" i="3"/>
  <c r="AJ416" i="3"/>
  <c r="AJ417" i="3"/>
  <c r="AJ418" i="3"/>
  <c r="AJ419" i="3"/>
  <c r="AJ420" i="3"/>
  <c r="AJ421" i="3"/>
  <c r="AJ422" i="3"/>
  <c r="AJ423" i="3"/>
  <c r="AJ424" i="3"/>
  <c r="AJ425" i="3"/>
  <c r="AJ426" i="3"/>
  <c r="AJ427" i="3"/>
  <c r="AJ428" i="3"/>
  <c r="AJ429" i="3"/>
  <c r="AJ430" i="3"/>
  <c r="AJ431" i="3"/>
  <c r="AJ432" i="3"/>
  <c r="AJ433" i="3"/>
  <c r="AJ434" i="3"/>
  <c r="AJ435" i="3"/>
  <c r="AJ436" i="3"/>
  <c r="AJ437" i="3"/>
  <c r="AJ438" i="3"/>
  <c r="AJ439" i="3"/>
  <c r="AJ440" i="3"/>
  <c r="AJ441" i="3"/>
  <c r="AJ442" i="3"/>
  <c r="AJ443" i="3"/>
  <c r="AJ444" i="3"/>
  <c r="AJ445" i="3"/>
  <c r="AJ446" i="3"/>
  <c r="AJ447" i="3"/>
  <c r="AJ448" i="3"/>
  <c r="AJ449" i="3"/>
  <c r="AJ450" i="3"/>
  <c r="AJ451" i="3"/>
  <c r="AJ452" i="3"/>
  <c r="AJ453" i="3"/>
  <c r="AJ454" i="3"/>
  <c r="AJ455" i="3"/>
  <c r="AJ456" i="3"/>
  <c r="AJ457" i="3"/>
  <c r="AJ458" i="3"/>
  <c r="AJ459" i="3"/>
  <c r="AJ460" i="3"/>
  <c r="AJ461" i="3"/>
  <c r="AJ462" i="3"/>
  <c r="AJ463" i="3"/>
  <c r="AJ464" i="3"/>
  <c r="AJ465" i="3"/>
  <c r="AJ466" i="3"/>
  <c r="AJ467" i="3"/>
  <c r="AJ468" i="3"/>
  <c r="AJ469" i="3"/>
  <c r="AJ470" i="3"/>
  <c r="AJ471" i="3"/>
  <c r="AJ472" i="3"/>
  <c r="AJ473" i="3"/>
  <c r="AJ474" i="3"/>
  <c r="AJ475" i="3"/>
  <c r="AJ476" i="3"/>
  <c r="AJ477" i="3"/>
  <c r="AJ478" i="3"/>
  <c r="AJ479" i="3"/>
  <c r="AJ480" i="3"/>
  <c r="AJ481" i="3"/>
  <c r="AJ482" i="3"/>
  <c r="AJ483" i="3"/>
  <c r="AJ484" i="3"/>
  <c r="AJ485" i="3"/>
  <c r="AJ486" i="3"/>
  <c r="AJ487" i="3"/>
  <c r="AJ488" i="3"/>
  <c r="AJ489" i="3"/>
  <c r="AJ490" i="3"/>
  <c r="AJ491" i="3"/>
  <c r="AJ492" i="3"/>
  <c r="AJ493" i="3"/>
  <c r="AJ494" i="3"/>
  <c r="AJ495" i="3"/>
  <c r="AJ496" i="3"/>
  <c r="AJ497" i="3"/>
  <c r="AJ498" i="3"/>
  <c r="AJ499" i="3"/>
  <c r="AJ500" i="3"/>
  <c r="AJ501" i="3"/>
  <c r="AJ502" i="3"/>
  <c r="AJ503" i="3"/>
  <c r="AJ504" i="3"/>
  <c r="AJ505" i="3"/>
  <c r="AJ506" i="3"/>
  <c r="AJ507" i="3"/>
  <c r="AJ508" i="3"/>
  <c r="AJ509" i="3"/>
  <c r="AJ510" i="3"/>
  <c r="AJ511" i="3"/>
  <c r="AJ512" i="3"/>
  <c r="AJ513" i="3"/>
  <c r="AJ514" i="3"/>
  <c r="AJ515" i="3"/>
  <c r="AJ516" i="3"/>
  <c r="AJ517" i="3"/>
  <c r="AJ518" i="3"/>
  <c r="AJ519" i="3"/>
  <c r="AJ520" i="3"/>
  <c r="AJ521" i="3"/>
  <c r="AJ522" i="3"/>
  <c r="AJ523" i="3"/>
  <c r="AJ524" i="3"/>
  <c r="AJ525" i="3"/>
  <c r="AJ526" i="3"/>
  <c r="AJ527" i="3"/>
  <c r="AJ528" i="3"/>
  <c r="AJ529" i="3"/>
  <c r="AJ530" i="3"/>
  <c r="AJ531" i="3"/>
  <c r="AJ532" i="3"/>
  <c r="AJ533" i="3"/>
  <c r="AJ534" i="3"/>
  <c r="AJ535" i="3"/>
  <c r="AJ536" i="3"/>
  <c r="AJ537" i="3"/>
  <c r="AJ538" i="3"/>
  <c r="AJ539" i="3"/>
  <c r="AJ540" i="3"/>
  <c r="AJ541" i="3"/>
  <c r="AJ542" i="3"/>
  <c r="AJ543" i="3"/>
  <c r="AJ544" i="3"/>
  <c r="AJ545" i="3"/>
  <c r="AJ546" i="3"/>
  <c r="AJ547" i="3"/>
  <c r="AJ548" i="3"/>
  <c r="AJ549" i="3"/>
  <c r="AJ550" i="3"/>
  <c r="AJ551" i="3"/>
  <c r="AJ552" i="3"/>
  <c r="AJ553" i="3"/>
  <c r="AJ554" i="3"/>
  <c r="AJ555" i="3"/>
  <c r="AJ556" i="3"/>
  <c r="AJ557" i="3"/>
  <c r="AJ558" i="3"/>
  <c r="AJ559" i="3"/>
  <c r="AJ560" i="3"/>
  <c r="AJ561" i="3"/>
  <c r="AJ562" i="3"/>
  <c r="AJ563" i="3"/>
  <c r="AJ564" i="3"/>
  <c r="AJ565" i="3"/>
  <c r="AJ566" i="3"/>
  <c r="AJ567" i="3"/>
  <c r="AJ568" i="3"/>
  <c r="AJ569" i="3"/>
  <c r="AJ570" i="3"/>
  <c r="AJ571" i="3"/>
  <c r="AJ572" i="3"/>
  <c r="AJ573" i="3"/>
  <c r="AJ574" i="3"/>
  <c r="AJ575" i="3"/>
  <c r="AJ576" i="3"/>
  <c r="AJ577" i="3"/>
  <c r="AJ578" i="3"/>
  <c r="AJ579" i="3"/>
  <c r="AJ580" i="3"/>
  <c r="AJ581" i="3"/>
  <c r="AJ582" i="3"/>
  <c r="AJ583" i="3"/>
  <c r="AJ584" i="3"/>
  <c r="AJ585" i="3"/>
  <c r="AJ586" i="3"/>
  <c r="AJ587" i="3"/>
  <c r="AJ588" i="3"/>
  <c r="AJ589" i="3"/>
  <c r="AJ590" i="3"/>
  <c r="AJ591" i="3"/>
  <c r="AJ592" i="3"/>
  <c r="AJ593" i="3"/>
  <c r="AJ594" i="3"/>
  <c r="AJ595" i="3"/>
  <c r="AJ596" i="3"/>
  <c r="AJ597" i="3"/>
  <c r="AJ598" i="3"/>
  <c r="AK2" i="3"/>
  <c r="AK3" i="3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K72" i="3"/>
  <c r="AK73" i="3"/>
  <c r="AK74" i="3"/>
  <c r="AK75" i="3"/>
  <c r="AK76" i="3"/>
  <c r="AK77" i="3"/>
  <c r="AK78" i="3"/>
  <c r="AK79" i="3"/>
  <c r="AK80" i="3"/>
  <c r="AK81" i="3"/>
  <c r="AK82" i="3"/>
  <c r="AK83" i="3"/>
  <c r="AK84" i="3"/>
  <c r="AK85" i="3"/>
  <c r="AK86" i="3"/>
  <c r="AK87" i="3"/>
  <c r="AK88" i="3"/>
  <c r="AK89" i="3"/>
  <c r="AK90" i="3"/>
  <c r="AK91" i="3"/>
  <c r="AK92" i="3"/>
  <c r="AK93" i="3"/>
  <c r="AK94" i="3"/>
  <c r="AK95" i="3"/>
  <c r="AK96" i="3"/>
  <c r="AK97" i="3"/>
  <c r="AK98" i="3"/>
  <c r="AK99" i="3"/>
  <c r="AK100" i="3"/>
  <c r="AK101" i="3"/>
  <c r="AK102" i="3"/>
  <c r="AK103" i="3"/>
  <c r="AK104" i="3"/>
  <c r="AK105" i="3"/>
  <c r="AK106" i="3"/>
  <c r="AK107" i="3"/>
  <c r="AK108" i="3"/>
  <c r="AK109" i="3"/>
  <c r="AK110" i="3"/>
  <c r="AK111" i="3"/>
  <c r="AK112" i="3"/>
  <c r="AK113" i="3"/>
  <c r="AK114" i="3"/>
  <c r="AK115" i="3"/>
  <c r="AK116" i="3"/>
  <c r="AK117" i="3"/>
  <c r="AK118" i="3"/>
  <c r="AK119" i="3"/>
  <c r="AK120" i="3"/>
  <c r="AK121" i="3"/>
  <c r="AK122" i="3"/>
  <c r="AK123" i="3"/>
  <c r="AK124" i="3"/>
  <c r="AK125" i="3"/>
  <c r="AK126" i="3"/>
  <c r="AK127" i="3"/>
  <c r="AK128" i="3"/>
  <c r="AK129" i="3"/>
  <c r="AK130" i="3"/>
  <c r="AK131" i="3"/>
  <c r="AK132" i="3"/>
  <c r="AK133" i="3"/>
  <c r="AK134" i="3"/>
  <c r="AK135" i="3"/>
  <c r="AK136" i="3"/>
  <c r="AK137" i="3"/>
  <c r="AK138" i="3"/>
  <c r="AK139" i="3"/>
  <c r="AK140" i="3"/>
  <c r="AK141" i="3"/>
  <c r="AK142" i="3"/>
  <c r="AK143" i="3"/>
  <c r="AK144" i="3"/>
  <c r="AK145" i="3"/>
  <c r="AK146" i="3"/>
  <c r="AK147" i="3"/>
  <c r="AK148" i="3"/>
  <c r="AK149" i="3"/>
  <c r="AK150" i="3"/>
  <c r="AK151" i="3"/>
  <c r="AK152" i="3"/>
  <c r="AK153" i="3"/>
  <c r="AK154" i="3"/>
  <c r="AK155" i="3"/>
  <c r="AK156" i="3"/>
  <c r="AK157" i="3"/>
  <c r="AK158" i="3"/>
  <c r="AK159" i="3"/>
  <c r="AK160" i="3"/>
  <c r="AK161" i="3"/>
  <c r="AK162" i="3"/>
  <c r="AK163" i="3"/>
  <c r="AK164" i="3"/>
  <c r="AK165" i="3"/>
  <c r="AK166" i="3"/>
  <c r="AK167" i="3"/>
  <c r="AK168" i="3"/>
  <c r="AK169" i="3"/>
  <c r="AK170" i="3"/>
  <c r="AK171" i="3"/>
  <c r="AK172" i="3"/>
  <c r="AK173" i="3"/>
  <c r="AK174" i="3"/>
  <c r="AK175" i="3"/>
  <c r="AK176" i="3"/>
  <c r="AK177" i="3"/>
  <c r="AK178" i="3"/>
  <c r="AK179" i="3"/>
  <c r="AK180" i="3"/>
  <c r="AK181" i="3"/>
  <c r="AK182" i="3"/>
  <c r="AK183" i="3"/>
  <c r="AK184" i="3"/>
  <c r="AK185" i="3"/>
  <c r="AK186" i="3"/>
  <c r="AK187" i="3"/>
  <c r="AK188" i="3"/>
  <c r="AK189" i="3"/>
  <c r="AK190" i="3"/>
  <c r="AK191" i="3"/>
  <c r="AK192" i="3"/>
  <c r="AK193" i="3"/>
  <c r="AK194" i="3"/>
  <c r="AK195" i="3"/>
  <c r="AK196" i="3"/>
  <c r="AK197" i="3"/>
  <c r="AK198" i="3"/>
  <c r="AK199" i="3"/>
  <c r="AK200" i="3"/>
  <c r="AK201" i="3"/>
  <c r="AK202" i="3"/>
  <c r="AK203" i="3"/>
  <c r="AK204" i="3"/>
  <c r="AK205" i="3"/>
  <c r="AK206" i="3"/>
  <c r="AK207" i="3"/>
  <c r="AK208" i="3"/>
  <c r="AK209" i="3"/>
  <c r="AK210" i="3"/>
  <c r="AK211" i="3"/>
  <c r="AK212" i="3"/>
  <c r="AK213" i="3"/>
  <c r="AK214" i="3"/>
  <c r="AK215" i="3"/>
  <c r="AK216" i="3"/>
  <c r="AK217" i="3"/>
  <c r="AK218" i="3"/>
  <c r="AK219" i="3"/>
  <c r="AK220" i="3"/>
  <c r="AK221" i="3"/>
  <c r="AK222" i="3"/>
  <c r="AK223" i="3"/>
  <c r="AK224" i="3"/>
  <c r="AK225" i="3"/>
  <c r="AK226" i="3"/>
  <c r="AK227" i="3"/>
  <c r="AK228" i="3"/>
  <c r="AK229" i="3"/>
  <c r="AK230" i="3"/>
  <c r="AK231" i="3"/>
  <c r="AK232" i="3"/>
  <c r="AK233" i="3"/>
  <c r="AK234" i="3"/>
  <c r="AK235" i="3"/>
  <c r="AK236" i="3"/>
  <c r="AK237" i="3"/>
  <c r="AK238" i="3"/>
  <c r="AK239" i="3"/>
  <c r="AK240" i="3"/>
  <c r="AK241" i="3"/>
  <c r="AK242" i="3"/>
  <c r="AK243" i="3"/>
  <c r="AK244" i="3"/>
  <c r="AK245" i="3"/>
  <c r="AK246" i="3"/>
  <c r="AK247" i="3"/>
  <c r="AK248" i="3"/>
  <c r="AK249" i="3"/>
  <c r="AK250" i="3"/>
  <c r="AK251" i="3"/>
  <c r="AK252" i="3"/>
  <c r="AK253" i="3"/>
  <c r="AK254" i="3"/>
  <c r="AK255" i="3"/>
  <c r="AK256" i="3"/>
  <c r="AK257" i="3"/>
  <c r="AK258" i="3"/>
  <c r="AK259" i="3"/>
  <c r="AK260" i="3"/>
  <c r="AK261" i="3"/>
  <c r="AK262" i="3"/>
  <c r="AK263" i="3"/>
  <c r="AK264" i="3"/>
  <c r="AK265" i="3"/>
  <c r="AK266" i="3"/>
  <c r="AK267" i="3"/>
  <c r="AK268" i="3"/>
  <c r="AK269" i="3"/>
  <c r="AK270" i="3"/>
  <c r="AK271" i="3"/>
  <c r="AK272" i="3"/>
  <c r="AK273" i="3"/>
  <c r="AK274" i="3"/>
  <c r="AK275" i="3"/>
  <c r="AK276" i="3"/>
  <c r="AK277" i="3"/>
  <c r="AK278" i="3"/>
  <c r="AK279" i="3"/>
  <c r="AK280" i="3"/>
  <c r="AK281" i="3"/>
  <c r="AK282" i="3"/>
  <c r="AK283" i="3"/>
  <c r="AK284" i="3"/>
  <c r="AK285" i="3"/>
  <c r="AK286" i="3"/>
  <c r="AK287" i="3"/>
  <c r="AK288" i="3"/>
  <c r="AK289" i="3"/>
  <c r="AK290" i="3"/>
  <c r="AK291" i="3"/>
  <c r="AK292" i="3"/>
  <c r="AK293" i="3"/>
  <c r="AK294" i="3"/>
  <c r="AK295" i="3"/>
  <c r="AK296" i="3"/>
  <c r="AK297" i="3"/>
  <c r="AK298" i="3"/>
  <c r="AK299" i="3"/>
  <c r="AK300" i="3"/>
  <c r="AK301" i="3"/>
  <c r="AK302" i="3"/>
  <c r="AK303" i="3"/>
  <c r="AK304" i="3"/>
  <c r="AK305" i="3"/>
  <c r="AK306" i="3"/>
  <c r="AK307" i="3"/>
  <c r="AK308" i="3"/>
  <c r="AK309" i="3"/>
  <c r="AK310" i="3"/>
  <c r="AK311" i="3"/>
  <c r="AK312" i="3"/>
  <c r="AK313" i="3"/>
  <c r="AK314" i="3"/>
  <c r="AK315" i="3"/>
  <c r="AK316" i="3"/>
  <c r="AK317" i="3"/>
  <c r="AK318" i="3"/>
  <c r="AK319" i="3"/>
  <c r="AK320" i="3"/>
  <c r="AK321" i="3"/>
  <c r="AK322" i="3"/>
  <c r="AK323" i="3"/>
  <c r="AK324" i="3"/>
  <c r="AK325" i="3"/>
  <c r="AK326" i="3"/>
  <c r="AK327" i="3"/>
  <c r="AK328" i="3"/>
  <c r="AK329" i="3"/>
  <c r="AK330" i="3"/>
  <c r="AK331" i="3"/>
  <c r="AK332" i="3"/>
  <c r="AK333" i="3"/>
  <c r="AK334" i="3"/>
  <c r="AK335" i="3"/>
  <c r="AK336" i="3"/>
  <c r="AK337" i="3"/>
  <c r="AK338" i="3"/>
  <c r="AK339" i="3"/>
  <c r="AK340" i="3"/>
  <c r="AK341" i="3"/>
  <c r="AK342" i="3"/>
  <c r="AK343" i="3"/>
  <c r="AK344" i="3"/>
  <c r="AK345" i="3"/>
  <c r="AK346" i="3"/>
  <c r="AK347" i="3"/>
  <c r="AK348" i="3"/>
  <c r="AK349" i="3"/>
  <c r="AK350" i="3"/>
  <c r="AK351" i="3"/>
  <c r="AK352" i="3"/>
  <c r="AK353" i="3"/>
  <c r="AK354" i="3"/>
  <c r="AK355" i="3"/>
  <c r="AK356" i="3"/>
  <c r="AK357" i="3"/>
  <c r="AK358" i="3"/>
  <c r="AK359" i="3"/>
  <c r="AK360" i="3"/>
  <c r="AK361" i="3"/>
  <c r="AK362" i="3"/>
  <c r="AK363" i="3"/>
  <c r="AK364" i="3"/>
  <c r="AK365" i="3"/>
  <c r="AK366" i="3"/>
  <c r="AK367" i="3"/>
  <c r="AK368" i="3"/>
  <c r="AK369" i="3"/>
  <c r="AK370" i="3"/>
  <c r="AK371" i="3"/>
  <c r="AK372" i="3"/>
  <c r="AK373" i="3"/>
  <c r="AK374" i="3"/>
  <c r="AK375" i="3"/>
  <c r="AK376" i="3"/>
  <c r="AK377" i="3"/>
  <c r="AK378" i="3"/>
  <c r="AK379" i="3"/>
  <c r="AK380" i="3"/>
  <c r="AK381" i="3"/>
  <c r="AK382" i="3"/>
  <c r="AK383" i="3"/>
  <c r="AK384" i="3"/>
  <c r="AK385" i="3"/>
  <c r="AK386" i="3"/>
  <c r="AK387" i="3"/>
  <c r="AK388" i="3"/>
  <c r="AK389" i="3"/>
  <c r="AK390" i="3"/>
  <c r="AK391" i="3"/>
  <c r="AK392" i="3"/>
  <c r="AK393" i="3"/>
  <c r="AK394" i="3"/>
  <c r="AK395" i="3"/>
  <c r="AK396" i="3"/>
  <c r="AK397" i="3"/>
  <c r="AK398" i="3"/>
  <c r="AK399" i="3"/>
  <c r="AK400" i="3"/>
  <c r="AK401" i="3"/>
  <c r="AK402" i="3"/>
  <c r="AK403" i="3"/>
  <c r="AK404" i="3"/>
  <c r="AK405" i="3"/>
  <c r="AK406" i="3"/>
  <c r="AK407" i="3"/>
  <c r="AK408" i="3"/>
  <c r="AK409" i="3"/>
  <c r="AK410" i="3"/>
  <c r="AK411" i="3"/>
  <c r="AK412" i="3"/>
  <c r="AK413" i="3"/>
  <c r="AK414" i="3"/>
  <c r="AK415" i="3"/>
  <c r="AK416" i="3"/>
  <c r="AK417" i="3"/>
  <c r="AK418" i="3"/>
  <c r="AK419" i="3"/>
  <c r="AK420" i="3"/>
  <c r="AK421" i="3"/>
  <c r="AK422" i="3"/>
  <c r="AK423" i="3"/>
  <c r="AK424" i="3"/>
  <c r="AK425" i="3"/>
  <c r="AK426" i="3"/>
  <c r="AK427" i="3"/>
  <c r="AK428" i="3"/>
  <c r="AK429" i="3"/>
  <c r="AK430" i="3"/>
  <c r="AK431" i="3"/>
  <c r="AK432" i="3"/>
  <c r="AK433" i="3"/>
  <c r="AK434" i="3"/>
  <c r="AK435" i="3"/>
  <c r="AK436" i="3"/>
  <c r="AK437" i="3"/>
  <c r="AK438" i="3"/>
  <c r="AK439" i="3"/>
  <c r="AK440" i="3"/>
  <c r="AK441" i="3"/>
  <c r="AK442" i="3"/>
  <c r="AK443" i="3"/>
  <c r="AK444" i="3"/>
  <c r="AK445" i="3"/>
  <c r="AK446" i="3"/>
  <c r="AK447" i="3"/>
  <c r="AK448" i="3"/>
  <c r="AK449" i="3"/>
  <c r="AK450" i="3"/>
  <c r="AK451" i="3"/>
  <c r="AK452" i="3"/>
  <c r="AK453" i="3"/>
  <c r="AK454" i="3"/>
  <c r="AK455" i="3"/>
  <c r="AK456" i="3"/>
  <c r="AK457" i="3"/>
  <c r="AK458" i="3"/>
  <c r="AK459" i="3"/>
  <c r="AK460" i="3"/>
  <c r="AK461" i="3"/>
  <c r="AK462" i="3"/>
  <c r="AK463" i="3"/>
  <c r="AK464" i="3"/>
  <c r="AK465" i="3"/>
  <c r="AK466" i="3"/>
  <c r="AK467" i="3"/>
  <c r="AK468" i="3"/>
  <c r="AK469" i="3"/>
  <c r="AK470" i="3"/>
  <c r="AK471" i="3"/>
  <c r="AK472" i="3"/>
  <c r="AK473" i="3"/>
  <c r="AK474" i="3"/>
  <c r="AK475" i="3"/>
  <c r="AK476" i="3"/>
  <c r="AK477" i="3"/>
  <c r="AK478" i="3"/>
  <c r="AK479" i="3"/>
  <c r="AK480" i="3"/>
  <c r="AK481" i="3"/>
  <c r="AK482" i="3"/>
  <c r="AK483" i="3"/>
  <c r="AK484" i="3"/>
  <c r="AK485" i="3"/>
  <c r="AK486" i="3"/>
  <c r="AK487" i="3"/>
  <c r="AK488" i="3"/>
  <c r="AK489" i="3"/>
  <c r="AK490" i="3"/>
  <c r="AK491" i="3"/>
  <c r="AK492" i="3"/>
  <c r="AK493" i="3"/>
  <c r="AK494" i="3"/>
  <c r="AK495" i="3"/>
  <c r="AK496" i="3"/>
  <c r="AK497" i="3"/>
  <c r="AK498" i="3"/>
  <c r="AK499" i="3"/>
  <c r="AK500" i="3"/>
  <c r="AK501" i="3"/>
  <c r="AK502" i="3"/>
  <c r="AK503" i="3"/>
  <c r="AK504" i="3"/>
  <c r="AK505" i="3"/>
  <c r="AK506" i="3"/>
  <c r="AK507" i="3"/>
  <c r="AK508" i="3"/>
  <c r="AK509" i="3"/>
  <c r="AK510" i="3"/>
  <c r="AK511" i="3"/>
  <c r="AK512" i="3"/>
  <c r="AK513" i="3"/>
  <c r="AK514" i="3"/>
  <c r="AK515" i="3"/>
  <c r="AK516" i="3"/>
  <c r="AK517" i="3"/>
  <c r="AK518" i="3"/>
  <c r="AK519" i="3"/>
  <c r="AK520" i="3"/>
  <c r="AK521" i="3"/>
  <c r="AK522" i="3"/>
  <c r="AK523" i="3"/>
  <c r="AK524" i="3"/>
  <c r="AK525" i="3"/>
  <c r="AK526" i="3"/>
  <c r="AK527" i="3"/>
  <c r="AK528" i="3"/>
  <c r="AK529" i="3"/>
  <c r="AK530" i="3"/>
  <c r="AK531" i="3"/>
  <c r="AK532" i="3"/>
  <c r="AK533" i="3"/>
  <c r="AK534" i="3"/>
  <c r="AK535" i="3"/>
  <c r="AK536" i="3"/>
  <c r="AK537" i="3"/>
  <c r="AK538" i="3"/>
  <c r="AK539" i="3"/>
  <c r="AK540" i="3"/>
  <c r="AK541" i="3"/>
  <c r="AK542" i="3"/>
  <c r="AK543" i="3"/>
  <c r="AK544" i="3"/>
  <c r="AK545" i="3"/>
  <c r="AK546" i="3"/>
  <c r="AK547" i="3"/>
  <c r="AK548" i="3"/>
  <c r="AK549" i="3"/>
  <c r="AK550" i="3"/>
  <c r="AK551" i="3"/>
  <c r="AK552" i="3"/>
  <c r="AK553" i="3"/>
  <c r="AK554" i="3"/>
  <c r="AK555" i="3"/>
  <c r="AK556" i="3"/>
  <c r="AK557" i="3"/>
  <c r="AK558" i="3"/>
  <c r="AK559" i="3"/>
  <c r="AK560" i="3"/>
  <c r="AK561" i="3"/>
  <c r="AK562" i="3"/>
  <c r="AK563" i="3"/>
  <c r="AK564" i="3"/>
  <c r="AK565" i="3"/>
  <c r="AK566" i="3"/>
  <c r="AK567" i="3"/>
  <c r="AK568" i="3"/>
  <c r="AK569" i="3"/>
  <c r="AK570" i="3"/>
  <c r="AK571" i="3"/>
  <c r="AK572" i="3"/>
  <c r="AK573" i="3"/>
  <c r="AK574" i="3"/>
  <c r="AK575" i="3"/>
  <c r="AK576" i="3"/>
  <c r="AK577" i="3"/>
  <c r="AK578" i="3"/>
  <c r="AK579" i="3"/>
  <c r="AK580" i="3"/>
  <c r="AK581" i="3"/>
  <c r="AK582" i="3"/>
  <c r="AK583" i="3"/>
  <c r="AK584" i="3"/>
  <c r="AK585" i="3"/>
  <c r="AK586" i="3"/>
  <c r="AK587" i="3"/>
  <c r="AK588" i="3"/>
  <c r="AK589" i="3"/>
  <c r="AK590" i="3"/>
  <c r="AK591" i="3"/>
  <c r="AK592" i="3"/>
  <c r="AK593" i="3"/>
  <c r="AK594" i="3"/>
  <c r="AK595" i="3"/>
  <c r="AK596" i="3"/>
  <c r="AK597" i="3"/>
  <c r="AK598" i="3"/>
  <c r="AL2" i="3"/>
  <c r="AL3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L74" i="3"/>
  <c r="AL75" i="3"/>
  <c r="AL76" i="3"/>
  <c r="AL77" i="3"/>
  <c r="AL78" i="3"/>
  <c r="AL79" i="3"/>
  <c r="AL80" i="3"/>
  <c r="AL81" i="3"/>
  <c r="AL82" i="3"/>
  <c r="AL83" i="3"/>
  <c r="AL84" i="3"/>
  <c r="AL85" i="3"/>
  <c r="AL86" i="3"/>
  <c r="AL87" i="3"/>
  <c r="AL88" i="3"/>
  <c r="AL89" i="3"/>
  <c r="AL90" i="3"/>
  <c r="AL91" i="3"/>
  <c r="AL92" i="3"/>
  <c r="AL93" i="3"/>
  <c r="AL94" i="3"/>
  <c r="AL95" i="3"/>
  <c r="AL96" i="3"/>
  <c r="AL97" i="3"/>
  <c r="AL98" i="3"/>
  <c r="AL99" i="3"/>
  <c r="AL100" i="3"/>
  <c r="AL101" i="3"/>
  <c r="AL102" i="3"/>
  <c r="AL103" i="3"/>
  <c r="AL104" i="3"/>
  <c r="AL105" i="3"/>
  <c r="AL106" i="3"/>
  <c r="AL107" i="3"/>
  <c r="AL108" i="3"/>
  <c r="AL109" i="3"/>
  <c r="AL110" i="3"/>
  <c r="AL111" i="3"/>
  <c r="AL112" i="3"/>
  <c r="AL113" i="3"/>
  <c r="AL114" i="3"/>
  <c r="AL115" i="3"/>
  <c r="AL116" i="3"/>
  <c r="AL117" i="3"/>
  <c r="AL118" i="3"/>
  <c r="AL119" i="3"/>
  <c r="AL120" i="3"/>
  <c r="AL121" i="3"/>
  <c r="AL122" i="3"/>
  <c r="AL123" i="3"/>
  <c r="AL124" i="3"/>
  <c r="AL125" i="3"/>
  <c r="AL126" i="3"/>
  <c r="AL127" i="3"/>
  <c r="AL128" i="3"/>
  <c r="AL129" i="3"/>
  <c r="AL130" i="3"/>
  <c r="AL131" i="3"/>
  <c r="AL132" i="3"/>
  <c r="AL133" i="3"/>
  <c r="AL134" i="3"/>
  <c r="AL135" i="3"/>
  <c r="AL136" i="3"/>
  <c r="AL137" i="3"/>
  <c r="AL138" i="3"/>
  <c r="AL139" i="3"/>
  <c r="AL140" i="3"/>
  <c r="AL141" i="3"/>
  <c r="AL142" i="3"/>
  <c r="AL143" i="3"/>
  <c r="AL144" i="3"/>
  <c r="AL145" i="3"/>
  <c r="AL146" i="3"/>
  <c r="AL147" i="3"/>
  <c r="AL148" i="3"/>
  <c r="AL149" i="3"/>
  <c r="AL150" i="3"/>
  <c r="AL151" i="3"/>
  <c r="AL152" i="3"/>
  <c r="AL153" i="3"/>
  <c r="AL154" i="3"/>
  <c r="AL155" i="3"/>
  <c r="AL156" i="3"/>
  <c r="AL157" i="3"/>
  <c r="AL158" i="3"/>
  <c r="AL159" i="3"/>
  <c r="AL160" i="3"/>
  <c r="AL161" i="3"/>
  <c r="AL162" i="3"/>
  <c r="AL163" i="3"/>
  <c r="AL164" i="3"/>
  <c r="AL165" i="3"/>
  <c r="AL166" i="3"/>
  <c r="AL167" i="3"/>
  <c r="AL168" i="3"/>
  <c r="AL169" i="3"/>
  <c r="AL170" i="3"/>
  <c r="AL171" i="3"/>
  <c r="AL172" i="3"/>
  <c r="AL173" i="3"/>
  <c r="AL174" i="3"/>
  <c r="AL175" i="3"/>
  <c r="AL176" i="3"/>
  <c r="AL177" i="3"/>
  <c r="AL178" i="3"/>
  <c r="AL179" i="3"/>
  <c r="AL180" i="3"/>
  <c r="AL181" i="3"/>
  <c r="AL182" i="3"/>
  <c r="AL183" i="3"/>
  <c r="AL184" i="3"/>
  <c r="AL185" i="3"/>
  <c r="AL186" i="3"/>
  <c r="AL187" i="3"/>
  <c r="AL188" i="3"/>
  <c r="AL189" i="3"/>
  <c r="AL190" i="3"/>
  <c r="AL191" i="3"/>
  <c r="AL192" i="3"/>
  <c r="AL193" i="3"/>
  <c r="AL194" i="3"/>
  <c r="AL195" i="3"/>
  <c r="AL196" i="3"/>
  <c r="AL197" i="3"/>
  <c r="AL198" i="3"/>
  <c r="AL199" i="3"/>
  <c r="AL200" i="3"/>
  <c r="AL201" i="3"/>
  <c r="AL202" i="3"/>
  <c r="AL203" i="3"/>
  <c r="AL204" i="3"/>
  <c r="AL205" i="3"/>
  <c r="AL206" i="3"/>
  <c r="AL207" i="3"/>
  <c r="AL208" i="3"/>
  <c r="AL209" i="3"/>
  <c r="AL210" i="3"/>
  <c r="AL211" i="3"/>
  <c r="AL212" i="3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8" i="3"/>
  <c r="AL229" i="3"/>
  <c r="AL230" i="3"/>
  <c r="AL231" i="3"/>
  <c r="AL232" i="3"/>
  <c r="AL233" i="3"/>
  <c r="AL234" i="3"/>
  <c r="AL235" i="3"/>
  <c r="AL236" i="3"/>
  <c r="AL237" i="3"/>
  <c r="AL238" i="3"/>
  <c r="AL239" i="3"/>
  <c r="AL240" i="3"/>
  <c r="AL241" i="3"/>
  <c r="AL242" i="3"/>
  <c r="AL243" i="3"/>
  <c r="AL244" i="3"/>
  <c r="AL245" i="3"/>
  <c r="AL246" i="3"/>
  <c r="AL247" i="3"/>
  <c r="AL248" i="3"/>
  <c r="AL249" i="3"/>
  <c r="AL250" i="3"/>
  <c r="AL251" i="3"/>
  <c r="AL252" i="3"/>
  <c r="AL253" i="3"/>
  <c r="AL254" i="3"/>
  <c r="AL255" i="3"/>
  <c r="AL256" i="3"/>
  <c r="AL257" i="3"/>
  <c r="AL258" i="3"/>
  <c r="AL259" i="3"/>
  <c r="AL260" i="3"/>
  <c r="AL261" i="3"/>
  <c r="AL262" i="3"/>
  <c r="AL263" i="3"/>
  <c r="AL264" i="3"/>
  <c r="AL265" i="3"/>
  <c r="AL266" i="3"/>
  <c r="AL267" i="3"/>
  <c r="AL268" i="3"/>
  <c r="AL269" i="3"/>
  <c r="AL270" i="3"/>
  <c r="AL271" i="3"/>
  <c r="AL272" i="3"/>
  <c r="AL273" i="3"/>
  <c r="AL274" i="3"/>
  <c r="AL275" i="3"/>
  <c r="AL276" i="3"/>
  <c r="AL277" i="3"/>
  <c r="AL278" i="3"/>
  <c r="AL279" i="3"/>
  <c r="AL280" i="3"/>
  <c r="AL281" i="3"/>
  <c r="AL282" i="3"/>
  <c r="AL283" i="3"/>
  <c r="AL284" i="3"/>
  <c r="AL285" i="3"/>
  <c r="AL286" i="3"/>
  <c r="AL287" i="3"/>
  <c r="AL288" i="3"/>
  <c r="AL289" i="3"/>
  <c r="AL290" i="3"/>
  <c r="AL291" i="3"/>
  <c r="AL292" i="3"/>
  <c r="AL293" i="3"/>
  <c r="AL294" i="3"/>
  <c r="AL295" i="3"/>
  <c r="AL296" i="3"/>
  <c r="AL297" i="3"/>
  <c r="AL298" i="3"/>
  <c r="AL299" i="3"/>
  <c r="AL300" i="3"/>
  <c r="AL301" i="3"/>
  <c r="AL302" i="3"/>
  <c r="AL303" i="3"/>
  <c r="AL304" i="3"/>
  <c r="AL305" i="3"/>
  <c r="AL306" i="3"/>
  <c r="AL307" i="3"/>
  <c r="AL308" i="3"/>
  <c r="AL309" i="3"/>
  <c r="AL310" i="3"/>
  <c r="AL311" i="3"/>
  <c r="AL312" i="3"/>
  <c r="AL313" i="3"/>
  <c r="AL314" i="3"/>
  <c r="AL315" i="3"/>
  <c r="AL316" i="3"/>
  <c r="AL317" i="3"/>
  <c r="AL318" i="3"/>
  <c r="AL319" i="3"/>
  <c r="AL320" i="3"/>
  <c r="AL321" i="3"/>
  <c r="AL322" i="3"/>
  <c r="AL323" i="3"/>
  <c r="AL324" i="3"/>
  <c r="AL325" i="3"/>
  <c r="AL326" i="3"/>
  <c r="AL327" i="3"/>
  <c r="AL328" i="3"/>
  <c r="AL329" i="3"/>
  <c r="AL330" i="3"/>
  <c r="AL331" i="3"/>
  <c r="AL332" i="3"/>
  <c r="AL333" i="3"/>
  <c r="AL334" i="3"/>
  <c r="AL335" i="3"/>
  <c r="AL336" i="3"/>
  <c r="AL337" i="3"/>
  <c r="AL338" i="3"/>
  <c r="AL339" i="3"/>
  <c r="AL340" i="3"/>
  <c r="AL341" i="3"/>
  <c r="AL342" i="3"/>
  <c r="AL343" i="3"/>
  <c r="AL344" i="3"/>
  <c r="AL345" i="3"/>
  <c r="AL346" i="3"/>
  <c r="AL347" i="3"/>
  <c r="AL348" i="3"/>
  <c r="AL349" i="3"/>
  <c r="AL350" i="3"/>
  <c r="AL351" i="3"/>
  <c r="AL352" i="3"/>
  <c r="AL353" i="3"/>
  <c r="AL354" i="3"/>
  <c r="AL355" i="3"/>
  <c r="AL356" i="3"/>
  <c r="AL357" i="3"/>
  <c r="AL358" i="3"/>
  <c r="AL359" i="3"/>
  <c r="AL360" i="3"/>
  <c r="AL361" i="3"/>
  <c r="AL362" i="3"/>
  <c r="AL363" i="3"/>
  <c r="AL364" i="3"/>
  <c r="AL365" i="3"/>
  <c r="AL366" i="3"/>
  <c r="AL367" i="3"/>
  <c r="AL368" i="3"/>
  <c r="AL369" i="3"/>
  <c r="AL370" i="3"/>
  <c r="AL371" i="3"/>
  <c r="AL372" i="3"/>
  <c r="AL373" i="3"/>
  <c r="AL374" i="3"/>
  <c r="AL375" i="3"/>
  <c r="AL376" i="3"/>
  <c r="AL377" i="3"/>
  <c r="AL378" i="3"/>
  <c r="AL379" i="3"/>
  <c r="AL380" i="3"/>
  <c r="AL381" i="3"/>
  <c r="AL382" i="3"/>
  <c r="AL383" i="3"/>
  <c r="AL384" i="3"/>
  <c r="AL385" i="3"/>
  <c r="AL386" i="3"/>
  <c r="AL387" i="3"/>
  <c r="AL388" i="3"/>
  <c r="AL389" i="3"/>
  <c r="AL390" i="3"/>
  <c r="AL391" i="3"/>
  <c r="AL392" i="3"/>
  <c r="AL393" i="3"/>
  <c r="AL394" i="3"/>
  <c r="AL395" i="3"/>
  <c r="AL396" i="3"/>
  <c r="AL397" i="3"/>
  <c r="AL398" i="3"/>
  <c r="AL399" i="3"/>
  <c r="AL400" i="3"/>
  <c r="AL401" i="3"/>
  <c r="AL402" i="3"/>
  <c r="AL403" i="3"/>
  <c r="AL404" i="3"/>
  <c r="AL405" i="3"/>
  <c r="AL406" i="3"/>
  <c r="AL407" i="3"/>
  <c r="AL408" i="3"/>
  <c r="AL409" i="3"/>
  <c r="AL410" i="3"/>
  <c r="AL411" i="3"/>
  <c r="AL412" i="3"/>
  <c r="AL413" i="3"/>
  <c r="AL414" i="3"/>
  <c r="AL415" i="3"/>
  <c r="AL416" i="3"/>
  <c r="AL417" i="3"/>
  <c r="AL418" i="3"/>
  <c r="AL419" i="3"/>
  <c r="AL420" i="3"/>
  <c r="AL421" i="3"/>
  <c r="AL422" i="3"/>
  <c r="AL423" i="3"/>
  <c r="AL424" i="3"/>
  <c r="AL425" i="3"/>
  <c r="AL426" i="3"/>
  <c r="AL427" i="3"/>
  <c r="AL428" i="3"/>
  <c r="AL429" i="3"/>
  <c r="AL430" i="3"/>
  <c r="AL431" i="3"/>
  <c r="AL432" i="3"/>
  <c r="AL433" i="3"/>
  <c r="AL434" i="3"/>
  <c r="AL435" i="3"/>
  <c r="AL436" i="3"/>
  <c r="AL437" i="3"/>
  <c r="AL438" i="3"/>
  <c r="AL439" i="3"/>
  <c r="AL440" i="3"/>
  <c r="AL441" i="3"/>
  <c r="AL442" i="3"/>
  <c r="AL443" i="3"/>
  <c r="AL444" i="3"/>
  <c r="AL445" i="3"/>
  <c r="AL446" i="3"/>
  <c r="AL447" i="3"/>
  <c r="AL448" i="3"/>
  <c r="AL449" i="3"/>
  <c r="AL450" i="3"/>
  <c r="AL451" i="3"/>
  <c r="AL452" i="3"/>
  <c r="AL453" i="3"/>
  <c r="AL454" i="3"/>
  <c r="AL455" i="3"/>
  <c r="AL456" i="3"/>
  <c r="AL457" i="3"/>
  <c r="AL458" i="3"/>
  <c r="AL459" i="3"/>
  <c r="AL460" i="3"/>
  <c r="AL461" i="3"/>
  <c r="AL462" i="3"/>
  <c r="AL463" i="3"/>
  <c r="AL464" i="3"/>
  <c r="AL465" i="3"/>
  <c r="AL466" i="3"/>
  <c r="AL467" i="3"/>
  <c r="AL468" i="3"/>
  <c r="AL469" i="3"/>
  <c r="AL470" i="3"/>
  <c r="AL471" i="3"/>
  <c r="AL472" i="3"/>
  <c r="AL473" i="3"/>
  <c r="AL474" i="3"/>
  <c r="AL475" i="3"/>
  <c r="AL476" i="3"/>
  <c r="AL477" i="3"/>
  <c r="AL478" i="3"/>
  <c r="AL479" i="3"/>
  <c r="AL480" i="3"/>
  <c r="AL481" i="3"/>
  <c r="AL482" i="3"/>
  <c r="AL483" i="3"/>
  <c r="AL484" i="3"/>
  <c r="AL485" i="3"/>
  <c r="AL486" i="3"/>
  <c r="AL487" i="3"/>
  <c r="AL488" i="3"/>
  <c r="AL489" i="3"/>
  <c r="AL490" i="3"/>
  <c r="AL491" i="3"/>
  <c r="AL492" i="3"/>
  <c r="AL493" i="3"/>
  <c r="AL494" i="3"/>
  <c r="AL495" i="3"/>
  <c r="AL496" i="3"/>
  <c r="AL497" i="3"/>
  <c r="AL498" i="3"/>
  <c r="AL499" i="3"/>
  <c r="AL500" i="3"/>
  <c r="AL501" i="3"/>
  <c r="AL502" i="3"/>
  <c r="AL503" i="3"/>
  <c r="AL504" i="3"/>
  <c r="AL505" i="3"/>
  <c r="AL506" i="3"/>
  <c r="AL507" i="3"/>
  <c r="AL508" i="3"/>
  <c r="AL509" i="3"/>
  <c r="AL510" i="3"/>
  <c r="AL511" i="3"/>
  <c r="AL512" i="3"/>
  <c r="AL513" i="3"/>
  <c r="AL514" i="3"/>
  <c r="AL515" i="3"/>
  <c r="AL516" i="3"/>
  <c r="AL517" i="3"/>
  <c r="AL518" i="3"/>
  <c r="AL519" i="3"/>
  <c r="AL520" i="3"/>
  <c r="AL521" i="3"/>
  <c r="AL522" i="3"/>
  <c r="AL523" i="3"/>
  <c r="AL524" i="3"/>
  <c r="AL525" i="3"/>
  <c r="AL526" i="3"/>
  <c r="AL527" i="3"/>
  <c r="AL528" i="3"/>
  <c r="AL529" i="3"/>
  <c r="AL530" i="3"/>
  <c r="AL531" i="3"/>
  <c r="AL532" i="3"/>
  <c r="AL533" i="3"/>
  <c r="AL534" i="3"/>
  <c r="AL535" i="3"/>
  <c r="AL536" i="3"/>
  <c r="AL537" i="3"/>
  <c r="AL538" i="3"/>
  <c r="AL539" i="3"/>
  <c r="AL540" i="3"/>
  <c r="AL541" i="3"/>
  <c r="AL542" i="3"/>
  <c r="AL543" i="3"/>
  <c r="AL544" i="3"/>
  <c r="AL545" i="3"/>
  <c r="AL546" i="3"/>
  <c r="AL547" i="3"/>
  <c r="AL548" i="3"/>
  <c r="AL549" i="3"/>
  <c r="AL550" i="3"/>
  <c r="AL551" i="3"/>
  <c r="AL552" i="3"/>
  <c r="AL553" i="3"/>
  <c r="AL554" i="3"/>
  <c r="AL555" i="3"/>
  <c r="AL556" i="3"/>
  <c r="AL557" i="3"/>
  <c r="AL558" i="3"/>
  <c r="AL559" i="3"/>
  <c r="AL560" i="3"/>
  <c r="AL561" i="3"/>
  <c r="AL562" i="3"/>
  <c r="AL563" i="3"/>
  <c r="AL564" i="3"/>
  <c r="AL565" i="3"/>
  <c r="AL566" i="3"/>
  <c r="AL567" i="3"/>
  <c r="AL568" i="3"/>
  <c r="AL569" i="3"/>
  <c r="AL570" i="3"/>
  <c r="AL571" i="3"/>
  <c r="AL572" i="3"/>
  <c r="AL573" i="3"/>
  <c r="AL574" i="3"/>
  <c r="AL575" i="3"/>
  <c r="AL576" i="3"/>
  <c r="AL577" i="3"/>
  <c r="AL578" i="3"/>
  <c r="AL579" i="3"/>
  <c r="AL580" i="3"/>
  <c r="AL581" i="3"/>
  <c r="AL582" i="3"/>
  <c r="AL583" i="3"/>
  <c r="AL584" i="3"/>
  <c r="AL585" i="3"/>
  <c r="AL586" i="3"/>
  <c r="AL587" i="3"/>
  <c r="AL588" i="3"/>
  <c r="AL589" i="3"/>
  <c r="AL590" i="3"/>
  <c r="AL591" i="3"/>
  <c r="AL592" i="3"/>
  <c r="AL593" i="3"/>
  <c r="AL594" i="3"/>
  <c r="AL595" i="3"/>
  <c r="AL596" i="3"/>
  <c r="AL597" i="3"/>
  <c r="AL598" i="3"/>
  <c r="AM2" i="3"/>
  <c r="AM3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M89" i="3"/>
  <c r="AM90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106" i="3"/>
  <c r="AM107" i="3"/>
  <c r="AM108" i="3"/>
  <c r="AM109" i="3"/>
  <c r="AM110" i="3"/>
  <c r="AM111" i="3"/>
  <c r="AM112" i="3"/>
  <c r="AM113" i="3"/>
  <c r="AM114" i="3"/>
  <c r="AM115" i="3"/>
  <c r="AM116" i="3"/>
  <c r="AM117" i="3"/>
  <c r="AM118" i="3"/>
  <c r="AM119" i="3"/>
  <c r="AM120" i="3"/>
  <c r="AM121" i="3"/>
  <c r="AM122" i="3"/>
  <c r="AM123" i="3"/>
  <c r="AM124" i="3"/>
  <c r="AM125" i="3"/>
  <c r="AM126" i="3"/>
  <c r="AM127" i="3"/>
  <c r="AM128" i="3"/>
  <c r="AM129" i="3"/>
  <c r="AM130" i="3"/>
  <c r="AM131" i="3"/>
  <c r="AM132" i="3"/>
  <c r="AM133" i="3"/>
  <c r="AM134" i="3"/>
  <c r="AM135" i="3"/>
  <c r="AM136" i="3"/>
  <c r="AM137" i="3"/>
  <c r="AM138" i="3"/>
  <c r="AM139" i="3"/>
  <c r="AM140" i="3"/>
  <c r="AM141" i="3"/>
  <c r="AM142" i="3"/>
  <c r="AM143" i="3"/>
  <c r="AM144" i="3"/>
  <c r="AM145" i="3"/>
  <c r="AM146" i="3"/>
  <c r="AM147" i="3"/>
  <c r="AM148" i="3"/>
  <c r="AM149" i="3"/>
  <c r="AM150" i="3"/>
  <c r="AM151" i="3"/>
  <c r="AM152" i="3"/>
  <c r="AM153" i="3"/>
  <c r="AM154" i="3"/>
  <c r="AM155" i="3"/>
  <c r="AM156" i="3"/>
  <c r="AM157" i="3"/>
  <c r="AM158" i="3"/>
  <c r="AM159" i="3"/>
  <c r="AM160" i="3"/>
  <c r="AM161" i="3"/>
  <c r="AM162" i="3"/>
  <c r="AM163" i="3"/>
  <c r="AM164" i="3"/>
  <c r="AM165" i="3"/>
  <c r="AM166" i="3"/>
  <c r="AM167" i="3"/>
  <c r="AM168" i="3"/>
  <c r="AM169" i="3"/>
  <c r="AM170" i="3"/>
  <c r="AM171" i="3"/>
  <c r="AM172" i="3"/>
  <c r="AM173" i="3"/>
  <c r="AM174" i="3"/>
  <c r="AM175" i="3"/>
  <c r="AM176" i="3"/>
  <c r="AM177" i="3"/>
  <c r="AM178" i="3"/>
  <c r="AM179" i="3"/>
  <c r="AM180" i="3"/>
  <c r="AM181" i="3"/>
  <c r="AM182" i="3"/>
  <c r="AM183" i="3"/>
  <c r="AM184" i="3"/>
  <c r="AM185" i="3"/>
  <c r="AM186" i="3"/>
  <c r="AM187" i="3"/>
  <c r="AM188" i="3"/>
  <c r="AM189" i="3"/>
  <c r="AM190" i="3"/>
  <c r="AM191" i="3"/>
  <c r="AM192" i="3"/>
  <c r="AM193" i="3"/>
  <c r="AM194" i="3"/>
  <c r="AM195" i="3"/>
  <c r="AM196" i="3"/>
  <c r="AM197" i="3"/>
  <c r="AM198" i="3"/>
  <c r="AM199" i="3"/>
  <c r="AM200" i="3"/>
  <c r="AM201" i="3"/>
  <c r="AM202" i="3"/>
  <c r="AM203" i="3"/>
  <c r="AM204" i="3"/>
  <c r="AM205" i="3"/>
  <c r="AM206" i="3"/>
  <c r="AM207" i="3"/>
  <c r="AM208" i="3"/>
  <c r="AM209" i="3"/>
  <c r="AM210" i="3"/>
  <c r="AM211" i="3"/>
  <c r="AM212" i="3"/>
  <c r="AM213" i="3"/>
  <c r="AM214" i="3"/>
  <c r="AM215" i="3"/>
  <c r="AM216" i="3"/>
  <c r="AM217" i="3"/>
  <c r="AM218" i="3"/>
  <c r="AM219" i="3"/>
  <c r="AM220" i="3"/>
  <c r="AM221" i="3"/>
  <c r="AM222" i="3"/>
  <c r="AM223" i="3"/>
  <c r="AM224" i="3"/>
  <c r="AM225" i="3"/>
  <c r="AM226" i="3"/>
  <c r="AM227" i="3"/>
  <c r="AM228" i="3"/>
  <c r="AM229" i="3"/>
  <c r="AM230" i="3"/>
  <c r="AM231" i="3"/>
  <c r="AM232" i="3"/>
  <c r="AM233" i="3"/>
  <c r="AM234" i="3"/>
  <c r="AM235" i="3"/>
  <c r="AM236" i="3"/>
  <c r="AM237" i="3"/>
  <c r="AM238" i="3"/>
  <c r="AM239" i="3"/>
  <c r="AM240" i="3"/>
  <c r="AM241" i="3"/>
  <c r="AM242" i="3"/>
  <c r="AM243" i="3"/>
  <c r="AM244" i="3"/>
  <c r="AM245" i="3"/>
  <c r="AM246" i="3"/>
  <c r="AM247" i="3"/>
  <c r="AM248" i="3"/>
  <c r="AM249" i="3"/>
  <c r="AM250" i="3"/>
  <c r="AM251" i="3"/>
  <c r="AM252" i="3"/>
  <c r="AM253" i="3"/>
  <c r="AM254" i="3"/>
  <c r="AM255" i="3"/>
  <c r="AM256" i="3"/>
  <c r="AM257" i="3"/>
  <c r="AM258" i="3"/>
  <c r="AM259" i="3"/>
  <c r="AM260" i="3"/>
  <c r="AM261" i="3"/>
  <c r="AM262" i="3"/>
  <c r="AM263" i="3"/>
  <c r="AM264" i="3"/>
  <c r="AM265" i="3"/>
  <c r="AM266" i="3"/>
  <c r="AM267" i="3"/>
  <c r="AM268" i="3"/>
  <c r="AM269" i="3"/>
  <c r="AM270" i="3"/>
  <c r="AM271" i="3"/>
  <c r="AM272" i="3"/>
  <c r="AM273" i="3"/>
  <c r="AM274" i="3"/>
  <c r="AM275" i="3"/>
  <c r="AM276" i="3"/>
  <c r="AM277" i="3"/>
  <c r="AM278" i="3"/>
  <c r="AM279" i="3"/>
  <c r="AM280" i="3"/>
  <c r="AM281" i="3"/>
  <c r="AM282" i="3"/>
  <c r="AM283" i="3"/>
  <c r="AM284" i="3"/>
  <c r="AM285" i="3"/>
  <c r="AM286" i="3"/>
  <c r="AM287" i="3"/>
  <c r="AM288" i="3"/>
  <c r="AM289" i="3"/>
  <c r="AM290" i="3"/>
  <c r="AM291" i="3"/>
  <c r="AM292" i="3"/>
  <c r="AM293" i="3"/>
  <c r="AM294" i="3"/>
  <c r="AM295" i="3"/>
  <c r="AM296" i="3"/>
  <c r="AM297" i="3"/>
  <c r="AM298" i="3"/>
  <c r="AM299" i="3"/>
  <c r="AM300" i="3"/>
  <c r="AM301" i="3"/>
  <c r="AM302" i="3"/>
  <c r="AM303" i="3"/>
  <c r="AM304" i="3"/>
  <c r="AM305" i="3"/>
  <c r="AM306" i="3"/>
  <c r="AM307" i="3"/>
  <c r="AM308" i="3"/>
  <c r="AM309" i="3"/>
  <c r="AM310" i="3"/>
  <c r="AM311" i="3"/>
  <c r="AM312" i="3"/>
  <c r="AM313" i="3"/>
  <c r="AM314" i="3"/>
  <c r="AM315" i="3"/>
  <c r="AM316" i="3"/>
  <c r="AM317" i="3"/>
  <c r="AM318" i="3"/>
  <c r="AM319" i="3"/>
  <c r="AM320" i="3"/>
  <c r="AM321" i="3"/>
  <c r="AM322" i="3"/>
  <c r="AM323" i="3"/>
  <c r="AM324" i="3"/>
  <c r="AM325" i="3"/>
  <c r="AM326" i="3"/>
  <c r="AM327" i="3"/>
  <c r="AM328" i="3"/>
  <c r="AM329" i="3"/>
  <c r="AM330" i="3"/>
  <c r="AM331" i="3"/>
  <c r="AM332" i="3"/>
  <c r="AM333" i="3"/>
  <c r="AM334" i="3"/>
  <c r="AM335" i="3"/>
  <c r="AM336" i="3"/>
  <c r="AM337" i="3"/>
  <c r="AM338" i="3"/>
  <c r="AM339" i="3"/>
  <c r="AM340" i="3"/>
  <c r="AM341" i="3"/>
  <c r="AM342" i="3"/>
  <c r="AM343" i="3"/>
  <c r="AM344" i="3"/>
  <c r="AM345" i="3"/>
  <c r="AM346" i="3"/>
  <c r="AM347" i="3"/>
  <c r="AM348" i="3"/>
  <c r="AM349" i="3"/>
  <c r="AM350" i="3"/>
  <c r="AM351" i="3"/>
  <c r="AM352" i="3"/>
  <c r="AM353" i="3"/>
  <c r="AM354" i="3"/>
  <c r="AM355" i="3"/>
  <c r="AM356" i="3"/>
  <c r="AM357" i="3"/>
  <c r="AM358" i="3"/>
  <c r="AM359" i="3"/>
  <c r="AM360" i="3"/>
  <c r="AM361" i="3"/>
  <c r="AM362" i="3"/>
  <c r="AM363" i="3"/>
  <c r="AM364" i="3"/>
  <c r="AM365" i="3"/>
  <c r="AM366" i="3"/>
  <c r="AM367" i="3"/>
  <c r="AM368" i="3"/>
  <c r="AM369" i="3"/>
  <c r="AM370" i="3"/>
  <c r="AM371" i="3"/>
  <c r="AM372" i="3"/>
  <c r="AM373" i="3"/>
  <c r="AM374" i="3"/>
  <c r="AM375" i="3"/>
  <c r="AM376" i="3"/>
  <c r="AM377" i="3"/>
  <c r="AM378" i="3"/>
  <c r="AM379" i="3"/>
  <c r="AM380" i="3"/>
  <c r="AM381" i="3"/>
  <c r="AM382" i="3"/>
  <c r="AM383" i="3"/>
  <c r="AM384" i="3"/>
  <c r="AM385" i="3"/>
  <c r="AM386" i="3"/>
  <c r="AM387" i="3"/>
  <c r="AM388" i="3"/>
  <c r="AM389" i="3"/>
  <c r="AM390" i="3"/>
  <c r="AM391" i="3"/>
  <c r="AM392" i="3"/>
  <c r="AM393" i="3"/>
  <c r="AM394" i="3"/>
  <c r="AM395" i="3"/>
  <c r="AM396" i="3"/>
  <c r="AM397" i="3"/>
  <c r="AM398" i="3"/>
  <c r="AM399" i="3"/>
  <c r="AM400" i="3"/>
  <c r="AM401" i="3"/>
  <c r="AM402" i="3"/>
  <c r="AM403" i="3"/>
  <c r="AM404" i="3"/>
  <c r="AM405" i="3"/>
  <c r="AM406" i="3"/>
  <c r="AM407" i="3"/>
  <c r="AM408" i="3"/>
  <c r="AM409" i="3"/>
  <c r="AM410" i="3"/>
  <c r="AM411" i="3"/>
  <c r="AM412" i="3"/>
  <c r="AM413" i="3"/>
  <c r="AM414" i="3"/>
  <c r="AM415" i="3"/>
  <c r="AM416" i="3"/>
  <c r="AM417" i="3"/>
  <c r="AM418" i="3"/>
  <c r="AM419" i="3"/>
  <c r="AM420" i="3"/>
  <c r="AM421" i="3"/>
  <c r="AM422" i="3"/>
  <c r="AM423" i="3"/>
  <c r="AM424" i="3"/>
  <c r="AM425" i="3"/>
  <c r="AM426" i="3"/>
  <c r="AM427" i="3"/>
  <c r="AM428" i="3"/>
  <c r="AM429" i="3"/>
  <c r="AM430" i="3"/>
  <c r="AM431" i="3"/>
  <c r="AM432" i="3"/>
  <c r="AM433" i="3"/>
  <c r="AM434" i="3"/>
  <c r="AM435" i="3"/>
  <c r="AM436" i="3"/>
  <c r="AM437" i="3"/>
  <c r="AM438" i="3"/>
  <c r="AM439" i="3"/>
  <c r="AM440" i="3"/>
  <c r="AM441" i="3"/>
  <c r="AM442" i="3"/>
  <c r="AM443" i="3"/>
  <c r="AM444" i="3"/>
  <c r="AM445" i="3"/>
  <c r="AM446" i="3"/>
  <c r="AM447" i="3"/>
  <c r="AM448" i="3"/>
  <c r="AM449" i="3"/>
  <c r="AM450" i="3"/>
  <c r="AM451" i="3"/>
  <c r="AM452" i="3"/>
  <c r="AM453" i="3"/>
  <c r="AM454" i="3"/>
  <c r="AM455" i="3"/>
  <c r="AM456" i="3"/>
  <c r="AM457" i="3"/>
  <c r="AM458" i="3"/>
  <c r="AM459" i="3"/>
  <c r="AM460" i="3"/>
  <c r="AM461" i="3"/>
  <c r="AM462" i="3"/>
  <c r="AM463" i="3"/>
  <c r="AM464" i="3"/>
  <c r="AM465" i="3"/>
  <c r="AM466" i="3"/>
  <c r="AM467" i="3"/>
  <c r="AM468" i="3"/>
  <c r="AM469" i="3"/>
  <c r="AM470" i="3"/>
  <c r="AM471" i="3"/>
  <c r="AM472" i="3"/>
  <c r="AM473" i="3"/>
  <c r="AM474" i="3"/>
  <c r="AM475" i="3"/>
  <c r="AM476" i="3"/>
  <c r="AM477" i="3"/>
  <c r="AM478" i="3"/>
  <c r="AM479" i="3"/>
  <c r="AM480" i="3"/>
  <c r="AM481" i="3"/>
  <c r="AM482" i="3"/>
  <c r="AM483" i="3"/>
  <c r="AM484" i="3"/>
  <c r="AM485" i="3"/>
  <c r="AM486" i="3"/>
  <c r="AM487" i="3"/>
  <c r="AM488" i="3"/>
  <c r="AM489" i="3"/>
  <c r="AM490" i="3"/>
  <c r="AM491" i="3"/>
  <c r="AM492" i="3"/>
  <c r="AM493" i="3"/>
  <c r="AM494" i="3"/>
  <c r="AM495" i="3"/>
  <c r="AM496" i="3"/>
  <c r="AM497" i="3"/>
  <c r="AM498" i="3"/>
  <c r="AM499" i="3"/>
  <c r="AM500" i="3"/>
  <c r="AM501" i="3"/>
  <c r="AM502" i="3"/>
  <c r="AM503" i="3"/>
  <c r="AM504" i="3"/>
  <c r="AM505" i="3"/>
  <c r="AM506" i="3"/>
  <c r="AM507" i="3"/>
  <c r="AM508" i="3"/>
  <c r="AM509" i="3"/>
  <c r="AM510" i="3"/>
  <c r="AM511" i="3"/>
  <c r="AM512" i="3"/>
  <c r="AM513" i="3"/>
  <c r="AM514" i="3"/>
  <c r="AM515" i="3"/>
  <c r="AM516" i="3"/>
  <c r="AM517" i="3"/>
  <c r="AM518" i="3"/>
  <c r="AM519" i="3"/>
  <c r="AM520" i="3"/>
  <c r="AM521" i="3"/>
  <c r="AM522" i="3"/>
  <c r="AM523" i="3"/>
  <c r="AM524" i="3"/>
  <c r="AM525" i="3"/>
  <c r="AM526" i="3"/>
  <c r="AM527" i="3"/>
  <c r="AM528" i="3"/>
  <c r="AM529" i="3"/>
  <c r="AM530" i="3"/>
  <c r="AM531" i="3"/>
  <c r="AM532" i="3"/>
  <c r="AM533" i="3"/>
  <c r="AM534" i="3"/>
  <c r="AM535" i="3"/>
  <c r="AM536" i="3"/>
  <c r="AM537" i="3"/>
  <c r="AM538" i="3"/>
  <c r="AM539" i="3"/>
  <c r="AM540" i="3"/>
  <c r="AM541" i="3"/>
  <c r="AM542" i="3"/>
  <c r="AM543" i="3"/>
  <c r="AM544" i="3"/>
  <c r="AM545" i="3"/>
  <c r="AM546" i="3"/>
  <c r="AM547" i="3"/>
  <c r="AM548" i="3"/>
  <c r="AM549" i="3"/>
  <c r="AM550" i="3"/>
  <c r="AM551" i="3"/>
  <c r="AM552" i="3"/>
  <c r="AM553" i="3"/>
  <c r="AM554" i="3"/>
  <c r="AM555" i="3"/>
  <c r="AM556" i="3"/>
  <c r="AM557" i="3"/>
  <c r="AM558" i="3"/>
  <c r="AM559" i="3"/>
  <c r="AM560" i="3"/>
  <c r="AM561" i="3"/>
  <c r="AM562" i="3"/>
  <c r="AM563" i="3"/>
  <c r="AM564" i="3"/>
  <c r="AM565" i="3"/>
  <c r="AM566" i="3"/>
  <c r="AM567" i="3"/>
  <c r="AM568" i="3"/>
  <c r="AM569" i="3"/>
  <c r="AM570" i="3"/>
  <c r="AM571" i="3"/>
  <c r="AM572" i="3"/>
  <c r="AM573" i="3"/>
  <c r="AM574" i="3"/>
  <c r="AM575" i="3"/>
  <c r="AM576" i="3"/>
  <c r="AM577" i="3"/>
  <c r="AM578" i="3"/>
  <c r="AM579" i="3"/>
  <c r="AM580" i="3"/>
  <c r="AM581" i="3"/>
  <c r="AM582" i="3"/>
  <c r="AM583" i="3"/>
  <c r="AM584" i="3"/>
  <c r="AM585" i="3"/>
  <c r="AM586" i="3"/>
  <c r="AM587" i="3"/>
  <c r="AM588" i="3"/>
  <c r="AM589" i="3"/>
  <c r="AM590" i="3"/>
  <c r="AM591" i="3"/>
  <c r="AM592" i="3"/>
  <c r="AM593" i="3"/>
  <c r="AM594" i="3"/>
  <c r="AM595" i="3"/>
  <c r="AM596" i="3"/>
  <c r="AM597" i="3"/>
  <c r="AM598" i="3"/>
  <c r="AN2" i="3"/>
  <c r="AN3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70" i="3"/>
  <c r="AN71" i="3"/>
  <c r="AN72" i="3"/>
  <c r="AN73" i="3"/>
  <c r="AN74" i="3"/>
  <c r="AN75" i="3"/>
  <c r="AN76" i="3"/>
  <c r="AN77" i="3"/>
  <c r="AN78" i="3"/>
  <c r="AN79" i="3"/>
  <c r="AN80" i="3"/>
  <c r="AN81" i="3"/>
  <c r="AN82" i="3"/>
  <c r="AN83" i="3"/>
  <c r="AN84" i="3"/>
  <c r="AN85" i="3"/>
  <c r="AN86" i="3"/>
  <c r="AN87" i="3"/>
  <c r="AN88" i="3"/>
  <c r="AN89" i="3"/>
  <c r="AN90" i="3"/>
  <c r="AN91" i="3"/>
  <c r="AN92" i="3"/>
  <c r="AN93" i="3"/>
  <c r="AN94" i="3"/>
  <c r="AN95" i="3"/>
  <c r="AN96" i="3"/>
  <c r="AN97" i="3"/>
  <c r="AN98" i="3"/>
  <c r="AN99" i="3"/>
  <c r="AN100" i="3"/>
  <c r="AN101" i="3"/>
  <c r="AN102" i="3"/>
  <c r="AN103" i="3"/>
  <c r="AN104" i="3"/>
  <c r="AN105" i="3"/>
  <c r="AN106" i="3"/>
  <c r="AN107" i="3"/>
  <c r="AN108" i="3"/>
  <c r="AN109" i="3"/>
  <c r="AN110" i="3"/>
  <c r="AN111" i="3"/>
  <c r="AN112" i="3"/>
  <c r="AN113" i="3"/>
  <c r="AN114" i="3"/>
  <c r="AN115" i="3"/>
  <c r="AN116" i="3"/>
  <c r="AN117" i="3"/>
  <c r="AN118" i="3"/>
  <c r="AN119" i="3"/>
  <c r="AN120" i="3"/>
  <c r="AN121" i="3"/>
  <c r="AN122" i="3"/>
  <c r="AN123" i="3"/>
  <c r="AN124" i="3"/>
  <c r="AN125" i="3"/>
  <c r="AN126" i="3"/>
  <c r="AN127" i="3"/>
  <c r="AN128" i="3"/>
  <c r="AN129" i="3"/>
  <c r="AN130" i="3"/>
  <c r="AN131" i="3"/>
  <c r="AN132" i="3"/>
  <c r="AN133" i="3"/>
  <c r="AN134" i="3"/>
  <c r="AN135" i="3"/>
  <c r="AN136" i="3"/>
  <c r="AN137" i="3"/>
  <c r="AN138" i="3"/>
  <c r="AN139" i="3"/>
  <c r="AN140" i="3"/>
  <c r="AN141" i="3"/>
  <c r="AN142" i="3"/>
  <c r="AN143" i="3"/>
  <c r="AN144" i="3"/>
  <c r="AN145" i="3"/>
  <c r="AN146" i="3"/>
  <c r="AN147" i="3"/>
  <c r="AN148" i="3"/>
  <c r="AN149" i="3"/>
  <c r="AN150" i="3"/>
  <c r="AN151" i="3"/>
  <c r="AN152" i="3"/>
  <c r="AN153" i="3"/>
  <c r="AN154" i="3"/>
  <c r="AN155" i="3"/>
  <c r="AN156" i="3"/>
  <c r="AN157" i="3"/>
  <c r="AN158" i="3"/>
  <c r="AN159" i="3"/>
  <c r="AN160" i="3"/>
  <c r="AN161" i="3"/>
  <c r="AN162" i="3"/>
  <c r="AN163" i="3"/>
  <c r="AN164" i="3"/>
  <c r="AN165" i="3"/>
  <c r="AN166" i="3"/>
  <c r="AN167" i="3"/>
  <c r="AN168" i="3"/>
  <c r="AN169" i="3"/>
  <c r="AN170" i="3"/>
  <c r="AN171" i="3"/>
  <c r="AN172" i="3"/>
  <c r="AN173" i="3"/>
  <c r="AN174" i="3"/>
  <c r="AN175" i="3"/>
  <c r="AN176" i="3"/>
  <c r="AN177" i="3"/>
  <c r="AN178" i="3"/>
  <c r="AN179" i="3"/>
  <c r="AN180" i="3"/>
  <c r="AN181" i="3"/>
  <c r="AN182" i="3"/>
  <c r="AN183" i="3"/>
  <c r="AN184" i="3"/>
  <c r="AN185" i="3"/>
  <c r="AN186" i="3"/>
  <c r="AN187" i="3"/>
  <c r="AN188" i="3"/>
  <c r="AN189" i="3"/>
  <c r="AN190" i="3"/>
  <c r="AN191" i="3"/>
  <c r="AN192" i="3"/>
  <c r="AN193" i="3"/>
  <c r="AN194" i="3"/>
  <c r="AN195" i="3"/>
  <c r="AN196" i="3"/>
  <c r="AN197" i="3"/>
  <c r="AN198" i="3"/>
  <c r="AN199" i="3"/>
  <c r="AN200" i="3"/>
  <c r="AN201" i="3"/>
  <c r="AN202" i="3"/>
  <c r="AN203" i="3"/>
  <c r="AN204" i="3"/>
  <c r="AN205" i="3"/>
  <c r="AN206" i="3"/>
  <c r="AN207" i="3"/>
  <c r="AN208" i="3"/>
  <c r="AN209" i="3"/>
  <c r="AN210" i="3"/>
  <c r="AN211" i="3"/>
  <c r="AN212" i="3"/>
  <c r="AN213" i="3"/>
  <c r="AN214" i="3"/>
  <c r="AN215" i="3"/>
  <c r="AN216" i="3"/>
  <c r="AN217" i="3"/>
  <c r="AN218" i="3"/>
  <c r="AN219" i="3"/>
  <c r="AN220" i="3"/>
  <c r="AN221" i="3"/>
  <c r="AN222" i="3"/>
  <c r="AN223" i="3"/>
  <c r="AN224" i="3"/>
  <c r="AN225" i="3"/>
  <c r="AN226" i="3"/>
  <c r="AN227" i="3"/>
  <c r="AN228" i="3"/>
  <c r="AN229" i="3"/>
  <c r="AN230" i="3"/>
  <c r="AN231" i="3"/>
  <c r="AN232" i="3"/>
  <c r="AN233" i="3"/>
  <c r="AN234" i="3"/>
  <c r="AN235" i="3"/>
  <c r="AN236" i="3"/>
  <c r="AN237" i="3"/>
  <c r="AN238" i="3"/>
  <c r="AN239" i="3"/>
  <c r="AN240" i="3"/>
  <c r="AN241" i="3"/>
  <c r="AN242" i="3"/>
  <c r="AN243" i="3"/>
  <c r="AN244" i="3"/>
  <c r="AN245" i="3"/>
  <c r="AN246" i="3"/>
  <c r="AN247" i="3"/>
  <c r="AN248" i="3"/>
  <c r="AN249" i="3"/>
  <c r="AN250" i="3"/>
  <c r="AN251" i="3"/>
  <c r="AN252" i="3"/>
  <c r="AN253" i="3"/>
  <c r="AN254" i="3"/>
  <c r="AN255" i="3"/>
  <c r="AN256" i="3"/>
  <c r="AN257" i="3"/>
  <c r="AN258" i="3"/>
  <c r="AN259" i="3"/>
  <c r="AN260" i="3"/>
  <c r="AN261" i="3"/>
  <c r="AN262" i="3"/>
  <c r="AN263" i="3"/>
  <c r="AN264" i="3"/>
  <c r="AN265" i="3"/>
  <c r="AN266" i="3"/>
  <c r="AN267" i="3"/>
  <c r="AN268" i="3"/>
  <c r="AN269" i="3"/>
  <c r="AN270" i="3"/>
  <c r="AN271" i="3"/>
  <c r="AN272" i="3"/>
  <c r="AN273" i="3"/>
  <c r="AN274" i="3"/>
  <c r="AN275" i="3"/>
  <c r="AN276" i="3"/>
  <c r="AN277" i="3"/>
  <c r="AN278" i="3"/>
  <c r="AN279" i="3"/>
  <c r="AN280" i="3"/>
  <c r="AN281" i="3"/>
  <c r="AN282" i="3"/>
  <c r="AN283" i="3"/>
  <c r="AN284" i="3"/>
  <c r="AN285" i="3"/>
  <c r="AN286" i="3"/>
  <c r="AN287" i="3"/>
  <c r="AN288" i="3"/>
  <c r="AN289" i="3"/>
  <c r="AN290" i="3"/>
  <c r="AN291" i="3"/>
  <c r="AN292" i="3"/>
  <c r="AN293" i="3"/>
  <c r="AN294" i="3"/>
  <c r="AN295" i="3"/>
  <c r="AN296" i="3"/>
  <c r="AN297" i="3"/>
  <c r="AN298" i="3"/>
  <c r="AN299" i="3"/>
  <c r="AN300" i="3"/>
  <c r="AN301" i="3"/>
  <c r="AN302" i="3"/>
  <c r="AN303" i="3"/>
  <c r="AN304" i="3"/>
  <c r="AN305" i="3"/>
  <c r="AN306" i="3"/>
  <c r="AN307" i="3"/>
  <c r="AN308" i="3"/>
  <c r="AN309" i="3"/>
  <c r="AN310" i="3"/>
  <c r="AN311" i="3"/>
  <c r="AN312" i="3"/>
  <c r="AN313" i="3"/>
  <c r="AN314" i="3"/>
  <c r="AN315" i="3"/>
  <c r="AN316" i="3"/>
  <c r="AN317" i="3"/>
  <c r="AN318" i="3"/>
  <c r="AN319" i="3"/>
  <c r="AN320" i="3"/>
  <c r="AN321" i="3"/>
  <c r="AN322" i="3"/>
  <c r="AN323" i="3"/>
  <c r="AN324" i="3"/>
  <c r="AN325" i="3"/>
  <c r="AN326" i="3"/>
  <c r="AN327" i="3"/>
  <c r="AN328" i="3"/>
  <c r="AN329" i="3"/>
  <c r="AN330" i="3"/>
  <c r="AN331" i="3"/>
  <c r="AN332" i="3"/>
  <c r="AN333" i="3"/>
  <c r="AN334" i="3"/>
  <c r="AN335" i="3"/>
  <c r="AN336" i="3"/>
  <c r="AN337" i="3"/>
  <c r="AN338" i="3"/>
  <c r="AN339" i="3"/>
  <c r="AN340" i="3"/>
  <c r="AN341" i="3"/>
  <c r="AN342" i="3"/>
  <c r="AN343" i="3"/>
  <c r="AN344" i="3"/>
  <c r="AN345" i="3"/>
  <c r="AN346" i="3"/>
  <c r="AN347" i="3"/>
  <c r="AN348" i="3"/>
  <c r="AN349" i="3"/>
  <c r="AN350" i="3"/>
  <c r="AN351" i="3"/>
  <c r="AN352" i="3"/>
  <c r="AN353" i="3"/>
  <c r="AN354" i="3"/>
  <c r="AN355" i="3"/>
  <c r="AN356" i="3"/>
  <c r="AN357" i="3"/>
  <c r="AN358" i="3"/>
  <c r="AN359" i="3"/>
  <c r="AN360" i="3"/>
  <c r="AN361" i="3"/>
  <c r="AN362" i="3"/>
  <c r="AN363" i="3"/>
  <c r="AN364" i="3"/>
  <c r="AN365" i="3"/>
  <c r="AN366" i="3"/>
  <c r="AN367" i="3"/>
  <c r="AN368" i="3"/>
  <c r="AN369" i="3"/>
  <c r="AN370" i="3"/>
  <c r="AN371" i="3"/>
  <c r="AN372" i="3"/>
  <c r="AN373" i="3"/>
  <c r="AN374" i="3"/>
  <c r="AN375" i="3"/>
  <c r="AN376" i="3"/>
  <c r="AN377" i="3"/>
  <c r="AN378" i="3"/>
  <c r="AN379" i="3"/>
  <c r="AN380" i="3"/>
  <c r="AN381" i="3"/>
  <c r="AN382" i="3"/>
  <c r="AN383" i="3"/>
  <c r="AN384" i="3"/>
  <c r="AN385" i="3"/>
  <c r="AN386" i="3"/>
  <c r="AN387" i="3"/>
  <c r="AN388" i="3"/>
  <c r="AN389" i="3"/>
  <c r="AN390" i="3"/>
  <c r="AN391" i="3"/>
  <c r="AN392" i="3"/>
  <c r="AN393" i="3"/>
  <c r="AN394" i="3"/>
  <c r="AN395" i="3"/>
  <c r="AN396" i="3"/>
  <c r="AN397" i="3"/>
  <c r="AN398" i="3"/>
  <c r="AN399" i="3"/>
  <c r="AN400" i="3"/>
  <c r="AN401" i="3"/>
  <c r="AN402" i="3"/>
  <c r="AN403" i="3"/>
  <c r="AN404" i="3"/>
  <c r="AN405" i="3"/>
  <c r="AN406" i="3"/>
  <c r="AN407" i="3"/>
  <c r="AN408" i="3"/>
  <c r="AN409" i="3"/>
  <c r="AN410" i="3"/>
  <c r="AN411" i="3"/>
  <c r="AN412" i="3"/>
  <c r="AN413" i="3"/>
  <c r="AN414" i="3"/>
  <c r="AN415" i="3"/>
  <c r="AN416" i="3"/>
  <c r="AN417" i="3"/>
  <c r="AN418" i="3"/>
  <c r="AN419" i="3"/>
  <c r="AN420" i="3"/>
  <c r="AN421" i="3"/>
  <c r="AN422" i="3"/>
  <c r="AN423" i="3"/>
  <c r="AN424" i="3"/>
  <c r="AN425" i="3"/>
  <c r="AN426" i="3"/>
  <c r="AN427" i="3"/>
  <c r="AN428" i="3"/>
  <c r="AN429" i="3"/>
  <c r="AN430" i="3"/>
  <c r="AN431" i="3"/>
  <c r="AN432" i="3"/>
  <c r="AN433" i="3"/>
  <c r="AN434" i="3"/>
  <c r="AN435" i="3"/>
  <c r="AN436" i="3"/>
  <c r="AN437" i="3"/>
  <c r="AN438" i="3"/>
  <c r="AN439" i="3"/>
  <c r="AN440" i="3"/>
  <c r="AN441" i="3"/>
  <c r="AN442" i="3"/>
  <c r="AN443" i="3"/>
  <c r="AN444" i="3"/>
  <c r="AN445" i="3"/>
  <c r="AN446" i="3"/>
  <c r="AN447" i="3"/>
  <c r="AN448" i="3"/>
  <c r="AN449" i="3"/>
  <c r="AN450" i="3"/>
  <c r="AN451" i="3"/>
  <c r="AN452" i="3"/>
  <c r="AN453" i="3"/>
  <c r="AN454" i="3"/>
  <c r="AN455" i="3"/>
  <c r="AN456" i="3"/>
  <c r="AN457" i="3"/>
  <c r="AN458" i="3"/>
  <c r="AN459" i="3"/>
  <c r="AN460" i="3"/>
  <c r="AN461" i="3"/>
  <c r="AN462" i="3"/>
  <c r="AN463" i="3"/>
  <c r="AN464" i="3"/>
  <c r="AN465" i="3"/>
  <c r="AN466" i="3"/>
  <c r="AN467" i="3"/>
  <c r="AN468" i="3"/>
  <c r="AN469" i="3"/>
  <c r="AN470" i="3"/>
  <c r="AN471" i="3"/>
  <c r="AN472" i="3"/>
  <c r="AN473" i="3"/>
  <c r="AN474" i="3"/>
  <c r="AN475" i="3"/>
  <c r="AN476" i="3"/>
  <c r="AN477" i="3"/>
  <c r="AN478" i="3"/>
  <c r="AN479" i="3"/>
  <c r="AN480" i="3"/>
  <c r="AN481" i="3"/>
  <c r="AN482" i="3"/>
  <c r="AN483" i="3"/>
  <c r="AN484" i="3"/>
  <c r="AN485" i="3"/>
  <c r="AN486" i="3"/>
  <c r="AN487" i="3"/>
  <c r="AN488" i="3"/>
  <c r="AN489" i="3"/>
  <c r="AN490" i="3"/>
  <c r="AN491" i="3"/>
  <c r="AN492" i="3"/>
  <c r="AN493" i="3"/>
  <c r="AN494" i="3"/>
  <c r="AN495" i="3"/>
  <c r="AN496" i="3"/>
  <c r="AN497" i="3"/>
  <c r="AN498" i="3"/>
  <c r="AN499" i="3"/>
  <c r="AN500" i="3"/>
  <c r="AN501" i="3"/>
  <c r="AN502" i="3"/>
  <c r="AN503" i="3"/>
  <c r="AN504" i="3"/>
  <c r="AN505" i="3"/>
  <c r="AN506" i="3"/>
  <c r="AN507" i="3"/>
  <c r="AN508" i="3"/>
  <c r="AN509" i="3"/>
  <c r="AN510" i="3"/>
  <c r="AN511" i="3"/>
  <c r="AN512" i="3"/>
  <c r="AN513" i="3"/>
  <c r="AN514" i="3"/>
  <c r="AN515" i="3"/>
  <c r="AN516" i="3"/>
  <c r="AN517" i="3"/>
  <c r="AN518" i="3"/>
  <c r="AN519" i="3"/>
  <c r="AN520" i="3"/>
  <c r="AN521" i="3"/>
  <c r="AN522" i="3"/>
  <c r="AN523" i="3"/>
  <c r="AN524" i="3"/>
  <c r="AN525" i="3"/>
  <c r="AN526" i="3"/>
  <c r="AN527" i="3"/>
  <c r="AN528" i="3"/>
  <c r="AN529" i="3"/>
  <c r="AN530" i="3"/>
  <c r="AN531" i="3"/>
  <c r="AN532" i="3"/>
  <c r="AN533" i="3"/>
  <c r="AN534" i="3"/>
  <c r="AN535" i="3"/>
  <c r="AN536" i="3"/>
  <c r="AN537" i="3"/>
  <c r="AN538" i="3"/>
  <c r="AN539" i="3"/>
  <c r="AN540" i="3"/>
  <c r="AN541" i="3"/>
  <c r="AN542" i="3"/>
  <c r="AN543" i="3"/>
  <c r="AN544" i="3"/>
  <c r="AN545" i="3"/>
  <c r="AN546" i="3"/>
  <c r="AN547" i="3"/>
  <c r="AN548" i="3"/>
  <c r="AN549" i="3"/>
  <c r="AN550" i="3"/>
  <c r="AN551" i="3"/>
  <c r="AN552" i="3"/>
  <c r="AN553" i="3"/>
  <c r="AN554" i="3"/>
  <c r="AN555" i="3"/>
  <c r="AN556" i="3"/>
  <c r="AN557" i="3"/>
  <c r="AN558" i="3"/>
  <c r="AN559" i="3"/>
  <c r="AN560" i="3"/>
  <c r="AN561" i="3"/>
  <c r="AN562" i="3"/>
  <c r="AN563" i="3"/>
  <c r="AN564" i="3"/>
  <c r="AN565" i="3"/>
  <c r="AN566" i="3"/>
  <c r="AN567" i="3"/>
  <c r="AN568" i="3"/>
  <c r="AN569" i="3"/>
  <c r="AN570" i="3"/>
  <c r="AN571" i="3"/>
  <c r="AN572" i="3"/>
  <c r="AN573" i="3"/>
  <c r="AN574" i="3"/>
  <c r="AN575" i="3"/>
  <c r="AN576" i="3"/>
  <c r="AN577" i="3"/>
  <c r="AN578" i="3"/>
  <c r="AN579" i="3"/>
  <c r="AN580" i="3"/>
  <c r="AN581" i="3"/>
  <c r="AN582" i="3"/>
  <c r="AN583" i="3"/>
  <c r="AN584" i="3"/>
  <c r="AN585" i="3"/>
  <c r="AN586" i="3"/>
  <c r="AN587" i="3"/>
  <c r="AN588" i="3"/>
  <c r="AN589" i="3"/>
  <c r="AN590" i="3"/>
  <c r="AN591" i="3"/>
  <c r="AN592" i="3"/>
  <c r="AN593" i="3"/>
  <c r="AN594" i="3"/>
  <c r="AN595" i="3"/>
  <c r="AN596" i="3"/>
  <c r="AN597" i="3"/>
  <c r="AN598" i="3"/>
  <c r="AO2" i="3"/>
  <c r="AO3" i="3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O52" i="3"/>
  <c r="AO53" i="3"/>
  <c r="AO54" i="3"/>
  <c r="AO55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O69" i="3"/>
  <c r="AO70" i="3"/>
  <c r="AO71" i="3"/>
  <c r="AO72" i="3"/>
  <c r="AO73" i="3"/>
  <c r="AO74" i="3"/>
  <c r="AO75" i="3"/>
  <c r="AO76" i="3"/>
  <c r="AO77" i="3"/>
  <c r="AO78" i="3"/>
  <c r="AO79" i="3"/>
  <c r="AO80" i="3"/>
  <c r="AO81" i="3"/>
  <c r="AO82" i="3"/>
  <c r="AO83" i="3"/>
  <c r="AO84" i="3"/>
  <c r="AO85" i="3"/>
  <c r="AO86" i="3"/>
  <c r="AO87" i="3"/>
  <c r="AO88" i="3"/>
  <c r="AO89" i="3"/>
  <c r="AO90" i="3"/>
  <c r="AO91" i="3"/>
  <c r="AO92" i="3"/>
  <c r="AO93" i="3"/>
  <c r="AO94" i="3"/>
  <c r="AO95" i="3"/>
  <c r="AO96" i="3"/>
  <c r="AO97" i="3"/>
  <c r="AO98" i="3"/>
  <c r="AO99" i="3"/>
  <c r="AO100" i="3"/>
  <c r="AO101" i="3"/>
  <c r="AO102" i="3"/>
  <c r="AO103" i="3"/>
  <c r="AO104" i="3"/>
  <c r="AO105" i="3"/>
  <c r="AO106" i="3"/>
  <c r="AO107" i="3"/>
  <c r="AO108" i="3"/>
  <c r="AO109" i="3"/>
  <c r="AO110" i="3"/>
  <c r="AO111" i="3"/>
  <c r="AO112" i="3"/>
  <c r="AO113" i="3"/>
  <c r="AO114" i="3"/>
  <c r="AO115" i="3"/>
  <c r="AO116" i="3"/>
  <c r="AO117" i="3"/>
  <c r="AO118" i="3"/>
  <c r="AO119" i="3"/>
  <c r="AO120" i="3"/>
  <c r="AO121" i="3"/>
  <c r="AO122" i="3"/>
  <c r="AO123" i="3"/>
  <c r="AO124" i="3"/>
  <c r="AO125" i="3"/>
  <c r="AO126" i="3"/>
  <c r="AO127" i="3"/>
  <c r="AO128" i="3"/>
  <c r="AO129" i="3"/>
  <c r="AO130" i="3"/>
  <c r="AO131" i="3"/>
  <c r="AO132" i="3"/>
  <c r="AO133" i="3"/>
  <c r="AO134" i="3"/>
  <c r="AO135" i="3"/>
  <c r="AO136" i="3"/>
  <c r="AO137" i="3"/>
  <c r="AO138" i="3"/>
  <c r="AO139" i="3"/>
  <c r="AO140" i="3"/>
  <c r="AO141" i="3"/>
  <c r="AO142" i="3"/>
  <c r="AO143" i="3"/>
  <c r="AO144" i="3"/>
  <c r="AO145" i="3"/>
  <c r="AO146" i="3"/>
  <c r="AO147" i="3"/>
  <c r="AO148" i="3"/>
  <c r="AO149" i="3"/>
  <c r="AO150" i="3"/>
  <c r="AO151" i="3"/>
  <c r="AO152" i="3"/>
  <c r="AO153" i="3"/>
  <c r="AO154" i="3"/>
  <c r="AO155" i="3"/>
  <c r="AO156" i="3"/>
  <c r="AO157" i="3"/>
  <c r="AO158" i="3"/>
  <c r="AO159" i="3"/>
  <c r="AO160" i="3"/>
  <c r="AO161" i="3"/>
  <c r="AO162" i="3"/>
  <c r="AO163" i="3"/>
  <c r="AO164" i="3"/>
  <c r="AO165" i="3"/>
  <c r="AO166" i="3"/>
  <c r="AO167" i="3"/>
  <c r="AO168" i="3"/>
  <c r="AO169" i="3"/>
  <c r="AO170" i="3"/>
  <c r="AO171" i="3"/>
  <c r="AO172" i="3"/>
  <c r="AO173" i="3"/>
  <c r="AO174" i="3"/>
  <c r="AO175" i="3"/>
  <c r="AO176" i="3"/>
  <c r="AO177" i="3"/>
  <c r="AO178" i="3"/>
  <c r="AO179" i="3"/>
  <c r="AO180" i="3"/>
  <c r="AO181" i="3"/>
  <c r="AO182" i="3"/>
  <c r="AO183" i="3"/>
  <c r="AO184" i="3"/>
  <c r="AO185" i="3"/>
  <c r="AO186" i="3"/>
  <c r="AO187" i="3"/>
  <c r="AO188" i="3"/>
  <c r="AO189" i="3"/>
  <c r="AO190" i="3"/>
  <c r="AO191" i="3"/>
  <c r="AO192" i="3"/>
  <c r="AO193" i="3"/>
  <c r="AO194" i="3"/>
  <c r="AO195" i="3"/>
  <c r="AO196" i="3"/>
  <c r="AO197" i="3"/>
  <c r="AO198" i="3"/>
  <c r="AO199" i="3"/>
  <c r="AO200" i="3"/>
  <c r="AO201" i="3"/>
  <c r="AO202" i="3"/>
  <c r="AO203" i="3"/>
  <c r="AO204" i="3"/>
  <c r="AO205" i="3"/>
  <c r="AO206" i="3"/>
  <c r="AO207" i="3"/>
  <c r="AO208" i="3"/>
  <c r="AO209" i="3"/>
  <c r="AO210" i="3"/>
  <c r="AO211" i="3"/>
  <c r="AO212" i="3"/>
  <c r="AO213" i="3"/>
  <c r="AO214" i="3"/>
  <c r="AO215" i="3"/>
  <c r="AO216" i="3"/>
  <c r="AO217" i="3"/>
  <c r="AO218" i="3"/>
  <c r="AO219" i="3"/>
  <c r="AO220" i="3"/>
  <c r="AO221" i="3"/>
  <c r="AO222" i="3"/>
  <c r="AO223" i="3"/>
  <c r="AO224" i="3"/>
  <c r="AO225" i="3"/>
  <c r="AO226" i="3"/>
  <c r="AO227" i="3"/>
  <c r="AO228" i="3"/>
  <c r="AO229" i="3"/>
  <c r="AO230" i="3"/>
  <c r="AO231" i="3"/>
  <c r="AO232" i="3"/>
  <c r="AO233" i="3"/>
  <c r="AO234" i="3"/>
  <c r="AO235" i="3"/>
  <c r="AO236" i="3"/>
  <c r="AO237" i="3"/>
  <c r="AO238" i="3"/>
  <c r="AO239" i="3"/>
  <c r="AO240" i="3"/>
  <c r="AO241" i="3"/>
  <c r="AO242" i="3"/>
  <c r="AO243" i="3"/>
  <c r="AO244" i="3"/>
  <c r="AO245" i="3"/>
  <c r="AO246" i="3"/>
  <c r="AO247" i="3"/>
  <c r="AO248" i="3"/>
  <c r="AO249" i="3"/>
  <c r="AO250" i="3"/>
  <c r="AO251" i="3"/>
  <c r="AO252" i="3"/>
  <c r="AO253" i="3"/>
  <c r="AO254" i="3"/>
  <c r="AO255" i="3"/>
  <c r="AO256" i="3"/>
  <c r="AO257" i="3"/>
  <c r="AO258" i="3"/>
  <c r="AO259" i="3"/>
  <c r="AO260" i="3"/>
  <c r="AO261" i="3"/>
  <c r="AO262" i="3"/>
  <c r="AO263" i="3"/>
  <c r="AO264" i="3"/>
  <c r="AO265" i="3"/>
  <c r="AO266" i="3"/>
  <c r="AO267" i="3"/>
  <c r="AO268" i="3"/>
  <c r="AO269" i="3"/>
  <c r="AO270" i="3"/>
  <c r="AO271" i="3"/>
  <c r="AO272" i="3"/>
  <c r="AO273" i="3"/>
  <c r="AO274" i="3"/>
  <c r="AO275" i="3"/>
  <c r="AO276" i="3"/>
  <c r="AO277" i="3"/>
  <c r="AO278" i="3"/>
  <c r="AO279" i="3"/>
  <c r="AO280" i="3"/>
  <c r="AO281" i="3"/>
  <c r="AO282" i="3"/>
  <c r="AO283" i="3"/>
  <c r="AO284" i="3"/>
  <c r="AO285" i="3"/>
  <c r="AO286" i="3"/>
  <c r="AO287" i="3"/>
  <c r="AO288" i="3"/>
  <c r="AO289" i="3"/>
  <c r="AO290" i="3"/>
  <c r="AO291" i="3"/>
  <c r="AO292" i="3"/>
  <c r="AO293" i="3"/>
  <c r="AO294" i="3"/>
  <c r="AO295" i="3"/>
  <c r="AO296" i="3"/>
  <c r="AO297" i="3"/>
  <c r="AO298" i="3"/>
  <c r="AO299" i="3"/>
  <c r="AO300" i="3"/>
  <c r="AO301" i="3"/>
  <c r="AO302" i="3"/>
  <c r="AO303" i="3"/>
  <c r="AO304" i="3"/>
  <c r="AO305" i="3"/>
  <c r="AO306" i="3"/>
  <c r="AO307" i="3"/>
  <c r="AO308" i="3"/>
  <c r="AO309" i="3"/>
  <c r="AO310" i="3"/>
  <c r="AO311" i="3"/>
  <c r="AO312" i="3"/>
  <c r="AO313" i="3"/>
  <c r="AO314" i="3"/>
  <c r="AO315" i="3"/>
  <c r="AO316" i="3"/>
  <c r="AO317" i="3"/>
  <c r="AO318" i="3"/>
  <c r="AO319" i="3"/>
  <c r="AO320" i="3"/>
  <c r="AO321" i="3"/>
  <c r="AO322" i="3"/>
  <c r="AO323" i="3"/>
  <c r="AO324" i="3"/>
  <c r="AO325" i="3"/>
  <c r="AO326" i="3"/>
  <c r="AO327" i="3"/>
  <c r="AO328" i="3"/>
  <c r="AO329" i="3"/>
  <c r="AO330" i="3"/>
  <c r="AO331" i="3"/>
  <c r="AO332" i="3"/>
  <c r="AO333" i="3"/>
  <c r="AO334" i="3"/>
  <c r="AO335" i="3"/>
  <c r="AO336" i="3"/>
  <c r="AO337" i="3"/>
  <c r="AO338" i="3"/>
  <c r="AO339" i="3"/>
  <c r="AO340" i="3"/>
  <c r="AO341" i="3"/>
  <c r="AO342" i="3"/>
  <c r="AO343" i="3"/>
  <c r="AO344" i="3"/>
  <c r="AO345" i="3"/>
  <c r="AO346" i="3"/>
  <c r="AO347" i="3"/>
  <c r="AO348" i="3"/>
  <c r="AO349" i="3"/>
  <c r="AO350" i="3"/>
  <c r="AO351" i="3"/>
  <c r="AO352" i="3"/>
  <c r="AO353" i="3"/>
  <c r="AO354" i="3"/>
  <c r="AO355" i="3"/>
  <c r="AO356" i="3"/>
  <c r="AO357" i="3"/>
  <c r="AO358" i="3"/>
  <c r="AO359" i="3"/>
  <c r="AO360" i="3"/>
  <c r="AO361" i="3"/>
  <c r="AO362" i="3"/>
  <c r="AO363" i="3"/>
  <c r="AO364" i="3"/>
  <c r="AO365" i="3"/>
  <c r="AO366" i="3"/>
  <c r="AO367" i="3"/>
  <c r="AO368" i="3"/>
  <c r="AO369" i="3"/>
  <c r="AO370" i="3"/>
  <c r="AO371" i="3"/>
  <c r="AO372" i="3"/>
  <c r="AO373" i="3"/>
  <c r="AO374" i="3"/>
  <c r="AO375" i="3"/>
  <c r="AO376" i="3"/>
  <c r="AO377" i="3"/>
  <c r="AO378" i="3"/>
  <c r="AO379" i="3"/>
  <c r="AO380" i="3"/>
  <c r="AO381" i="3"/>
  <c r="AO382" i="3"/>
  <c r="AO383" i="3"/>
  <c r="AO384" i="3"/>
  <c r="AO385" i="3"/>
  <c r="AO386" i="3"/>
  <c r="AO387" i="3"/>
  <c r="AO388" i="3"/>
  <c r="AO389" i="3"/>
  <c r="AO390" i="3"/>
  <c r="AO391" i="3"/>
  <c r="AO392" i="3"/>
  <c r="AO393" i="3"/>
  <c r="AO394" i="3"/>
  <c r="AO395" i="3"/>
  <c r="AO396" i="3"/>
  <c r="AO397" i="3"/>
  <c r="AO398" i="3"/>
  <c r="AO399" i="3"/>
  <c r="AO400" i="3"/>
  <c r="AO401" i="3"/>
  <c r="AO402" i="3"/>
  <c r="AO403" i="3"/>
  <c r="AO404" i="3"/>
  <c r="AO405" i="3"/>
  <c r="AO406" i="3"/>
  <c r="AO407" i="3"/>
  <c r="AO408" i="3"/>
  <c r="AO409" i="3"/>
  <c r="AO410" i="3"/>
  <c r="AO411" i="3"/>
  <c r="AO412" i="3"/>
  <c r="AO413" i="3"/>
  <c r="AO414" i="3"/>
  <c r="AO415" i="3"/>
  <c r="AO416" i="3"/>
  <c r="AO417" i="3"/>
  <c r="AO418" i="3"/>
  <c r="AO419" i="3"/>
  <c r="AO420" i="3"/>
  <c r="AO421" i="3"/>
  <c r="AO422" i="3"/>
  <c r="AO423" i="3"/>
  <c r="AO424" i="3"/>
  <c r="AO425" i="3"/>
  <c r="AO426" i="3"/>
  <c r="AO427" i="3"/>
  <c r="AO428" i="3"/>
  <c r="AO429" i="3"/>
  <c r="AO430" i="3"/>
  <c r="AO431" i="3"/>
  <c r="AO432" i="3"/>
  <c r="AO433" i="3"/>
  <c r="AO434" i="3"/>
  <c r="AO435" i="3"/>
  <c r="AO436" i="3"/>
  <c r="AO437" i="3"/>
  <c r="AO438" i="3"/>
  <c r="AO439" i="3"/>
  <c r="AO440" i="3"/>
  <c r="AO441" i="3"/>
  <c r="AO442" i="3"/>
  <c r="AO443" i="3"/>
  <c r="AO444" i="3"/>
  <c r="AO445" i="3"/>
  <c r="AO446" i="3"/>
  <c r="AO447" i="3"/>
  <c r="AO448" i="3"/>
  <c r="AO449" i="3"/>
  <c r="AO450" i="3"/>
  <c r="AO451" i="3"/>
  <c r="AO452" i="3"/>
  <c r="AO453" i="3"/>
  <c r="AO454" i="3"/>
  <c r="AO455" i="3"/>
  <c r="AO456" i="3"/>
  <c r="AO457" i="3"/>
  <c r="AO458" i="3"/>
  <c r="AO459" i="3"/>
  <c r="AO460" i="3"/>
  <c r="AO461" i="3"/>
  <c r="AO462" i="3"/>
  <c r="AO463" i="3"/>
  <c r="AO464" i="3"/>
  <c r="AO465" i="3"/>
  <c r="AO466" i="3"/>
  <c r="AO467" i="3"/>
  <c r="AO468" i="3"/>
  <c r="AO469" i="3"/>
  <c r="AO470" i="3"/>
  <c r="AO471" i="3"/>
  <c r="AO472" i="3"/>
  <c r="AO473" i="3"/>
  <c r="AO474" i="3"/>
  <c r="AO475" i="3"/>
  <c r="AO476" i="3"/>
  <c r="AO477" i="3"/>
  <c r="AO478" i="3"/>
  <c r="AO479" i="3"/>
  <c r="AO480" i="3"/>
  <c r="AO481" i="3"/>
  <c r="AO482" i="3"/>
  <c r="AO483" i="3"/>
  <c r="AO484" i="3"/>
  <c r="AO485" i="3"/>
  <c r="AO486" i="3"/>
  <c r="AO487" i="3"/>
  <c r="AO488" i="3"/>
  <c r="AO489" i="3"/>
  <c r="AO490" i="3"/>
  <c r="AO491" i="3"/>
  <c r="AO492" i="3"/>
  <c r="AO493" i="3"/>
  <c r="AO494" i="3"/>
  <c r="AO495" i="3"/>
  <c r="AO496" i="3"/>
  <c r="AO497" i="3"/>
  <c r="AO498" i="3"/>
  <c r="AO499" i="3"/>
  <c r="AO500" i="3"/>
  <c r="AO501" i="3"/>
  <c r="AO502" i="3"/>
  <c r="AO503" i="3"/>
  <c r="AO504" i="3"/>
  <c r="AO505" i="3"/>
  <c r="AO506" i="3"/>
  <c r="AO507" i="3"/>
  <c r="AO508" i="3"/>
  <c r="AO509" i="3"/>
  <c r="AO510" i="3"/>
  <c r="AO511" i="3"/>
  <c r="AO512" i="3"/>
  <c r="AO513" i="3"/>
  <c r="AO514" i="3"/>
  <c r="AO515" i="3"/>
  <c r="AO516" i="3"/>
  <c r="AO517" i="3"/>
  <c r="AO518" i="3"/>
  <c r="AO519" i="3"/>
  <c r="AO520" i="3"/>
  <c r="AO521" i="3"/>
  <c r="AO522" i="3"/>
  <c r="AO523" i="3"/>
  <c r="AO524" i="3"/>
  <c r="AO525" i="3"/>
  <c r="AO526" i="3"/>
  <c r="AO527" i="3"/>
  <c r="AO528" i="3"/>
  <c r="AO529" i="3"/>
  <c r="AO530" i="3"/>
  <c r="AO531" i="3"/>
  <c r="AO532" i="3"/>
  <c r="AO533" i="3"/>
  <c r="AO534" i="3"/>
  <c r="AO535" i="3"/>
  <c r="AO536" i="3"/>
  <c r="AO537" i="3"/>
  <c r="AO538" i="3"/>
  <c r="AO539" i="3"/>
  <c r="AO540" i="3"/>
  <c r="AO541" i="3"/>
  <c r="AO542" i="3"/>
  <c r="AO543" i="3"/>
  <c r="AO544" i="3"/>
  <c r="AO545" i="3"/>
  <c r="AO546" i="3"/>
  <c r="AO547" i="3"/>
  <c r="AO548" i="3"/>
  <c r="AO549" i="3"/>
  <c r="AO550" i="3"/>
  <c r="AO551" i="3"/>
  <c r="AO552" i="3"/>
  <c r="AO553" i="3"/>
  <c r="AO554" i="3"/>
  <c r="AO555" i="3"/>
  <c r="AO556" i="3"/>
  <c r="AO557" i="3"/>
  <c r="AO558" i="3"/>
  <c r="AO559" i="3"/>
  <c r="AO560" i="3"/>
  <c r="AO561" i="3"/>
  <c r="AO562" i="3"/>
  <c r="AO563" i="3"/>
  <c r="AO564" i="3"/>
  <c r="AO565" i="3"/>
  <c r="AO566" i="3"/>
  <c r="AO567" i="3"/>
  <c r="AO568" i="3"/>
  <c r="AO569" i="3"/>
  <c r="AO570" i="3"/>
  <c r="AO571" i="3"/>
  <c r="AO572" i="3"/>
  <c r="AO573" i="3"/>
  <c r="AO574" i="3"/>
  <c r="AO575" i="3"/>
  <c r="AO576" i="3"/>
  <c r="AO577" i="3"/>
  <c r="AO578" i="3"/>
  <c r="AO579" i="3"/>
  <c r="AO580" i="3"/>
  <c r="AO581" i="3"/>
  <c r="AO582" i="3"/>
  <c r="AO583" i="3"/>
  <c r="AO584" i="3"/>
  <c r="AO585" i="3"/>
  <c r="AO586" i="3"/>
  <c r="AO587" i="3"/>
  <c r="AO588" i="3"/>
  <c r="AO589" i="3"/>
  <c r="AO590" i="3"/>
  <c r="AO591" i="3"/>
  <c r="AO592" i="3"/>
  <c r="AO593" i="3"/>
  <c r="AO594" i="3"/>
  <c r="AO595" i="3"/>
  <c r="AO596" i="3"/>
  <c r="AO597" i="3"/>
  <c r="AO598" i="3"/>
  <c r="AP2" i="3"/>
  <c r="AP3" i="3"/>
  <c r="AP4" i="3"/>
  <c r="AP5" i="3"/>
  <c r="AP6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50" i="3"/>
  <c r="AP51" i="3"/>
  <c r="AP52" i="3"/>
  <c r="AP53" i="3"/>
  <c r="AP54" i="3"/>
  <c r="AP55" i="3"/>
  <c r="AP56" i="3"/>
  <c r="AP57" i="3"/>
  <c r="AP58" i="3"/>
  <c r="AP59" i="3"/>
  <c r="AP60" i="3"/>
  <c r="AP61" i="3"/>
  <c r="AP62" i="3"/>
  <c r="AP63" i="3"/>
  <c r="AP64" i="3"/>
  <c r="AP65" i="3"/>
  <c r="AP66" i="3"/>
  <c r="AP67" i="3"/>
  <c r="AP68" i="3"/>
  <c r="AP69" i="3"/>
  <c r="AP70" i="3"/>
  <c r="AP71" i="3"/>
  <c r="AP72" i="3"/>
  <c r="AP73" i="3"/>
  <c r="AP74" i="3"/>
  <c r="AP75" i="3"/>
  <c r="AP76" i="3"/>
  <c r="AP77" i="3"/>
  <c r="AP78" i="3"/>
  <c r="AP79" i="3"/>
  <c r="AP80" i="3"/>
  <c r="AP81" i="3"/>
  <c r="AP82" i="3"/>
  <c r="AP83" i="3"/>
  <c r="AP84" i="3"/>
  <c r="AP85" i="3"/>
  <c r="AP86" i="3"/>
  <c r="AP87" i="3"/>
  <c r="AP88" i="3"/>
  <c r="AP89" i="3"/>
  <c r="AP90" i="3"/>
  <c r="AP91" i="3"/>
  <c r="AP92" i="3"/>
  <c r="AP93" i="3"/>
  <c r="AP94" i="3"/>
  <c r="AP95" i="3"/>
  <c r="AP96" i="3"/>
  <c r="AP97" i="3"/>
  <c r="AP98" i="3"/>
  <c r="AP99" i="3"/>
  <c r="AP100" i="3"/>
  <c r="AP101" i="3"/>
  <c r="AP102" i="3"/>
  <c r="AP103" i="3"/>
  <c r="AP104" i="3"/>
  <c r="AP105" i="3"/>
  <c r="AP106" i="3"/>
  <c r="AP107" i="3"/>
  <c r="AP108" i="3"/>
  <c r="AP109" i="3"/>
  <c r="AP110" i="3"/>
  <c r="AP111" i="3"/>
  <c r="AP112" i="3"/>
  <c r="AP113" i="3"/>
  <c r="AP114" i="3"/>
  <c r="AP115" i="3"/>
  <c r="AP116" i="3"/>
  <c r="AP117" i="3"/>
  <c r="AP118" i="3"/>
  <c r="AP119" i="3"/>
  <c r="AP120" i="3"/>
  <c r="AP121" i="3"/>
  <c r="AP122" i="3"/>
  <c r="AP123" i="3"/>
  <c r="AP124" i="3"/>
  <c r="AP125" i="3"/>
  <c r="AP126" i="3"/>
  <c r="AP127" i="3"/>
  <c r="AP128" i="3"/>
  <c r="AP129" i="3"/>
  <c r="AP130" i="3"/>
  <c r="AP131" i="3"/>
  <c r="AP132" i="3"/>
  <c r="AP133" i="3"/>
  <c r="AP134" i="3"/>
  <c r="AP135" i="3"/>
  <c r="AP136" i="3"/>
  <c r="AP137" i="3"/>
  <c r="AP138" i="3"/>
  <c r="AP139" i="3"/>
  <c r="AP140" i="3"/>
  <c r="AP141" i="3"/>
  <c r="AP142" i="3"/>
  <c r="AP143" i="3"/>
  <c r="AP144" i="3"/>
  <c r="AP145" i="3"/>
  <c r="AP146" i="3"/>
  <c r="AP147" i="3"/>
  <c r="AP148" i="3"/>
  <c r="AP149" i="3"/>
  <c r="AP150" i="3"/>
  <c r="AP151" i="3"/>
  <c r="AP152" i="3"/>
  <c r="AP153" i="3"/>
  <c r="AP154" i="3"/>
  <c r="AP155" i="3"/>
  <c r="AP156" i="3"/>
  <c r="AP157" i="3"/>
  <c r="AP158" i="3"/>
  <c r="AP159" i="3"/>
  <c r="AP160" i="3"/>
  <c r="AP161" i="3"/>
  <c r="AP162" i="3"/>
  <c r="AP163" i="3"/>
  <c r="AP164" i="3"/>
  <c r="AP165" i="3"/>
  <c r="AP166" i="3"/>
  <c r="AP167" i="3"/>
  <c r="AP168" i="3"/>
  <c r="AP169" i="3"/>
  <c r="AP170" i="3"/>
  <c r="AP171" i="3"/>
  <c r="AP172" i="3"/>
  <c r="AP173" i="3"/>
  <c r="AP174" i="3"/>
  <c r="AP175" i="3"/>
  <c r="AP176" i="3"/>
  <c r="AP177" i="3"/>
  <c r="AP178" i="3"/>
  <c r="AP179" i="3"/>
  <c r="AP180" i="3"/>
  <c r="AP181" i="3"/>
  <c r="AP182" i="3"/>
  <c r="AP183" i="3"/>
  <c r="AP184" i="3"/>
  <c r="AP185" i="3"/>
  <c r="AP186" i="3"/>
  <c r="AP187" i="3"/>
  <c r="AP188" i="3"/>
  <c r="AP189" i="3"/>
  <c r="AP190" i="3"/>
  <c r="AP191" i="3"/>
  <c r="AP192" i="3"/>
  <c r="AP193" i="3"/>
  <c r="AP194" i="3"/>
  <c r="AP195" i="3"/>
  <c r="AP196" i="3"/>
  <c r="AP197" i="3"/>
  <c r="AP198" i="3"/>
  <c r="AP199" i="3"/>
  <c r="AP200" i="3"/>
  <c r="AP201" i="3"/>
  <c r="AP202" i="3"/>
  <c r="AP203" i="3"/>
  <c r="AP204" i="3"/>
  <c r="AP205" i="3"/>
  <c r="AP206" i="3"/>
  <c r="AP207" i="3"/>
  <c r="AP208" i="3"/>
  <c r="AP209" i="3"/>
  <c r="AP210" i="3"/>
  <c r="AP211" i="3"/>
  <c r="AP212" i="3"/>
  <c r="AP213" i="3"/>
  <c r="AP214" i="3"/>
  <c r="AP215" i="3"/>
  <c r="AP216" i="3"/>
  <c r="AP217" i="3"/>
  <c r="AP218" i="3"/>
  <c r="AP219" i="3"/>
  <c r="AP220" i="3"/>
  <c r="AP221" i="3"/>
  <c r="AP222" i="3"/>
  <c r="AP223" i="3"/>
  <c r="AP224" i="3"/>
  <c r="AP225" i="3"/>
  <c r="AP226" i="3"/>
  <c r="AP227" i="3"/>
  <c r="AP228" i="3"/>
  <c r="AP229" i="3"/>
  <c r="AP230" i="3"/>
  <c r="AP231" i="3"/>
  <c r="AP232" i="3"/>
  <c r="AP233" i="3"/>
  <c r="AP234" i="3"/>
  <c r="AP235" i="3"/>
  <c r="AP236" i="3"/>
  <c r="AP237" i="3"/>
  <c r="AP238" i="3"/>
  <c r="AP239" i="3"/>
  <c r="AP240" i="3"/>
  <c r="AP241" i="3"/>
  <c r="AP242" i="3"/>
  <c r="AP243" i="3"/>
  <c r="AP244" i="3"/>
  <c r="AP245" i="3"/>
  <c r="AP246" i="3"/>
  <c r="AP247" i="3"/>
  <c r="AP248" i="3"/>
  <c r="AP249" i="3"/>
  <c r="AP250" i="3"/>
  <c r="AP251" i="3"/>
  <c r="AP252" i="3"/>
  <c r="AP253" i="3"/>
  <c r="AP254" i="3"/>
  <c r="AP255" i="3"/>
  <c r="AP256" i="3"/>
  <c r="AP257" i="3"/>
  <c r="AP258" i="3"/>
  <c r="AP259" i="3"/>
  <c r="AP260" i="3"/>
  <c r="AP261" i="3"/>
  <c r="AP262" i="3"/>
  <c r="AP263" i="3"/>
  <c r="AP264" i="3"/>
  <c r="AP265" i="3"/>
  <c r="AP266" i="3"/>
  <c r="AP267" i="3"/>
  <c r="AP268" i="3"/>
  <c r="AP269" i="3"/>
  <c r="AP270" i="3"/>
  <c r="AP271" i="3"/>
  <c r="AP272" i="3"/>
  <c r="AP273" i="3"/>
  <c r="AP274" i="3"/>
  <c r="AP275" i="3"/>
  <c r="AP276" i="3"/>
  <c r="AP277" i="3"/>
  <c r="AP278" i="3"/>
  <c r="AP279" i="3"/>
  <c r="AP280" i="3"/>
  <c r="AP281" i="3"/>
  <c r="AP282" i="3"/>
  <c r="AP283" i="3"/>
  <c r="AP284" i="3"/>
  <c r="AP285" i="3"/>
  <c r="AP286" i="3"/>
  <c r="AP287" i="3"/>
  <c r="AP288" i="3"/>
  <c r="AP289" i="3"/>
  <c r="AP290" i="3"/>
  <c r="AP291" i="3"/>
  <c r="AP292" i="3"/>
  <c r="AP293" i="3"/>
  <c r="AP294" i="3"/>
  <c r="AP295" i="3"/>
  <c r="AP296" i="3"/>
  <c r="AP297" i="3"/>
  <c r="AP298" i="3"/>
  <c r="AP299" i="3"/>
  <c r="AP300" i="3"/>
  <c r="AP301" i="3"/>
  <c r="AP302" i="3"/>
  <c r="AP303" i="3"/>
  <c r="AP304" i="3"/>
  <c r="AP305" i="3"/>
  <c r="AP306" i="3"/>
  <c r="AP307" i="3"/>
  <c r="AP308" i="3"/>
  <c r="AP309" i="3"/>
  <c r="AP310" i="3"/>
  <c r="AP311" i="3"/>
  <c r="AP312" i="3"/>
  <c r="AP313" i="3"/>
  <c r="AP314" i="3"/>
  <c r="AP315" i="3"/>
  <c r="AP316" i="3"/>
  <c r="AP317" i="3"/>
  <c r="AP318" i="3"/>
  <c r="AP319" i="3"/>
  <c r="AP320" i="3"/>
  <c r="AP321" i="3"/>
  <c r="AP322" i="3"/>
  <c r="AP323" i="3"/>
  <c r="AP324" i="3"/>
  <c r="AP325" i="3"/>
  <c r="AP326" i="3"/>
  <c r="AP327" i="3"/>
  <c r="AP328" i="3"/>
  <c r="AP329" i="3"/>
  <c r="AP330" i="3"/>
  <c r="AP331" i="3"/>
  <c r="AP332" i="3"/>
  <c r="AP333" i="3"/>
  <c r="AP334" i="3"/>
  <c r="AP335" i="3"/>
  <c r="AP336" i="3"/>
  <c r="AP337" i="3"/>
  <c r="AP338" i="3"/>
  <c r="AP339" i="3"/>
  <c r="AP340" i="3"/>
  <c r="AP341" i="3"/>
  <c r="AP342" i="3"/>
  <c r="AP343" i="3"/>
  <c r="AP344" i="3"/>
  <c r="AP345" i="3"/>
  <c r="AP346" i="3"/>
  <c r="AP347" i="3"/>
  <c r="AP348" i="3"/>
  <c r="AP349" i="3"/>
  <c r="AP350" i="3"/>
  <c r="AP351" i="3"/>
  <c r="AP352" i="3"/>
  <c r="AP353" i="3"/>
  <c r="AP354" i="3"/>
  <c r="AP355" i="3"/>
  <c r="AP356" i="3"/>
  <c r="AP357" i="3"/>
  <c r="AP358" i="3"/>
  <c r="AP359" i="3"/>
  <c r="AP360" i="3"/>
  <c r="AP361" i="3"/>
  <c r="AP362" i="3"/>
  <c r="AP363" i="3"/>
  <c r="AP364" i="3"/>
  <c r="AP365" i="3"/>
  <c r="AP366" i="3"/>
  <c r="AP367" i="3"/>
  <c r="AP368" i="3"/>
  <c r="AP369" i="3"/>
  <c r="AP370" i="3"/>
  <c r="AP371" i="3"/>
  <c r="AP372" i="3"/>
  <c r="AP373" i="3"/>
  <c r="AP374" i="3"/>
  <c r="AP375" i="3"/>
  <c r="AP376" i="3"/>
  <c r="AP377" i="3"/>
  <c r="AP378" i="3"/>
  <c r="AP379" i="3"/>
  <c r="AP380" i="3"/>
  <c r="AP381" i="3"/>
  <c r="AP382" i="3"/>
  <c r="AP383" i="3"/>
  <c r="AP384" i="3"/>
  <c r="AP385" i="3"/>
  <c r="AP386" i="3"/>
  <c r="AP387" i="3"/>
  <c r="AP388" i="3"/>
  <c r="AP389" i="3"/>
  <c r="AP390" i="3"/>
  <c r="AP391" i="3"/>
  <c r="AP392" i="3"/>
  <c r="AP393" i="3"/>
  <c r="AP394" i="3"/>
  <c r="AP395" i="3"/>
  <c r="AP396" i="3"/>
  <c r="AP397" i="3"/>
  <c r="AP398" i="3"/>
  <c r="AP399" i="3"/>
  <c r="AP400" i="3"/>
  <c r="AP401" i="3"/>
  <c r="AP402" i="3"/>
  <c r="AP403" i="3"/>
  <c r="AP404" i="3"/>
  <c r="AP405" i="3"/>
  <c r="AP406" i="3"/>
  <c r="AP407" i="3"/>
  <c r="AP408" i="3"/>
  <c r="AP409" i="3"/>
  <c r="AP410" i="3"/>
  <c r="AP411" i="3"/>
  <c r="AP412" i="3"/>
  <c r="AP413" i="3"/>
  <c r="AP414" i="3"/>
  <c r="AP415" i="3"/>
  <c r="AP416" i="3"/>
  <c r="AP417" i="3"/>
  <c r="AP418" i="3"/>
  <c r="AP419" i="3"/>
  <c r="AP420" i="3"/>
  <c r="AP421" i="3"/>
  <c r="AP422" i="3"/>
  <c r="AP423" i="3"/>
  <c r="AP424" i="3"/>
  <c r="AP425" i="3"/>
  <c r="AP426" i="3"/>
  <c r="AP427" i="3"/>
  <c r="AP428" i="3"/>
  <c r="AP429" i="3"/>
  <c r="AP430" i="3"/>
  <c r="AP431" i="3"/>
  <c r="AP432" i="3"/>
  <c r="AP433" i="3"/>
  <c r="AP434" i="3"/>
  <c r="AP435" i="3"/>
  <c r="AP436" i="3"/>
  <c r="AP437" i="3"/>
  <c r="AP438" i="3"/>
  <c r="AP439" i="3"/>
  <c r="AP440" i="3"/>
  <c r="AP441" i="3"/>
  <c r="AP442" i="3"/>
  <c r="AP443" i="3"/>
  <c r="AP444" i="3"/>
  <c r="AP445" i="3"/>
  <c r="AP446" i="3"/>
  <c r="AP447" i="3"/>
  <c r="AP448" i="3"/>
  <c r="AP449" i="3"/>
  <c r="AP450" i="3"/>
  <c r="AP451" i="3"/>
  <c r="AP452" i="3"/>
  <c r="AP453" i="3"/>
  <c r="AP454" i="3"/>
  <c r="AP455" i="3"/>
  <c r="AP456" i="3"/>
  <c r="AP457" i="3"/>
  <c r="AP458" i="3"/>
  <c r="AP459" i="3"/>
  <c r="AP460" i="3"/>
  <c r="AP461" i="3"/>
  <c r="AP462" i="3"/>
  <c r="AP463" i="3"/>
  <c r="AP464" i="3"/>
  <c r="AP465" i="3"/>
  <c r="AP466" i="3"/>
  <c r="AP467" i="3"/>
  <c r="AP468" i="3"/>
  <c r="AP469" i="3"/>
  <c r="AP470" i="3"/>
  <c r="AP471" i="3"/>
  <c r="AP472" i="3"/>
  <c r="AP473" i="3"/>
  <c r="AP474" i="3"/>
  <c r="AP475" i="3"/>
  <c r="AP476" i="3"/>
  <c r="AP477" i="3"/>
  <c r="AP478" i="3"/>
  <c r="AP479" i="3"/>
  <c r="AP480" i="3"/>
  <c r="AP481" i="3"/>
  <c r="AP482" i="3"/>
  <c r="AP483" i="3"/>
  <c r="AP484" i="3"/>
  <c r="AP485" i="3"/>
  <c r="AP486" i="3"/>
  <c r="AP487" i="3"/>
  <c r="AP488" i="3"/>
  <c r="AP489" i="3"/>
  <c r="AP490" i="3"/>
  <c r="AP491" i="3"/>
  <c r="AP492" i="3"/>
  <c r="AP493" i="3"/>
  <c r="AP494" i="3"/>
  <c r="AP495" i="3"/>
  <c r="AP496" i="3"/>
  <c r="AP497" i="3"/>
  <c r="AP498" i="3"/>
  <c r="AP499" i="3"/>
  <c r="AP500" i="3"/>
  <c r="AP501" i="3"/>
  <c r="AP502" i="3"/>
  <c r="AP503" i="3"/>
  <c r="AP504" i="3"/>
  <c r="AP505" i="3"/>
  <c r="AP506" i="3"/>
  <c r="AP507" i="3"/>
  <c r="AP508" i="3"/>
  <c r="AP509" i="3"/>
  <c r="AP510" i="3"/>
  <c r="AP511" i="3"/>
  <c r="AP512" i="3"/>
  <c r="AP513" i="3"/>
  <c r="AP514" i="3"/>
  <c r="AP515" i="3"/>
  <c r="AP516" i="3"/>
  <c r="AP517" i="3"/>
  <c r="AP518" i="3"/>
  <c r="AP519" i="3"/>
  <c r="AP520" i="3"/>
  <c r="AP521" i="3"/>
  <c r="AP522" i="3"/>
  <c r="AP523" i="3"/>
  <c r="AP524" i="3"/>
  <c r="AP525" i="3"/>
  <c r="AP526" i="3"/>
  <c r="AP527" i="3"/>
  <c r="AP528" i="3"/>
  <c r="AP529" i="3"/>
  <c r="AP530" i="3"/>
  <c r="AP531" i="3"/>
  <c r="AP532" i="3"/>
  <c r="AP533" i="3"/>
  <c r="AP534" i="3"/>
  <c r="AP535" i="3"/>
  <c r="AP536" i="3"/>
  <c r="AP537" i="3"/>
  <c r="AP538" i="3"/>
  <c r="AP539" i="3"/>
  <c r="AP540" i="3"/>
  <c r="AP541" i="3"/>
  <c r="AP542" i="3"/>
  <c r="AP543" i="3"/>
  <c r="AP544" i="3"/>
  <c r="AP545" i="3"/>
  <c r="AP546" i="3"/>
  <c r="AP547" i="3"/>
  <c r="AP548" i="3"/>
  <c r="AP549" i="3"/>
  <c r="AP550" i="3"/>
  <c r="AP551" i="3"/>
  <c r="AP552" i="3"/>
  <c r="AP553" i="3"/>
  <c r="AP554" i="3"/>
  <c r="AP555" i="3"/>
  <c r="AP556" i="3"/>
  <c r="AP557" i="3"/>
  <c r="AP558" i="3"/>
  <c r="AP559" i="3"/>
  <c r="AP560" i="3"/>
  <c r="AP561" i="3"/>
  <c r="AP562" i="3"/>
  <c r="AP563" i="3"/>
  <c r="AP564" i="3"/>
  <c r="AP565" i="3"/>
  <c r="AP566" i="3"/>
  <c r="AP567" i="3"/>
  <c r="AP568" i="3"/>
  <c r="AP569" i="3"/>
  <c r="AP570" i="3"/>
  <c r="AP571" i="3"/>
  <c r="AP572" i="3"/>
  <c r="AP573" i="3"/>
  <c r="AP574" i="3"/>
  <c r="AP575" i="3"/>
  <c r="AP576" i="3"/>
  <c r="AP577" i="3"/>
  <c r="AP578" i="3"/>
  <c r="AP579" i="3"/>
  <c r="AP580" i="3"/>
  <c r="AP581" i="3"/>
  <c r="AP582" i="3"/>
  <c r="AP583" i="3"/>
  <c r="AP584" i="3"/>
  <c r="AP585" i="3"/>
  <c r="AP586" i="3"/>
  <c r="AP587" i="3"/>
  <c r="AP588" i="3"/>
  <c r="AP589" i="3"/>
  <c r="AP590" i="3"/>
  <c r="AP591" i="3"/>
  <c r="AP592" i="3"/>
  <c r="AP593" i="3"/>
  <c r="AP594" i="3"/>
  <c r="AP595" i="3"/>
  <c r="AP596" i="3"/>
  <c r="AP597" i="3"/>
  <c r="AP598" i="3"/>
  <c r="AQ2" i="3"/>
  <c r="AQ3" i="3"/>
  <c r="AQ4" i="3"/>
  <c r="AQ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38" i="3"/>
  <c r="AQ39" i="3"/>
  <c r="AQ40" i="3"/>
  <c r="AQ41" i="3"/>
  <c r="AQ42" i="3"/>
  <c r="AQ43" i="3"/>
  <c r="AQ44" i="3"/>
  <c r="AQ45" i="3"/>
  <c r="AQ46" i="3"/>
  <c r="AQ47" i="3"/>
  <c r="AQ48" i="3"/>
  <c r="AQ49" i="3"/>
  <c r="AQ50" i="3"/>
  <c r="AQ51" i="3"/>
  <c r="AQ52" i="3"/>
  <c r="AQ53" i="3"/>
  <c r="AQ54" i="3"/>
  <c r="AQ55" i="3"/>
  <c r="AQ56" i="3"/>
  <c r="AQ57" i="3"/>
  <c r="AQ58" i="3"/>
  <c r="AQ59" i="3"/>
  <c r="AQ60" i="3"/>
  <c r="AQ61" i="3"/>
  <c r="AQ62" i="3"/>
  <c r="AQ63" i="3"/>
  <c r="AQ64" i="3"/>
  <c r="AQ65" i="3"/>
  <c r="AQ66" i="3"/>
  <c r="AQ67" i="3"/>
  <c r="AQ68" i="3"/>
  <c r="AQ69" i="3"/>
  <c r="AQ70" i="3"/>
  <c r="AQ71" i="3"/>
  <c r="AQ72" i="3"/>
  <c r="AQ73" i="3"/>
  <c r="AQ74" i="3"/>
  <c r="AQ75" i="3"/>
  <c r="AQ76" i="3"/>
  <c r="AQ77" i="3"/>
  <c r="AQ78" i="3"/>
  <c r="AQ79" i="3"/>
  <c r="AQ80" i="3"/>
  <c r="AQ81" i="3"/>
  <c r="AQ82" i="3"/>
  <c r="AQ83" i="3"/>
  <c r="AQ84" i="3"/>
  <c r="AQ85" i="3"/>
  <c r="AQ86" i="3"/>
  <c r="AQ87" i="3"/>
  <c r="AQ88" i="3"/>
  <c r="AQ89" i="3"/>
  <c r="AQ90" i="3"/>
  <c r="AQ91" i="3"/>
  <c r="AQ92" i="3"/>
  <c r="AQ93" i="3"/>
  <c r="AQ94" i="3"/>
  <c r="AQ95" i="3"/>
  <c r="AQ96" i="3"/>
  <c r="AQ97" i="3"/>
  <c r="AQ98" i="3"/>
  <c r="AQ99" i="3"/>
  <c r="AQ100" i="3"/>
  <c r="AQ101" i="3"/>
  <c r="AQ102" i="3"/>
  <c r="AQ103" i="3"/>
  <c r="AQ104" i="3"/>
  <c r="AQ105" i="3"/>
  <c r="AQ106" i="3"/>
  <c r="AQ107" i="3"/>
  <c r="AQ108" i="3"/>
  <c r="AQ109" i="3"/>
  <c r="AQ110" i="3"/>
  <c r="AQ111" i="3"/>
  <c r="AQ112" i="3"/>
  <c r="AQ113" i="3"/>
  <c r="AQ114" i="3"/>
  <c r="AQ115" i="3"/>
  <c r="AQ116" i="3"/>
  <c r="AQ117" i="3"/>
  <c r="AQ118" i="3"/>
  <c r="AQ119" i="3"/>
  <c r="AQ120" i="3"/>
  <c r="AQ121" i="3"/>
  <c r="AQ122" i="3"/>
  <c r="AQ123" i="3"/>
  <c r="AQ124" i="3"/>
  <c r="AQ125" i="3"/>
  <c r="AQ126" i="3"/>
  <c r="AQ127" i="3"/>
  <c r="AQ128" i="3"/>
  <c r="AQ129" i="3"/>
  <c r="AQ130" i="3"/>
  <c r="AQ131" i="3"/>
  <c r="AQ132" i="3"/>
  <c r="AQ133" i="3"/>
  <c r="AQ134" i="3"/>
  <c r="AQ135" i="3"/>
  <c r="AQ136" i="3"/>
  <c r="AQ137" i="3"/>
  <c r="AQ138" i="3"/>
  <c r="AQ139" i="3"/>
  <c r="AQ140" i="3"/>
  <c r="AQ141" i="3"/>
  <c r="AQ142" i="3"/>
  <c r="AQ143" i="3"/>
  <c r="AQ144" i="3"/>
  <c r="AQ145" i="3"/>
  <c r="AQ146" i="3"/>
  <c r="AQ147" i="3"/>
  <c r="AQ148" i="3"/>
  <c r="AQ149" i="3"/>
  <c r="AQ150" i="3"/>
  <c r="AQ151" i="3"/>
  <c r="AQ152" i="3"/>
  <c r="AQ153" i="3"/>
  <c r="AQ154" i="3"/>
  <c r="AQ155" i="3"/>
  <c r="AQ156" i="3"/>
  <c r="AQ157" i="3"/>
  <c r="AQ158" i="3"/>
  <c r="AQ159" i="3"/>
  <c r="AQ160" i="3"/>
  <c r="AQ161" i="3"/>
  <c r="AQ162" i="3"/>
  <c r="AQ163" i="3"/>
  <c r="AQ164" i="3"/>
  <c r="AQ165" i="3"/>
  <c r="AQ166" i="3"/>
  <c r="AQ167" i="3"/>
  <c r="AQ168" i="3"/>
  <c r="AQ169" i="3"/>
  <c r="AQ170" i="3"/>
  <c r="AQ171" i="3"/>
  <c r="AQ172" i="3"/>
  <c r="AQ173" i="3"/>
  <c r="AQ174" i="3"/>
  <c r="AQ175" i="3"/>
  <c r="AQ176" i="3"/>
  <c r="AQ177" i="3"/>
  <c r="AQ178" i="3"/>
  <c r="AQ179" i="3"/>
  <c r="AQ180" i="3"/>
  <c r="AQ181" i="3"/>
  <c r="AQ182" i="3"/>
  <c r="AQ183" i="3"/>
  <c r="AQ184" i="3"/>
  <c r="AQ185" i="3"/>
  <c r="AQ186" i="3"/>
  <c r="AQ187" i="3"/>
  <c r="AQ188" i="3"/>
  <c r="AQ189" i="3"/>
  <c r="AQ190" i="3"/>
  <c r="AQ191" i="3"/>
  <c r="AQ192" i="3"/>
  <c r="AQ193" i="3"/>
  <c r="AQ194" i="3"/>
  <c r="AQ195" i="3"/>
  <c r="AQ196" i="3"/>
  <c r="AQ197" i="3"/>
  <c r="AQ198" i="3"/>
  <c r="AQ199" i="3"/>
  <c r="AQ200" i="3"/>
  <c r="AQ201" i="3"/>
  <c r="AQ202" i="3"/>
  <c r="AQ203" i="3"/>
  <c r="AQ204" i="3"/>
  <c r="AQ205" i="3"/>
  <c r="AQ206" i="3"/>
  <c r="AQ207" i="3"/>
  <c r="AQ208" i="3"/>
  <c r="AQ209" i="3"/>
  <c r="AQ210" i="3"/>
  <c r="AQ211" i="3"/>
  <c r="AQ212" i="3"/>
  <c r="AQ213" i="3"/>
  <c r="AQ214" i="3"/>
  <c r="AQ215" i="3"/>
  <c r="AQ216" i="3"/>
  <c r="AQ217" i="3"/>
  <c r="AQ218" i="3"/>
  <c r="AQ219" i="3"/>
  <c r="AQ220" i="3"/>
  <c r="AQ221" i="3"/>
  <c r="AQ222" i="3"/>
  <c r="AQ223" i="3"/>
  <c r="AQ224" i="3"/>
  <c r="AQ225" i="3"/>
  <c r="AQ226" i="3"/>
  <c r="AQ227" i="3"/>
  <c r="AQ228" i="3"/>
  <c r="AQ229" i="3"/>
  <c r="AQ230" i="3"/>
  <c r="AQ231" i="3"/>
  <c r="AQ232" i="3"/>
  <c r="AQ233" i="3"/>
  <c r="AQ234" i="3"/>
  <c r="AQ235" i="3"/>
  <c r="AQ236" i="3"/>
  <c r="AQ237" i="3"/>
  <c r="AQ238" i="3"/>
  <c r="AQ239" i="3"/>
  <c r="AQ240" i="3"/>
  <c r="AQ241" i="3"/>
  <c r="AQ242" i="3"/>
  <c r="AQ243" i="3"/>
  <c r="AQ244" i="3"/>
  <c r="AQ245" i="3"/>
  <c r="AQ246" i="3"/>
  <c r="AQ247" i="3"/>
  <c r="AQ248" i="3"/>
  <c r="AQ249" i="3"/>
  <c r="AQ250" i="3"/>
  <c r="AQ251" i="3"/>
  <c r="AQ252" i="3"/>
  <c r="AQ253" i="3"/>
  <c r="AQ254" i="3"/>
  <c r="AQ255" i="3"/>
  <c r="AQ256" i="3"/>
  <c r="AQ257" i="3"/>
  <c r="AQ258" i="3"/>
  <c r="AQ259" i="3"/>
  <c r="AQ260" i="3"/>
  <c r="AQ261" i="3"/>
  <c r="AQ262" i="3"/>
  <c r="AQ263" i="3"/>
  <c r="AQ264" i="3"/>
  <c r="AQ265" i="3"/>
  <c r="AQ266" i="3"/>
  <c r="AQ267" i="3"/>
  <c r="AQ268" i="3"/>
  <c r="AQ269" i="3"/>
  <c r="AQ270" i="3"/>
  <c r="AQ271" i="3"/>
  <c r="AQ272" i="3"/>
  <c r="AQ273" i="3"/>
  <c r="AQ274" i="3"/>
  <c r="AQ275" i="3"/>
  <c r="AQ276" i="3"/>
  <c r="AQ277" i="3"/>
  <c r="AQ278" i="3"/>
  <c r="AQ279" i="3"/>
  <c r="AQ280" i="3"/>
  <c r="AQ281" i="3"/>
  <c r="AQ282" i="3"/>
  <c r="AQ283" i="3"/>
  <c r="AQ284" i="3"/>
  <c r="AQ285" i="3"/>
  <c r="AQ286" i="3"/>
  <c r="AQ287" i="3"/>
  <c r="AQ288" i="3"/>
  <c r="AQ289" i="3"/>
  <c r="AQ290" i="3"/>
  <c r="AQ291" i="3"/>
  <c r="AQ292" i="3"/>
  <c r="AQ293" i="3"/>
  <c r="AQ294" i="3"/>
  <c r="AQ295" i="3"/>
  <c r="AQ296" i="3"/>
  <c r="AQ297" i="3"/>
  <c r="AQ298" i="3"/>
  <c r="AQ299" i="3"/>
  <c r="AQ300" i="3"/>
  <c r="AQ301" i="3"/>
  <c r="AQ302" i="3"/>
  <c r="AQ303" i="3"/>
  <c r="AQ304" i="3"/>
  <c r="AQ305" i="3"/>
  <c r="AQ306" i="3"/>
  <c r="AQ307" i="3"/>
  <c r="AQ308" i="3"/>
  <c r="AQ309" i="3"/>
  <c r="AQ310" i="3"/>
  <c r="AQ311" i="3"/>
  <c r="AQ312" i="3"/>
  <c r="AQ313" i="3"/>
  <c r="AQ314" i="3"/>
  <c r="AQ315" i="3"/>
  <c r="AQ316" i="3"/>
  <c r="AQ317" i="3"/>
  <c r="AQ318" i="3"/>
  <c r="AQ319" i="3"/>
  <c r="AQ320" i="3"/>
  <c r="AQ321" i="3"/>
  <c r="AQ322" i="3"/>
  <c r="AQ323" i="3"/>
  <c r="AQ324" i="3"/>
  <c r="AQ325" i="3"/>
  <c r="AQ326" i="3"/>
  <c r="AQ327" i="3"/>
  <c r="AQ328" i="3"/>
  <c r="AQ329" i="3"/>
  <c r="AQ330" i="3"/>
  <c r="AQ331" i="3"/>
  <c r="AQ332" i="3"/>
  <c r="AQ333" i="3"/>
  <c r="AQ334" i="3"/>
  <c r="AQ335" i="3"/>
  <c r="AQ336" i="3"/>
  <c r="AQ337" i="3"/>
  <c r="AQ338" i="3"/>
  <c r="AQ339" i="3"/>
  <c r="AQ340" i="3"/>
  <c r="AQ341" i="3"/>
  <c r="AQ342" i="3"/>
  <c r="AQ343" i="3"/>
  <c r="AQ344" i="3"/>
  <c r="AQ345" i="3"/>
  <c r="AQ346" i="3"/>
  <c r="AQ347" i="3"/>
  <c r="AQ348" i="3"/>
  <c r="AQ349" i="3"/>
  <c r="AQ350" i="3"/>
  <c r="AQ351" i="3"/>
  <c r="AQ352" i="3"/>
  <c r="AQ353" i="3"/>
  <c r="AQ354" i="3"/>
  <c r="AQ355" i="3"/>
  <c r="AQ356" i="3"/>
  <c r="AQ357" i="3"/>
  <c r="AQ358" i="3"/>
  <c r="AQ359" i="3"/>
  <c r="AQ360" i="3"/>
  <c r="AQ361" i="3"/>
  <c r="AQ362" i="3"/>
  <c r="AQ363" i="3"/>
  <c r="AQ364" i="3"/>
  <c r="AQ365" i="3"/>
  <c r="AQ366" i="3"/>
  <c r="AQ367" i="3"/>
  <c r="AQ368" i="3"/>
  <c r="AQ369" i="3"/>
  <c r="AQ370" i="3"/>
  <c r="AQ371" i="3"/>
  <c r="AQ372" i="3"/>
  <c r="AQ373" i="3"/>
  <c r="AQ374" i="3"/>
  <c r="AQ375" i="3"/>
  <c r="AQ376" i="3"/>
  <c r="AQ377" i="3"/>
  <c r="AQ378" i="3"/>
  <c r="AQ379" i="3"/>
  <c r="AQ380" i="3"/>
  <c r="AQ381" i="3"/>
  <c r="AQ382" i="3"/>
  <c r="AQ383" i="3"/>
  <c r="AQ384" i="3"/>
  <c r="AQ385" i="3"/>
  <c r="AQ386" i="3"/>
  <c r="AQ387" i="3"/>
  <c r="AQ388" i="3"/>
  <c r="AQ389" i="3"/>
  <c r="AQ390" i="3"/>
  <c r="AQ391" i="3"/>
  <c r="AQ392" i="3"/>
  <c r="AQ393" i="3"/>
  <c r="AQ394" i="3"/>
  <c r="AQ395" i="3"/>
  <c r="AQ396" i="3"/>
  <c r="AQ397" i="3"/>
  <c r="AQ398" i="3"/>
  <c r="AQ399" i="3"/>
  <c r="AQ400" i="3"/>
  <c r="AQ401" i="3"/>
  <c r="AQ402" i="3"/>
  <c r="AQ403" i="3"/>
  <c r="AQ404" i="3"/>
  <c r="AQ405" i="3"/>
  <c r="AQ406" i="3"/>
  <c r="AQ407" i="3"/>
  <c r="AQ408" i="3"/>
  <c r="AQ409" i="3"/>
  <c r="AQ410" i="3"/>
  <c r="AQ411" i="3"/>
  <c r="AQ412" i="3"/>
  <c r="AQ413" i="3"/>
  <c r="AQ414" i="3"/>
  <c r="AQ415" i="3"/>
  <c r="AQ416" i="3"/>
  <c r="AQ417" i="3"/>
  <c r="AQ418" i="3"/>
  <c r="AQ419" i="3"/>
  <c r="AQ420" i="3"/>
  <c r="AQ421" i="3"/>
  <c r="AQ422" i="3"/>
  <c r="AQ423" i="3"/>
  <c r="AQ424" i="3"/>
  <c r="AQ425" i="3"/>
  <c r="AQ426" i="3"/>
  <c r="AQ427" i="3"/>
  <c r="AQ428" i="3"/>
  <c r="AQ429" i="3"/>
  <c r="AQ430" i="3"/>
  <c r="AQ431" i="3"/>
  <c r="AQ432" i="3"/>
  <c r="AQ433" i="3"/>
  <c r="AQ434" i="3"/>
  <c r="AQ435" i="3"/>
  <c r="AQ436" i="3"/>
  <c r="AQ437" i="3"/>
  <c r="AQ438" i="3"/>
  <c r="AQ439" i="3"/>
  <c r="AQ440" i="3"/>
  <c r="AQ441" i="3"/>
  <c r="AQ442" i="3"/>
  <c r="AQ443" i="3"/>
  <c r="AQ444" i="3"/>
  <c r="AQ445" i="3"/>
  <c r="AQ446" i="3"/>
  <c r="AQ447" i="3"/>
  <c r="AQ448" i="3"/>
  <c r="AQ449" i="3"/>
  <c r="AQ450" i="3"/>
  <c r="AQ451" i="3"/>
  <c r="AQ452" i="3"/>
  <c r="AQ453" i="3"/>
  <c r="AQ454" i="3"/>
  <c r="AQ455" i="3"/>
  <c r="AQ456" i="3"/>
  <c r="AQ457" i="3"/>
  <c r="AQ458" i="3"/>
  <c r="AQ459" i="3"/>
  <c r="AQ460" i="3"/>
  <c r="AQ461" i="3"/>
  <c r="AQ462" i="3"/>
  <c r="AQ463" i="3"/>
  <c r="AQ464" i="3"/>
  <c r="AQ465" i="3"/>
  <c r="AQ466" i="3"/>
  <c r="AQ467" i="3"/>
  <c r="AQ468" i="3"/>
  <c r="AQ469" i="3"/>
  <c r="AQ470" i="3"/>
  <c r="AQ471" i="3"/>
  <c r="AQ472" i="3"/>
  <c r="AQ473" i="3"/>
  <c r="AQ474" i="3"/>
  <c r="AQ475" i="3"/>
  <c r="AQ476" i="3"/>
  <c r="AQ477" i="3"/>
  <c r="AQ478" i="3"/>
  <c r="AQ479" i="3"/>
  <c r="AQ480" i="3"/>
  <c r="AQ481" i="3"/>
  <c r="AQ482" i="3"/>
  <c r="AQ483" i="3"/>
  <c r="AQ484" i="3"/>
  <c r="AQ485" i="3"/>
  <c r="AQ486" i="3"/>
  <c r="AQ487" i="3"/>
  <c r="AQ488" i="3"/>
  <c r="AQ489" i="3"/>
  <c r="AQ490" i="3"/>
  <c r="AQ491" i="3"/>
  <c r="AQ492" i="3"/>
  <c r="AQ493" i="3"/>
  <c r="AQ494" i="3"/>
  <c r="AQ495" i="3"/>
  <c r="AQ496" i="3"/>
  <c r="AQ497" i="3"/>
  <c r="AQ498" i="3"/>
  <c r="AQ499" i="3"/>
  <c r="AQ500" i="3"/>
  <c r="AQ501" i="3"/>
  <c r="AQ502" i="3"/>
  <c r="AQ503" i="3"/>
  <c r="AQ504" i="3"/>
  <c r="AQ505" i="3"/>
  <c r="AQ506" i="3"/>
  <c r="AQ507" i="3"/>
  <c r="AQ508" i="3"/>
  <c r="AQ509" i="3"/>
  <c r="AQ510" i="3"/>
  <c r="AQ511" i="3"/>
  <c r="AQ512" i="3"/>
  <c r="AQ513" i="3"/>
  <c r="AQ514" i="3"/>
  <c r="AQ515" i="3"/>
  <c r="AQ516" i="3"/>
  <c r="AQ517" i="3"/>
  <c r="AQ518" i="3"/>
  <c r="AQ519" i="3"/>
  <c r="AQ520" i="3"/>
  <c r="AQ521" i="3"/>
  <c r="AQ522" i="3"/>
  <c r="AQ523" i="3"/>
  <c r="AQ524" i="3"/>
  <c r="AQ525" i="3"/>
  <c r="AQ526" i="3"/>
  <c r="AQ527" i="3"/>
  <c r="AQ528" i="3"/>
  <c r="AQ529" i="3"/>
  <c r="AQ530" i="3"/>
  <c r="AQ531" i="3"/>
  <c r="AQ532" i="3"/>
  <c r="AQ533" i="3"/>
  <c r="AQ534" i="3"/>
  <c r="AQ535" i="3"/>
  <c r="AQ536" i="3"/>
  <c r="AQ537" i="3"/>
  <c r="AQ538" i="3"/>
  <c r="AQ539" i="3"/>
  <c r="AQ540" i="3"/>
  <c r="AQ541" i="3"/>
  <c r="AQ542" i="3"/>
  <c r="AQ543" i="3"/>
  <c r="AQ544" i="3"/>
  <c r="AQ545" i="3"/>
  <c r="AQ546" i="3"/>
  <c r="AQ547" i="3"/>
  <c r="AQ548" i="3"/>
  <c r="AQ549" i="3"/>
  <c r="AQ550" i="3"/>
  <c r="AQ551" i="3"/>
  <c r="AQ552" i="3"/>
  <c r="AQ553" i="3"/>
  <c r="AQ554" i="3"/>
  <c r="AQ555" i="3"/>
  <c r="AQ556" i="3"/>
  <c r="AQ557" i="3"/>
  <c r="AQ558" i="3"/>
  <c r="AQ559" i="3"/>
  <c r="AQ560" i="3"/>
  <c r="AQ561" i="3"/>
  <c r="AQ562" i="3"/>
  <c r="AQ563" i="3"/>
  <c r="AQ564" i="3"/>
  <c r="AQ565" i="3"/>
  <c r="AQ566" i="3"/>
  <c r="AQ567" i="3"/>
  <c r="AQ568" i="3"/>
  <c r="AQ569" i="3"/>
  <c r="AQ570" i="3"/>
  <c r="AQ571" i="3"/>
  <c r="AQ572" i="3"/>
  <c r="AQ573" i="3"/>
  <c r="AQ574" i="3"/>
  <c r="AQ575" i="3"/>
  <c r="AQ576" i="3"/>
  <c r="AQ577" i="3"/>
  <c r="AQ578" i="3"/>
  <c r="AQ579" i="3"/>
  <c r="AQ580" i="3"/>
  <c r="AQ581" i="3"/>
  <c r="AQ582" i="3"/>
  <c r="AQ583" i="3"/>
  <c r="AQ584" i="3"/>
  <c r="AQ585" i="3"/>
  <c r="AQ586" i="3"/>
  <c r="AQ587" i="3"/>
  <c r="AQ588" i="3"/>
  <c r="AQ589" i="3"/>
  <c r="AQ590" i="3"/>
  <c r="AQ591" i="3"/>
  <c r="AQ592" i="3"/>
  <c r="AQ593" i="3"/>
  <c r="AQ594" i="3"/>
  <c r="AQ595" i="3"/>
  <c r="AQ596" i="3"/>
  <c r="AQ597" i="3"/>
  <c r="AQ598" i="3"/>
  <c r="AR2" i="3"/>
  <c r="AR3" i="3"/>
  <c r="AR4" i="3"/>
  <c r="AR5" i="3"/>
  <c r="AR6" i="3"/>
  <c r="AR7" i="3"/>
  <c r="AR8" i="3"/>
  <c r="AR9" i="3"/>
  <c r="AR10" i="3"/>
  <c r="AR11" i="3"/>
  <c r="AR12" i="3"/>
  <c r="AR13" i="3"/>
  <c r="AR14" i="3"/>
  <c r="AR15" i="3"/>
  <c r="AR16" i="3"/>
  <c r="AR17" i="3"/>
  <c r="AR18" i="3"/>
  <c r="AR19" i="3"/>
  <c r="AR20" i="3"/>
  <c r="AR21" i="3"/>
  <c r="AR22" i="3"/>
  <c r="AR23" i="3"/>
  <c r="AR24" i="3"/>
  <c r="AR25" i="3"/>
  <c r="AR26" i="3"/>
  <c r="AR27" i="3"/>
  <c r="AR28" i="3"/>
  <c r="AR29" i="3"/>
  <c r="AR30" i="3"/>
  <c r="AR31" i="3"/>
  <c r="AR32" i="3"/>
  <c r="AR33" i="3"/>
  <c r="AR34" i="3"/>
  <c r="AR35" i="3"/>
  <c r="AR36" i="3"/>
  <c r="AR37" i="3"/>
  <c r="AR38" i="3"/>
  <c r="AR39" i="3"/>
  <c r="AR40" i="3"/>
  <c r="AR41" i="3"/>
  <c r="AR42" i="3"/>
  <c r="AR43" i="3"/>
  <c r="AR44" i="3"/>
  <c r="AR45" i="3"/>
  <c r="AR46" i="3"/>
  <c r="AR47" i="3"/>
  <c r="AR48" i="3"/>
  <c r="AR49" i="3"/>
  <c r="AR50" i="3"/>
  <c r="AR51" i="3"/>
  <c r="AR52" i="3"/>
  <c r="AR53" i="3"/>
  <c r="AR54" i="3"/>
  <c r="AR55" i="3"/>
  <c r="AR56" i="3"/>
  <c r="AR57" i="3"/>
  <c r="AR58" i="3"/>
  <c r="AR59" i="3"/>
  <c r="AR60" i="3"/>
  <c r="AR61" i="3"/>
  <c r="AR62" i="3"/>
  <c r="AR63" i="3"/>
  <c r="AR64" i="3"/>
  <c r="AR65" i="3"/>
  <c r="AR66" i="3"/>
  <c r="AR67" i="3"/>
  <c r="AR68" i="3"/>
  <c r="AR69" i="3"/>
  <c r="AR70" i="3"/>
  <c r="AR71" i="3"/>
  <c r="AR72" i="3"/>
  <c r="AR73" i="3"/>
  <c r="AR74" i="3"/>
  <c r="AR75" i="3"/>
  <c r="AR76" i="3"/>
  <c r="AR77" i="3"/>
  <c r="AR78" i="3"/>
  <c r="AR79" i="3"/>
  <c r="AR80" i="3"/>
  <c r="AR81" i="3"/>
  <c r="AR82" i="3"/>
  <c r="AR83" i="3"/>
  <c r="AR84" i="3"/>
  <c r="AR85" i="3"/>
  <c r="AR86" i="3"/>
  <c r="AR87" i="3"/>
  <c r="AR88" i="3"/>
  <c r="AR89" i="3"/>
  <c r="AR90" i="3"/>
  <c r="AR91" i="3"/>
  <c r="AR92" i="3"/>
  <c r="AR93" i="3"/>
  <c r="AR94" i="3"/>
  <c r="AR95" i="3"/>
  <c r="AR96" i="3"/>
  <c r="AR97" i="3"/>
  <c r="AR98" i="3"/>
  <c r="AR99" i="3"/>
  <c r="AR100" i="3"/>
  <c r="AR101" i="3"/>
  <c r="AR102" i="3"/>
  <c r="AR103" i="3"/>
  <c r="AR104" i="3"/>
  <c r="AR105" i="3"/>
  <c r="AR106" i="3"/>
  <c r="AR107" i="3"/>
  <c r="AR108" i="3"/>
  <c r="AR109" i="3"/>
  <c r="AR110" i="3"/>
  <c r="AR111" i="3"/>
  <c r="AR112" i="3"/>
  <c r="AR113" i="3"/>
  <c r="AR114" i="3"/>
  <c r="AR115" i="3"/>
  <c r="AR116" i="3"/>
  <c r="AR117" i="3"/>
  <c r="AR118" i="3"/>
  <c r="AR119" i="3"/>
  <c r="AR120" i="3"/>
  <c r="AR121" i="3"/>
  <c r="AR122" i="3"/>
  <c r="AR123" i="3"/>
  <c r="AR124" i="3"/>
  <c r="AR125" i="3"/>
  <c r="AR126" i="3"/>
  <c r="AR127" i="3"/>
  <c r="AR128" i="3"/>
  <c r="AR129" i="3"/>
  <c r="AR130" i="3"/>
  <c r="AR131" i="3"/>
  <c r="AR132" i="3"/>
  <c r="AR133" i="3"/>
  <c r="AR134" i="3"/>
  <c r="AR135" i="3"/>
  <c r="AR136" i="3"/>
  <c r="AR137" i="3"/>
  <c r="AR138" i="3"/>
  <c r="AR139" i="3"/>
  <c r="AR140" i="3"/>
  <c r="AR141" i="3"/>
  <c r="AR142" i="3"/>
  <c r="AR143" i="3"/>
  <c r="AR144" i="3"/>
  <c r="AR145" i="3"/>
  <c r="AR146" i="3"/>
  <c r="AR147" i="3"/>
  <c r="AR148" i="3"/>
  <c r="AR149" i="3"/>
  <c r="AR150" i="3"/>
  <c r="AR151" i="3"/>
  <c r="AR152" i="3"/>
  <c r="AR153" i="3"/>
  <c r="AR154" i="3"/>
  <c r="AR155" i="3"/>
  <c r="AR156" i="3"/>
  <c r="AR157" i="3"/>
  <c r="AR158" i="3"/>
  <c r="AR159" i="3"/>
  <c r="AR160" i="3"/>
  <c r="AR161" i="3"/>
  <c r="AR162" i="3"/>
  <c r="AR163" i="3"/>
  <c r="AR164" i="3"/>
  <c r="AR165" i="3"/>
  <c r="AR166" i="3"/>
  <c r="AR167" i="3"/>
  <c r="AR168" i="3"/>
  <c r="AR169" i="3"/>
  <c r="AR170" i="3"/>
  <c r="AR171" i="3"/>
  <c r="AR172" i="3"/>
  <c r="AR173" i="3"/>
  <c r="AR174" i="3"/>
  <c r="AR175" i="3"/>
  <c r="AR176" i="3"/>
  <c r="AR177" i="3"/>
  <c r="AR178" i="3"/>
  <c r="AR179" i="3"/>
  <c r="AR180" i="3"/>
  <c r="AR181" i="3"/>
  <c r="AR182" i="3"/>
  <c r="AR183" i="3"/>
  <c r="AR184" i="3"/>
  <c r="AR185" i="3"/>
  <c r="AR186" i="3"/>
  <c r="AR187" i="3"/>
  <c r="AR188" i="3"/>
  <c r="AR189" i="3"/>
  <c r="AR190" i="3"/>
  <c r="AR191" i="3"/>
  <c r="AR192" i="3"/>
  <c r="AR193" i="3"/>
  <c r="AR194" i="3"/>
  <c r="AR195" i="3"/>
  <c r="AR196" i="3"/>
  <c r="AR197" i="3"/>
  <c r="AR198" i="3"/>
  <c r="AR199" i="3"/>
  <c r="AR200" i="3"/>
  <c r="AR201" i="3"/>
  <c r="AR202" i="3"/>
  <c r="AR203" i="3"/>
  <c r="AR204" i="3"/>
  <c r="AR205" i="3"/>
  <c r="AR206" i="3"/>
  <c r="AR207" i="3"/>
  <c r="AR208" i="3"/>
  <c r="AR209" i="3"/>
  <c r="AR210" i="3"/>
  <c r="AR211" i="3"/>
  <c r="AR212" i="3"/>
  <c r="AR213" i="3"/>
  <c r="AR214" i="3"/>
  <c r="AR215" i="3"/>
  <c r="AR216" i="3"/>
  <c r="AR217" i="3"/>
  <c r="AR218" i="3"/>
  <c r="AR219" i="3"/>
  <c r="AR220" i="3"/>
  <c r="AR221" i="3"/>
  <c r="AR222" i="3"/>
  <c r="AR223" i="3"/>
  <c r="AR224" i="3"/>
  <c r="AR225" i="3"/>
  <c r="AR226" i="3"/>
  <c r="AR227" i="3"/>
  <c r="AR228" i="3"/>
  <c r="AR229" i="3"/>
  <c r="AR230" i="3"/>
  <c r="AR231" i="3"/>
  <c r="AR232" i="3"/>
  <c r="AR233" i="3"/>
  <c r="AR234" i="3"/>
  <c r="AR235" i="3"/>
  <c r="AR236" i="3"/>
  <c r="AR237" i="3"/>
  <c r="AR238" i="3"/>
  <c r="AR239" i="3"/>
  <c r="AR240" i="3"/>
  <c r="AR241" i="3"/>
  <c r="AR242" i="3"/>
  <c r="AR243" i="3"/>
  <c r="AR244" i="3"/>
  <c r="AR245" i="3"/>
  <c r="AR246" i="3"/>
  <c r="AR247" i="3"/>
  <c r="AR248" i="3"/>
  <c r="AR249" i="3"/>
  <c r="AR250" i="3"/>
  <c r="AR251" i="3"/>
  <c r="AR252" i="3"/>
  <c r="AR253" i="3"/>
  <c r="AR254" i="3"/>
  <c r="AR255" i="3"/>
  <c r="AR256" i="3"/>
  <c r="AR257" i="3"/>
  <c r="AR258" i="3"/>
  <c r="AR259" i="3"/>
  <c r="AR260" i="3"/>
  <c r="AR261" i="3"/>
  <c r="AR262" i="3"/>
  <c r="AR263" i="3"/>
  <c r="AR264" i="3"/>
  <c r="AR265" i="3"/>
  <c r="AR266" i="3"/>
  <c r="AR267" i="3"/>
  <c r="AR268" i="3"/>
  <c r="AR269" i="3"/>
  <c r="AR270" i="3"/>
  <c r="AR271" i="3"/>
  <c r="AR272" i="3"/>
  <c r="AR273" i="3"/>
  <c r="AR274" i="3"/>
  <c r="AR275" i="3"/>
  <c r="AR276" i="3"/>
  <c r="AR277" i="3"/>
  <c r="AR278" i="3"/>
  <c r="AR279" i="3"/>
  <c r="AR280" i="3"/>
  <c r="AR281" i="3"/>
  <c r="AR282" i="3"/>
  <c r="AR283" i="3"/>
  <c r="AR284" i="3"/>
  <c r="AR285" i="3"/>
  <c r="AR286" i="3"/>
  <c r="AR287" i="3"/>
  <c r="AR288" i="3"/>
  <c r="AR289" i="3"/>
  <c r="AR290" i="3"/>
  <c r="AR291" i="3"/>
  <c r="AR292" i="3"/>
  <c r="AR293" i="3"/>
  <c r="AR294" i="3"/>
  <c r="AR295" i="3"/>
  <c r="AR296" i="3"/>
  <c r="AR297" i="3"/>
  <c r="AR298" i="3"/>
  <c r="AR299" i="3"/>
  <c r="AR300" i="3"/>
  <c r="AR301" i="3"/>
  <c r="AR302" i="3"/>
  <c r="AR303" i="3"/>
  <c r="AR304" i="3"/>
  <c r="AR305" i="3"/>
  <c r="AR306" i="3"/>
  <c r="AR307" i="3"/>
  <c r="AR308" i="3"/>
  <c r="AR309" i="3"/>
  <c r="AR310" i="3"/>
  <c r="AR311" i="3"/>
  <c r="AR312" i="3"/>
  <c r="AR313" i="3"/>
  <c r="AR314" i="3"/>
  <c r="AR315" i="3"/>
  <c r="AR316" i="3"/>
  <c r="AR317" i="3"/>
  <c r="AR318" i="3"/>
  <c r="AR319" i="3"/>
  <c r="AR320" i="3"/>
  <c r="AR321" i="3"/>
  <c r="AR322" i="3"/>
  <c r="AR323" i="3"/>
  <c r="AR324" i="3"/>
  <c r="AR325" i="3"/>
  <c r="AR326" i="3"/>
  <c r="AR327" i="3"/>
  <c r="AR328" i="3"/>
  <c r="AR329" i="3"/>
  <c r="AR330" i="3"/>
  <c r="AR331" i="3"/>
  <c r="AR332" i="3"/>
  <c r="AR333" i="3"/>
  <c r="AR334" i="3"/>
  <c r="AR335" i="3"/>
  <c r="AR336" i="3"/>
  <c r="AR337" i="3"/>
  <c r="AR338" i="3"/>
  <c r="AR339" i="3"/>
  <c r="AR340" i="3"/>
  <c r="AR341" i="3"/>
  <c r="AR342" i="3"/>
  <c r="AR343" i="3"/>
  <c r="AR344" i="3"/>
  <c r="AR345" i="3"/>
  <c r="AR346" i="3"/>
  <c r="AR347" i="3"/>
  <c r="AR348" i="3"/>
  <c r="AR349" i="3"/>
  <c r="AR350" i="3"/>
  <c r="AR351" i="3"/>
  <c r="AR352" i="3"/>
  <c r="AR353" i="3"/>
  <c r="AR354" i="3"/>
  <c r="AR355" i="3"/>
  <c r="AR356" i="3"/>
  <c r="AR357" i="3"/>
  <c r="AR358" i="3"/>
  <c r="AR359" i="3"/>
  <c r="AR360" i="3"/>
  <c r="AR361" i="3"/>
  <c r="AR362" i="3"/>
  <c r="AR363" i="3"/>
  <c r="AR364" i="3"/>
  <c r="AR365" i="3"/>
  <c r="AR366" i="3"/>
  <c r="AR367" i="3"/>
  <c r="AR368" i="3"/>
  <c r="AR369" i="3"/>
  <c r="AR370" i="3"/>
  <c r="AR371" i="3"/>
  <c r="AR372" i="3"/>
  <c r="AR373" i="3"/>
  <c r="AR374" i="3"/>
  <c r="AR375" i="3"/>
  <c r="AR376" i="3"/>
  <c r="AR377" i="3"/>
  <c r="AR378" i="3"/>
  <c r="AR379" i="3"/>
  <c r="AR380" i="3"/>
  <c r="AR381" i="3"/>
  <c r="AR382" i="3"/>
  <c r="AR383" i="3"/>
  <c r="AR384" i="3"/>
  <c r="AR385" i="3"/>
  <c r="AR386" i="3"/>
  <c r="AR387" i="3"/>
  <c r="AR388" i="3"/>
  <c r="AR389" i="3"/>
  <c r="AR390" i="3"/>
  <c r="AR391" i="3"/>
  <c r="AR392" i="3"/>
  <c r="AR393" i="3"/>
  <c r="AR394" i="3"/>
  <c r="AR395" i="3"/>
  <c r="AR396" i="3"/>
  <c r="AR397" i="3"/>
  <c r="AR398" i="3"/>
  <c r="AR399" i="3"/>
  <c r="AR400" i="3"/>
  <c r="AR401" i="3"/>
  <c r="AR402" i="3"/>
  <c r="AR403" i="3"/>
  <c r="AR404" i="3"/>
  <c r="AR405" i="3"/>
  <c r="AR406" i="3"/>
  <c r="AR407" i="3"/>
  <c r="AR408" i="3"/>
  <c r="AR409" i="3"/>
  <c r="AR410" i="3"/>
  <c r="AR411" i="3"/>
  <c r="AR412" i="3"/>
  <c r="AR413" i="3"/>
  <c r="AR414" i="3"/>
  <c r="AR415" i="3"/>
  <c r="AR416" i="3"/>
  <c r="AR417" i="3"/>
  <c r="AR418" i="3"/>
  <c r="AR419" i="3"/>
  <c r="AR420" i="3"/>
  <c r="AR421" i="3"/>
  <c r="AR422" i="3"/>
  <c r="AR423" i="3"/>
  <c r="AR424" i="3"/>
  <c r="AR425" i="3"/>
  <c r="AR426" i="3"/>
  <c r="AR427" i="3"/>
  <c r="AR428" i="3"/>
  <c r="AR429" i="3"/>
  <c r="AR430" i="3"/>
  <c r="AR431" i="3"/>
  <c r="AR432" i="3"/>
  <c r="AR433" i="3"/>
  <c r="AR434" i="3"/>
  <c r="AR435" i="3"/>
  <c r="AR436" i="3"/>
  <c r="AR437" i="3"/>
  <c r="AR438" i="3"/>
  <c r="AR439" i="3"/>
  <c r="AR440" i="3"/>
  <c r="AR441" i="3"/>
  <c r="AR442" i="3"/>
  <c r="AR443" i="3"/>
  <c r="AR444" i="3"/>
  <c r="AR445" i="3"/>
  <c r="AR446" i="3"/>
  <c r="AR447" i="3"/>
  <c r="AR448" i="3"/>
  <c r="AR449" i="3"/>
  <c r="AR450" i="3"/>
  <c r="AR451" i="3"/>
  <c r="AR452" i="3"/>
  <c r="AR453" i="3"/>
  <c r="AR454" i="3"/>
  <c r="AR455" i="3"/>
  <c r="AR456" i="3"/>
  <c r="AR457" i="3"/>
  <c r="AR458" i="3"/>
  <c r="AR459" i="3"/>
  <c r="AR460" i="3"/>
  <c r="AR461" i="3"/>
  <c r="AR462" i="3"/>
  <c r="AR463" i="3"/>
  <c r="AR464" i="3"/>
  <c r="AR465" i="3"/>
  <c r="AR466" i="3"/>
  <c r="AR467" i="3"/>
  <c r="AR468" i="3"/>
  <c r="AR469" i="3"/>
  <c r="AR470" i="3"/>
  <c r="AR471" i="3"/>
  <c r="AR472" i="3"/>
  <c r="AR473" i="3"/>
  <c r="AR474" i="3"/>
  <c r="AR475" i="3"/>
  <c r="AR476" i="3"/>
  <c r="AR477" i="3"/>
  <c r="AR478" i="3"/>
  <c r="AR479" i="3"/>
  <c r="AR480" i="3"/>
  <c r="AR481" i="3"/>
  <c r="AR482" i="3"/>
  <c r="AR483" i="3"/>
  <c r="AR484" i="3"/>
  <c r="AR485" i="3"/>
  <c r="AR486" i="3"/>
  <c r="AR487" i="3"/>
  <c r="AR488" i="3"/>
  <c r="AR489" i="3"/>
  <c r="AR490" i="3"/>
  <c r="AR491" i="3"/>
  <c r="AR492" i="3"/>
  <c r="AR493" i="3"/>
  <c r="AR494" i="3"/>
  <c r="AR495" i="3"/>
  <c r="AR496" i="3"/>
  <c r="AR497" i="3"/>
  <c r="AR498" i="3"/>
  <c r="AR499" i="3"/>
  <c r="AR500" i="3"/>
  <c r="AR501" i="3"/>
  <c r="AR502" i="3"/>
  <c r="AR503" i="3"/>
  <c r="AR504" i="3"/>
  <c r="AR505" i="3"/>
  <c r="AR506" i="3"/>
  <c r="AR507" i="3"/>
  <c r="AR508" i="3"/>
  <c r="AR509" i="3"/>
  <c r="AR510" i="3"/>
  <c r="AR511" i="3"/>
  <c r="AR512" i="3"/>
  <c r="AR513" i="3"/>
  <c r="AR514" i="3"/>
  <c r="AR515" i="3"/>
  <c r="AR516" i="3"/>
  <c r="AR517" i="3"/>
  <c r="AR518" i="3"/>
  <c r="AR519" i="3"/>
  <c r="AR520" i="3"/>
  <c r="AR521" i="3"/>
  <c r="AR522" i="3"/>
  <c r="AR523" i="3"/>
  <c r="AR524" i="3"/>
  <c r="AR525" i="3"/>
  <c r="AR526" i="3"/>
  <c r="AR527" i="3"/>
  <c r="AR528" i="3"/>
  <c r="AR529" i="3"/>
  <c r="AR530" i="3"/>
  <c r="AR531" i="3"/>
  <c r="AR532" i="3"/>
  <c r="AR533" i="3"/>
  <c r="AR534" i="3"/>
  <c r="AR535" i="3"/>
  <c r="AR536" i="3"/>
  <c r="AR537" i="3"/>
  <c r="AR538" i="3"/>
  <c r="AR539" i="3"/>
  <c r="AR540" i="3"/>
  <c r="AR541" i="3"/>
  <c r="AR542" i="3"/>
  <c r="AR543" i="3"/>
  <c r="AR544" i="3"/>
  <c r="AR545" i="3"/>
  <c r="AR546" i="3"/>
  <c r="AR547" i="3"/>
  <c r="AR548" i="3"/>
  <c r="AR549" i="3"/>
  <c r="AR550" i="3"/>
  <c r="AR551" i="3"/>
  <c r="AR552" i="3"/>
  <c r="AR553" i="3"/>
  <c r="AR554" i="3"/>
  <c r="AR555" i="3"/>
  <c r="AR556" i="3"/>
  <c r="AR557" i="3"/>
  <c r="AR558" i="3"/>
  <c r="AR559" i="3"/>
  <c r="AR560" i="3"/>
  <c r="AR561" i="3"/>
  <c r="AR562" i="3"/>
  <c r="AR563" i="3"/>
  <c r="AR564" i="3"/>
  <c r="AR565" i="3"/>
  <c r="AR566" i="3"/>
  <c r="AR567" i="3"/>
  <c r="AR568" i="3"/>
  <c r="AR569" i="3"/>
  <c r="AR570" i="3"/>
  <c r="AR571" i="3"/>
  <c r="AR572" i="3"/>
  <c r="AR573" i="3"/>
  <c r="AR574" i="3"/>
  <c r="AR575" i="3"/>
  <c r="AR576" i="3"/>
  <c r="AR577" i="3"/>
  <c r="AR578" i="3"/>
  <c r="AR579" i="3"/>
  <c r="AR580" i="3"/>
  <c r="AR581" i="3"/>
  <c r="AR582" i="3"/>
  <c r="AR583" i="3"/>
  <c r="AR584" i="3"/>
  <c r="AR585" i="3"/>
  <c r="AR586" i="3"/>
  <c r="AR587" i="3"/>
  <c r="AR588" i="3"/>
  <c r="AR589" i="3"/>
  <c r="AR590" i="3"/>
  <c r="AR591" i="3"/>
  <c r="AR592" i="3"/>
  <c r="AR593" i="3"/>
  <c r="AR594" i="3"/>
  <c r="AR595" i="3"/>
  <c r="AR596" i="3"/>
  <c r="AR597" i="3"/>
  <c r="AR598" i="3"/>
  <c r="AS2" i="3"/>
  <c r="AS3" i="3"/>
  <c r="AS4" i="3"/>
  <c r="AS5" i="3"/>
  <c r="AS6" i="3"/>
  <c r="AS7" i="3"/>
  <c r="AS8" i="3"/>
  <c r="AS9" i="3"/>
  <c r="AS10" i="3"/>
  <c r="AS11" i="3"/>
  <c r="AS12" i="3"/>
  <c r="AS13" i="3"/>
  <c r="AS14" i="3"/>
  <c r="AS15" i="3"/>
  <c r="AS16" i="3"/>
  <c r="AS17" i="3"/>
  <c r="AS18" i="3"/>
  <c r="AS19" i="3"/>
  <c r="AS20" i="3"/>
  <c r="AS21" i="3"/>
  <c r="AS22" i="3"/>
  <c r="AS23" i="3"/>
  <c r="AS24" i="3"/>
  <c r="AS25" i="3"/>
  <c r="AS26" i="3"/>
  <c r="AS27" i="3"/>
  <c r="AS28" i="3"/>
  <c r="AS29" i="3"/>
  <c r="AS30" i="3"/>
  <c r="AS31" i="3"/>
  <c r="AS32" i="3"/>
  <c r="AS33" i="3"/>
  <c r="AS34" i="3"/>
  <c r="AS35" i="3"/>
  <c r="AS36" i="3"/>
  <c r="AS37" i="3"/>
  <c r="AS38" i="3"/>
  <c r="AS39" i="3"/>
  <c r="AS40" i="3"/>
  <c r="AS41" i="3"/>
  <c r="AS42" i="3"/>
  <c r="AS43" i="3"/>
  <c r="AS44" i="3"/>
  <c r="AS45" i="3"/>
  <c r="AS46" i="3"/>
  <c r="AS47" i="3"/>
  <c r="AS48" i="3"/>
  <c r="AS49" i="3"/>
  <c r="AS50" i="3"/>
  <c r="AS51" i="3"/>
  <c r="AS52" i="3"/>
  <c r="AS53" i="3"/>
  <c r="AS54" i="3"/>
  <c r="AS55" i="3"/>
  <c r="AS56" i="3"/>
  <c r="AS57" i="3"/>
  <c r="AS58" i="3"/>
  <c r="AS59" i="3"/>
  <c r="AS60" i="3"/>
  <c r="AS61" i="3"/>
  <c r="AS62" i="3"/>
  <c r="AS63" i="3"/>
  <c r="AS64" i="3"/>
  <c r="AS65" i="3"/>
  <c r="AS66" i="3"/>
  <c r="AS67" i="3"/>
  <c r="AS68" i="3"/>
  <c r="AS69" i="3"/>
  <c r="AS70" i="3"/>
  <c r="AS71" i="3"/>
  <c r="AS72" i="3"/>
  <c r="AS73" i="3"/>
  <c r="AS74" i="3"/>
  <c r="AS75" i="3"/>
  <c r="AS76" i="3"/>
  <c r="AS77" i="3"/>
  <c r="AS78" i="3"/>
  <c r="AS79" i="3"/>
  <c r="AS80" i="3"/>
  <c r="AS81" i="3"/>
  <c r="AS82" i="3"/>
  <c r="AS83" i="3"/>
  <c r="AS84" i="3"/>
  <c r="AS85" i="3"/>
  <c r="AS86" i="3"/>
  <c r="AS87" i="3"/>
  <c r="AS88" i="3"/>
  <c r="AS89" i="3"/>
  <c r="AS90" i="3"/>
  <c r="AS91" i="3"/>
  <c r="AS92" i="3"/>
  <c r="AS93" i="3"/>
  <c r="AS94" i="3"/>
  <c r="AS95" i="3"/>
  <c r="AS96" i="3"/>
  <c r="AS97" i="3"/>
  <c r="AS98" i="3"/>
  <c r="AS99" i="3"/>
  <c r="AS100" i="3"/>
  <c r="AS101" i="3"/>
  <c r="AS102" i="3"/>
  <c r="AS103" i="3"/>
  <c r="AS104" i="3"/>
  <c r="AS105" i="3"/>
  <c r="AS106" i="3"/>
  <c r="AS107" i="3"/>
  <c r="AS108" i="3"/>
  <c r="AS109" i="3"/>
  <c r="AS110" i="3"/>
  <c r="AS111" i="3"/>
  <c r="AS112" i="3"/>
  <c r="AS113" i="3"/>
  <c r="AS114" i="3"/>
  <c r="AS115" i="3"/>
  <c r="AS116" i="3"/>
  <c r="AS117" i="3"/>
  <c r="AS118" i="3"/>
  <c r="AS119" i="3"/>
  <c r="AS120" i="3"/>
  <c r="AS121" i="3"/>
  <c r="AS122" i="3"/>
  <c r="AS123" i="3"/>
  <c r="AS124" i="3"/>
  <c r="AS125" i="3"/>
  <c r="AS126" i="3"/>
  <c r="AS127" i="3"/>
  <c r="AS128" i="3"/>
  <c r="AS129" i="3"/>
  <c r="AS130" i="3"/>
  <c r="AS131" i="3"/>
  <c r="AS132" i="3"/>
  <c r="AS133" i="3"/>
  <c r="AS134" i="3"/>
  <c r="AS135" i="3"/>
  <c r="AS136" i="3"/>
  <c r="AS137" i="3"/>
  <c r="AS138" i="3"/>
  <c r="AS139" i="3"/>
  <c r="AS140" i="3"/>
  <c r="AS141" i="3"/>
  <c r="AS142" i="3"/>
  <c r="AS143" i="3"/>
  <c r="AS144" i="3"/>
  <c r="AS145" i="3"/>
  <c r="AS146" i="3"/>
  <c r="AS147" i="3"/>
  <c r="AS148" i="3"/>
  <c r="AS149" i="3"/>
  <c r="AS150" i="3"/>
  <c r="AS151" i="3"/>
  <c r="AS152" i="3"/>
  <c r="AS153" i="3"/>
  <c r="AS154" i="3"/>
  <c r="AS155" i="3"/>
  <c r="AS156" i="3"/>
  <c r="AS157" i="3"/>
  <c r="AS158" i="3"/>
  <c r="AS159" i="3"/>
  <c r="AS160" i="3"/>
  <c r="AS161" i="3"/>
  <c r="AS162" i="3"/>
  <c r="AS163" i="3"/>
  <c r="AS164" i="3"/>
  <c r="AS165" i="3"/>
  <c r="AS166" i="3"/>
  <c r="AS167" i="3"/>
  <c r="AS168" i="3"/>
  <c r="AS169" i="3"/>
  <c r="AS170" i="3"/>
  <c r="AS171" i="3"/>
  <c r="AS172" i="3"/>
  <c r="AS173" i="3"/>
  <c r="AS174" i="3"/>
  <c r="AS175" i="3"/>
  <c r="AS176" i="3"/>
  <c r="AS177" i="3"/>
  <c r="AS178" i="3"/>
  <c r="AS179" i="3"/>
  <c r="AS180" i="3"/>
  <c r="AS181" i="3"/>
  <c r="AS182" i="3"/>
  <c r="AS183" i="3"/>
  <c r="AS184" i="3"/>
  <c r="AS185" i="3"/>
  <c r="AS186" i="3"/>
  <c r="AS187" i="3"/>
  <c r="AS188" i="3"/>
  <c r="AS189" i="3"/>
  <c r="AS190" i="3"/>
  <c r="AS191" i="3"/>
  <c r="AS192" i="3"/>
  <c r="AS193" i="3"/>
  <c r="AS194" i="3"/>
  <c r="AS195" i="3"/>
  <c r="AS196" i="3"/>
  <c r="AS197" i="3"/>
  <c r="AS198" i="3"/>
  <c r="AS199" i="3"/>
  <c r="AS200" i="3"/>
  <c r="AS201" i="3"/>
  <c r="AS202" i="3"/>
  <c r="AS203" i="3"/>
  <c r="AS204" i="3"/>
  <c r="AS205" i="3"/>
  <c r="AS206" i="3"/>
  <c r="AS207" i="3"/>
  <c r="AS208" i="3"/>
  <c r="AS209" i="3"/>
  <c r="AS210" i="3"/>
  <c r="AS211" i="3"/>
  <c r="AS212" i="3"/>
  <c r="AS213" i="3"/>
  <c r="AS214" i="3"/>
  <c r="AS215" i="3"/>
  <c r="AS216" i="3"/>
  <c r="AS217" i="3"/>
  <c r="AS218" i="3"/>
  <c r="AS219" i="3"/>
  <c r="AS220" i="3"/>
  <c r="AS221" i="3"/>
  <c r="AS222" i="3"/>
  <c r="AS223" i="3"/>
  <c r="AS224" i="3"/>
  <c r="AS225" i="3"/>
  <c r="AS226" i="3"/>
  <c r="AS227" i="3"/>
  <c r="AS228" i="3"/>
  <c r="AS229" i="3"/>
  <c r="AS230" i="3"/>
  <c r="AS231" i="3"/>
  <c r="AS232" i="3"/>
  <c r="AS233" i="3"/>
  <c r="AS234" i="3"/>
  <c r="AS235" i="3"/>
  <c r="AS236" i="3"/>
  <c r="AS237" i="3"/>
  <c r="AS238" i="3"/>
  <c r="AS239" i="3"/>
  <c r="AS240" i="3"/>
  <c r="AS241" i="3"/>
  <c r="AS242" i="3"/>
  <c r="AS243" i="3"/>
  <c r="AS244" i="3"/>
  <c r="AS245" i="3"/>
  <c r="AS246" i="3"/>
  <c r="AS247" i="3"/>
  <c r="AS248" i="3"/>
  <c r="AS249" i="3"/>
  <c r="AS250" i="3"/>
  <c r="AS251" i="3"/>
  <c r="AS252" i="3"/>
  <c r="AS253" i="3"/>
  <c r="AS254" i="3"/>
  <c r="AS255" i="3"/>
  <c r="AS256" i="3"/>
  <c r="AS257" i="3"/>
  <c r="AS258" i="3"/>
  <c r="AS259" i="3"/>
  <c r="AS260" i="3"/>
  <c r="AS261" i="3"/>
  <c r="AS262" i="3"/>
  <c r="AS263" i="3"/>
  <c r="AS264" i="3"/>
  <c r="AS265" i="3"/>
  <c r="AS266" i="3"/>
  <c r="AS267" i="3"/>
  <c r="AS268" i="3"/>
  <c r="AS269" i="3"/>
  <c r="AS270" i="3"/>
  <c r="AS271" i="3"/>
  <c r="AS272" i="3"/>
  <c r="AS273" i="3"/>
  <c r="AS274" i="3"/>
  <c r="AS275" i="3"/>
  <c r="AS276" i="3"/>
  <c r="AS277" i="3"/>
  <c r="AS278" i="3"/>
  <c r="AS279" i="3"/>
  <c r="AS280" i="3"/>
  <c r="AS281" i="3"/>
  <c r="AS282" i="3"/>
  <c r="AS283" i="3"/>
  <c r="AS284" i="3"/>
  <c r="AS285" i="3"/>
  <c r="AS286" i="3"/>
  <c r="AS287" i="3"/>
  <c r="AS288" i="3"/>
  <c r="AS289" i="3"/>
  <c r="AS290" i="3"/>
  <c r="AS291" i="3"/>
  <c r="AS292" i="3"/>
  <c r="AS293" i="3"/>
  <c r="AS294" i="3"/>
  <c r="AS295" i="3"/>
  <c r="AS296" i="3"/>
  <c r="AS297" i="3"/>
  <c r="AS298" i="3"/>
  <c r="AS299" i="3"/>
  <c r="AS300" i="3"/>
  <c r="AS301" i="3"/>
  <c r="AS302" i="3"/>
  <c r="AS303" i="3"/>
  <c r="AS304" i="3"/>
  <c r="AS305" i="3"/>
  <c r="AS306" i="3"/>
  <c r="AS307" i="3"/>
  <c r="AS308" i="3"/>
  <c r="AS309" i="3"/>
  <c r="AS310" i="3"/>
  <c r="AS311" i="3"/>
  <c r="AS312" i="3"/>
  <c r="AS313" i="3"/>
  <c r="AS314" i="3"/>
  <c r="AS315" i="3"/>
  <c r="AS316" i="3"/>
  <c r="AS317" i="3"/>
  <c r="AS318" i="3"/>
  <c r="AS319" i="3"/>
  <c r="AS320" i="3"/>
  <c r="AS321" i="3"/>
  <c r="AS322" i="3"/>
  <c r="AS323" i="3"/>
  <c r="AS324" i="3"/>
  <c r="AS325" i="3"/>
  <c r="AS326" i="3"/>
  <c r="AS327" i="3"/>
  <c r="AS328" i="3"/>
  <c r="AS329" i="3"/>
  <c r="AS330" i="3"/>
  <c r="AS331" i="3"/>
  <c r="AS332" i="3"/>
  <c r="AS333" i="3"/>
  <c r="AS334" i="3"/>
  <c r="AS335" i="3"/>
  <c r="AS336" i="3"/>
  <c r="AS337" i="3"/>
  <c r="AS338" i="3"/>
  <c r="AS339" i="3"/>
  <c r="AS340" i="3"/>
  <c r="AS341" i="3"/>
  <c r="AS342" i="3"/>
  <c r="AS343" i="3"/>
  <c r="AS344" i="3"/>
  <c r="AS345" i="3"/>
  <c r="AS346" i="3"/>
  <c r="AS347" i="3"/>
  <c r="AS348" i="3"/>
  <c r="AS349" i="3"/>
  <c r="AS350" i="3"/>
  <c r="AS351" i="3"/>
  <c r="AS352" i="3"/>
  <c r="AS353" i="3"/>
  <c r="AS354" i="3"/>
  <c r="AS355" i="3"/>
  <c r="AS356" i="3"/>
  <c r="AS357" i="3"/>
  <c r="AS358" i="3"/>
  <c r="AS359" i="3"/>
  <c r="AS360" i="3"/>
  <c r="AS361" i="3"/>
  <c r="AS362" i="3"/>
  <c r="AS363" i="3"/>
  <c r="AS364" i="3"/>
  <c r="AS365" i="3"/>
  <c r="AS366" i="3"/>
  <c r="AS367" i="3"/>
  <c r="AS368" i="3"/>
  <c r="AS369" i="3"/>
  <c r="AS370" i="3"/>
  <c r="AS371" i="3"/>
  <c r="AS372" i="3"/>
  <c r="AS373" i="3"/>
  <c r="AS374" i="3"/>
  <c r="AS375" i="3"/>
  <c r="AS376" i="3"/>
  <c r="AS377" i="3"/>
  <c r="AS378" i="3"/>
  <c r="AS379" i="3"/>
  <c r="AS380" i="3"/>
  <c r="AS381" i="3"/>
  <c r="AS382" i="3"/>
  <c r="AS383" i="3"/>
  <c r="AS384" i="3"/>
  <c r="AS385" i="3"/>
  <c r="AS386" i="3"/>
  <c r="AS387" i="3"/>
  <c r="AS388" i="3"/>
  <c r="AS389" i="3"/>
  <c r="AS390" i="3"/>
  <c r="AS391" i="3"/>
  <c r="AS392" i="3"/>
  <c r="AS393" i="3"/>
  <c r="AS394" i="3"/>
  <c r="AS395" i="3"/>
  <c r="AS396" i="3"/>
  <c r="AS397" i="3"/>
  <c r="AS398" i="3"/>
  <c r="AS399" i="3"/>
  <c r="AS400" i="3"/>
  <c r="AS401" i="3"/>
  <c r="AS402" i="3"/>
  <c r="AS403" i="3"/>
  <c r="AS404" i="3"/>
  <c r="AS405" i="3"/>
  <c r="AS406" i="3"/>
  <c r="AS407" i="3"/>
  <c r="AS408" i="3"/>
  <c r="AS409" i="3"/>
  <c r="AS410" i="3"/>
  <c r="AS411" i="3"/>
  <c r="AS412" i="3"/>
  <c r="AS413" i="3"/>
  <c r="AS414" i="3"/>
  <c r="AS415" i="3"/>
  <c r="AS416" i="3"/>
  <c r="AS417" i="3"/>
  <c r="AS418" i="3"/>
  <c r="AS419" i="3"/>
  <c r="AS420" i="3"/>
  <c r="AS421" i="3"/>
  <c r="AS422" i="3"/>
  <c r="AS423" i="3"/>
  <c r="AS424" i="3"/>
  <c r="AS425" i="3"/>
  <c r="AS426" i="3"/>
  <c r="AS427" i="3"/>
  <c r="AS428" i="3"/>
  <c r="AS429" i="3"/>
  <c r="AS430" i="3"/>
  <c r="AS431" i="3"/>
  <c r="AS432" i="3"/>
  <c r="AS433" i="3"/>
  <c r="AS434" i="3"/>
  <c r="AS435" i="3"/>
  <c r="AS436" i="3"/>
  <c r="AS437" i="3"/>
  <c r="AS438" i="3"/>
  <c r="AS439" i="3"/>
  <c r="AS440" i="3"/>
  <c r="AS441" i="3"/>
  <c r="AS442" i="3"/>
  <c r="AS443" i="3"/>
  <c r="AS444" i="3"/>
  <c r="AS445" i="3"/>
  <c r="AS446" i="3"/>
  <c r="AS447" i="3"/>
  <c r="AS448" i="3"/>
  <c r="AS449" i="3"/>
  <c r="AS450" i="3"/>
  <c r="AS451" i="3"/>
  <c r="AS452" i="3"/>
  <c r="AS453" i="3"/>
  <c r="AS454" i="3"/>
  <c r="AS455" i="3"/>
  <c r="AS456" i="3"/>
  <c r="AS457" i="3"/>
  <c r="AS458" i="3"/>
  <c r="AS459" i="3"/>
  <c r="AS460" i="3"/>
  <c r="AS461" i="3"/>
  <c r="AS462" i="3"/>
  <c r="AS463" i="3"/>
  <c r="AS464" i="3"/>
  <c r="AS465" i="3"/>
  <c r="AS466" i="3"/>
  <c r="AS467" i="3"/>
  <c r="AS468" i="3"/>
  <c r="AS469" i="3"/>
  <c r="AS470" i="3"/>
  <c r="AS471" i="3"/>
  <c r="AS472" i="3"/>
  <c r="AS473" i="3"/>
  <c r="AS474" i="3"/>
  <c r="AS475" i="3"/>
  <c r="AS476" i="3"/>
  <c r="AS477" i="3"/>
  <c r="AS478" i="3"/>
  <c r="AS479" i="3"/>
  <c r="AS480" i="3"/>
  <c r="AS481" i="3"/>
  <c r="AS482" i="3"/>
  <c r="AS483" i="3"/>
  <c r="AS484" i="3"/>
  <c r="AS485" i="3"/>
  <c r="AS486" i="3"/>
  <c r="AS487" i="3"/>
  <c r="AS488" i="3"/>
  <c r="AS489" i="3"/>
  <c r="AS490" i="3"/>
  <c r="AS491" i="3"/>
  <c r="AS492" i="3"/>
  <c r="AS493" i="3"/>
  <c r="AS494" i="3"/>
  <c r="AS495" i="3"/>
  <c r="AS496" i="3"/>
  <c r="AS497" i="3"/>
  <c r="AS498" i="3"/>
  <c r="AS499" i="3"/>
  <c r="AS500" i="3"/>
  <c r="AS501" i="3"/>
  <c r="AS502" i="3"/>
  <c r="AS503" i="3"/>
  <c r="AS504" i="3"/>
  <c r="AS505" i="3"/>
  <c r="AS506" i="3"/>
  <c r="AS507" i="3"/>
  <c r="AS508" i="3"/>
  <c r="AS509" i="3"/>
  <c r="AS510" i="3"/>
  <c r="AS511" i="3"/>
  <c r="AS512" i="3"/>
  <c r="AS513" i="3"/>
  <c r="AS514" i="3"/>
  <c r="AS515" i="3"/>
  <c r="AS516" i="3"/>
  <c r="AS517" i="3"/>
  <c r="AS518" i="3"/>
  <c r="AS519" i="3"/>
  <c r="AS520" i="3"/>
  <c r="AS521" i="3"/>
  <c r="AS522" i="3"/>
  <c r="AS523" i="3"/>
  <c r="AS524" i="3"/>
  <c r="AS525" i="3"/>
  <c r="AS526" i="3"/>
  <c r="AS527" i="3"/>
  <c r="AS528" i="3"/>
  <c r="AS529" i="3"/>
  <c r="AS530" i="3"/>
  <c r="AS531" i="3"/>
  <c r="AS532" i="3"/>
  <c r="AS533" i="3"/>
  <c r="AS534" i="3"/>
  <c r="AS535" i="3"/>
  <c r="AS536" i="3"/>
  <c r="AS537" i="3"/>
  <c r="AS538" i="3"/>
  <c r="AS539" i="3"/>
  <c r="AS540" i="3"/>
  <c r="AS541" i="3"/>
  <c r="AS542" i="3"/>
  <c r="AS543" i="3"/>
  <c r="AS544" i="3"/>
  <c r="AS545" i="3"/>
  <c r="AS546" i="3"/>
  <c r="AS547" i="3"/>
  <c r="AS548" i="3"/>
  <c r="AS549" i="3"/>
  <c r="AS550" i="3"/>
  <c r="AS551" i="3"/>
  <c r="AS552" i="3"/>
  <c r="AS553" i="3"/>
  <c r="AS554" i="3"/>
  <c r="AS555" i="3"/>
  <c r="AS556" i="3"/>
  <c r="AS557" i="3"/>
  <c r="AS558" i="3"/>
  <c r="AS559" i="3"/>
  <c r="AS560" i="3"/>
  <c r="AS561" i="3"/>
  <c r="AS562" i="3"/>
  <c r="AS563" i="3"/>
  <c r="AS564" i="3"/>
  <c r="AS565" i="3"/>
  <c r="AS566" i="3"/>
  <c r="AS567" i="3"/>
  <c r="AS568" i="3"/>
  <c r="AS569" i="3"/>
  <c r="AS570" i="3"/>
  <c r="AS571" i="3"/>
  <c r="AS572" i="3"/>
  <c r="AS573" i="3"/>
  <c r="AS574" i="3"/>
  <c r="AS575" i="3"/>
  <c r="AS576" i="3"/>
  <c r="AS577" i="3"/>
  <c r="AS578" i="3"/>
  <c r="AS579" i="3"/>
  <c r="AS580" i="3"/>
  <c r="AS581" i="3"/>
  <c r="AS582" i="3"/>
  <c r="AS583" i="3"/>
  <c r="AS584" i="3"/>
  <c r="AS585" i="3"/>
  <c r="AS586" i="3"/>
  <c r="AS587" i="3"/>
  <c r="AS588" i="3"/>
  <c r="AS589" i="3"/>
  <c r="AS590" i="3"/>
  <c r="AS591" i="3"/>
  <c r="AS592" i="3"/>
  <c r="AS593" i="3"/>
  <c r="AS594" i="3"/>
  <c r="AS595" i="3"/>
  <c r="AS596" i="3"/>
  <c r="AS597" i="3"/>
  <c r="AS598" i="3"/>
  <c r="AT2" i="3"/>
  <c r="AT3" i="3"/>
  <c r="AT4" i="3"/>
  <c r="AT5" i="3"/>
  <c r="AT6" i="3"/>
  <c r="AT7" i="3"/>
  <c r="AT8" i="3"/>
  <c r="AT9" i="3"/>
  <c r="AT10" i="3"/>
  <c r="AT11" i="3"/>
  <c r="AT12" i="3"/>
  <c r="AT13" i="3"/>
  <c r="AT14" i="3"/>
  <c r="AT15" i="3"/>
  <c r="AT16" i="3"/>
  <c r="AT17" i="3"/>
  <c r="AT18" i="3"/>
  <c r="AT19" i="3"/>
  <c r="AT20" i="3"/>
  <c r="AT21" i="3"/>
  <c r="AT22" i="3"/>
  <c r="AT23" i="3"/>
  <c r="AT24" i="3"/>
  <c r="AT25" i="3"/>
  <c r="AT26" i="3"/>
  <c r="AT27" i="3"/>
  <c r="AT28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AT46" i="3"/>
  <c r="AT47" i="3"/>
  <c r="AT48" i="3"/>
  <c r="AT49" i="3"/>
  <c r="AT50" i="3"/>
  <c r="AT51" i="3"/>
  <c r="AT52" i="3"/>
  <c r="AT53" i="3"/>
  <c r="AT54" i="3"/>
  <c r="AT55" i="3"/>
  <c r="AT56" i="3"/>
  <c r="AT57" i="3"/>
  <c r="AT58" i="3"/>
  <c r="AT59" i="3"/>
  <c r="AT60" i="3"/>
  <c r="AT61" i="3"/>
  <c r="AT62" i="3"/>
  <c r="AT63" i="3"/>
  <c r="AT64" i="3"/>
  <c r="AT65" i="3"/>
  <c r="AT66" i="3"/>
  <c r="AT67" i="3"/>
  <c r="AT68" i="3"/>
  <c r="AT69" i="3"/>
  <c r="AT70" i="3"/>
  <c r="AT71" i="3"/>
  <c r="AT72" i="3"/>
  <c r="AT73" i="3"/>
  <c r="AT74" i="3"/>
  <c r="AT75" i="3"/>
  <c r="AT76" i="3"/>
  <c r="AT77" i="3"/>
  <c r="AT78" i="3"/>
  <c r="AT79" i="3"/>
  <c r="AT80" i="3"/>
  <c r="AT81" i="3"/>
  <c r="AT82" i="3"/>
  <c r="AT83" i="3"/>
  <c r="AT84" i="3"/>
  <c r="AT85" i="3"/>
  <c r="AT86" i="3"/>
  <c r="AT87" i="3"/>
  <c r="AT88" i="3"/>
  <c r="AT89" i="3"/>
  <c r="AT90" i="3"/>
  <c r="AT91" i="3"/>
  <c r="AT92" i="3"/>
  <c r="AT93" i="3"/>
  <c r="AT94" i="3"/>
  <c r="AT95" i="3"/>
  <c r="AT96" i="3"/>
  <c r="AT97" i="3"/>
  <c r="AT98" i="3"/>
  <c r="AT99" i="3"/>
  <c r="AT100" i="3"/>
  <c r="AT101" i="3"/>
  <c r="AT102" i="3"/>
  <c r="AT103" i="3"/>
  <c r="AT104" i="3"/>
  <c r="AT105" i="3"/>
  <c r="AT106" i="3"/>
  <c r="AT107" i="3"/>
  <c r="AT108" i="3"/>
  <c r="AT109" i="3"/>
  <c r="AT110" i="3"/>
  <c r="AT111" i="3"/>
  <c r="AT112" i="3"/>
  <c r="AT113" i="3"/>
  <c r="AT114" i="3"/>
  <c r="AT115" i="3"/>
  <c r="AT116" i="3"/>
  <c r="AT117" i="3"/>
  <c r="AT118" i="3"/>
  <c r="AT119" i="3"/>
  <c r="AT120" i="3"/>
  <c r="AT121" i="3"/>
  <c r="AT122" i="3"/>
  <c r="AT123" i="3"/>
  <c r="AT124" i="3"/>
  <c r="AT125" i="3"/>
  <c r="AT126" i="3"/>
  <c r="AT127" i="3"/>
  <c r="AT128" i="3"/>
  <c r="AT129" i="3"/>
  <c r="AT130" i="3"/>
  <c r="AT131" i="3"/>
  <c r="AT132" i="3"/>
  <c r="AT133" i="3"/>
  <c r="AT134" i="3"/>
  <c r="AT135" i="3"/>
  <c r="AT136" i="3"/>
  <c r="AT137" i="3"/>
  <c r="AT138" i="3"/>
  <c r="AT139" i="3"/>
  <c r="AT140" i="3"/>
  <c r="AT141" i="3"/>
  <c r="AT142" i="3"/>
  <c r="AT143" i="3"/>
  <c r="AT144" i="3"/>
  <c r="AT145" i="3"/>
  <c r="AT146" i="3"/>
  <c r="AT147" i="3"/>
  <c r="AT148" i="3"/>
  <c r="AT149" i="3"/>
  <c r="AT150" i="3"/>
  <c r="AT151" i="3"/>
  <c r="AT152" i="3"/>
  <c r="AT153" i="3"/>
  <c r="AT154" i="3"/>
  <c r="AT155" i="3"/>
  <c r="AT156" i="3"/>
  <c r="AT157" i="3"/>
  <c r="AT158" i="3"/>
  <c r="AT159" i="3"/>
  <c r="AT160" i="3"/>
  <c r="AT161" i="3"/>
  <c r="AT162" i="3"/>
  <c r="AT163" i="3"/>
  <c r="AT164" i="3"/>
  <c r="AT165" i="3"/>
  <c r="AT166" i="3"/>
  <c r="AT167" i="3"/>
  <c r="AT168" i="3"/>
  <c r="AT169" i="3"/>
  <c r="AT170" i="3"/>
  <c r="AT171" i="3"/>
  <c r="AT172" i="3"/>
  <c r="AT173" i="3"/>
  <c r="AT174" i="3"/>
  <c r="AT175" i="3"/>
  <c r="AT176" i="3"/>
  <c r="AT177" i="3"/>
  <c r="AT178" i="3"/>
  <c r="AT179" i="3"/>
  <c r="AT180" i="3"/>
  <c r="AT181" i="3"/>
  <c r="AT182" i="3"/>
  <c r="AT183" i="3"/>
  <c r="AT184" i="3"/>
  <c r="AT185" i="3"/>
  <c r="AT186" i="3"/>
  <c r="AT187" i="3"/>
  <c r="AT188" i="3"/>
  <c r="AT189" i="3"/>
  <c r="AT190" i="3"/>
  <c r="AT191" i="3"/>
  <c r="AT192" i="3"/>
  <c r="AT193" i="3"/>
  <c r="AT194" i="3"/>
  <c r="AT195" i="3"/>
  <c r="AT196" i="3"/>
  <c r="AT197" i="3"/>
  <c r="AT198" i="3"/>
  <c r="AT199" i="3"/>
  <c r="AT200" i="3"/>
  <c r="AT201" i="3"/>
  <c r="AT202" i="3"/>
  <c r="AT203" i="3"/>
  <c r="AT204" i="3"/>
  <c r="AT205" i="3"/>
  <c r="AT206" i="3"/>
  <c r="AT207" i="3"/>
  <c r="AT208" i="3"/>
  <c r="AT209" i="3"/>
  <c r="AT210" i="3"/>
  <c r="AT211" i="3"/>
  <c r="AT212" i="3"/>
  <c r="AT213" i="3"/>
  <c r="AT214" i="3"/>
  <c r="AT215" i="3"/>
  <c r="AT216" i="3"/>
  <c r="AT217" i="3"/>
  <c r="AT218" i="3"/>
  <c r="AT219" i="3"/>
  <c r="AT220" i="3"/>
  <c r="AT221" i="3"/>
  <c r="AT222" i="3"/>
  <c r="AT223" i="3"/>
  <c r="AT224" i="3"/>
  <c r="AT225" i="3"/>
  <c r="AT226" i="3"/>
  <c r="AT227" i="3"/>
  <c r="AT228" i="3"/>
  <c r="AT229" i="3"/>
  <c r="AT230" i="3"/>
  <c r="AT231" i="3"/>
  <c r="AT232" i="3"/>
  <c r="AT233" i="3"/>
  <c r="AT234" i="3"/>
  <c r="AT235" i="3"/>
  <c r="AT236" i="3"/>
  <c r="AT237" i="3"/>
  <c r="AT238" i="3"/>
  <c r="AT239" i="3"/>
  <c r="AT240" i="3"/>
  <c r="AT241" i="3"/>
  <c r="AT242" i="3"/>
  <c r="AT243" i="3"/>
  <c r="AT244" i="3"/>
  <c r="AT245" i="3"/>
  <c r="AT246" i="3"/>
  <c r="AT247" i="3"/>
  <c r="AT248" i="3"/>
  <c r="AT249" i="3"/>
  <c r="AT250" i="3"/>
  <c r="AT251" i="3"/>
  <c r="AT252" i="3"/>
  <c r="AT253" i="3"/>
  <c r="AT254" i="3"/>
  <c r="AT255" i="3"/>
  <c r="AT256" i="3"/>
  <c r="AT257" i="3"/>
  <c r="AT258" i="3"/>
  <c r="AT259" i="3"/>
  <c r="AT260" i="3"/>
  <c r="AT261" i="3"/>
  <c r="AT262" i="3"/>
  <c r="AT263" i="3"/>
  <c r="AT264" i="3"/>
  <c r="AT265" i="3"/>
  <c r="AT266" i="3"/>
  <c r="AT267" i="3"/>
  <c r="AT268" i="3"/>
  <c r="AT269" i="3"/>
  <c r="AT270" i="3"/>
  <c r="AT271" i="3"/>
  <c r="AT272" i="3"/>
  <c r="AT273" i="3"/>
  <c r="AT274" i="3"/>
  <c r="AT275" i="3"/>
  <c r="AT276" i="3"/>
  <c r="AT277" i="3"/>
  <c r="AT278" i="3"/>
  <c r="AT279" i="3"/>
  <c r="AT280" i="3"/>
  <c r="AT281" i="3"/>
  <c r="AT282" i="3"/>
  <c r="AT283" i="3"/>
  <c r="AT284" i="3"/>
  <c r="AT285" i="3"/>
  <c r="AT286" i="3"/>
  <c r="AT287" i="3"/>
  <c r="AT288" i="3"/>
  <c r="AT289" i="3"/>
  <c r="AT290" i="3"/>
  <c r="AT291" i="3"/>
  <c r="AT292" i="3"/>
  <c r="AT293" i="3"/>
  <c r="AT294" i="3"/>
  <c r="AT295" i="3"/>
  <c r="AT296" i="3"/>
  <c r="AT297" i="3"/>
  <c r="AT298" i="3"/>
  <c r="AT299" i="3"/>
  <c r="AT300" i="3"/>
  <c r="AT301" i="3"/>
  <c r="AT302" i="3"/>
  <c r="AT303" i="3"/>
  <c r="AT304" i="3"/>
  <c r="AT305" i="3"/>
  <c r="AT306" i="3"/>
  <c r="AT307" i="3"/>
  <c r="AT308" i="3"/>
  <c r="AT309" i="3"/>
  <c r="AT310" i="3"/>
  <c r="AT311" i="3"/>
  <c r="AT312" i="3"/>
  <c r="AT313" i="3"/>
  <c r="AT314" i="3"/>
  <c r="AT315" i="3"/>
  <c r="AT316" i="3"/>
  <c r="AT317" i="3"/>
  <c r="AT318" i="3"/>
  <c r="AT319" i="3"/>
  <c r="AT320" i="3"/>
  <c r="AT321" i="3"/>
  <c r="AT322" i="3"/>
  <c r="AT323" i="3"/>
  <c r="AT324" i="3"/>
  <c r="AT325" i="3"/>
  <c r="AT326" i="3"/>
  <c r="AT327" i="3"/>
  <c r="AT328" i="3"/>
  <c r="AT329" i="3"/>
  <c r="AT330" i="3"/>
  <c r="AT331" i="3"/>
  <c r="AT332" i="3"/>
  <c r="AT333" i="3"/>
  <c r="AT334" i="3"/>
  <c r="AT335" i="3"/>
  <c r="AT336" i="3"/>
  <c r="AT337" i="3"/>
  <c r="AT338" i="3"/>
  <c r="AT339" i="3"/>
  <c r="AT340" i="3"/>
  <c r="AT341" i="3"/>
  <c r="AT342" i="3"/>
  <c r="AT343" i="3"/>
  <c r="AT344" i="3"/>
  <c r="AT345" i="3"/>
  <c r="AT346" i="3"/>
  <c r="AT347" i="3"/>
  <c r="AT348" i="3"/>
  <c r="AT349" i="3"/>
  <c r="AT350" i="3"/>
  <c r="AT351" i="3"/>
  <c r="AT352" i="3"/>
  <c r="AT353" i="3"/>
  <c r="AT354" i="3"/>
  <c r="AT355" i="3"/>
  <c r="AT356" i="3"/>
  <c r="AT357" i="3"/>
  <c r="AT358" i="3"/>
  <c r="AT359" i="3"/>
  <c r="AT360" i="3"/>
  <c r="AT361" i="3"/>
  <c r="AT362" i="3"/>
  <c r="AT363" i="3"/>
  <c r="AT364" i="3"/>
  <c r="AT365" i="3"/>
  <c r="AT366" i="3"/>
  <c r="AT367" i="3"/>
  <c r="AT368" i="3"/>
  <c r="AT369" i="3"/>
  <c r="AT370" i="3"/>
  <c r="AT371" i="3"/>
  <c r="AT372" i="3"/>
  <c r="AT373" i="3"/>
  <c r="AT374" i="3"/>
  <c r="AT375" i="3"/>
  <c r="AT376" i="3"/>
  <c r="AT377" i="3"/>
  <c r="AT378" i="3"/>
  <c r="AT379" i="3"/>
  <c r="AT380" i="3"/>
  <c r="AT381" i="3"/>
  <c r="AT382" i="3"/>
  <c r="AT383" i="3"/>
  <c r="AT384" i="3"/>
  <c r="AT385" i="3"/>
  <c r="AT386" i="3"/>
  <c r="AT387" i="3"/>
  <c r="AT388" i="3"/>
  <c r="AT389" i="3"/>
  <c r="AT390" i="3"/>
  <c r="AT391" i="3"/>
  <c r="AT392" i="3"/>
  <c r="AT393" i="3"/>
  <c r="AT394" i="3"/>
  <c r="AT395" i="3"/>
  <c r="AT396" i="3"/>
  <c r="AT397" i="3"/>
  <c r="AT398" i="3"/>
  <c r="AT399" i="3"/>
  <c r="AT400" i="3"/>
  <c r="AT401" i="3"/>
  <c r="AT402" i="3"/>
  <c r="AT403" i="3"/>
  <c r="AT404" i="3"/>
  <c r="AT405" i="3"/>
  <c r="AT406" i="3"/>
  <c r="AT407" i="3"/>
  <c r="AT408" i="3"/>
  <c r="AT409" i="3"/>
  <c r="AT410" i="3"/>
  <c r="AT411" i="3"/>
  <c r="AT412" i="3"/>
  <c r="AT413" i="3"/>
  <c r="AT414" i="3"/>
  <c r="AT415" i="3"/>
  <c r="AT416" i="3"/>
  <c r="AT417" i="3"/>
  <c r="AT418" i="3"/>
  <c r="AT419" i="3"/>
  <c r="AT420" i="3"/>
  <c r="AT421" i="3"/>
  <c r="AT422" i="3"/>
  <c r="AT423" i="3"/>
  <c r="AT424" i="3"/>
  <c r="AT425" i="3"/>
  <c r="AT426" i="3"/>
  <c r="AT427" i="3"/>
  <c r="AT428" i="3"/>
  <c r="AT429" i="3"/>
  <c r="AT430" i="3"/>
  <c r="AT431" i="3"/>
  <c r="AT432" i="3"/>
  <c r="AT433" i="3"/>
  <c r="AT434" i="3"/>
  <c r="AT435" i="3"/>
  <c r="AT436" i="3"/>
  <c r="AT437" i="3"/>
  <c r="AT438" i="3"/>
  <c r="AT439" i="3"/>
  <c r="AT440" i="3"/>
  <c r="AT441" i="3"/>
  <c r="AT442" i="3"/>
  <c r="AT443" i="3"/>
  <c r="AT444" i="3"/>
  <c r="AT445" i="3"/>
  <c r="AT446" i="3"/>
  <c r="AT447" i="3"/>
  <c r="AT448" i="3"/>
  <c r="AT449" i="3"/>
  <c r="AT450" i="3"/>
  <c r="AT451" i="3"/>
  <c r="AT452" i="3"/>
  <c r="AT453" i="3"/>
  <c r="AT454" i="3"/>
  <c r="AT455" i="3"/>
  <c r="AT456" i="3"/>
  <c r="AT457" i="3"/>
  <c r="AT458" i="3"/>
  <c r="AT459" i="3"/>
  <c r="AT460" i="3"/>
  <c r="AT461" i="3"/>
  <c r="AT462" i="3"/>
  <c r="AT463" i="3"/>
  <c r="AT464" i="3"/>
  <c r="AT465" i="3"/>
  <c r="AT466" i="3"/>
  <c r="AT467" i="3"/>
  <c r="AT468" i="3"/>
  <c r="AT469" i="3"/>
  <c r="AT470" i="3"/>
  <c r="AT471" i="3"/>
  <c r="AT472" i="3"/>
  <c r="AT473" i="3"/>
  <c r="AT474" i="3"/>
  <c r="AT475" i="3"/>
  <c r="AT476" i="3"/>
  <c r="AT477" i="3"/>
  <c r="AT478" i="3"/>
  <c r="AT479" i="3"/>
  <c r="AT480" i="3"/>
  <c r="AT481" i="3"/>
  <c r="AT482" i="3"/>
  <c r="AT483" i="3"/>
  <c r="AT484" i="3"/>
  <c r="AT485" i="3"/>
  <c r="AT486" i="3"/>
  <c r="AT487" i="3"/>
  <c r="AT488" i="3"/>
  <c r="AT489" i="3"/>
  <c r="AT490" i="3"/>
  <c r="AT491" i="3"/>
  <c r="AT492" i="3"/>
  <c r="AT493" i="3"/>
  <c r="AT494" i="3"/>
  <c r="AT495" i="3"/>
  <c r="AT496" i="3"/>
  <c r="AT497" i="3"/>
  <c r="AT498" i="3"/>
  <c r="AT499" i="3"/>
  <c r="AT500" i="3"/>
  <c r="AT501" i="3"/>
  <c r="AT502" i="3"/>
  <c r="AT503" i="3"/>
  <c r="AT504" i="3"/>
  <c r="AT505" i="3"/>
  <c r="AT506" i="3"/>
  <c r="AT507" i="3"/>
  <c r="AT508" i="3"/>
  <c r="AT509" i="3"/>
  <c r="AT510" i="3"/>
  <c r="AT511" i="3"/>
  <c r="AT512" i="3"/>
  <c r="AT513" i="3"/>
  <c r="AT514" i="3"/>
  <c r="AT515" i="3"/>
  <c r="AT516" i="3"/>
  <c r="AT517" i="3"/>
  <c r="AT518" i="3"/>
  <c r="AT519" i="3"/>
  <c r="AT520" i="3"/>
  <c r="AT521" i="3"/>
  <c r="AT522" i="3"/>
  <c r="AT523" i="3"/>
  <c r="AT524" i="3"/>
  <c r="AT525" i="3"/>
  <c r="AT526" i="3"/>
  <c r="AT527" i="3"/>
  <c r="AT528" i="3"/>
  <c r="AT529" i="3"/>
  <c r="AT530" i="3"/>
  <c r="AT531" i="3"/>
  <c r="AT532" i="3"/>
  <c r="AT533" i="3"/>
  <c r="AT534" i="3"/>
  <c r="AT535" i="3"/>
  <c r="AT536" i="3"/>
  <c r="AT537" i="3"/>
  <c r="AT538" i="3"/>
  <c r="AT539" i="3"/>
  <c r="AT540" i="3"/>
  <c r="AT541" i="3"/>
  <c r="AT542" i="3"/>
  <c r="AT543" i="3"/>
  <c r="AT544" i="3"/>
  <c r="AT545" i="3"/>
  <c r="AT546" i="3"/>
  <c r="AT547" i="3"/>
  <c r="AT548" i="3"/>
  <c r="AT549" i="3"/>
  <c r="AT550" i="3"/>
  <c r="AT551" i="3"/>
  <c r="AT552" i="3"/>
  <c r="AT553" i="3"/>
  <c r="AT554" i="3"/>
  <c r="AT555" i="3"/>
  <c r="AT556" i="3"/>
  <c r="AT557" i="3"/>
  <c r="AT558" i="3"/>
  <c r="AT559" i="3"/>
  <c r="AT560" i="3"/>
  <c r="AT561" i="3"/>
  <c r="AT562" i="3"/>
  <c r="AT563" i="3"/>
  <c r="AT564" i="3"/>
  <c r="AT565" i="3"/>
  <c r="AT566" i="3"/>
  <c r="AT567" i="3"/>
  <c r="AT568" i="3"/>
  <c r="AT569" i="3"/>
  <c r="AT570" i="3"/>
  <c r="AT571" i="3"/>
  <c r="AT572" i="3"/>
  <c r="AT573" i="3"/>
  <c r="AT574" i="3"/>
  <c r="AT575" i="3"/>
  <c r="AT576" i="3"/>
  <c r="AT577" i="3"/>
  <c r="AT578" i="3"/>
  <c r="AT579" i="3"/>
  <c r="AT580" i="3"/>
  <c r="AT581" i="3"/>
  <c r="AT582" i="3"/>
  <c r="AT583" i="3"/>
  <c r="AT584" i="3"/>
  <c r="AT585" i="3"/>
  <c r="AT586" i="3"/>
  <c r="AT587" i="3"/>
  <c r="AT588" i="3"/>
  <c r="AT589" i="3"/>
  <c r="AT590" i="3"/>
  <c r="AT591" i="3"/>
  <c r="AT592" i="3"/>
  <c r="AT593" i="3"/>
  <c r="AT594" i="3"/>
  <c r="AT595" i="3"/>
  <c r="AT596" i="3"/>
  <c r="AT597" i="3"/>
  <c r="AT598" i="3"/>
  <c r="AU2" i="3"/>
  <c r="AU3" i="3"/>
  <c r="AU4" i="3"/>
  <c r="AU5" i="3"/>
  <c r="AU6" i="3"/>
  <c r="AU7" i="3"/>
  <c r="AU8" i="3"/>
  <c r="AU9" i="3"/>
  <c r="AU10" i="3"/>
  <c r="AU11" i="3"/>
  <c r="AU12" i="3"/>
  <c r="AU13" i="3"/>
  <c r="AU14" i="3"/>
  <c r="AU15" i="3"/>
  <c r="AU16" i="3"/>
  <c r="AU17" i="3"/>
  <c r="AU18" i="3"/>
  <c r="AU19" i="3"/>
  <c r="AU20" i="3"/>
  <c r="AU21" i="3"/>
  <c r="AU22" i="3"/>
  <c r="AU23" i="3"/>
  <c r="AU24" i="3"/>
  <c r="AU25" i="3"/>
  <c r="AU26" i="3"/>
  <c r="AU27" i="3"/>
  <c r="AU28" i="3"/>
  <c r="AU29" i="3"/>
  <c r="AU30" i="3"/>
  <c r="AU31" i="3"/>
  <c r="AU32" i="3"/>
  <c r="AU33" i="3"/>
  <c r="AU34" i="3"/>
  <c r="AU35" i="3"/>
  <c r="AU36" i="3"/>
  <c r="AU37" i="3"/>
  <c r="AU38" i="3"/>
  <c r="AU39" i="3"/>
  <c r="AU40" i="3"/>
  <c r="AU41" i="3"/>
  <c r="AU42" i="3"/>
  <c r="AU43" i="3"/>
  <c r="AU44" i="3"/>
  <c r="AU45" i="3"/>
  <c r="AU46" i="3"/>
  <c r="AU47" i="3"/>
  <c r="AU48" i="3"/>
  <c r="AU49" i="3"/>
  <c r="AU50" i="3"/>
  <c r="AU51" i="3"/>
  <c r="AU52" i="3"/>
  <c r="AU53" i="3"/>
  <c r="AU54" i="3"/>
  <c r="AU55" i="3"/>
  <c r="AU56" i="3"/>
  <c r="AU57" i="3"/>
  <c r="AU58" i="3"/>
  <c r="AU59" i="3"/>
  <c r="AU60" i="3"/>
  <c r="AU61" i="3"/>
  <c r="AU62" i="3"/>
  <c r="AU63" i="3"/>
  <c r="AU64" i="3"/>
  <c r="AU65" i="3"/>
  <c r="AU66" i="3"/>
  <c r="AU67" i="3"/>
  <c r="AU68" i="3"/>
  <c r="AU69" i="3"/>
  <c r="AU70" i="3"/>
  <c r="AU71" i="3"/>
  <c r="AU72" i="3"/>
  <c r="AU73" i="3"/>
  <c r="AU74" i="3"/>
  <c r="AU75" i="3"/>
  <c r="AU76" i="3"/>
  <c r="AU77" i="3"/>
  <c r="AU78" i="3"/>
  <c r="AU79" i="3"/>
  <c r="AU80" i="3"/>
  <c r="AU81" i="3"/>
  <c r="AU82" i="3"/>
  <c r="AU83" i="3"/>
  <c r="AU84" i="3"/>
  <c r="AU85" i="3"/>
  <c r="AU86" i="3"/>
  <c r="AU87" i="3"/>
  <c r="AU88" i="3"/>
  <c r="AU89" i="3"/>
  <c r="AU90" i="3"/>
  <c r="AU91" i="3"/>
  <c r="AU92" i="3"/>
  <c r="AU93" i="3"/>
  <c r="AU94" i="3"/>
  <c r="AU95" i="3"/>
  <c r="AU96" i="3"/>
  <c r="AU97" i="3"/>
  <c r="AU98" i="3"/>
  <c r="AU99" i="3"/>
  <c r="AU100" i="3"/>
  <c r="AU101" i="3"/>
  <c r="AU102" i="3"/>
  <c r="AU103" i="3"/>
  <c r="AU104" i="3"/>
  <c r="AU105" i="3"/>
  <c r="AU106" i="3"/>
  <c r="AU107" i="3"/>
  <c r="AU108" i="3"/>
  <c r="AU109" i="3"/>
  <c r="AU110" i="3"/>
  <c r="AU111" i="3"/>
  <c r="AU112" i="3"/>
  <c r="AU113" i="3"/>
  <c r="AU114" i="3"/>
  <c r="AU115" i="3"/>
  <c r="AU116" i="3"/>
  <c r="AU117" i="3"/>
  <c r="AU118" i="3"/>
  <c r="AU119" i="3"/>
  <c r="AU120" i="3"/>
  <c r="AU121" i="3"/>
  <c r="AU122" i="3"/>
  <c r="AU123" i="3"/>
  <c r="AU124" i="3"/>
  <c r="AU125" i="3"/>
  <c r="AU126" i="3"/>
  <c r="AU127" i="3"/>
  <c r="AU128" i="3"/>
  <c r="AU129" i="3"/>
  <c r="AU130" i="3"/>
  <c r="AU131" i="3"/>
  <c r="AU132" i="3"/>
  <c r="AU133" i="3"/>
  <c r="AU134" i="3"/>
  <c r="AU135" i="3"/>
  <c r="AU136" i="3"/>
  <c r="AU137" i="3"/>
  <c r="AU138" i="3"/>
  <c r="AU139" i="3"/>
  <c r="AU140" i="3"/>
  <c r="AU141" i="3"/>
  <c r="AU142" i="3"/>
  <c r="AU143" i="3"/>
  <c r="AU144" i="3"/>
  <c r="AU145" i="3"/>
  <c r="AU146" i="3"/>
  <c r="AU147" i="3"/>
  <c r="AU148" i="3"/>
  <c r="AU149" i="3"/>
  <c r="AU150" i="3"/>
  <c r="AU151" i="3"/>
  <c r="AU152" i="3"/>
  <c r="AU153" i="3"/>
  <c r="AU154" i="3"/>
  <c r="AU155" i="3"/>
  <c r="AU156" i="3"/>
  <c r="AU157" i="3"/>
  <c r="AU158" i="3"/>
  <c r="AU159" i="3"/>
  <c r="AU160" i="3"/>
  <c r="AU161" i="3"/>
  <c r="AU162" i="3"/>
  <c r="AU163" i="3"/>
  <c r="AU164" i="3"/>
  <c r="AU165" i="3"/>
  <c r="AU166" i="3"/>
  <c r="AU167" i="3"/>
  <c r="AU168" i="3"/>
  <c r="AU169" i="3"/>
  <c r="AU170" i="3"/>
  <c r="AU171" i="3"/>
  <c r="AU172" i="3"/>
  <c r="AU173" i="3"/>
  <c r="AU174" i="3"/>
  <c r="AU175" i="3"/>
  <c r="AU176" i="3"/>
  <c r="AU177" i="3"/>
  <c r="AU178" i="3"/>
  <c r="AU179" i="3"/>
  <c r="AU180" i="3"/>
  <c r="AU181" i="3"/>
  <c r="AU182" i="3"/>
  <c r="AU183" i="3"/>
  <c r="AU184" i="3"/>
  <c r="AU185" i="3"/>
  <c r="AU186" i="3"/>
  <c r="AU187" i="3"/>
  <c r="AU188" i="3"/>
  <c r="AU189" i="3"/>
  <c r="AU190" i="3"/>
  <c r="AU191" i="3"/>
  <c r="AU192" i="3"/>
  <c r="AU193" i="3"/>
  <c r="AU194" i="3"/>
  <c r="AU195" i="3"/>
  <c r="AU196" i="3"/>
  <c r="AU197" i="3"/>
  <c r="AU198" i="3"/>
  <c r="AU199" i="3"/>
  <c r="AU200" i="3"/>
  <c r="AU201" i="3"/>
  <c r="AU202" i="3"/>
  <c r="AU203" i="3"/>
  <c r="AU204" i="3"/>
  <c r="AU205" i="3"/>
  <c r="AU206" i="3"/>
  <c r="AU207" i="3"/>
  <c r="AU208" i="3"/>
  <c r="AU209" i="3"/>
  <c r="AU210" i="3"/>
  <c r="AU211" i="3"/>
  <c r="AU212" i="3"/>
  <c r="AU213" i="3"/>
  <c r="AU214" i="3"/>
  <c r="AU215" i="3"/>
  <c r="AU216" i="3"/>
  <c r="AU217" i="3"/>
  <c r="AU218" i="3"/>
  <c r="AU219" i="3"/>
  <c r="AU220" i="3"/>
  <c r="AU221" i="3"/>
  <c r="AU222" i="3"/>
  <c r="AU223" i="3"/>
  <c r="AU224" i="3"/>
  <c r="AU225" i="3"/>
  <c r="AU226" i="3"/>
  <c r="AU227" i="3"/>
  <c r="AU228" i="3"/>
  <c r="AU229" i="3"/>
  <c r="AU230" i="3"/>
  <c r="AU231" i="3"/>
  <c r="AU232" i="3"/>
  <c r="AU233" i="3"/>
  <c r="AU234" i="3"/>
  <c r="AU235" i="3"/>
  <c r="AU236" i="3"/>
  <c r="AU237" i="3"/>
  <c r="AU238" i="3"/>
  <c r="AU239" i="3"/>
  <c r="AU240" i="3"/>
  <c r="AU241" i="3"/>
  <c r="AU242" i="3"/>
  <c r="AU243" i="3"/>
  <c r="AU244" i="3"/>
  <c r="AU245" i="3"/>
  <c r="AU246" i="3"/>
  <c r="AU247" i="3"/>
  <c r="AU248" i="3"/>
  <c r="AU249" i="3"/>
  <c r="AU250" i="3"/>
  <c r="AU251" i="3"/>
  <c r="AU252" i="3"/>
  <c r="AU253" i="3"/>
  <c r="AU254" i="3"/>
  <c r="AU255" i="3"/>
  <c r="AU256" i="3"/>
  <c r="AU257" i="3"/>
  <c r="AU258" i="3"/>
  <c r="AU259" i="3"/>
  <c r="AU260" i="3"/>
  <c r="AU261" i="3"/>
  <c r="AU262" i="3"/>
  <c r="AU263" i="3"/>
  <c r="AU264" i="3"/>
  <c r="AU265" i="3"/>
  <c r="AU266" i="3"/>
  <c r="AU267" i="3"/>
  <c r="AU268" i="3"/>
  <c r="AU269" i="3"/>
  <c r="AU270" i="3"/>
  <c r="AU271" i="3"/>
  <c r="AU272" i="3"/>
  <c r="AU273" i="3"/>
  <c r="AU274" i="3"/>
  <c r="AU275" i="3"/>
  <c r="AU276" i="3"/>
  <c r="AU277" i="3"/>
  <c r="AU278" i="3"/>
  <c r="AU279" i="3"/>
  <c r="AU280" i="3"/>
  <c r="AU281" i="3"/>
  <c r="AU282" i="3"/>
  <c r="AU283" i="3"/>
  <c r="AU284" i="3"/>
  <c r="AU285" i="3"/>
  <c r="AU286" i="3"/>
  <c r="AU287" i="3"/>
  <c r="AU288" i="3"/>
  <c r="AU289" i="3"/>
  <c r="AU290" i="3"/>
  <c r="AU291" i="3"/>
  <c r="AU292" i="3"/>
  <c r="AU293" i="3"/>
  <c r="AU294" i="3"/>
  <c r="AU295" i="3"/>
  <c r="AU296" i="3"/>
  <c r="AU297" i="3"/>
  <c r="AU298" i="3"/>
  <c r="AU299" i="3"/>
  <c r="AU300" i="3"/>
  <c r="AU301" i="3"/>
  <c r="AU302" i="3"/>
  <c r="AU303" i="3"/>
  <c r="AU304" i="3"/>
  <c r="AU305" i="3"/>
  <c r="AU306" i="3"/>
  <c r="AU307" i="3"/>
  <c r="AU308" i="3"/>
  <c r="AU309" i="3"/>
  <c r="AU310" i="3"/>
  <c r="AU311" i="3"/>
  <c r="AU312" i="3"/>
  <c r="AU313" i="3"/>
  <c r="AU314" i="3"/>
  <c r="AU315" i="3"/>
  <c r="AU316" i="3"/>
  <c r="AU317" i="3"/>
  <c r="AU318" i="3"/>
  <c r="AU319" i="3"/>
  <c r="AU320" i="3"/>
  <c r="AU321" i="3"/>
  <c r="AU322" i="3"/>
  <c r="AU323" i="3"/>
  <c r="AU324" i="3"/>
  <c r="AU325" i="3"/>
  <c r="AU326" i="3"/>
  <c r="AU327" i="3"/>
  <c r="AU328" i="3"/>
  <c r="AU329" i="3"/>
  <c r="AU330" i="3"/>
  <c r="AU331" i="3"/>
  <c r="AU332" i="3"/>
  <c r="AU333" i="3"/>
  <c r="AU334" i="3"/>
  <c r="AU335" i="3"/>
  <c r="AU336" i="3"/>
  <c r="AU337" i="3"/>
  <c r="AU338" i="3"/>
  <c r="AU339" i="3"/>
  <c r="AU340" i="3"/>
  <c r="AU341" i="3"/>
  <c r="AU342" i="3"/>
  <c r="AU343" i="3"/>
  <c r="AU344" i="3"/>
  <c r="AU345" i="3"/>
  <c r="AU346" i="3"/>
  <c r="AU347" i="3"/>
  <c r="AU348" i="3"/>
  <c r="AU349" i="3"/>
  <c r="AU350" i="3"/>
  <c r="AU351" i="3"/>
  <c r="AU352" i="3"/>
  <c r="AU353" i="3"/>
  <c r="AU354" i="3"/>
  <c r="AU355" i="3"/>
  <c r="AU356" i="3"/>
  <c r="AU357" i="3"/>
  <c r="AU358" i="3"/>
  <c r="AU359" i="3"/>
  <c r="AU360" i="3"/>
  <c r="AU361" i="3"/>
  <c r="AU362" i="3"/>
  <c r="AU363" i="3"/>
  <c r="AU364" i="3"/>
  <c r="AU365" i="3"/>
  <c r="AU366" i="3"/>
  <c r="AU367" i="3"/>
  <c r="AU368" i="3"/>
  <c r="AU369" i="3"/>
  <c r="AU370" i="3"/>
  <c r="AU371" i="3"/>
  <c r="AU372" i="3"/>
  <c r="AU373" i="3"/>
  <c r="AU374" i="3"/>
  <c r="AU375" i="3"/>
  <c r="AU376" i="3"/>
  <c r="AU377" i="3"/>
  <c r="AU378" i="3"/>
  <c r="AU379" i="3"/>
  <c r="AU380" i="3"/>
  <c r="AU381" i="3"/>
  <c r="AU382" i="3"/>
  <c r="AU383" i="3"/>
  <c r="AU384" i="3"/>
  <c r="AU385" i="3"/>
  <c r="AU386" i="3"/>
  <c r="AU387" i="3"/>
  <c r="AU388" i="3"/>
  <c r="AU389" i="3"/>
  <c r="AU390" i="3"/>
  <c r="AU391" i="3"/>
  <c r="AU392" i="3"/>
  <c r="AU393" i="3"/>
  <c r="AU394" i="3"/>
  <c r="AU395" i="3"/>
  <c r="AU396" i="3"/>
  <c r="AU397" i="3"/>
  <c r="AU398" i="3"/>
  <c r="AU399" i="3"/>
  <c r="AU400" i="3"/>
  <c r="AU401" i="3"/>
  <c r="AU402" i="3"/>
  <c r="AU403" i="3"/>
  <c r="AU404" i="3"/>
  <c r="AU405" i="3"/>
  <c r="AU406" i="3"/>
  <c r="AU407" i="3"/>
  <c r="AU408" i="3"/>
  <c r="AU409" i="3"/>
  <c r="AU410" i="3"/>
  <c r="AU411" i="3"/>
  <c r="AU412" i="3"/>
  <c r="AU413" i="3"/>
  <c r="AU414" i="3"/>
  <c r="AU415" i="3"/>
  <c r="AU416" i="3"/>
  <c r="AU417" i="3"/>
  <c r="AU418" i="3"/>
  <c r="AU419" i="3"/>
  <c r="AU420" i="3"/>
  <c r="AU421" i="3"/>
  <c r="AU422" i="3"/>
  <c r="AU423" i="3"/>
  <c r="AU424" i="3"/>
  <c r="AU425" i="3"/>
  <c r="AU426" i="3"/>
  <c r="AU427" i="3"/>
  <c r="AU428" i="3"/>
  <c r="AU429" i="3"/>
  <c r="AU430" i="3"/>
  <c r="AU431" i="3"/>
  <c r="AU432" i="3"/>
  <c r="AU433" i="3"/>
  <c r="AU434" i="3"/>
  <c r="AU435" i="3"/>
  <c r="AU436" i="3"/>
  <c r="AU437" i="3"/>
  <c r="AU438" i="3"/>
  <c r="AU439" i="3"/>
  <c r="AU440" i="3"/>
  <c r="AU441" i="3"/>
  <c r="AU442" i="3"/>
  <c r="AU443" i="3"/>
  <c r="AU444" i="3"/>
  <c r="AU445" i="3"/>
  <c r="AU446" i="3"/>
  <c r="AU447" i="3"/>
  <c r="AU448" i="3"/>
  <c r="AU449" i="3"/>
  <c r="AU450" i="3"/>
  <c r="AU451" i="3"/>
  <c r="AU452" i="3"/>
  <c r="AU453" i="3"/>
  <c r="AU454" i="3"/>
  <c r="AU455" i="3"/>
  <c r="AU456" i="3"/>
  <c r="AU457" i="3"/>
  <c r="AU458" i="3"/>
  <c r="AU459" i="3"/>
  <c r="AU460" i="3"/>
  <c r="AU461" i="3"/>
  <c r="AU462" i="3"/>
  <c r="AU463" i="3"/>
  <c r="AU464" i="3"/>
  <c r="AU465" i="3"/>
  <c r="AU466" i="3"/>
  <c r="AU467" i="3"/>
  <c r="AU468" i="3"/>
  <c r="AU469" i="3"/>
  <c r="AU470" i="3"/>
  <c r="AU471" i="3"/>
  <c r="AU472" i="3"/>
  <c r="AU473" i="3"/>
  <c r="AU474" i="3"/>
  <c r="AU475" i="3"/>
  <c r="AU476" i="3"/>
  <c r="AU477" i="3"/>
  <c r="AU478" i="3"/>
  <c r="AU479" i="3"/>
  <c r="AU480" i="3"/>
  <c r="AU481" i="3"/>
  <c r="AU482" i="3"/>
  <c r="AU483" i="3"/>
  <c r="AU484" i="3"/>
  <c r="AU485" i="3"/>
  <c r="AU486" i="3"/>
  <c r="AU487" i="3"/>
  <c r="AU488" i="3"/>
  <c r="AU489" i="3"/>
  <c r="AU490" i="3"/>
  <c r="AU491" i="3"/>
  <c r="AU492" i="3"/>
  <c r="AU493" i="3"/>
  <c r="AU494" i="3"/>
  <c r="AU495" i="3"/>
  <c r="AU496" i="3"/>
  <c r="AU497" i="3"/>
  <c r="AU498" i="3"/>
  <c r="AU499" i="3"/>
  <c r="AU500" i="3"/>
  <c r="AU501" i="3"/>
  <c r="AU502" i="3"/>
  <c r="AU503" i="3"/>
  <c r="AU504" i="3"/>
  <c r="AU505" i="3"/>
  <c r="AU506" i="3"/>
  <c r="AU507" i="3"/>
  <c r="AU508" i="3"/>
  <c r="AU509" i="3"/>
  <c r="AU510" i="3"/>
  <c r="AU511" i="3"/>
  <c r="AU512" i="3"/>
  <c r="AU513" i="3"/>
  <c r="AU514" i="3"/>
  <c r="AU515" i="3"/>
  <c r="AU516" i="3"/>
  <c r="AU517" i="3"/>
  <c r="AU518" i="3"/>
  <c r="AU519" i="3"/>
  <c r="AU520" i="3"/>
  <c r="AU521" i="3"/>
  <c r="AU522" i="3"/>
  <c r="AU523" i="3"/>
  <c r="AU524" i="3"/>
  <c r="AU525" i="3"/>
  <c r="AU526" i="3"/>
  <c r="AU527" i="3"/>
  <c r="AU528" i="3"/>
  <c r="AU529" i="3"/>
  <c r="AU530" i="3"/>
  <c r="AU531" i="3"/>
  <c r="AU532" i="3"/>
  <c r="AU533" i="3"/>
  <c r="AU534" i="3"/>
  <c r="AU535" i="3"/>
  <c r="AU536" i="3"/>
  <c r="AU537" i="3"/>
  <c r="AU538" i="3"/>
  <c r="AU539" i="3"/>
  <c r="AU540" i="3"/>
  <c r="AU541" i="3"/>
  <c r="AU542" i="3"/>
  <c r="AU543" i="3"/>
  <c r="AU544" i="3"/>
  <c r="AU545" i="3"/>
  <c r="AU546" i="3"/>
  <c r="AU547" i="3"/>
  <c r="AU548" i="3"/>
  <c r="AU549" i="3"/>
  <c r="AU550" i="3"/>
  <c r="AU551" i="3"/>
  <c r="AU552" i="3"/>
  <c r="AU553" i="3"/>
  <c r="AU554" i="3"/>
  <c r="AU555" i="3"/>
  <c r="AU556" i="3"/>
  <c r="AU557" i="3"/>
  <c r="AU558" i="3"/>
  <c r="AU559" i="3"/>
  <c r="AU560" i="3"/>
  <c r="AU561" i="3"/>
  <c r="AU562" i="3"/>
  <c r="AU563" i="3"/>
  <c r="AU564" i="3"/>
  <c r="AU565" i="3"/>
  <c r="AU566" i="3"/>
  <c r="AU567" i="3"/>
  <c r="AU568" i="3"/>
  <c r="AU569" i="3"/>
  <c r="AU570" i="3"/>
  <c r="AU571" i="3"/>
  <c r="AU572" i="3"/>
  <c r="AU573" i="3"/>
  <c r="AU574" i="3"/>
  <c r="AU575" i="3"/>
  <c r="AU576" i="3"/>
  <c r="AU577" i="3"/>
  <c r="AU578" i="3"/>
  <c r="AU579" i="3"/>
  <c r="AU580" i="3"/>
  <c r="AU581" i="3"/>
  <c r="AU582" i="3"/>
  <c r="AU583" i="3"/>
  <c r="AU584" i="3"/>
  <c r="AU585" i="3"/>
  <c r="AU586" i="3"/>
  <c r="AU587" i="3"/>
  <c r="AU588" i="3"/>
  <c r="AU589" i="3"/>
  <c r="AU590" i="3"/>
  <c r="AU591" i="3"/>
  <c r="AU592" i="3"/>
  <c r="AU593" i="3"/>
  <c r="AU594" i="3"/>
  <c r="AU595" i="3"/>
  <c r="AU596" i="3"/>
  <c r="AU597" i="3"/>
  <c r="AU598" i="3"/>
  <c r="AV2" i="3"/>
  <c r="AV3" i="3"/>
  <c r="AV4" i="3"/>
  <c r="AV5" i="3"/>
  <c r="AV6" i="3"/>
  <c r="AV7" i="3"/>
  <c r="AV8" i="3"/>
  <c r="AV9" i="3"/>
  <c r="AV10" i="3"/>
  <c r="AV11" i="3"/>
  <c r="AV12" i="3"/>
  <c r="AV13" i="3"/>
  <c r="AV14" i="3"/>
  <c r="AV15" i="3"/>
  <c r="AV16" i="3"/>
  <c r="AV17" i="3"/>
  <c r="AV18" i="3"/>
  <c r="AV19" i="3"/>
  <c r="AV20" i="3"/>
  <c r="AV21" i="3"/>
  <c r="AV22" i="3"/>
  <c r="AV23" i="3"/>
  <c r="AV24" i="3"/>
  <c r="AV25" i="3"/>
  <c r="AV26" i="3"/>
  <c r="AV27" i="3"/>
  <c r="AV28" i="3"/>
  <c r="AV29" i="3"/>
  <c r="AV30" i="3"/>
  <c r="AV31" i="3"/>
  <c r="AV32" i="3"/>
  <c r="AV33" i="3"/>
  <c r="AV34" i="3"/>
  <c r="AV35" i="3"/>
  <c r="AV36" i="3"/>
  <c r="AV37" i="3"/>
  <c r="AV38" i="3"/>
  <c r="AV39" i="3"/>
  <c r="AV40" i="3"/>
  <c r="AV41" i="3"/>
  <c r="AV42" i="3"/>
  <c r="AV43" i="3"/>
  <c r="AV44" i="3"/>
  <c r="AV45" i="3"/>
  <c r="AV46" i="3"/>
  <c r="AV47" i="3"/>
  <c r="AV48" i="3"/>
  <c r="AV49" i="3"/>
  <c r="AV50" i="3"/>
  <c r="AV51" i="3"/>
  <c r="AV52" i="3"/>
  <c r="AV53" i="3"/>
  <c r="AV54" i="3"/>
  <c r="AV55" i="3"/>
  <c r="AV56" i="3"/>
  <c r="AV57" i="3"/>
  <c r="AV58" i="3"/>
  <c r="AV59" i="3"/>
  <c r="AV60" i="3"/>
  <c r="AV61" i="3"/>
  <c r="AV62" i="3"/>
  <c r="AV63" i="3"/>
  <c r="AV64" i="3"/>
  <c r="AV65" i="3"/>
  <c r="AV66" i="3"/>
  <c r="AV67" i="3"/>
  <c r="AV68" i="3"/>
  <c r="AV69" i="3"/>
  <c r="AV70" i="3"/>
  <c r="AV71" i="3"/>
  <c r="AV72" i="3"/>
  <c r="AV73" i="3"/>
  <c r="AV74" i="3"/>
  <c r="AV75" i="3"/>
  <c r="AV76" i="3"/>
  <c r="AV77" i="3"/>
  <c r="AV78" i="3"/>
  <c r="AV79" i="3"/>
  <c r="AV80" i="3"/>
  <c r="AV81" i="3"/>
  <c r="AV82" i="3"/>
  <c r="AV83" i="3"/>
  <c r="AV84" i="3"/>
  <c r="AV85" i="3"/>
  <c r="AV86" i="3"/>
  <c r="AV87" i="3"/>
  <c r="AV88" i="3"/>
  <c r="AV89" i="3"/>
  <c r="AV90" i="3"/>
  <c r="AV91" i="3"/>
  <c r="AV92" i="3"/>
  <c r="AV93" i="3"/>
  <c r="AV94" i="3"/>
  <c r="AV95" i="3"/>
  <c r="AV96" i="3"/>
  <c r="AV97" i="3"/>
  <c r="AV98" i="3"/>
  <c r="AV99" i="3"/>
  <c r="AV100" i="3"/>
  <c r="AV101" i="3"/>
  <c r="AV102" i="3"/>
  <c r="AV103" i="3"/>
  <c r="AV104" i="3"/>
  <c r="AV105" i="3"/>
  <c r="AV106" i="3"/>
  <c r="AV107" i="3"/>
  <c r="AV108" i="3"/>
  <c r="AV109" i="3"/>
  <c r="AV110" i="3"/>
  <c r="AV111" i="3"/>
  <c r="AV112" i="3"/>
  <c r="AV113" i="3"/>
  <c r="AV114" i="3"/>
  <c r="AV115" i="3"/>
  <c r="AV116" i="3"/>
  <c r="AV117" i="3"/>
  <c r="AV118" i="3"/>
  <c r="AV119" i="3"/>
  <c r="AV120" i="3"/>
  <c r="AV121" i="3"/>
  <c r="AV122" i="3"/>
  <c r="AV123" i="3"/>
  <c r="AV124" i="3"/>
  <c r="AV125" i="3"/>
  <c r="AV126" i="3"/>
  <c r="AV127" i="3"/>
  <c r="AV128" i="3"/>
  <c r="AV129" i="3"/>
  <c r="AV130" i="3"/>
  <c r="AV131" i="3"/>
  <c r="AV132" i="3"/>
  <c r="AV133" i="3"/>
  <c r="AV134" i="3"/>
  <c r="AV135" i="3"/>
  <c r="AV136" i="3"/>
  <c r="AV137" i="3"/>
  <c r="AV138" i="3"/>
  <c r="AV139" i="3"/>
  <c r="AV140" i="3"/>
  <c r="AV141" i="3"/>
  <c r="AV142" i="3"/>
  <c r="AV143" i="3"/>
  <c r="AV144" i="3"/>
  <c r="AV145" i="3"/>
  <c r="AV146" i="3"/>
  <c r="AV147" i="3"/>
  <c r="AV148" i="3"/>
  <c r="AV149" i="3"/>
  <c r="AV150" i="3"/>
  <c r="AV151" i="3"/>
  <c r="AV152" i="3"/>
  <c r="AV153" i="3"/>
  <c r="AV154" i="3"/>
  <c r="AV155" i="3"/>
  <c r="AV156" i="3"/>
  <c r="AV157" i="3"/>
  <c r="AV158" i="3"/>
  <c r="AV159" i="3"/>
  <c r="AV160" i="3"/>
  <c r="AV161" i="3"/>
  <c r="AV162" i="3"/>
  <c r="AV163" i="3"/>
  <c r="AV164" i="3"/>
  <c r="AV165" i="3"/>
  <c r="AV166" i="3"/>
  <c r="AV167" i="3"/>
  <c r="AV168" i="3"/>
  <c r="AV169" i="3"/>
  <c r="AV170" i="3"/>
  <c r="AV171" i="3"/>
  <c r="AV172" i="3"/>
  <c r="AV173" i="3"/>
  <c r="AV174" i="3"/>
  <c r="AV175" i="3"/>
  <c r="AV176" i="3"/>
  <c r="AV177" i="3"/>
  <c r="AV178" i="3"/>
  <c r="AV179" i="3"/>
  <c r="AV180" i="3"/>
  <c r="AV181" i="3"/>
  <c r="AV182" i="3"/>
  <c r="AV183" i="3"/>
  <c r="AV184" i="3"/>
  <c r="AV185" i="3"/>
  <c r="AV186" i="3"/>
  <c r="AV187" i="3"/>
  <c r="AV188" i="3"/>
  <c r="AV189" i="3"/>
  <c r="AV190" i="3"/>
  <c r="AV191" i="3"/>
  <c r="AV192" i="3"/>
  <c r="AV193" i="3"/>
  <c r="AV194" i="3"/>
  <c r="AV195" i="3"/>
  <c r="AV196" i="3"/>
  <c r="AV197" i="3"/>
  <c r="AV198" i="3"/>
  <c r="AV199" i="3"/>
  <c r="AV200" i="3"/>
  <c r="AV201" i="3"/>
  <c r="AV202" i="3"/>
  <c r="AV203" i="3"/>
  <c r="AV204" i="3"/>
  <c r="AV205" i="3"/>
  <c r="AV206" i="3"/>
  <c r="AV207" i="3"/>
  <c r="AV208" i="3"/>
  <c r="AV209" i="3"/>
  <c r="AV210" i="3"/>
  <c r="AV211" i="3"/>
  <c r="AV212" i="3"/>
  <c r="AV213" i="3"/>
  <c r="AV214" i="3"/>
  <c r="AV215" i="3"/>
  <c r="AV216" i="3"/>
  <c r="AV217" i="3"/>
  <c r="AV218" i="3"/>
  <c r="AV219" i="3"/>
  <c r="AV220" i="3"/>
  <c r="AV221" i="3"/>
  <c r="AV222" i="3"/>
  <c r="AV223" i="3"/>
  <c r="AV224" i="3"/>
  <c r="AV225" i="3"/>
  <c r="AV226" i="3"/>
  <c r="AV227" i="3"/>
  <c r="AV228" i="3"/>
  <c r="AV229" i="3"/>
  <c r="AV230" i="3"/>
  <c r="AV231" i="3"/>
  <c r="AV232" i="3"/>
  <c r="AV233" i="3"/>
  <c r="AV234" i="3"/>
  <c r="AV235" i="3"/>
  <c r="AV236" i="3"/>
  <c r="AV237" i="3"/>
  <c r="AV238" i="3"/>
  <c r="AV239" i="3"/>
  <c r="AV240" i="3"/>
  <c r="AV241" i="3"/>
  <c r="AV242" i="3"/>
  <c r="AV243" i="3"/>
  <c r="AV244" i="3"/>
  <c r="AV245" i="3"/>
  <c r="AV246" i="3"/>
  <c r="AV247" i="3"/>
  <c r="AV248" i="3"/>
  <c r="AV249" i="3"/>
  <c r="AV250" i="3"/>
  <c r="AV251" i="3"/>
  <c r="AV252" i="3"/>
  <c r="AV253" i="3"/>
  <c r="AV254" i="3"/>
  <c r="AV255" i="3"/>
  <c r="AV256" i="3"/>
  <c r="AV257" i="3"/>
  <c r="AV258" i="3"/>
  <c r="AV259" i="3"/>
  <c r="AV260" i="3"/>
  <c r="AV261" i="3"/>
  <c r="AV262" i="3"/>
  <c r="AV263" i="3"/>
  <c r="AV264" i="3"/>
  <c r="AV265" i="3"/>
  <c r="AV266" i="3"/>
  <c r="AV267" i="3"/>
  <c r="AV268" i="3"/>
  <c r="AV269" i="3"/>
  <c r="AV270" i="3"/>
  <c r="AV271" i="3"/>
  <c r="AV272" i="3"/>
  <c r="AV273" i="3"/>
  <c r="AV274" i="3"/>
  <c r="AV275" i="3"/>
  <c r="AV276" i="3"/>
  <c r="AV277" i="3"/>
  <c r="AV278" i="3"/>
  <c r="AV279" i="3"/>
  <c r="AV280" i="3"/>
  <c r="AV281" i="3"/>
  <c r="AV282" i="3"/>
  <c r="AV283" i="3"/>
  <c r="AV284" i="3"/>
  <c r="AV285" i="3"/>
  <c r="AV286" i="3"/>
  <c r="AV287" i="3"/>
  <c r="AV288" i="3"/>
  <c r="AV289" i="3"/>
  <c r="AV290" i="3"/>
  <c r="AV291" i="3"/>
  <c r="AV292" i="3"/>
  <c r="AV293" i="3"/>
  <c r="AV294" i="3"/>
  <c r="AV295" i="3"/>
  <c r="AV296" i="3"/>
  <c r="AV297" i="3"/>
  <c r="AV298" i="3"/>
  <c r="AV299" i="3"/>
  <c r="AV300" i="3"/>
  <c r="AV301" i="3"/>
  <c r="AV302" i="3"/>
  <c r="AV303" i="3"/>
  <c r="AV304" i="3"/>
  <c r="AV305" i="3"/>
  <c r="AV306" i="3"/>
  <c r="AV307" i="3"/>
  <c r="AV308" i="3"/>
  <c r="AV309" i="3"/>
  <c r="AV310" i="3"/>
  <c r="AV311" i="3"/>
  <c r="AV312" i="3"/>
  <c r="AV313" i="3"/>
  <c r="AV314" i="3"/>
  <c r="AV315" i="3"/>
  <c r="AV316" i="3"/>
  <c r="AV317" i="3"/>
  <c r="AV318" i="3"/>
  <c r="AV319" i="3"/>
  <c r="AV320" i="3"/>
  <c r="AV321" i="3"/>
  <c r="AV322" i="3"/>
  <c r="AV323" i="3"/>
  <c r="AV324" i="3"/>
  <c r="AV325" i="3"/>
  <c r="AV326" i="3"/>
  <c r="AV327" i="3"/>
  <c r="AV328" i="3"/>
  <c r="AV329" i="3"/>
  <c r="AV330" i="3"/>
  <c r="AV331" i="3"/>
  <c r="AV332" i="3"/>
  <c r="AV333" i="3"/>
  <c r="AV334" i="3"/>
  <c r="AV335" i="3"/>
  <c r="AV336" i="3"/>
  <c r="AV337" i="3"/>
  <c r="AV338" i="3"/>
  <c r="AV339" i="3"/>
  <c r="AV340" i="3"/>
  <c r="AV341" i="3"/>
  <c r="AV342" i="3"/>
  <c r="AV343" i="3"/>
  <c r="AV344" i="3"/>
  <c r="AV345" i="3"/>
  <c r="AV346" i="3"/>
  <c r="AV347" i="3"/>
  <c r="AV348" i="3"/>
  <c r="AV349" i="3"/>
  <c r="AV350" i="3"/>
  <c r="AV351" i="3"/>
  <c r="AV352" i="3"/>
  <c r="AV353" i="3"/>
  <c r="AV354" i="3"/>
  <c r="AV355" i="3"/>
  <c r="AV356" i="3"/>
  <c r="AV357" i="3"/>
  <c r="AV358" i="3"/>
  <c r="AV359" i="3"/>
  <c r="AV360" i="3"/>
  <c r="AV361" i="3"/>
  <c r="AV362" i="3"/>
  <c r="AV363" i="3"/>
  <c r="AV364" i="3"/>
  <c r="AV365" i="3"/>
  <c r="AV366" i="3"/>
  <c r="AV367" i="3"/>
  <c r="AV368" i="3"/>
  <c r="AV369" i="3"/>
  <c r="AV370" i="3"/>
  <c r="AV371" i="3"/>
  <c r="AV372" i="3"/>
  <c r="AV373" i="3"/>
  <c r="AV374" i="3"/>
  <c r="AV375" i="3"/>
  <c r="AV376" i="3"/>
  <c r="AV377" i="3"/>
  <c r="AV378" i="3"/>
  <c r="AV379" i="3"/>
  <c r="AV380" i="3"/>
  <c r="AV381" i="3"/>
  <c r="AV382" i="3"/>
  <c r="AV383" i="3"/>
  <c r="AV384" i="3"/>
  <c r="AV385" i="3"/>
  <c r="AV386" i="3"/>
  <c r="AV387" i="3"/>
  <c r="AV388" i="3"/>
  <c r="AV389" i="3"/>
  <c r="AV390" i="3"/>
  <c r="AV391" i="3"/>
  <c r="AV392" i="3"/>
  <c r="AV393" i="3"/>
  <c r="AV394" i="3"/>
  <c r="AV395" i="3"/>
  <c r="AV396" i="3"/>
  <c r="AV397" i="3"/>
  <c r="AV398" i="3"/>
  <c r="AV399" i="3"/>
  <c r="AV400" i="3"/>
  <c r="AV401" i="3"/>
  <c r="AV402" i="3"/>
  <c r="AV403" i="3"/>
  <c r="AV404" i="3"/>
  <c r="AV405" i="3"/>
  <c r="AV406" i="3"/>
  <c r="AV407" i="3"/>
  <c r="AV408" i="3"/>
  <c r="AV409" i="3"/>
  <c r="AV410" i="3"/>
  <c r="AV411" i="3"/>
  <c r="AV412" i="3"/>
  <c r="AV413" i="3"/>
  <c r="AV414" i="3"/>
  <c r="AV415" i="3"/>
  <c r="AV416" i="3"/>
  <c r="AV417" i="3"/>
  <c r="AV418" i="3"/>
  <c r="AV419" i="3"/>
  <c r="AV420" i="3"/>
  <c r="AV421" i="3"/>
  <c r="AV422" i="3"/>
  <c r="AV423" i="3"/>
  <c r="AV424" i="3"/>
  <c r="AV425" i="3"/>
  <c r="AV426" i="3"/>
  <c r="AV427" i="3"/>
  <c r="AV428" i="3"/>
  <c r="AV429" i="3"/>
  <c r="AV430" i="3"/>
  <c r="AV431" i="3"/>
  <c r="AV432" i="3"/>
  <c r="AV433" i="3"/>
  <c r="AV434" i="3"/>
  <c r="AV435" i="3"/>
  <c r="AV436" i="3"/>
  <c r="AV437" i="3"/>
  <c r="AV438" i="3"/>
  <c r="AV439" i="3"/>
  <c r="AV440" i="3"/>
  <c r="AV441" i="3"/>
  <c r="AV442" i="3"/>
  <c r="AV443" i="3"/>
  <c r="AV444" i="3"/>
  <c r="AV445" i="3"/>
  <c r="AV446" i="3"/>
  <c r="AV447" i="3"/>
  <c r="AV448" i="3"/>
  <c r="AV449" i="3"/>
  <c r="AV450" i="3"/>
  <c r="AV451" i="3"/>
  <c r="AV452" i="3"/>
  <c r="AV453" i="3"/>
  <c r="AV454" i="3"/>
  <c r="AV455" i="3"/>
  <c r="AV456" i="3"/>
  <c r="AV457" i="3"/>
  <c r="AV458" i="3"/>
  <c r="AV459" i="3"/>
  <c r="AV460" i="3"/>
  <c r="AV461" i="3"/>
  <c r="AV462" i="3"/>
  <c r="AV463" i="3"/>
  <c r="AV464" i="3"/>
  <c r="AV465" i="3"/>
  <c r="AV466" i="3"/>
  <c r="AV467" i="3"/>
  <c r="AV468" i="3"/>
  <c r="AV469" i="3"/>
  <c r="AV470" i="3"/>
  <c r="AV471" i="3"/>
  <c r="AV472" i="3"/>
  <c r="AV473" i="3"/>
  <c r="AV474" i="3"/>
  <c r="AV475" i="3"/>
  <c r="AV476" i="3"/>
  <c r="AV477" i="3"/>
  <c r="AV478" i="3"/>
  <c r="AV479" i="3"/>
  <c r="AV480" i="3"/>
  <c r="AV481" i="3"/>
  <c r="AV482" i="3"/>
  <c r="AV483" i="3"/>
  <c r="AV484" i="3"/>
  <c r="AV485" i="3"/>
  <c r="AV486" i="3"/>
  <c r="AV487" i="3"/>
  <c r="AV488" i="3"/>
  <c r="AV489" i="3"/>
  <c r="AV490" i="3"/>
  <c r="AV491" i="3"/>
  <c r="AV492" i="3"/>
  <c r="AV493" i="3"/>
  <c r="AV494" i="3"/>
  <c r="AV495" i="3"/>
  <c r="AV496" i="3"/>
  <c r="AV497" i="3"/>
  <c r="AV498" i="3"/>
  <c r="AV499" i="3"/>
  <c r="AV500" i="3"/>
  <c r="AV501" i="3"/>
  <c r="AV502" i="3"/>
  <c r="AV503" i="3"/>
  <c r="AV504" i="3"/>
  <c r="AV505" i="3"/>
  <c r="AV506" i="3"/>
  <c r="AV507" i="3"/>
  <c r="AV508" i="3"/>
  <c r="AV509" i="3"/>
  <c r="AV510" i="3"/>
  <c r="AV511" i="3"/>
  <c r="AV512" i="3"/>
  <c r="AV513" i="3"/>
  <c r="AV514" i="3"/>
  <c r="AV515" i="3"/>
  <c r="AV516" i="3"/>
  <c r="AV517" i="3"/>
  <c r="AV518" i="3"/>
  <c r="AV519" i="3"/>
  <c r="AV520" i="3"/>
  <c r="AV521" i="3"/>
  <c r="AV522" i="3"/>
  <c r="AV523" i="3"/>
  <c r="AV524" i="3"/>
  <c r="AV525" i="3"/>
  <c r="AV526" i="3"/>
  <c r="AV527" i="3"/>
  <c r="AV528" i="3"/>
  <c r="AV529" i="3"/>
  <c r="AV530" i="3"/>
  <c r="AV531" i="3"/>
  <c r="AV532" i="3"/>
  <c r="AV533" i="3"/>
  <c r="AV534" i="3"/>
  <c r="AV535" i="3"/>
  <c r="AV536" i="3"/>
  <c r="AV537" i="3"/>
  <c r="AV538" i="3"/>
  <c r="AV539" i="3"/>
  <c r="AV540" i="3"/>
  <c r="AV541" i="3"/>
  <c r="AV542" i="3"/>
  <c r="AV543" i="3"/>
  <c r="AV544" i="3"/>
  <c r="AV545" i="3"/>
  <c r="AV546" i="3"/>
  <c r="AV547" i="3"/>
  <c r="AV548" i="3"/>
  <c r="AV549" i="3"/>
  <c r="AV550" i="3"/>
  <c r="AV551" i="3"/>
  <c r="AV552" i="3"/>
  <c r="AV553" i="3"/>
  <c r="AV554" i="3"/>
  <c r="AV555" i="3"/>
  <c r="AV556" i="3"/>
  <c r="AV557" i="3"/>
  <c r="AV558" i="3"/>
  <c r="AV559" i="3"/>
  <c r="AV560" i="3"/>
  <c r="AV561" i="3"/>
  <c r="AV562" i="3"/>
  <c r="AV563" i="3"/>
  <c r="AV564" i="3"/>
  <c r="AV565" i="3"/>
  <c r="AV566" i="3"/>
  <c r="AV567" i="3"/>
  <c r="AV568" i="3"/>
  <c r="AV569" i="3"/>
  <c r="AV570" i="3"/>
  <c r="AV571" i="3"/>
  <c r="AV572" i="3"/>
  <c r="AV573" i="3"/>
  <c r="AV574" i="3"/>
  <c r="AV575" i="3"/>
  <c r="AV576" i="3"/>
  <c r="AV577" i="3"/>
  <c r="AV578" i="3"/>
  <c r="AV579" i="3"/>
  <c r="AV580" i="3"/>
  <c r="AV581" i="3"/>
  <c r="AV582" i="3"/>
  <c r="AV583" i="3"/>
  <c r="AV584" i="3"/>
  <c r="AV585" i="3"/>
  <c r="AV586" i="3"/>
  <c r="AV587" i="3"/>
  <c r="AV588" i="3"/>
  <c r="AV589" i="3"/>
  <c r="AV590" i="3"/>
  <c r="AV591" i="3"/>
  <c r="AV592" i="3"/>
  <c r="AV593" i="3"/>
  <c r="AV594" i="3"/>
  <c r="AV595" i="3"/>
  <c r="AV596" i="3"/>
  <c r="AV597" i="3"/>
  <c r="AV598" i="3"/>
  <c r="AC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  <c r="AC185" i="3"/>
  <c r="AC186" i="3"/>
  <c r="AC187" i="3"/>
  <c r="AC188" i="3"/>
  <c r="AC189" i="3"/>
  <c r="AC190" i="3"/>
  <c r="AC191" i="3"/>
  <c r="AC192" i="3"/>
  <c r="AC193" i="3"/>
  <c r="AC194" i="3"/>
  <c r="AC195" i="3"/>
  <c r="AC196" i="3"/>
  <c r="AC197" i="3"/>
  <c r="AC198" i="3"/>
  <c r="AC199" i="3"/>
  <c r="AC200" i="3"/>
  <c r="AC201" i="3"/>
  <c r="AC202" i="3"/>
  <c r="AC203" i="3"/>
  <c r="AC204" i="3"/>
  <c r="AC205" i="3"/>
  <c r="AC206" i="3"/>
  <c r="AC207" i="3"/>
  <c r="AC208" i="3"/>
  <c r="AC209" i="3"/>
  <c r="AC210" i="3"/>
  <c r="AC211" i="3"/>
  <c r="AC212" i="3"/>
  <c r="AC213" i="3"/>
  <c r="AC214" i="3"/>
  <c r="AC215" i="3"/>
  <c r="AC216" i="3"/>
  <c r="AC217" i="3"/>
  <c r="AC218" i="3"/>
  <c r="AC219" i="3"/>
  <c r="AC220" i="3"/>
  <c r="AC221" i="3"/>
  <c r="AC222" i="3"/>
  <c r="AC223" i="3"/>
  <c r="AC224" i="3"/>
  <c r="AC225" i="3"/>
  <c r="AC226" i="3"/>
  <c r="AC227" i="3"/>
  <c r="AC228" i="3"/>
  <c r="AC229" i="3"/>
  <c r="AC230" i="3"/>
  <c r="AC231" i="3"/>
  <c r="AC232" i="3"/>
  <c r="AC233" i="3"/>
  <c r="AC234" i="3"/>
  <c r="AC235" i="3"/>
  <c r="AC236" i="3"/>
  <c r="AC237" i="3"/>
  <c r="AC238" i="3"/>
  <c r="AC239" i="3"/>
  <c r="AC240" i="3"/>
  <c r="AC241" i="3"/>
  <c r="AC242" i="3"/>
  <c r="AC243" i="3"/>
  <c r="AC244" i="3"/>
  <c r="AC245" i="3"/>
  <c r="AC246" i="3"/>
  <c r="AC247" i="3"/>
  <c r="AC248" i="3"/>
  <c r="AC249" i="3"/>
  <c r="AC250" i="3"/>
  <c r="AC251" i="3"/>
  <c r="AC252" i="3"/>
  <c r="AC253" i="3"/>
  <c r="AC254" i="3"/>
  <c r="AC255" i="3"/>
  <c r="AC256" i="3"/>
  <c r="AC257" i="3"/>
  <c r="AC258" i="3"/>
  <c r="AC259" i="3"/>
  <c r="AC260" i="3"/>
  <c r="AC261" i="3"/>
  <c r="AC262" i="3"/>
  <c r="AC263" i="3"/>
  <c r="AC264" i="3"/>
  <c r="AC265" i="3"/>
  <c r="AC266" i="3"/>
  <c r="AC267" i="3"/>
  <c r="AC268" i="3"/>
  <c r="AC269" i="3"/>
  <c r="AC270" i="3"/>
  <c r="AC271" i="3"/>
  <c r="AC272" i="3"/>
  <c r="AC273" i="3"/>
  <c r="AC274" i="3"/>
  <c r="AC275" i="3"/>
  <c r="AC276" i="3"/>
  <c r="AC277" i="3"/>
  <c r="AC278" i="3"/>
  <c r="AC279" i="3"/>
  <c r="AC280" i="3"/>
  <c r="AC281" i="3"/>
  <c r="AC282" i="3"/>
  <c r="AC283" i="3"/>
  <c r="AC284" i="3"/>
  <c r="AC285" i="3"/>
  <c r="AC286" i="3"/>
  <c r="AC287" i="3"/>
  <c r="AC288" i="3"/>
  <c r="AC289" i="3"/>
  <c r="AC290" i="3"/>
  <c r="AC291" i="3"/>
  <c r="AC292" i="3"/>
  <c r="AC293" i="3"/>
  <c r="AC294" i="3"/>
  <c r="AC295" i="3"/>
  <c r="AC296" i="3"/>
  <c r="AC297" i="3"/>
  <c r="AC298" i="3"/>
  <c r="AC299" i="3"/>
  <c r="AC300" i="3"/>
  <c r="AC301" i="3"/>
  <c r="AC302" i="3"/>
  <c r="AC303" i="3"/>
  <c r="AC304" i="3"/>
  <c r="AC305" i="3"/>
  <c r="AC306" i="3"/>
  <c r="AC307" i="3"/>
  <c r="AC308" i="3"/>
  <c r="AC309" i="3"/>
  <c r="AC310" i="3"/>
  <c r="AC311" i="3"/>
  <c r="AC312" i="3"/>
  <c r="AC313" i="3"/>
  <c r="AC314" i="3"/>
  <c r="AC315" i="3"/>
  <c r="AC316" i="3"/>
  <c r="AC317" i="3"/>
  <c r="AC318" i="3"/>
  <c r="AC319" i="3"/>
  <c r="AC320" i="3"/>
  <c r="AC321" i="3"/>
  <c r="AC322" i="3"/>
  <c r="AC323" i="3"/>
  <c r="AC324" i="3"/>
  <c r="AC325" i="3"/>
  <c r="AC326" i="3"/>
  <c r="AC327" i="3"/>
  <c r="AC328" i="3"/>
  <c r="AC329" i="3"/>
  <c r="AC330" i="3"/>
  <c r="AC331" i="3"/>
  <c r="AC332" i="3"/>
  <c r="AC333" i="3"/>
  <c r="AC334" i="3"/>
  <c r="AC335" i="3"/>
  <c r="AC336" i="3"/>
  <c r="AC337" i="3"/>
  <c r="AC338" i="3"/>
  <c r="AC339" i="3"/>
  <c r="AC340" i="3"/>
  <c r="AC341" i="3"/>
  <c r="AC342" i="3"/>
  <c r="AC343" i="3"/>
  <c r="AC344" i="3"/>
  <c r="AC345" i="3"/>
  <c r="AC346" i="3"/>
  <c r="AC347" i="3"/>
  <c r="AC348" i="3"/>
  <c r="AC349" i="3"/>
  <c r="AC350" i="3"/>
  <c r="AC351" i="3"/>
  <c r="AC352" i="3"/>
  <c r="AC353" i="3"/>
  <c r="AC354" i="3"/>
  <c r="AC355" i="3"/>
  <c r="AC356" i="3"/>
  <c r="AC357" i="3"/>
  <c r="AC358" i="3"/>
  <c r="AC359" i="3"/>
  <c r="AC360" i="3"/>
  <c r="AC361" i="3"/>
  <c r="AC362" i="3"/>
  <c r="AC363" i="3"/>
  <c r="AC364" i="3"/>
  <c r="AC365" i="3"/>
  <c r="AC366" i="3"/>
  <c r="AC367" i="3"/>
  <c r="AC368" i="3"/>
  <c r="AC369" i="3"/>
  <c r="AC370" i="3"/>
  <c r="AC371" i="3"/>
  <c r="AC372" i="3"/>
  <c r="AC373" i="3"/>
  <c r="AC374" i="3"/>
  <c r="AC375" i="3"/>
  <c r="AC376" i="3"/>
  <c r="AC377" i="3"/>
  <c r="AC378" i="3"/>
  <c r="AC379" i="3"/>
  <c r="AC380" i="3"/>
  <c r="AC381" i="3"/>
  <c r="AC382" i="3"/>
  <c r="AC383" i="3"/>
  <c r="AC384" i="3"/>
  <c r="AC385" i="3"/>
  <c r="AC386" i="3"/>
  <c r="AC387" i="3"/>
  <c r="AC388" i="3"/>
  <c r="AC389" i="3"/>
  <c r="AC390" i="3"/>
  <c r="AC391" i="3"/>
  <c r="AC392" i="3"/>
  <c r="AC393" i="3"/>
  <c r="AC394" i="3"/>
  <c r="AC395" i="3"/>
  <c r="AC396" i="3"/>
  <c r="AC397" i="3"/>
  <c r="AC398" i="3"/>
  <c r="AC399" i="3"/>
  <c r="AC400" i="3"/>
  <c r="AC401" i="3"/>
  <c r="AC402" i="3"/>
  <c r="AC403" i="3"/>
  <c r="AC404" i="3"/>
  <c r="AC405" i="3"/>
  <c r="AC406" i="3"/>
  <c r="AC407" i="3"/>
  <c r="AC408" i="3"/>
  <c r="AC409" i="3"/>
  <c r="AC410" i="3"/>
  <c r="AC411" i="3"/>
  <c r="AC412" i="3"/>
  <c r="AC413" i="3"/>
  <c r="AC414" i="3"/>
  <c r="AC415" i="3"/>
  <c r="AC416" i="3"/>
  <c r="AC417" i="3"/>
  <c r="AC418" i="3"/>
  <c r="AC419" i="3"/>
  <c r="AC420" i="3"/>
  <c r="AC421" i="3"/>
  <c r="AC422" i="3"/>
  <c r="AC423" i="3"/>
  <c r="AC424" i="3"/>
  <c r="AC425" i="3"/>
  <c r="AC426" i="3"/>
  <c r="AC427" i="3"/>
  <c r="AC428" i="3"/>
  <c r="AC429" i="3"/>
  <c r="AC430" i="3"/>
  <c r="AC431" i="3"/>
  <c r="AC432" i="3"/>
  <c r="AC433" i="3"/>
  <c r="AC434" i="3"/>
  <c r="AC435" i="3"/>
  <c r="AC436" i="3"/>
  <c r="AC437" i="3"/>
  <c r="AC438" i="3"/>
  <c r="AC439" i="3"/>
  <c r="AC440" i="3"/>
  <c r="AC441" i="3"/>
  <c r="AC442" i="3"/>
  <c r="AC443" i="3"/>
  <c r="AC444" i="3"/>
  <c r="AC445" i="3"/>
  <c r="AC446" i="3"/>
  <c r="AC447" i="3"/>
  <c r="AC448" i="3"/>
  <c r="AC449" i="3"/>
  <c r="AC450" i="3"/>
  <c r="AC451" i="3"/>
  <c r="AC452" i="3"/>
  <c r="AC453" i="3"/>
  <c r="AC454" i="3"/>
  <c r="AC455" i="3"/>
  <c r="AC456" i="3"/>
  <c r="AC457" i="3"/>
  <c r="AC458" i="3"/>
  <c r="AC459" i="3"/>
  <c r="AC460" i="3"/>
  <c r="AC461" i="3"/>
  <c r="AC462" i="3"/>
  <c r="AC463" i="3"/>
  <c r="AC464" i="3"/>
  <c r="AC465" i="3"/>
  <c r="AC466" i="3"/>
  <c r="AC467" i="3"/>
  <c r="AC468" i="3"/>
  <c r="AC469" i="3"/>
  <c r="AC470" i="3"/>
  <c r="AC471" i="3"/>
  <c r="AC472" i="3"/>
  <c r="AC473" i="3"/>
  <c r="AC474" i="3"/>
  <c r="AC475" i="3"/>
  <c r="AC476" i="3"/>
  <c r="AC477" i="3"/>
  <c r="AC478" i="3"/>
  <c r="AC479" i="3"/>
  <c r="AC480" i="3"/>
  <c r="AC481" i="3"/>
  <c r="AC482" i="3"/>
  <c r="AC483" i="3"/>
  <c r="AC484" i="3"/>
  <c r="AC485" i="3"/>
  <c r="AC486" i="3"/>
  <c r="AC487" i="3"/>
  <c r="AC488" i="3"/>
  <c r="AC489" i="3"/>
  <c r="AC490" i="3"/>
  <c r="AC491" i="3"/>
  <c r="AC492" i="3"/>
  <c r="AC493" i="3"/>
  <c r="AC494" i="3"/>
  <c r="AC495" i="3"/>
  <c r="AC496" i="3"/>
  <c r="AC497" i="3"/>
  <c r="AC498" i="3"/>
  <c r="AC499" i="3"/>
  <c r="AC500" i="3"/>
  <c r="AC501" i="3"/>
  <c r="AC502" i="3"/>
  <c r="AC503" i="3"/>
  <c r="AC504" i="3"/>
  <c r="AC505" i="3"/>
  <c r="AC506" i="3"/>
  <c r="AC507" i="3"/>
  <c r="AC508" i="3"/>
  <c r="AC509" i="3"/>
  <c r="AC510" i="3"/>
  <c r="AC511" i="3"/>
  <c r="AC512" i="3"/>
  <c r="AC513" i="3"/>
  <c r="AC514" i="3"/>
  <c r="AC515" i="3"/>
  <c r="AC516" i="3"/>
  <c r="AC517" i="3"/>
  <c r="AC518" i="3"/>
  <c r="AC519" i="3"/>
  <c r="AC520" i="3"/>
  <c r="AC521" i="3"/>
  <c r="AC522" i="3"/>
  <c r="AC523" i="3"/>
  <c r="AC524" i="3"/>
  <c r="AC525" i="3"/>
  <c r="AC526" i="3"/>
  <c r="AC527" i="3"/>
  <c r="AC528" i="3"/>
  <c r="AC529" i="3"/>
  <c r="AC530" i="3"/>
  <c r="AC531" i="3"/>
  <c r="AC532" i="3"/>
  <c r="AC533" i="3"/>
  <c r="AC534" i="3"/>
  <c r="AC535" i="3"/>
  <c r="AC536" i="3"/>
  <c r="AC537" i="3"/>
  <c r="AC538" i="3"/>
  <c r="AC539" i="3"/>
  <c r="AC540" i="3"/>
  <c r="AC541" i="3"/>
  <c r="AC542" i="3"/>
  <c r="AC543" i="3"/>
  <c r="AC544" i="3"/>
  <c r="AC545" i="3"/>
  <c r="AC546" i="3"/>
  <c r="AC547" i="3"/>
  <c r="AC548" i="3"/>
  <c r="AC549" i="3"/>
  <c r="AC550" i="3"/>
  <c r="AC551" i="3"/>
  <c r="AC552" i="3"/>
  <c r="AC553" i="3"/>
  <c r="AC554" i="3"/>
  <c r="AC555" i="3"/>
  <c r="AC556" i="3"/>
  <c r="AC557" i="3"/>
  <c r="AC558" i="3"/>
  <c r="AC559" i="3"/>
  <c r="AC560" i="3"/>
  <c r="AC561" i="3"/>
  <c r="AC562" i="3"/>
  <c r="AC563" i="3"/>
  <c r="AC564" i="3"/>
  <c r="AC565" i="3"/>
  <c r="AC566" i="3"/>
  <c r="AC567" i="3"/>
  <c r="AC568" i="3"/>
  <c r="AC569" i="3"/>
  <c r="AC570" i="3"/>
  <c r="AC571" i="3"/>
  <c r="AC572" i="3"/>
  <c r="AC573" i="3"/>
  <c r="AC574" i="3"/>
  <c r="AC575" i="3"/>
  <c r="AC576" i="3"/>
  <c r="AC577" i="3"/>
  <c r="AC578" i="3"/>
  <c r="AC579" i="3"/>
  <c r="AC580" i="3"/>
  <c r="AC581" i="3"/>
  <c r="AC582" i="3"/>
  <c r="AC583" i="3"/>
  <c r="AC584" i="3"/>
  <c r="AC585" i="3"/>
  <c r="AC586" i="3"/>
  <c r="AC587" i="3"/>
  <c r="AC588" i="3"/>
  <c r="AC589" i="3"/>
  <c r="AC590" i="3"/>
  <c r="AC591" i="3"/>
  <c r="AC592" i="3"/>
  <c r="AC593" i="3"/>
  <c r="AC594" i="3"/>
  <c r="AC595" i="3"/>
  <c r="AC596" i="3"/>
  <c r="AC597" i="3"/>
  <c r="AC598" i="3"/>
  <c r="AB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84" i="3"/>
  <c r="AB185" i="3"/>
  <c r="AB186" i="3"/>
  <c r="AB187" i="3"/>
  <c r="AB188" i="3"/>
  <c r="AB189" i="3"/>
  <c r="AB190" i="3"/>
  <c r="AB191" i="3"/>
  <c r="AB192" i="3"/>
  <c r="AB193" i="3"/>
  <c r="AB194" i="3"/>
  <c r="AB195" i="3"/>
  <c r="AB196" i="3"/>
  <c r="AB197" i="3"/>
  <c r="AB198" i="3"/>
  <c r="AB199" i="3"/>
  <c r="AB200" i="3"/>
  <c r="AB201" i="3"/>
  <c r="AB202" i="3"/>
  <c r="AB203" i="3"/>
  <c r="AB204" i="3"/>
  <c r="AB205" i="3"/>
  <c r="AB206" i="3"/>
  <c r="AB207" i="3"/>
  <c r="AB208" i="3"/>
  <c r="AB209" i="3"/>
  <c r="AB210" i="3"/>
  <c r="AB211" i="3"/>
  <c r="AB212" i="3"/>
  <c r="AB213" i="3"/>
  <c r="AB214" i="3"/>
  <c r="AB215" i="3"/>
  <c r="AB216" i="3"/>
  <c r="AB217" i="3"/>
  <c r="AB218" i="3"/>
  <c r="AB219" i="3"/>
  <c r="AB220" i="3"/>
  <c r="AB221" i="3"/>
  <c r="AB222" i="3"/>
  <c r="AB223" i="3"/>
  <c r="AB224" i="3"/>
  <c r="AB225" i="3"/>
  <c r="AB226" i="3"/>
  <c r="AB227" i="3"/>
  <c r="AB228" i="3"/>
  <c r="AB229" i="3"/>
  <c r="AB230" i="3"/>
  <c r="AB231" i="3"/>
  <c r="AB232" i="3"/>
  <c r="AB233" i="3"/>
  <c r="AB234" i="3"/>
  <c r="AB235" i="3"/>
  <c r="AB236" i="3"/>
  <c r="AB237" i="3"/>
  <c r="AB238" i="3"/>
  <c r="AB239" i="3"/>
  <c r="AB240" i="3"/>
  <c r="AB241" i="3"/>
  <c r="AB242" i="3"/>
  <c r="AB243" i="3"/>
  <c r="AB244" i="3"/>
  <c r="AB245" i="3"/>
  <c r="AB246" i="3"/>
  <c r="AB247" i="3"/>
  <c r="AB248" i="3"/>
  <c r="AB249" i="3"/>
  <c r="AB250" i="3"/>
  <c r="AB251" i="3"/>
  <c r="AB252" i="3"/>
  <c r="AB253" i="3"/>
  <c r="AB254" i="3"/>
  <c r="AB255" i="3"/>
  <c r="AB256" i="3"/>
  <c r="AB257" i="3"/>
  <c r="AB258" i="3"/>
  <c r="AB259" i="3"/>
  <c r="AB260" i="3"/>
  <c r="AB261" i="3"/>
  <c r="AB262" i="3"/>
  <c r="AB263" i="3"/>
  <c r="AB264" i="3"/>
  <c r="AB265" i="3"/>
  <c r="AB266" i="3"/>
  <c r="AB267" i="3"/>
  <c r="AB268" i="3"/>
  <c r="AB269" i="3"/>
  <c r="AB270" i="3"/>
  <c r="AY270" i="3" s="1"/>
  <c r="Z270" i="3" s="1"/>
  <c r="AA270" i="3" s="1"/>
  <c r="AB271" i="3"/>
  <c r="AB272" i="3"/>
  <c r="AB273" i="3"/>
  <c r="AB274" i="3"/>
  <c r="AB275" i="3"/>
  <c r="AB276" i="3"/>
  <c r="AB277" i="3"/>
  <c r="AB278" i="3"/>
  <c r="AB279" i="3"/>
  <c r="AB280" i="3"/>
  <c r="AB281" i="3"/>
  <c r="AB282" i="3"/>
  <c r="AY282" i="3" s="1"/>
  <c r="Z282" i="3" s="1"/>
  <c r="AA282" i="3" s="1"/>
  <c r="AB283" i="3"/>
  <c r="AB284" i="3"/>
  <c r="AB285" i="3"/>
  <c r="AB286" i="3"/>
  <c r="AB287" i="3"/>
  <c r="AB288" i="3"/>
  <c r="AB289" i="3"/>
  <c r="AB290" i="3"/>
  <c r="AB291" i="3"/>
  <c r="AB292" i="3"/>
  <c r="AB293" i="3"/>
  <c r="AB294" i="3"/>
  <c r="AB295" i="3"/>
  <c r="AB296" i="3"/>
  <c r="AB297" i="3"/>
  <c r="AB298" i="3"/>
  <c r="AB299" i="3"/>
  <c r="AB300" i="3"/>
  <c r="AB301" i="3"/>
  <c r="AB302" i="3"/>
  <c r="AB303" i="3"/>
  <c r="AB304" i="3"/>
  <c r="AB305" i="3"/>
  <c r="AB306" i="3"/>
  <c r="AB307" i="3"/>
  <c r="AB308" i="3"/>
  <c r="AB309" i="3"/>
  <c r="AB310" i="3"/>
  <c r="AB311" i="3"/>
  <c r="AB312" i="3"/>
  <c r="AB313" i="3"/>
  <c r="AB314" i="3"/>
  <c r="AB315" i="3"/>
  <c r="AB316" i="3"/>
  <c r="AB317" i="3"/>
  <c r="AB318" i="3"/>
  <c r="AY318" i="3" s="1"/>
  <c r="Z318" i="3" s="1"/>
  <c r="AA318" i="3" s="1"/>
  <c r="AB319" i="3"/>
  <c r="AB320" i="3"/>
  <c r="AB321" i="3"/>
  <c r="AB322" i="3"/>
  <c r="AB323" i="3"/>
  <c r="AB324" i="3"/>
  <c r="AB325" i="3"/>
  <c r="AB326" i="3"/>
  <c r="AB327" i="3"/>
  <c r="AB328" i="3"/>
  <c r="AB329" i="3"/>
  <c r="AB330" i="3"/>
  <c r="AB331" i="3"/>
  <c r="AB332" i="3"/>
  <c r="AB333" i="3"/>
  <c r="AB334" i="3"/>
  <c r="AB335" i="3"/>
  <c r="AB336" i="3"/>
  <c r="AB337" i="3"/>
  <c r="AB338" i="3"/>
  <c r="AB339" i="3"/>
  <c r="AB340" i="3"/>
  <c r="AB341" i="3"/>
  <c r="AB342" i="3"/>
  <c r="AB343" i="3"/>
  <c r="AB344" i="3"/>
  <c r="AB345" i="3"/>
  <c r="AB346" i="3"/>
  <c r="AB347" i="3"/>
  <c r="AB348" i="3"/>
  <c r="AB349" i="3"/>
  <c r="AB350" i="3"/>
  <c r="AB351" i="3"/>
  <c r="AB352" i="3"/>
  <c r="AB353" i="3"/>
  <c r="AB354" i="3"/>
  <c r="AB355" i="3"/>
  <c r="AB356" i="3"/>
  <c r="AB357" i="3"/>
  <c r="AB358" i="3"/>
  <c r="AB359" i="3"/>
  <c r="AB360" i="3"/>
  <c r="AB361" i="3"/>
  <c r="AB362" i="3"/>
  <c r="AB363" i="3"/>
  <c r="AB364" i="3"/>
  <c r="AB365" i="3"/>
  <c r="AB366" i="3"/>
  <c r="AB367" i="3"/>
  <c r="AB368" i="3"/>
  <c r="AB369" i="3"/>
  <c r="AB370" i="3"/>
  <c r="AB371" i="3"/>
  <c r="AB372" i="3"/>
  <c r="AB373" i="3"/>
  <c r="AB374" i="3"/>
  <c r="AB375" i="3"/>
  <c r="AB376" i="3"/>
  <c r="AB377" i="3"/>
  <c r="AB378" i="3"/>
  <c r="AB379" i="3"/>
  <c r="AB380" i="3"/>
  <c r="AB381" i="3"/>
  <c r="AB382" i="3"/>
  <c r="AB383" i="3"/>
  <c r="AB384" i="3"/>
  <c r="AB385" i="3"/>
  <c r="AB386" i="3"/>
  <c r="AB387" i="3"/>
  <c r="AB388" i="3"/>
  <c r="AB389" i="3"/>
  <c r="AB390" i="3"/>
  <c r="AB391" i="3"/>
  <c r="AB392" i="3"/>
  <c r="AB393" i="3"/>
  <c r="AB394" i="3"/>
  <c r="AB395" i="3"/>
  <c r="AB396" i="3"/>
  <c r="AB397" i="3"/>
  <c r="AB398" i="3"/>
  <c r="AB399" i="3"/>
  <c r="AB400" i="3"/>
  <c r="AB401" i="3"/>
  <c r="AB402" i="3"/>
  <c r="AY402" i="3" s="1"/>
  <c r="Z402" i="3" s="1"/>
  <c r="AA402" i="3" s="1"/>
  <c r="AB403" i="3"/>
  <c r="AB404" i="3"/>
  <c r="AB405" i="3"/>
  <c r="AB406" i="3"/>
  <c r="AB407" i="3"/>
  <c r="AB408" i="3"/>
  <c r="AB409" i="3"/>
  <c r="AB410" i="3"/>
  <c r="AB411" i="3"/>
  <c r="AB412" i="3"/>
  <c r="AB413" i="3"/>
  <c r="AB414" i="3"/>
  <c r="AB415" i="3"/>
  <c r="AB416" i="3"/>
  <c r="AB417" i="3"/>
  <c r="AB418" i="3"/>
  <c r="AB419" i="3"/>
  <c r="AB420" i="3"/>
  <c r="AB421" i="3"/>
  <c r="AB422" i="3"/>
  <c r="AB423" i="3"/>
  <c r="AB424" i="3"/>
  <c r="AB425" i="3"/>
  <c r="AB426" i="3"/>
  <c r="AB427" i="3"/>
  <c r="AB428" i="3"/>
  <c r="AB429" i="3"/>
  <c r="AB430" i="3"/>
  <c r="AB431" i="3"/>
  <c r="AB432" i="3"/>
  <c r="AB433" i="3"/>
  <c r="AB434" i="3"/>
  <c r="AB435" i="3"/>
  <c r="AB436" i="3"/>
  <c r="AB437" i="3"/>
  <c r="AB438" i="3"/>
  <c r="AB439" i="3"/>
  <c r="AB440" i="3"/>
  <c r="AB441" i="3"/>
  <c r="AB442" i="3"/>
  <c r="AB443" i="3"/>
  <c r="AB444" i="3"/>
  <c r="AB445" i="3"/>
  <c r="AB446" i="3"/>
  <c r="AB447" i="3"/>
  <c r="AB448" i="3"/>
  <c r="AB449" i="3"/>
  <c r="AB450" i="3"/>
  <c r="AY450" i="3" s="1"/>
  <c r="Z450" i="3" s="1"/>
  <c r="AA450" i="3" s="1"/>
  <c r="AB451" i="3"/>
  <c r="AB452" i="3"/>
  <c r="AB453" i="3"/>
  <c r="AB454" i="3"/>
  <c r="AB455" i="3"/>
  <c r="AB456" i="3"/>
  <c r="AB457" i="3"/>
  <c r="AB458" i="3"/>
  <c r="AB459" i="3"/>
  <c r="AB460" i="3"/>
  <c r="AB461" i="3"/>
  <c r="AB462" i="3"/>
  <c r="AB463" i="3"/>
  <c r="AB464" i="3"/>
  <c r="AB465" i="3"/>
  <c r="AB466" i="3"/>
  <c r="AB467" i="3"/>
  <c r="AB468" i="3"/>
  <c r="AB469" i="3"/>
  <c r="AB470" i="3"/>
  <c r="AB471" i="3"/>
  <c r="AB472" i="3"/>
  <c r="AB473" i="3"/>
  <c r="AB474" i="3"/>
  <c r="AB475" i="3"/>
  <c r="AB476" i="3"/>
  <c r="AB477" i="3"/>
  <c r="AB478" i="3"/>
  <c r="AB479" i="3"/>
  <c r="AB480" i="3"/>
  <c r="AB481" i="3"/>
  <c r="AB482" i="3"/>
  <c r="AB483" i="3"/>
  <c r="AB484" i="3"/>
  <c r="AB485" i="3"/>
  <c r="AB486" i="3"/>
  <c r="AY486" i="3" s="1"/>
  <c r="Z486" i="3" s="1"/>
  <c r="AA486" i="3" s="1"/>
  <c r="AB487" i="3"/>
  <c r="AB488" i="3"/>
  <c r="AB489" i="3"/>
  <c r="AB490" i="3"/>
  <c r="AB491" i="3"/>
  <c r="AB492" i="3"/>
  <c r="AB493" i="3"/>
  <c r="AB494" i="3"/>
  <c r="AB495" i="3"/>
  <c r="AB496" i="3"/>
  <c r="AB497" i="3"/>
  <c r="AB498" i="3"/>
  <c r="AY498" i="3" s="1"/>
  <c r="Z498" i="3" s="1"/>
  <c r="AA498" i="3" s="1"/>
  <c r="AB499" i="3"/>
  <c r="AB500" i="3"/>
  <c r="AB501" i="3"/>
  <c r="AB502" i="3"/>
  <c r="AB503" i="3"/>
  <c r="AB504" i="3"/>
  <c r="AB505" i="3"/>
  <c r="AB506" i="3"/>
  <c r="AB507" i="3"/>
  <c r="AB508" i="3"/>
  <c r="AB509" i="3"/>
  <c r="AB510" i="3"/>
  <c r="AB511" i="3"/>
  <c r="AB512" i="3"/>
  <c r="AB513" i="3"/>
  <c r="AB514" i="3"/>
  <c r="AB515" i="3"/>
  <c r="AB516" i="3"/>
  <c r="AB517" i="3"/>
  <c r="AB518" i="3"/>
  <c r="AB519" i="3"/>
  <c r="AB520" i="3"/>
  <c r="AB521" i="3"/>
  <c r="AB522" i="3"/>
  <c r="AB523" i="3"/>
  <c r="AB524" i="3"/>
  <c r="AB525" i="3"/>
  <c r="AB526" i="3"/>
  <c r="AB527" i="3"/>
  <c r="AB528" i="3"/>
  <c r="AB529" i="3"/>
  <c r="AB530" i="3"/>
  <c r="AB531" i="3"/>
  <c r="AB532" i="3"/>
  <c r="AB533" i="3"/>
  <c r="AB534" i="3"/>
  <c r="AB535" i="3"/>
  <c r="AB536" i="3"/>
  <c r="AB537" i="3"/>
  <c r="AB538" i="3"/>
  <c r="AB539" i="3"/>
  <c r="AB540" i="3"/>
  <c r="AB541" i="3"/>
  <c r="AB542" i="3"/>
  <c r="AB543" i="3"/>
  <c r="AB544" i="3"/>
  <c r="AB545" i="3"/>
  <c r="AB546" i="3"/>
  <c r="AB547" i="3"/>
  <c r="AB548" i="3"/>
  <c r="AB549" i="3"/>
  <c r="AB550" i="3"/>
  <c r="AB551" i="3"/>
  <c r="AB552" i="3"/>
  <c r="AB553" i="3"/>
  <c r="AB554" i="3"/>
  <c r="AB555" i="3"/>
  <c r="AB556" i="3"/>
  <c r="AB557" i="3"/>
  <c r="AB558" i="3"/>
  <c r="AB559" i="3"/>
  <c r="AB560" i="3"/>
  <c r="AB561" i="3"/>
  <c r="AB562" i="3"/>
  <c r="AB563" i="3"/>
  <c r="AB564" i="3"/>
  <c r="AB565" i="3"/>
  <c r="AB566" i="3"/>
  <c r="AB567" i="3"/>
  <c r="AB568" i="3"/>
  <c r="AB569" i="3"/>
  <c r="AB570" i="3"/>
  <c r="AY570" i="3" s="1"/>
  <c r="Z570" i="3" s="1"/>
  <c r="AA570" i="3" s="1"/>
  <c r="AB571" i="3"/>
  <c r="AB572" i="3"/>
  <c r="AB573" i="3"/>
  <c r="AB574" i="3"/>
  <c r="AB575" i="3"/>
  <c r="AB576" i="3"/>
  <c r="AB577" i="3"/>
  <c r="AB578" i="3"/>
  <c r="AB579" i="3"/>
  <c r="AB580" i="3"/>
  <c r="AB581" i="3"/>
  <c r="AB582" i="3"/>
  <c r="AY582" i="3" s="1"/>
  <c r="Z582" i="3" s="1"/>
  <c r="AA582" i="3" s="1"/>
  <c r="AB583" i="3"/>
  <c r="AB584" i="3"/>
  <c r="AB585" i="3"/>
  <c r="AB586" i="3"/>
  <c r="AB587" i="3"/>
  <c r="AB588" i="3"/>
  <c r="AB589" i="3"/>
  <c r="AB590" i="3"/>
  <c r="AB591" i="3"/>
  <c r="AB592" i="3"/>
  <c r="AB593" i="3"/>
  <c r="AB594" i="3"/>
  <c r="AY594" i="3" s="1"/>
  <c r="Z594" i="3" s="1"/>
  <c r="AA594" i="3" s="1"/>
  <c r="AB595" i="3"/>
  <c r="AB596" i="3"/>
  <c r="AB597" i="3"/>
  <c r="AB598" i="3"/>
  <c r="AY533" i="3" l="1"/>
  <c r="Z533" i="3" s="1"/>
  <c r="AA533" i="3" s="1"/>
  <c r="AY317" i="3"/>
  <c r="Z317" i="3" s="1"/>
  <c r="AA317" i="3" s="1"/>
  <c r="AY485" i="3"/>
  <c r="Z485" i="3" s="1"/>
  <c r="AA485" i="3" s="1"/>
  <c r="AY388" i="3"/>
  <c r="Z388" i="3" s="1"/>
  <c r="AA388" i="3" s="1"/>
  <c r="AY593" i="3"/>
  <c r="Z593" i="3" s="1"/>
  <c r="AA593" i="3" s="1"/>
  <c r="AY569" i="3"/>
  <c r="Z569" i="3" s="1"/>
  <c r="AA569" i="3" s="1"/>
  <c r="AY401" i="3"/>
  <c r="Z401" i="3" s="1"/>
  <c r="AA401" i="3" s="1"/>
  <c r="AY233" i="3"/>
  <c r="Z233" i="3" s="1"/>
  <c r="AA233" i="3" s="1"/>
  <c r="AY580" i="3"/>
  <c r="Z580" i="3" s="1"/>
  <c r="AA580" i="3" s="1"/>
  <c r="AY484" i="3"/>
  <c r="Z484" i="3" s="1"/>
  <c r="AA484" i="3" s="1"/>
  <c r="AY412" i="3"/>
  <c r="Z412" i="3" s="1"/>
  <c r="AA412" i="3" s="1"/>
  <c r="AY581" i="3"/>
  <c r="Z581" i="3" s="1"/>
  <c r="AA581" i="3" s="1"/>
  <c r="AY509" i="3"/>
  <c r="Z509" i="3" s="1"/>
  <c r="AA509" i="3" s="1"/>
  <c r="AY449" i="3"/>
  <c r="Z449" i="3" s="1"/>
  <c r="AA449" i="3" s="1"/>
  <c r="AY436" i="3"/>
  <c r="Z436" i="3" s="1"/>
  <c r="AA436" i="3" s="1"/>
  <c r="AY232" i="3"/>
  <c r="Z232" i="3" s="1"/>
  <c r="AA232" i="3" s="1"/>
  <c r="AY399" i="3"/>
  <c r="Z399" i="3" s="1"/>
  <c r="AA399" i="3" s="1"/>
  <c r="AY362" i="3"/>
  <c r="Z362" i="3" s="1"/>
  <c r="AA362" i="3" s="1"/>
  <c r="AY553" i="3"/>
  <c r="Z553" i="3" s="1"/>
  <c r="AA553" i="3" s="1"/>
  <c r="AY541" i="3"/>
  <c r="Z541" i="3" s="1"/>
  <c r="AA541" i="3" s="1"/>
  <c r="AY505" i="3"/>
  <c r="Z505" i="3" s="1"/>
  <c r="AA505" i="3" s="1"/>
  <c r="AY481" i="3"/>
  <c r="Z481" i="3" s="1"/>
  <c r="AA481" i="3" s="1"/>
  <c r="AY445" i="3"/>
  <c r="Z445" i="3" s="1"/>
  <c r="AA445" i="3" s="1"/>
  <c r="AY397" i="3"/>
  <c r="Z397" i="3" s="1"/>
  <c r="AA397" i="3" s="1"/>
  <c r="AY385" i="3"/>
  <c r="Z385" i="3" s="1"/>
  <c r="AA385" i="3" s="1"/>
  <c r="AY373" i="3"/>
  <c r="Z373" i="3" s="1"/>
  <c r="AA373" i="3" s="1"/>
  <c r="AY361" i="3"/>
  <c r="Z361" i="3" s="1"/>
  <c r="AA361" i="3" s="1"/>
  <c r="AY349" i="3"/>
  <c r="Z349" i="3" s="1"/>
  <c r="AA349" i="3" s="1"/>
  <c r="AY301" i="3"/>
  <c r="Z301" i="3" s="1"/>
  <c r="AA301" i="3" s="1"/>
  <c r="AY411" i="3"/>
  <c r="Z411" i="3" s="1"/>
  <c r="AA411" i="3" s="1"/>
  <c r="AY554" i="3"/>
  <c r="Z554" i="3" s="1"/>
  <c r="AA554" i="3" s="1"/>
  <c r="AY386" i="3"/>
  <c r="Z386" i="3" s="1"/>
  <c r="AA386" i="3" s="1"/>
  <c r="AY552" i="3"/>
  <c r="Z552" i="3" s="1"/>
  <c r="AA552" i="3" s="1"/>
  <c r="AY540" i="3"/>
  <c r="Z540" i="3" s="1"/>
  <c r="AA540" i="3" s="1"/>
  <c r="AY516" i="3"/>
  <c r="Z516" i="3" s="1"/>
  <c r="AA516" i="3" s="1"/>
  <c r="AY504" i="3"/>
  <c r="Z504" i="3" s="1"/>
  <c r="AA504" i="3" s="1"/>
  <c r="AY480" i="3"/>
  <c r="Z480" i="3" s="1"/>
  <c r="AA480" i="3" s="1"/>
  <c r="AY444" i="3"/>
  <c r="Z444" i="3" s="1"/>
  <c r="AA444" i="3" s="1"/>
  <c r="AY396" i="3"/>
  <c r="Z396" i="3" s="1"/>
  <c r="AA396" i="3" s="1"/>
  <c r="AY372" i="3"/>
  <c r="Z372" i="3" s="1"/>
  <c r="AA372" i="3" s="1"/>
  <c r="AY360" i="3"/>
  <c r="Z360" i="3" s="1"/>
  <c r="AA360" i="3" s="1"/>
  <c r="AY348" i="3"/>
  <c r="Z348" i="3" s="1"/>
  <c r="AA348" i="3" s="1"/>
  <c r="AY288" i="3"/>
  <c r="Z288" i="3" s="1"/>
  <c r="AA288" i="3" s="1"/>
  <c r="AY591" i="3"/>
  <c r="Z591" i="3" s="1"/>
  <c r="AA591" i="3" s="1"/>
  <c r="AY506" i="3"/>
  <c r="Z506" i="3" s="1"/>
  <c r="AA506" i="3" s="1"/>
  <c r="AY551" i="3"/>
  <c r="Z551" i="3" s="1"/>
  <c r="AA551" i="3" s="1"/>
  <c r="AY387" i="3"/>
  <c r="Z387" i="3" s="1"/>
  <c r="AA387" i="3" s="1"/>
  <c r="AY518" i="3"/>
  <c r="Z518" i="3" s="1"/>
  <c r="AA518" i="3" s="1"/>
  <c r="AY410" i="3"/>
  <c r="Z410" i="3" s="1"/>
  <c r="AA410" i="3" s="1"/>
  <c r="AY539" i="3"/>
  <c r="Z539" i="3" s="1"/>
  <c r="AA539" i="3" s="1"/>
  <c r="AY443" i="3"/>
  <c r="Z443" i="3" s="1"/>
  <c r="AA443" i="3" s="1"/>
  <c r="AY538" i="3"/>
  <c r="Z538" i="3" s="1"/>
  <c r="AA538" i="3" s="1"/>
  <c r="AY526" i="3"/>
  <c r="Z526" i="3" s="1"/>
  <c r="AA526" i="3" s="1"/>
  <c r="AY442" i="3"/>
  <c r="Z442" i="3" s="1"/>
  <c r="AA442" i="3" s="1"/>
  <c r="AY382" i="3"/>
  <c r="Z382" i="3" s="1"/>
  <c r="AA382" i="3" s="1"/>
  <c r="AY310" i="3"/>
  <c r="Z310" i="3" s="1"/>
  <c r="AA310" i="3" s="1"/>
  <c r="AY286" i="3"/>
  <c r="Z286" i="3" s="1"/>
  <c r="AA286" i="3" s="1"/>
  <c r="AY250" i="3"/>
  <c r="Z250" i="3" s="1"/>
  <c r="AA250" i="3" s="1"/>
  <c r="AY519" i="3"/>
  <c r="Z519" i="3" s="1"/>
  <c r="AA519" i="3" s="1"/>
  <c r="AY398" i="3"/>
  <c r="Z398" i="3" s="1"/>
  <c r="AA398" i="3" s="1"/>
  <c r="AY479" i="3"/>
  <c r="Z479" i="3" s="1"/>
  <c r="AA479" i="3" s="1"/>
  <c r="AY573" i="3"/>
  <c r="Z573" i="3" s="1"/>
  <c r="AA573" i="3" s="1"/>
  <c r="AY381" i="3"/>
  <c r="Z381" i="3" s="1"/>
  <c r="AA381" i="3" s="1"/>
  <c r="AY567" i="3"/>
  <c r="Z567" i="3" s="1"/>
  <c r="AA567" i="3" s="1"/>
  <c r="AY338" i="3"/>
  <c r="Z338" i="3" s="1"/>
  <c r="AA338" i="3" s="1"/>
  <c r="AY491" i="3"/>
  <c r="Z491" i="3" s="1"/>
  <c r="AA491" i="3" s="1"/>
  <c r="AY251" i="3"/>
  <c r="Z251" i="3" s="1"/>
  <c r="AA251" i="3" s="1"/>
  <c r="AY549" i="3"/>
  <c r="Z549" i="3" s="1"/>
  <c r="AA549" i="3" s="1"/>
  <c r="AY465" i="3"/>
  <c r="Z465" i="3" s="1"/>
  <c r="AA465" i="3" s="1"/>
  <c r="AY333" i="3"/>
  <c r="Z333" i="3" s="1"/>
  <c r="AA333" i="3" s="1"/>
  <c r="AY596" i="3"/>
  <c r="Z596" i="3" s="1"/>
  <c r="AA596" i="3" s="1"/>
  <c r="AY572" i="3"/>
  <c r="Z572" i="3" s="1"/>
  <c r="AA572" i="3" s="1"/>
  <c r="AY536" i="3"/>
  <c r="Z536" i="3" s="1"/>
  <c r="AA536" i="3" s="1"/>
  <c r="AY464" i="3"/>
  <c r="Z464" i="3" s="1"/>
  <c r="AA464" i="3" s="1"/>
  <c r="AY452" i="3"/>
  <c r="Z452" i="3" s="1"/>
  <c r="AA452" i="3" s="1"/>
  <c r="AY380" i="3"/>
  <c r="Z380" i="3" s="1"/>
  <c r="AA380" i="3" s="1"/>
  <c r="AY332" i="3"/>
  <c r="Z332" i="3" s="1"/>
  <c r="AA332" i="3" s="1"/>
  <c r="AY320" i="3"/>
  <c r="Z320" i="3" s="1"/>
  <c r="AA320" i="3" s="1"/>
  <c r="AY308" i="3"/>
  <c r="Z308" i="3" s="1"/>
  <c r="AA308" i="3" s="1"/>
  <c r="AY350" i="3"/>
  <c r="Z350" i="3" s="1"/>
  <c r="AA350" i="3" s="1"/>
  <c r="AY503" i="3"/>
  <c r="Z503" i="3" s="1"/>
  <c r="AA503" i="3" s="1"/>
  <c r="AY287" i="3"/>
  <c r="Z287" i="3" s="1"/>
  <c r="AA287" i="3" s="1"/>
  <c r="AY561" i="3"/>
  <c r="Z561" i="3" s="1"/>
  <c r="AA561" i="3" s="1"/>
  <c r="AY501" i="3"/>
  <c r="Z501" i="3" s="1"/>
  <c r="AA501" i="3" s="1"/>
  <c r="AY309" i="3"/>
  <c r="Z309" i="3" s="1"/>
  <c r="AA309" i="3" s="1"/>
  <c r="AY595" i="3"/>
  <c r="Z595" i="3" s="1"/>
  <c r="AA595" i="3" s="1"/>
  <c r="AY583" i="3"/>
  <c r="Z583" i="3" s="1"/>
  <c r="AA583" i="3" s="1"/>
  <c r="AY571" i="3"/>
  <c r="Z571" i="3" s="1"/>
  <c r="AA571" i="3" s="1"/>
  <c r="AY535" i="3"/>
  <c r="Z535" i="3" s="1"/>
  <c r="AA535" i="3" s="1"/>
  <c r="AY487" i="3"/>
  <c r="Z487" i="3" s="1"/>
  <c r="AA487" i="3" s="1"/>
  <c r="AY463" i="3"/>
  <c r="Z463" i="3" s="1"/>
  <c r="AA463" i="3" s="1"/>
  <c r="AY451" i="3"/>
  <c r="Z451" i="3" s="1"/>
  <c r="AA451" i="3" s="1"/>
  <c r="AY427" i="3"/>
  <c r="Z427" i="3" s="1"/>
  <c r="AA427" i="3" s="1"/>
  <c r="AY379" i="3"/>
  <c r="Z379" i="3" s="1"/>
  <c r="AA379" i="3" s="1"/>
  <c r="AY331" i="3"/>
  <c r="Z331" i="3" s="1"/>
  <c r="AA331" i="3" s="1"/>
  <c r="AY319" i="3"/>
  <c r="Z319" i="3" s="1"/>
  <c r="AA319" i="3" s="1"/>
  <c r="AY283" i="3"/>
  <c r="Z283" i="3" s="1"/>
  <c r="AA283" i="3" s="1"/>
  <c r="AY271" i="3"/>
  <c r="Z271" i="3" s="1"/>
  <c r="AA271" i="3" s="1"/>
  <c r="AY592" i="3"/>
  <c r="Z592" i="3" s="1"/>
  <c r="AA592" i="3" s="1"/>
  <c r="AY371" i="3"/>
  <c r="Z371" i="3" s="1"/>
  <c r="AA371" i="3" s="1"/>
  <c r="AY499" i="3"/>
  <c r="Z499" i="3" s="1"/>
  <c r="AA499" i="3" s="1"/>
  <c r="AY483" i="3"/>
  <c r="Z483" i="3" s="1"/>
  <c r="AA483" i="3" s="1"/>
  <c r="AY359" i="3"/>
  <c r="Z359" i="3" s="1"/>
  <c r="AA359" i="3" s="1"/>
  <c r="AY347" i="3"/>
  <c r="Z347" i="3" s="1"/>
  <c r="AA347" i="3" s="1"/>
  <c r="AY568" i="3"/>
  <c r="Z568" i="3" s="1"/>
  <c r="AA568" i="3" s="1"/>
  <c r="AY462" i="3"/>
  <c r="Z462" i="3" s="1"/>
  <c r="AA462" i="3" s="1"/>
  <c r="AY384" i="3"/>
  <c r="Z384" i="3" s="1"/>
  <c r="AA384" i="3" s="1"/>
  <c r="AY550" i="3"/>
  <c r="Z550" i="3" s="1"/>
  <c r="AA550" i="3" s="1"/>
  <c r="AY534" i="3"/>
  <c r="Z534" i="3" s="1"/>
  <c r="AA534" i="3" s="1"/>
  <c r="AY517" i="3"/>
  <c r="Z517" i="3" s="1"/>
  <c r="AA517" i="3" s="1"/>
  <c r="AY478" i="3"/>
  <c r="Z478" i="3" s="1"/>
  <c r="AA478" i="3" s="1"/>
  <c r="AY441" i="3"/>
  <c r="Z441" i="3" s="1"/>
  <c r="AA441" i="3" s="1"/>
  <c r="AY435" i="3"/>
  <c r="Z435" i="3" s="1"/>
  <c r="AA435" i="3" s="1"/>
  <c r="AY426" i="3"/>
  <c r="Z426" i="3" s="1"/>
  <c r="AA426" i="3" s="1"/>
  <c r="AY562" i="3"/>
  <c r="Z562" i="3" s="1"/>
  <c r="AA562" i="3" s="1"/>
  <c r="AY502" i="3"/>
  <c r="Z502" i="3" s="1"/>
  <c r="AA502" i="3" s="1"/>
  <c r="AY448" i="3"/>
  <c r="Z448" i="3" s="1"/>
  <c r="AA448" i="3" s="1"/>
  <c r="AY395" i="3"/>
  <c r="Z395" i="3" s="1"/>
  <c r="AA395" i="3" s="1"/>
  <c r="AY378" i="3"/>
  <c r="Z378" i="3" s="1"/>
  <c r="AA378" i="3" s="1"/>
  <c r="AY537" i="3"/>
  <c r="Z537" i="3" s="1"/>
  <c r="AA537" i="3" s="1"/>
  <c r="AY590" i="3"/>
  <c r="Z590" i="3" s="1"/>
  <c r="AA590" i="3" s="1"/>
  <c r="AY330" i="3"/>
  <c r="Z330" i="3" s="1"/>
  <c r="AA330" i="3" s="1"/>
  <c r="AY316" i="3"/>
  <c r="Z316" i="3" s="1"/>
  <c r="AA316" i="3" s="1"/>
  <c r="AY307" i="3"/>
  <c r="Z307" i="3" s="1"/>
  <c r="AA307" i="3" s="1"/>
  <c r="AY300" i="3"/>
  <c r="Z300" i="3" s="1"/>
  <c r="AA300" i="3" s="1"/>
  <c r="AY285" i="3"/>
  <c r="Z285" i="3" s="1"/>
  <c r="AA285" i="3" s="1"/>
  <c r="AY281" i="3"/>
  <c r="Z281" i="3" s="1"/>
  <c r="AA281" i="3" s="1"/>
  <c r="AY269" i="3"/>
  <c r="Z269" i="3" s="1"/>
  <c r="AA269" i="3" s="1"/>
  <c r="AY589" i="3"/>
  <c r="Z589" i="3" s="1"/>
  <c r="AA589" i="3" s="1"/>
  <c r="AY579" i="3"/>
  <c r="Z579" i="3" s="1"/>
  <c r="AA579" i="3" s="1"/>
  <c r="AY560" i="3"/>
  <c r="Z560" i="3" s="1"/>
  <c r="AA560" i="3" s="1"/>
  <c r="AY532" i="3"/>
  <c r="Z532" i="3" s="1"/>
  <c r="AA532" i="3" s="1"/>
  <c r="AY500" i="3"/>
  <c r="Z500" i="3" s="1"/>
  <c r="AA500" i="3" s="1"/>
  <c r="AY497" i="3"/>
  <c r="Z497" i="3" s="1"/>
  <c r="AA497" i="3" s="1"/>
  <c r="AY476" i="3"/>
  <c r="Z476" i="3" s="1"/>
  <c r="AA476" i="3" s="1"/>
  <c r="AY471" i="3"/>
  <c r="Z471" i="3" s="1"/>
  <c r="AA471" i="3" s="1"/>
  <c r="AY460" i="3"/>
  <c r="Z460" i="3" s="1"/>
  <c r="AA460" i="3" s="1"/>
  <c r="AY446" i="3"/>
  <c r="Z446" i="3" s="1"/>
  <c r="AA446" i="3" s="1"/>
  <c r="AY439" i="3"/>
  <c r="Z439" i="3" s="1"/>
  <c r="AA439" i="3" s="1"/>
  <c r="AY433" i="3"/>
  <c r="Z433" i="3" s="1"/>
  <c r="AA433" i="3" s="1"/>
  <c r="AY424" i="3"/>
  <c r="Z424" i="3" s="1"/>
  <c r="AA424" i="3" s="1"/>
  <c r="AY418" i="3"/>
  <c r="Z418" i="3" s="1"/>
  <c r="AA418" i="3" s="1"/>
  <c r="AY408" i="3"/>
  <c r="Z408" i="3" s="1"/>
  <c r="AA408" i="3" s="1"/>
  <c r="AY565" i="3"/>
  <c r="Z565" i="3" s="1"/>
  <c r="AA565" i="3" s="1"/>
  <c r="AY525" i="3"/>
  <c r="Z525" i="3" s="1"/>
  <c r="AA525" i="3" s="1"/>
  <c r="AY515" i="3"/>
  <c r="Z515" i="3" s="1"/>
  <c r="AA515" i="3" s="1"/>
  <c r="AY588" i="3"/>
  <c r="Z588" i="3" s="1"/>
  <c r="AA588" i="3" s="1"/>
  <c r="AY578" i="3"/>
  <c r="Z578" i="3" s="1"/>
  <c r="AA578" i="3" s="1"/>
  <c r="AY566" i="3"/>
  <c r="Z566" i="3" s="1"/>
  <c r="AA566" i="3" s="1"/>
  <c r="AY548" i="3"/>
  <c r="Z548" i="3" s="1"/>
  <c r="AA548" i="3" s="1"/>
  <c r="AY393" i="3"/>
  <c r="Z393" i="3" s="1"/>
  <c r="AA393" i="3" s="1"/>
  <c r="AY559" i="3"/>
  <c r="Z559" i="3" s="1"/>
  <c r="AA559" i="3" s="1"/>
  <c r="AY514" i="3"/>
  <c r="Z514" i="3" s="1"/>
  <c r="AA514" i="3" s="1"/>
  <c r="AY547" i="3"/>
  <c r="Z547" i="3" s="1"/>
  <c r="AA547" i="3" s="1"/>
  <c r="AY524" i="3"/>
  <c r="Z524" i="3" s="1"/>
  <c r="AA524" i="3" s="1"/>
  <c r="AY531" i="3"/>
  <c r="Z531" i="3" s="1"/>
  <c r="AA531" i="3" s="1"/>
  <c r="AY597" i="3"/>
  <c r="Z597" i="3" s="1"/>
  <c r="AA597" i="3" s="1"/>
  <c r="AY265" i="3"/>
  <c r="Z265" i="3" s="1"/>
  <c r="AA265" i="3" s="1"/>
  <c r="AY249" i="3"/>
  <c r="Z249" i="3" s="1"/>
  <c r="AA249" i="3" s="1"/>
  <c r="AY231" i="3"/>
  <c r="Z231" i="3" s="1"/>
  <c r="AA231" i="3" s="1"/>
  <c r="AY475" i="3"/>
  <c r="Z475" i="3" s="1"/>
  <c r="AA475" i="3" s="1"/>
  <c r="AY438" i="3"/>
  <c r="Z438" i="3" s="1"/>
  <c r="AA438" i="3" s="1"/>
  <c r="AY432" i="3"/>
  <c r="Z432" i="3" s="1"/>
  <c r="AA432" i="3" s="1"/>
  <c r="AY423" i="3"/>
  <c r="Z423" i="3" s="1"/>
  <c r="AA423" i="3" s="1"/>
  <c r="AY407" i="3"/>
  <c r="Z407" i="3" s="1"/>
  <c r="AA407" i="3" s="1"/>
  <c r="AY470" i="3"/>
  <c r="Z470" i="3" s="1"/>
  <c r="AA470" i="3" s="1"/>
  <c r="AY459" i="3"/>
  <c r="Z459" i="3" s="1"/>
  <c r="AA459" i="3" s="1"/>
  <c r="AY496" i="3"/>
  <c r="Z496" i="3" s="1"/>
  <c r="AA496" i="3" s="1"/>
  <c r="AY417" i="3"/>
  <c r="Z417" i="3" s="1"/>
  <c r="AA417" i="3" s="1"/>
  <c r="AY392" i="3"/>
  <c r="Z392" i="3" s="1"/>
  <c r="AA392" i="3" s="1"/>
  <c r="AY584" i="3"/>
  <c r="Z584" i="3" s="1"/>
  <c r="AA584" i="3" s="1"/>
  <c r="AY229" i="3"/>
  <c r="Z229" i="3" s="1"/>
  <c r="AA229" i="3" s="1"/>
  <c r="AY209" i="3"/>
  <c r="Z209" i="3" s="1"/>
  <c r="AA209" i="3" s="1"/>
  <c r="AY376" i="3"/>
  <c r="Z376" i="3" s="1"/>
  <c r="AA376" i="3" s="1"/>
  <c r="AY369" i="3"/>
  <c r="Z369" i="3" s="1"/>
  <c r="AA369" i="3" s="1"/>
  <c r="AY357" i="3"/>
  <c r="Z357" i="3" s="1"/>
  <c r="AA357" i="3" s="1"/>
  <c r="AY345" i="3"/>
  <c r="Z345" i="3" s="1"/>
  <c r="AA345" i="3" s="1"/>
  <c r="AY375" i="3"/>
  <c r="Z375" i="3" s="1"/>
  <c r="AA375" i="3" s="1"/>
  <c r="AY368" i="3"/>
  <c r="Z368" i="3" s="1"/>
  <c r="AA368" i="3" s="1"/>
  <c r="AY356" i="3"/>
  <c r="Z356" i="3" s="1"/>
  <c r="AA356" i="3" s="1"/>
  <c r="AY344" i="3"/>
  <c r="Z344" i="3" s="1"/>
  <c r="AA344" i="3" s="1"/>
  <c r="AY574" i="3"/>
  <c r="Z574" i="3" s="1"/>
  <c r="AA574" i="3" s="1"/>
  <c r="AY555" i="3"/>
  <c r="Z555" i="3" s="1"/>
  <c r="AA555" i="3" s="1"/>
  <c r="AY197" i="3"/>
  <c r="Z197" i="3" s="1"/>
  <c r="AA197" i="3" s="1"/>
  <c r="AY186" i="3"/>
  <c r="Z186" i="3" s="1"/>
  <c r="AA186" i="3" s="1"/>
  <c r="AY542" i="3"/>
  <c r="Z542" i="3" s="1"/>
  <c r="AA542" i="3" s="1"/>
  <c r="AY527" i="3"/>
  <c r="Z527" i="3" s="1"/>
  <c r="AA527" i="3" s="1"/>
  <c r="AY520" i="3"/>
  <c r="Z520" i="3" s="1"/>
  <c r="AA520" i="3" s="1"/>
  <c r="AY510" i="3"/>
  <c r="Z510" i="3" s="1"/>
  <c r="AA510" i="3" s="1"/>
  <c r="AY507" i="3"/>
  <c r="Z507" i="3" s="1"/>
  <c r="AA507" i="3" s="1"/>
  <c r="AY176" i="3"/>
  <c r="Z176" i="3" s="1"/>
  <c r="AA176" i="3" s="1"/>
  <c r="AY492" i="3"/>
  <c r="Z492" i="3" s="1"/>
  <c r="AA492" i="3" s="1"/>
  <c r="AY488" i="3"/>
  <c r="Z488" i="3" s="1"/>
  <c r="AA488" i="3" s="1"/>
  <c r="AY466" i="3"/>
  <c r="Z466" i="3" s="1"/>
  <c r="AA466" i="3" s="1"/>
  <c r="AY161" i="3"/>
  <c r="Z161" i="3" s="1"/>
  <c r="AA161" i="3" s="1"/>
  <c r="AY173" i="3"/>
  <c r="Z173" i="3" s="1"/>
  <c r="AA173" i="3" s="1"/>
  <c r="AY327" i="3"/>
  <c r="Z327" i="3" s="1"/>
  <c r="AA327" i="3" s="1"/>
  <c r="AY314" i="3"/>
  <c r="Z314" i="3" s="1"/>
  <c r="AA314" i="3" s="1"/>
  <c r="AY305" i="3"/>
  <c r="Z305" i="3" s="1"/>
  <c r="AA305" i="3" s="1"/>
  <c r="AY298" i="3"/>
  <c r="Z298" i="3" s="1"/>
  <c r="AA298" i="3" s="1"/>
  <c r="AY326" i="3"/>
  <c r="Z326" i="3" s="1"/>
  <c r="AA326" i="3" s="1"/>
  <c r="AY313" i="3"/>
  <c r="Z313" i="3" s="1"/>
  <c r="AA313" i="3" s="1"/>
  <c r="AY304" i="3"/>
  <c r="Z304" i="3" s="1"/>
  <c r="AA304" i="3" s="1"/>
  <c r="AY297" i="3"/>
  <c r="Z297" i="3" s="1"/>
  <c r="AA297" i="3" s="1"/>
  <c r="AY598" i="3"/>
  <c r="Z598" i="3" s="1"/>
  <c r="AA598" i="3" s="1"/>
  <c r="AY455" i="3"/>
  <c r="Z455" i="3" s="1"/>
  <c r="AA455" i="3" s="1"/>
  <c r="AY453" i="3"/>
  <c r="Z453" i="3" s="1"/>
  <c r="AA453" i="3" s="1"/>
  <c r="AY428" i="3"/>
  <c r="Z428" i="3" s="1"/>
  <c r="AA428" i="3" s="1"/>
  <c r="AY419" i="3"/>
  <c r="Z419" i="3" s="1"/>
  <c r="AA419" i="3" s="1"/>
  <c r="AY413" i="3"/>
  <c r="Z413" i="3" s="1"/>
  <c r="AA413" i="3" s="1"/>
  <c r="AY403" i="3"/>
  <c r="Z403" i="3" s="1"/>
  <c r="AA403" i="3" s="1"/>
  <c r="AY400" i="3"/>
  <c r="Z400" i="3" s="1"/>
  <c r="AA400" i="3" s="1"/>
  <c r="AY389" i="3"/>
  <c r="Z389" i="3" s="1"/>
  <c r="AA389" i="3" s="1"/>
  <c r="AY279" i="3"/>
  <c r="Z279" i="3" s="1"/>
  <c r="AA279" i="3" s="1"/>
  <c r="AY267" i="3"/>
  <c r="Z267" i="3" s="1"/>
  <c r="AA267" i="3" s="1"/>
  <c r="AY263" i="3"/>
  <c r="Z263" i="3" s="1"/>
  <c r="AA263" i="3" s="1"/>
  <c r="AY278" i="3"/>
  <c r="Z278" i="3" s="1"/>
  <c r="AA278" i="3" s="1"/>
  <c r="AY266" i="3"/>
  <c r="Z266" i="3" s="1"/>
  <c r="AA266" i="3" s="1"/>
  <c r="AY262" i="3"/>
  <c r="Z262" i="3" s="1"/>
  <c r="AA262" i="3" s="1"/>
  <c r="AY585" i="3"/>
  <c r="Z585" i="3" s="1"/>
  <c r="AA585" i="3" s="1"/>
  <c r="AY246" i="3"/>
  <c r="Z246" i="3" s="1"/>
  <c r="AA246" i="3" s="1"/>
  <c r="AY245" i="3"/>
  <c r="Z245" i="3" s="1"/>
  <c r="AA245" i="3" s="1"/>
  <c r="AY575" i="3"/>
  <c r="Z575" i="3" s="1"/>
  <c r="AA575" i="3" s="1"/>
  <c r="AY556" i="3"/>
  <c r="Z556" i="3" s="1"/>
  <c r="AA556" i="3" s="1"/>
  <c r="AY543" i="3"/>
  <c r="Z543" i="3" s="1"/>
  <c r="AA543" i="3" s="1"/>
  <c r="AY364" i="3"/>
  <c r="Z364" i="3" s="1"/>
  <c r="AA364" i="3" s="1"/>
  <c r="AY352" i="3"/>
  <c r="Z352" i="3" s="1"/>
  <c r="AA352" i="3" s="1"/>
  <c r="AY340" i="3"/>
  <c r="Z340" i="3" s="1"/>
  <c r="AA340" i="3" s="1"/>
  <c r="AY335" i="3"/>
  <c r="Z335" i="3" s="1"/>
  <c r="AA335" i="3" s="1"/>
  <c r="AY322" i="3"/>
  <c r="Z322" i="3" s="1"/>
  <c r="AA322" i="3" s="1"/>
  <c r="AY153" i="3"/>
  <c r="Z153" i="3" s="1"/>
  <c r="AA153" i="3" s="1"/>
  <c r="AY147" i="3"/>
  <c r="Z147" i="3" s="1"/>
  <c r="AA147" i="3" s="1"/>
  <c r="AY136" i="3"/>
  <c r="Z136" i="3" s="1"/>
  <c r="AA136" i="3" s="1"/>
  <c r="AY227" i="3"/>
  <c r="Z227" i="3" s="1"/>
  <c r="AA227" i="3" s="1"/>
  <c r="AY226" i="3"/>
  <c r="Z226" i="3" s="1"/>
  <c r="AA226" i="3" s="1"/>
  <c r="AY220" i="3"/>
  <c r="Z220" i="3" s="1"/>
  <c r="AA220" i="3" s="1"/>
  <c r="AY206" i="3"/>
  <c r="Z206" i="3" s="1"/>
  <c r="AA206" i="3" s="1"/>
  <c r="AY528" i="3"/>
  <c r="Z528" i="3" s="1"/>
  <c r="AA528" i="3" s="1"/>
  <c r="AY521" i="3"/>
  <c r="Z521" i="3" s="1"/>
  <c r="AA521" i="3" s="1"/>
  <c r="AY511" i="3"/>
  <c r="Z511" i="3" s="1"/>
  <c r="AA511" i="3" s="1"/>
  <c r="AY508" i="3"/>
  <c r="Z508" i="3" s="1"/>
  <c r="AA508" i="3" s="1"/>
  <c r="AY493" i="3"/>
  <c r="Z493" i="3" s="1"/>
  <c r="AA493" i="3" s="1"/>
  <c r="AY489" i="3"/>
  <c r="Z489" i="3" s="1"/>
  <c r="AA489" i="3" s="1"/>
  <c r="AY467" i="3"/>
  <c r="Z467" i="3" s="1"/>
  <c r="AA467" i="3" s="1"/>
  <c r="AY293" i="3"/>
  <c r="Z293" i="3" s="1"/>
  <c r="AA293" i="3" s="1"/>
  <c r="AY290" i="3"/>
  <c r="Z290" i="3" s="1"/>
  <c r="AA290" i="3" s="1"/>
  <c r="AY207" i="3"/>
  <c r="Z207" i="3" s="1"/>
  <c r="AA207" i="3" s="1"/>
  <c r="AY195" i="3"/>
  <c r="Z195" i="3" s="1"/>
  <c r="AA195" i="3" s="1"/>
  <c r="AY194" i="3"/>
  <c r="Z194" i="3" s="1"/>
  <c r="AA194" i="3" s="1"/>
  <c r="AY456" i="3"/>
  <c r="Z456" i="3" s="1"/>
  <c r="AA456" i="3" s="1"/>
  <c r="AY454" i="3"/>
  <c r="Z454" i="3" s="1"/>
  <c r="AA454" i="3" s="1"/>
  <c r="AY429" i="3"/>
  <c r="Z429" i="3" s="1"/>
  <c r="AA429" i="3" s="1"/>
  <c r="AY420" i="3"/>
  <c r="Z420" i="3" s="1"/>
  <c r="AA420" i="3" s="1"/>
  <c r="AY414" i="3"/>
  <c r="Z414" i="3" s="1"/>
  <c r="AA414" i="3" s="1"/>
  <c r="AY404" i="3"/>
  <c r="Z404" i="3" s="1"/>
  <c r="AA404" i="3" s="1"/>
  <c r="AY274" i="3"/>
  <c r="Z274" i="3" s="1"/>
  <c r="AA274" i="3" s="1"/>
  <c r="AY258" i="3"/>
  <c r="Z258" i="3" s="1"/>
  <c r="AA258" i="3" s="1"/>
  <c r="AY254" i="3"/>
  <c r="Z254" i="3" s="1"/>
  <c r="AA254" i="3" s="1"/>
  <c r="AY241" i="3"/>
  <c r="Z241" i="3" s="1"/>
  <c r="AA241" i="3" s="1"/>
  <c r="AY171" i="3"/>
  <c r="Z171" i="3" s="1"/>
  <c r="AA171" i="3" s="1"/>
  <c r="AY170" i="3"/>
  <c r="Z170" i="3" s="1"/>
  <c r="AA170" i="3" s="1"/>
  <c r="AY158" i="3"/>
  <c r="Z158" i="3" s="1"/>
  <c r="AA158" i="3" s="1"/>
  <c r="AY236" i="3"/>
  <c r="Z236" i="3" s="1"/>
  <c r="AA236" i="3" s="1"/>
  <c r="AY159" i="3"/>
  <c r="Z159" i="3" s="1"/>
  <c r="AA159" i="3" s="1"/>
  <c r="AY151" i="3"/>
  <c r="Z151" i="3" s="1"/>
  <c r="AA151" i="3" s="1"/>
  <c r="AY145" i="3"/>
  <c r="Z145" i="3" s="1"/>
  <c r="AA145" i="3" s="1"/>
  <c r="AY150" i="3"/>
  <c r="Z150" i="3" s="1"/>
  <c r="AA150" i="3" s="1"/>
  <c r="AY144" i="3"/>
  <c r="Z144" i="3" s="1"/>
  <c r="AA144" i="3" s="1"/>
  <c r="AY133" i="3"/>
  <c r="Z133" i="3" s="1"/>
  <c r="AA133" i="3" s="1"/>
  <c r="AY237" i="3"/>
  <c r="Z237" i="3" s="1"/>
  <c r="AA237" i="3" s="1"/>
  <c r="AY222" i="3"/>
  <c r="Z222" i="3" s="1"/>
  <c r="AA222" i="3" s="1"/>
  <c r="AY216" i="3"/>
  <c r="Z216" i="3" s="1"/>
  <c r="AA216" i="3" s="1"/>
  <c r="AY202" i="3"/>
  <c r="Z202" i="3" s="1"/>
  <c r="AA202" i="3" s="1"/>
  <c r="AY129" i="3"/>
  <c r="Z129" i="3" s="1"/>
  <c r="AA129" i="3" s="1"/>
  <c r="AY134" i="3"/>
  <c r="Z134" i="3" s="1"/>
  <c r="AA134" i="3" s="1"/>
  <c r="AY127" i="3"/>
  <c r="Z127" i="3" s="1"/>
  <c r="AA127" i="3" s="1"/>
  <c r="AY126" i="3"/>
  <c r="Z126" i="3" s="1"/>
  <c r="AA126" i="3" s="1"/>
  <c r="AY118" i="3"/>
  <c r="Z118" i="3" s="1"/>
  <c r="AA118" i="3" s="1"/>
  <c r="AY191" i="3"/>
  <c r="Z191" i="3" s="1"/>
  <c r="AA191" i="3" s="1"/>
  <c r="AY181" i="3"/>
  <c r="Z181" i="3" s="1"/>
  <c r="AA181" i="3" s="1"/>
  <c r="AY121" i="3"/>
  <c r="Z121" i="3" s="1"/>
  <c r="AA121" i="3" s="1"/>
  <c r="AY106" i="3"/>
  <c r="Z106" i="3" s="1"/>
  <c r="AA106" i="3" s="1"/>
  <c r="AY119" i="3"/>
  <c r="Z119" i="3" s="1"/>
  <c r="AA119" i="3" s="1"/>
  <c r="AY223" i="3"/>
  <c r="Z223" i="3" s="1"/>
  <c r="AA223" i="3" s="1"/>
  <c r="AY104" i="3"/>
  <c r="Z104" i="3" s="1"/>
  <c r="AA104" i="3" s="1"/>
  <c r="AY100" i="3"/>
  <c r="Z100" i="3" s="1"/>
  <c r="AA100" i="3" s="1"/>
  <c r="AY99" i="3"/>
  <c r="Z99" i="3" s="1"/>
  <c r="AA99" i="3" s="1"/>
  <c r="AY88" i="3"/>
  <c r="Z88" i="3" s="1"/>
  <c r="AA88" i="3" s="1"/>
  <c r="AY166" i="3"/>
  <c r="Z166" i="3" s="1"/>
  <c r="AA166" i="3" s="1"/>
  <c r="AY89" i="3"/>
  <c r="Z89" i="3" s="1"/>
  <c r="AA89" i="3" s="1"/>
  <c r="AY77" i="3"/>
  <c r="Z77" i="3" s="1"/>
  <c r="AA77" i="3" s="1"/>
  <c r="AY85" i="3"/>
  <c r="Z85" i="3" s="1"/>
  <c r="AA85" i="3" s="1"/>
  <c r="AY140" i="3"/>
  <c r="Z140" i="3" s="1"/>
  <c r="AA140" i="3" s="1"/>
  <c r="AY73" i="3"/>
  <c r="Z73" i="3" s="1"/>
  <c r="AA73" i="3" s="1"/>
  <c r="AY122" i="3"/>
  <c r="Z122" i="3" s="1"/>
  <c r="AA122" i="3" s="1"/>
  <c r="AY114" i="3"/>
  <c r="Z114" i="3" s="1"/>
  <c r="AA114" i="3" s="1"/>
  <c r="AY102" i="3"/>
  <c r="Z102" i="3" s="1"/>
  <c r="AA102" i="3" s="1"/>
  <c r="AY42" i="3"/>
  <c r="Z42" i="3" s="1"/>
  <c r="AA42" i="3" s="1"/>
  <c r="AY32" i="3"/>
  <c r="Z32" i="3" s="1"/>
  <c r="AA32" i="3" s="1"/>
  <c r="AY41" i="3"/>
  <c r="Z41" i="3" s="1"/>
  <c r="AA41" i="3" s="1"/>
  <c r="AY70" i="3"/>
  <c r="Z70" i="3" s="1"/>
  <c r="AA70" i="3" s="1"/>
  <c r="AY67" i="3"/>
  <c r="Z67" i="3" s="1"/>
  <c r="AA67" i="3" s="1"/>
  <c r="AY111" i="3"/>
  <c r="Z111" i="3" s="1"/>
  <c r="AA111" i="3" s="1"/>
  <c r="AY363" i="3"/>
  <c r="Z363" i="3" s="1"/>
  <c r="AA363" i="3" s="1"/>
  <c r="AY351" i="3"/>
  <c r="Z351" i="3" s="1"/>
  <c r="AA351" i="3" s="1"/>
  <c r="AY339" i="3"/>
  <c r="Z339" i="3" s="1"/>
  <c r="AA339" i="3" s="1"/>
  <c r="AY334" i="3"/>
  <c r="Z334" i="3" s="1"/>
  <c r="AA334" i="3" s="1"/>
  <c r="AY321" i="3"/>
  <c r="Z321" i="3" s="1"/>
  <c r="AA321" i="3" s="1"/>
  <c r="AY289" i="3"/>
  <c r="Z289" i="3" s="1"/>
  <c r="AA289" i="3" s="1"/>
  <c r="AY212" i="3"/>
  <c r="Z212" i="3" s="1"/>
  <c r="AA212" i="3" s="1"/>
  <c r="AY210" i="3"/>
  <c r="Z210" i="3" s="1"/>
  <c r="AA210" i="3" s="1"/>
  <c r="AY198" i="3"/>
  <c r="Z198" i="3" s="1"/>
  <c r="AA198" i="3" s="1"/>
  <c r="AY187" i="3"/>
  <c r="Z187" i="3" s="1"/>
  <c r="AA187" i="3" s="1"/>
  <c r="AY177" i="3"/>
  <c r="Z177" i="3" s="1"/>
  <c r="AA177" i="3" s="1"/>
  <c r="AY174" i="3"/>
  <c r="Z174" i="3" s="1"/>
  <c r="AA174" i="3" s="1"/>
  <c r="AY162" i="3"/>
  <c r="Z162" i="3" s="1"/>
  <c r="AA162" i="3" s="1"/>
  <c r="AY154" i="3"/>
  <c r="Z154" i="3" s="1"/>
  <c r="AA154" i="3" s="1"/>
  <c r="AY273" i="3"/>
  <c r="Z273" i="3" s="1"/>
  <c r="AA273" i="3" s="1"/>
  <c r="AY257" i="3"/>
  <c r="Z257" i="3" s="1"/>
  <c r="AA257" i="3" s="1"/>
  <c r="AY253" i="3"/>
  <c r="Z253" i="3" s="1"/>
  <c r="AA253" i="3" s="1"/>
  <c r="AY240" i="3"/>
  <c r="Z240" i="3" s="1"/>
  <c r="AA240" i="3" s="1"/>
  <c r="AY235" i="3"/>
  <c r="Z235" i="3" s="1"/>
  <c r="AA235" i="3" s="1"/>
  <c r="AY221" i="3"/>
  <c r="Z221" i="3" s="1"/>
  <c r="AA221" i="3" s="1"/>
  <c r="AY215" i="3"/>
  <c r="Z215" i="3" s="1"/>
  <c r="AA215" i="3" s="1"/>
  <c r="AY201" i="3"/>
  <c r="Z201" i="3" s="1"/>
  <c r="AA201" i="3" s="1"/>
  <c r="AY190" i="3"/>
  <c r="Z190" i="3" s="1"/>
  <c r="AA190" i="3" s="1"/>
  <c r="AY180" i="3"/>
  <c r="Z180" i="3" s="1"/>
  <c r="AA180" i="3" s="1"/>
  <c r="AY272" i="3"/>
  <c r="Z272" i="3" s="1"/>
  <c r="AA272" i="3" s="1"/>
  <c r="AY91" i="3"/>
  <c r="Z91" i="3" s="1"/>
  <c r="AA91" i="3" s="1"/>
  <c r="AY79" i="3"/>
  <c r="Z79" i="3" s="1"/>
  <c r="AA79" i="3" s="1"/>
  <c r="AY165" i="3"/>
  <c r="Z165" i="3" s="1"/>
  <c r="AA165" i="3" s="1"/>
  <c r="AY157" i="3"/>
  <c r="Z157" i="3" s="1"/>
  <c r="AA157" i="3" s="1"/>
  <c r="AY252" i="3"/>
  <c r="Z252" i="3" s="1"/>
  <c r="AA252" i="3" s="1"/>
  <c r="AY239" i="3"/>
  <c r="Z239" i="3" s="1"/>
  <c r="AA239" i="3" s="1"/>
  <c r="AY234" i="3"/>
  <c r="Z234" i="3" s="1"/>
  <c r="AA234" i="3" s="1"/>
  <c r="AY113" i="3"/>
  <c r="Z113" i="3" s="1"/>
  <c r="AA113" i="3" s="1"/>
  <c r="AY214" i="3"/>
  <c r="Z214" i="3" s="1"/>
  <c r="AA214" i="3" s="1"/>
  <c r="AY110" i="3"/>
  <c r="Z110" i="3" s="1"/>
  <c r="AA110" i="3" s="1"/>
  <c r="AY200" i="3"/>
  <c r="Z200" i="3" s="1"/>
  <c r="AA200" i="3" s="1"/>
  <c r="AY189" i="3"/>
  <c r="Z189" i="3" s="1"/>
  <c r="AA189" i="3" s="1"/>
  <c r="AY179" i="3"/>
  <c r="Z179" i="3" s="1"/>
  <c r="AA179" i="3" s="1"/>
  <c r="AY164" i="3"/>
  <c r="Z164" i="3" s="1"/>
  <c r="AA164" i="3" s="1"/>
  <c r="AY156" i="3"/>
  <c r="Z156" i="3" s="1"/>
  <c r="AA156" i="3" s="1"/>
  <c r="AY139" i="3"/>
  <c r="Z139" i="3" s="1"/>
  <c r="AA139" i="3" s="1"/>
  <c r="AY109" i="3"/>
  <c r="Z109" i="3" s="1"/>
  <c r="AA109" i="3" s="1"/>
  <c r="AY94" i="3"/>
  <c r="Z94" i="3" s="1"/>
  <c r="AA94" i="3" s="1"/>
  <c r="AY82" i="3"/>
  <c r="Z82" i="3" s="1"/>
  <c r="AA82" i="3" s="1"/>
  <c r="AY64" i="3"/>
  <c r="Z64" i="3" s="1"/>
  <c r="AA64" i="3" s="1"/>
  <c r="AY53" i="3"/>
  <c r="Z53" i="3" s="1"/>
  <c r="AA53" i="3" s="1"/>
  <c r="AY47" i="3"/>
  <c r="Z47" i="3" s="1"/>
  <c r="AA47" i="3" s="1"/>
  <c r="AY37" i="3"/>
  <c r="Z37" i="3" s="1"/>
  <c r="AA37" i="3" s="1"/>
  <c r="AY27" i="3"/>
  <c r="Z27" i="3" s="1"/>
  <c r="AA27" i="3" s="1"/>
  <c r="AY15" i="3"/>
  <c r="Z15" i="3" s="1"/>
  <c r="AA15" i="3" s="1"/>
  <c r="AY5" i="3"/>
  <c r="Z5" i="3" s="1"/>
  <c r="AA5" i="3" s="1"/>
  <c r="AY76" i="3"/>
  <c r="Z76" i="3" s="1"/>
  <c r="AA76" i="3" s="1"/>
  <c r="AY61" i="3"/>
  <c r="Z61" i="3" s="1"/>
  <c r="AA61" i="3" s="1"/>
  <c r="AY148" i="3"/>
  <c r="Z148" i="3" s="1"/>
  <c r="AA148" i="3" s="1"/>
  <c r="AY137" i="3"/>
  <c r="Z137" i="3" s="1"/>
  <c r="AA137" i="3" s="1"/>
  <c r="AY130" i="3"/>
  <c r="Z130" i="3" s="1"/>
  <c r="AA130" i="3" s="1"/>
  <c r="AY107" i="3"/>
  <c r="Z107" i="3" s="1"/>
  <c r="AA107" i="3" s="1"/>
  <c r="AY103" i="3"/>
  <c r="Z103" i="3" s="1"/>
  <c r="AA103" i="3" s="1"/>
  <c r="AY92" i="3"/>
  <c r="Z92" i="3" s="1"/>
  <c r="AA92" i="3" s="1"/>
  <c r="AY80" i="3"/>
  <c r="Z80" i="3" s="1"/>
  <c r="AA80" i="3" s="1"/>
  <c r="AY62" i="3"/>
  <c r="Z62" i="3" s="1"/>
  <c r="AA62" i="3" s="1"/>
  <c r="AY51" i="3"/>
  <c r="Z51" i="3" s="1"/>
  <c r="AA51" i="3" s="1"/>
  <c r="AY45" i="3"/>
  <c r="Z45" i="3" s="1"/>
  <c r="AA45" i="3" s="1"/>
  <c r="AY35" i="3"/>
  <c r="Z35" i="3" s="1"/>
  <c r="AA35" i="3" s="1"/>
  <c r="AY25" i="3"/>
  <c r="Z25" i="3" s="1"/>
  <c r="AA25" i="3" s="1"/>
  <c r="AY3" i="3"/>
  <c r="Z3" i="3" s="1"/>
  <c r="AA3" i="3" s="1"/>
  <c r="AY50" i="3"/>
  <c r="Z50" i="3" s="1"/>
  <c r="AA50" i="3" s="1"/>
  <c r="AY44" i="3"/>
  <c r="Z44" i="3" s="1"/>
  <c r="AA44" i="3" s="1"/>
  <c r="AY34" i="3"/>
  <c r="Z34" i="3" s="1"/>
  <c r="AA34" i="3" s="1"/>
  <c r="AY24" i="3"/>
  <c r="Z24" i="3" s="1"/>
  <c r="AA24" i="3" s="1"/>
  <c r="AY2" i="3"/>
  <c r="Z2" i="3" s="1"/>
  <c r="AY83" i="3"/>
  <c r="Z83" i="3" s="1"/>
  <c r="AA83" i="3" s="1"/>
  <c r="AY68" i="3"/>
  <c r="Z68" i="3" s="1"/>
  <c r="AA68" i="3" s="1"/>
  <c r="AY65" i="3"/>
  <c r="Z65" i="3" s="1"/>
  <c r="AA65" i="3" s="1"/>
  <c r="AY56" i="3"/>
  <c r="Z56" i="3" s="1"/>
  <c r="AA56" i="3" s="1"/>
  <c r="AY29" i="3"/>
  <c r="Z29" i="3" s="1"/>
  <c r="AA29" i="3" s="1"/>
  <c r="AY17" i="3"/>
  <c r="Z17" i="3" s="1"/>
  <c r="AA17" i="3" s="1"/>
  <c r="AY7" i="3"/>
  <c r="Z7" i="3" s="1"/>
  <c r="AA7" i="3" s="1"/>
  <c r="AY54" i="3"/>
  <c r="Z54" i="3" s="1"/>
  <c r="AA54" i="3" s="1"/>
  <c r="AY48" i="3"/>
  <c r="Z48" i="3" s="1"/>
  <c r="AA48" i="3" s="1"/>
  <c r="AY38" i="3"/>
  <c r="Z38" i="3" s="1"/>
  <c r="AA38" i="3" s="1"/>
  <c r="AY28" i="3"/>
  <c r="Z28" i="3" s="1"/>
  <c r="AA28" i="3" s="1"/>
  <c r="AY16" i="3"/>
  <c r="Z16" i="3" s="1"/>
  <c r="AA16" i="3" s="1"/>
  <c r="AY6" i="3"/>
  <c r="Z6" i="3" s="1"/>
  <c r="AA6" i="3" s="1"/>
  <c r="AY482" i="3"/>
  <c r="Z482" i="3" s="1"/>
  <c r="AA482" i="3" s="1"/>
  <c r="AY477" i="3"/>
  <c r="Z477" i="3" s="1"/>
  <c r="AA477" i="3" s="1"/>
  <c r="AY472" i="3"/>
  <c r="Z472" i="3" s="1"/>
  <c r="AA472" i="3" s="1"/>
  <c r="AY461" i="3"/>
  <c r="Z461" i="3" s="1"/>
  <c r="AA461" i="3" s="1"/>
  <c r="AY447" i="3"/>
  <c r="Z447" i="3" s="1"/>
  <c r="AA447" i="3" s="1"/>
  <c r="AY440" i="3"/>
  <c r="Z440" i="3" s="1"/>
  <c r="AA440" i="3" s="1"/>
  <c r="AY434" i="3"/>
  <c r="Z434" i="3" s="1"/>
  <c r="AA434" i="3" s="1"/>
  <c r="AY425" i="3"/>
  <c r="Z425" i="3" s="1"/>
  <c r="AA425" i="3" s="1"/>
  <c r="AY409" i="3"/>
  <c r="Z409" i="3" s="1"/>
  <c r="AA409" i="3" s="1"/>
  <c r="AY394" i="3"/>
  <c r="Z394" i="3" s="1"/>
  <c r="AA394" i="3" s="1"/>
  <c r="AY383" i="3"/>
  <c r="Z383" i="3" s="1"/>
  <c r="AA383" i="3" s="1"/>
  <c r="AY377" i="3"/>
  <c r="Z377" i="3" s="1"/>
  <c r="AA377" i="3" s="1"/>
  <c r="AY370" i="3"/>
  <c r="Z370" i="3" s="1"/>
  <c r="AA370" i="3" s="1"/>
  <c r="AY358" i="3"/>
  <c r="Z358" i="3" s="1"/>
  <c r="AA358" i="3" s="1"/>
  <c r="AY346" i="3"/>
  <c r="Z346" i="3" s="1"/>
  <c r="AA346" i="3" s="1"/>
  <c r="AY213" i="3"/>
  <c r="Z213" i="3" s="1"/>
  <c r="AA213" i="3" s="1"/>
  <c r="AY329" i="3"/>
  <c r="Z329" i="3" s="1"/>
  <c r="AA329" i="3" s="1"/>
  <c r="AY328" i="3"/>
  <c r="Z328" i="3" s="1"/>
  <c r="AA328" i="3" s="1"/>
  <c r="AY315" i="3"/>
  <c r="Z315" i="3" s="1"/>
  <c r="AA315" i="3" s="1"/>
  <c r="AY306" i="3"/>
  <c r="Z306" i="3" s="1"/>
  <c r="AA306" i="3" s="1"/>
  <c r="AY299" i="3"/>
  <c r="Z299" i="3" s="1"/>
  <c r="AA299" i="3" s="1"/>
  <c r="AY284" i="3"/>
  <c r="Z284" i="3" s="1"/>
  <c r="AA284" i="3" s="1"/>
  <c r="AY280" i="3"/>
  <c r="Z280" i="3" s="1"/>
  <c r="AA280" i="3" s="1"/>
  <c r="AY211" i="3"/>
  <c r="Z211" i="3" s="1"/>
  <c r="AA211" i="3" s="1"/>
  <c r="AY199" i="3"/>
  <c r="Z199" i="3" s="1"/>
  <c r="AA199" i="3" s="1"/>
  <c r="AY188" i="3"/>
  <c r="Z188" i="3" s="1"/>
  <c r="AA188" i="3" s="1"/>
  <c r="AY178" i="3"/>
  <c r="Z178" i="3" s="1"/>
  <c r="AA178" i="3" s="1"/>
  <c r="AY175" i="3"/>
  <c r="Z175" i="3" s="1"/>
  <c r="AA175" i="3" s="1"/>
  <c r="AY268" i="3"/>
  <c r="Z268" i="3" s="1"/>
  <c r="AA268" i="3" s="1"/>
  <c r="AY264" i="3"/>
  <c r="Z264" i="3" s="1"/>
  <c r="AA264" i="3" s="1"/>
  <c r="AY248" i="3"/>
  <c r="Z248" i="3" s="1"/>
  <c r="AA248" i="3" s="1"/>
  <c r="AY247" i="3"/>
  <c r="Z247" i="3" s="1"/>
  <c r="AA247" i="3" s="1"/>
  <c r="AY163" i="3"/>
  <c r="Z163" i="3" s="1"/>
  <c r="AA163" i="3" s="1"/>
  <c r="AY155" i="3"/>
  <c r="Z155" i="3" s="1"/>
  <c r="AA155" i="3" s="1"/>
  <c r="AY138" i="3"/>
  <c r="Z138" i="3" s="1"/>
  <c r="AA138" i="3" s="1"/>
  <c r="AY230" i="3"/>
  <c r="Z230" i="3" s="1"/>
  <c r="AA230" i="3" s="1"/>
  <c r="AY228" i="3"/>
  <c r="Z228" i="3" s="1"/>
  <c r="AA228" i="3" s="1"/>
  <c r="AY108" i="3"/>
  <c r="Z108" i="3" s="1"/>
  <c r="AA108" i="3" s="1"/>
  <c r="AY208" i="3"/>
  <c r="Z208" i="3" s="1"/>
  <c r="AA208" i="3" s="1"/>
  <c r="AY196" i="3"/>
  <c r="Z196" i="3" s="1"/>
  <c r="AA196" i="3" s="1"/>
  <c r="AY185" i="3"/>
  <c r="Z185" i="3" s="1"/>
  <c r="AA185" i="3" s="1"/>
  <c r="AY93" i="3"/>
  <c r="Z93" i="3" s="1"/>
  <c r="AA93" i="3" s="1"/>
  <c r="AY81" i="3"/>
  <c r="Z81" i="3" s="1"/>
  <c r="AA81" i="3" s="1"/>
  <c r="AY172" i="3"/>
  <c r="Z172" i="3" s="1"/>
  <c r="AA172" i="3" s="1"/>
  <c r="AY63" i="3"/>
  <c r="Z63" i="3" s="1"/>
  <c r="AA63" i="3" s="1"/>
  <c r="AY52" i="3"/>
  <c r="Z52" i="3" s="1"/>
  <c r="AA52" i="3" s="1"/>
  <c r="AY46" i="3"/>
  <c r="Z46" i="3" s="1"/>
  <c r="AA46" i="3" s="1"/>
  <c r="AY36" i="3"/>
  <c r="Z36" i="3" s="1"/>
  <c r="AA36" i="3" s="1"/>
  <c r="AY26" i="3"/>
  <c r="Z26" i="3" s="1"/>
  <c r="AA26" i="3" s="1"/>
  <c r="AY14" i="3"/>
  <c r="Z14" i="3" s="1"/>
  <c r="AA14" i="3" s="1"/>
  <c r="AY4" i="3"/>
  <c r="Z4" i="3" s="1"/>
  <c r="AA4" i="3" s="1"/>
  <c r="AY390" i="3"/>
  <c r="Z390" i="3" s="1"/>
  <c r="AA390" i="3" s="1"/>
  <c r="AY365" i="3"/>
  <c r="Z365" i="3" s="1"/>
  <c r="AA365" i="3" s="1"/>
  <c r="AY353" i="3"/>
  <c r="Z353" i="3" s="1"/>
  <c r="AA353" i="3" s="1"/>
  <c r="AY341" i="3"/>
  <c r="Z341" i="3" s="1"/>
  <c r="AA341" i="3" s="1"/>
  <c r="AY336" i="3"/>
  <c r="Z336" i="3" s="1"/>
  <c r="AA336" i="3" s="1"/>
  <c r="AY323" i="3"/>
  <c r="Z323" i="3" s="1"/>
  <c r="AA323" i="3" s="1"/>
  <c r="AY294" i="3"/>
  <c r="Z294" i="3" s="1"/>
  <c r="AA294" i="3" s="1"/>
  <c r="AY291" i="3"/>
  <c r="Z291" i="3" s="1"/>
  <c r="AA291" i="3" s="1"/>
  <c r="AY275" i="3"/>
  <c r="Z275" i="3" s="1"/>
  <c r="AA275" i="3" s="1"/>
  <c r="AY259" i="3"/>
  <c r="Z259" i="3" s="1"/>
  <c r="AA259" i="3" s="1"/>
  <c r="AY255" i="3"/>
  <c r="Z255" i="3" s="1"/>
  <c r="AA255" i="3" s="1"/>
  <c r="AY242" i="3"/>
  <c r="Z242" i="3" s="1"/>
  <c r="AA242" i="3" s="1"/>
  <c r="AY160" i="3"/>
  <c r="Z160" i="3" s="1"/>
  <c r="AA160" i="3" s="1"/>
  <c r="AY152" i="3"/>
  <c r="Z152" i="3" s="1"/>
  <c r="AA152" i="3" s="1"/>
  <c r="AY146" i="3"/>
  <c r="Z146" i="3" s="1"/>
  <c r="AA146" i="3" s="1"/>
  <c r="AY135" i="3"/>
  <c r="Z135" i="3" s="1"/>
  <c r="AA135" i="3" s="1"/>
  <c r="AY128" i="3"/>
  <c r="Z128" i="3" s="1"/>
  <c r="AA128" i="3" s="1"/>
  <c r="AY120" i="3"/>
  <c r="Z120" i="3" s="1"/>
  <c r="AA120" i="3" s="1"/>
  <c r="AY105" i="3"/>
  <c r="Z105" i="3" s="1"/>
  <c r="AA105" i="3" s="1"/>
  <c r="AY101" i="3"/>
  <c r="Z101" i="3" s="1"/>
  <c r="AA101" i="3" s="1"/>
  <c r="AY90" i="3"/>
  <c r="Z90" i="3" s="1"/>
  <c r="AA90" i="3" s="1"/>
  <c r="AY244" i="3"/>
  <c r="Z244" i="3" s="1"/>
  <c r="AA244" i="3" s="1"/>
  <c r="AY261" i="3"/>
  <c r="Z261" i="3" s="1"/>
  <c r="AA261" i="3" s="1"/>
  <c r="AY225" i="3"/>
  <c r="Z225" i="3" s="1"/>
  <c r="AA225" i="3" s="1"/>
  <c r="AY219" i="3"/>
  <c r="Z219" i="3" s="1"/>
  <c r="AA219" i="3" s="1"/>
  <c r="AY205" i="3"/>
  <c r="Z205" i="3" s="1"/>
  <c r="AA205" i="3" s="1"/>
  <c r="AY184" i="3"/>
  <c r="Z184" i="3" s="1"/>
  <c r="AA184" i="3" s="1"/>
  <c r="AY78" i="3"/>
  <c r="Z78" i="3" s="1"/>
  <c r="AA78" i="3" s="1"/>
  <c r="AY169" i="3"/>
  <c r="Z169" i="3" s="1"/>
  <c r="AA169" i="3" s="1"/>
  <c r="AY87" i="3"/>
  <c r="Z87" i="3" s="1"/>
  <c r="AA87" i="3" s="1"/>
  <c r="AY75" i="3"/>
  <c r="Z75" i="3" s="1"/>
  <c r="AA75" i="3" s="1"/>
  <c r="AY60" i="3"/>
  <c r="Z60" i="3" s="1"/>
  <c r="AA60" i="3" s="1"/>
  <c r="AY72" i="3"/>
  <c r="Z72" i="3" s="1"/>
  <c r="AA72" i="3" s="1"/>
  <c r="AY43" i="3"/>
  <c r="Z43" i="3" s="1"/>
  <c r="AA43" i="3" s="1"/>
  <c r="AY33" i="3"/>
  <c r="Z33" i="3" s="1"/>
  <c r="AA33" i="3" s="1"/>
  <c r="AY23" i="3"/>
  <c r="Z23" i="3" s="1"/>
  <c r="AA23" i="3" s="1"/>
  <c r="AY13" i="3"/>
  <c r="Z13" i="3" s="1"/>
  <c r="AA13" i="3" s="1"/>
  <c r="AY21" i="3"/>
  <c r="Z21" i="3" s="1"/>
  <c r="AA21" i="3" s="1"/>
  <c r="AY11" i="3"/>
  <c r="Z11" i="3" s="1"/>
  <c r="AA11" i="3" s="1"/>
  <c r="AY58" i="3"/>
  <c r="Z58" i="3" s="1"/>
  <c r="AA58" i="3" s="1"/>
  <c r="AY587" i="3"/>
  <c r="Z587" i="3" s="1"/>
  <c r="AA587" i="3" s="1"/>
  <c r="AY558" i="3"/>
  <c r="Z558" i="3" s="1"/>
  <c r="AA558" i="3" s="1"/>
  <c r="AY546" i="3"/>
  <c r="Z546" i="3" s="1"/>
  <c r="AA546" i="3" s="1"/>
  <c r="AY530" i="3"/>
  <c r="Z530" i="3" s="1"/>
  <c r="AA530" i="3" s="1"/>
  <c r="AY523" i="3"/>
  <c r="Z523" i="3" s="1"/>
  <c r="AA523" i="3" s="1"/>
  <c r="AY513" i="3"/>
  <c r="Z513" i="3" s="1"/>
  <c r="AA513" i="3" s="1"/>
  <c r="AY495" i="3"/>
  <c r="Z495" i="3" s="1"/>
  <c r="AA495" i="3" s="1"/>
  <c r="AY474" i="3"/>
  <c r="Z474" i="3" s="1"/>
  <c r="AA474" i="3" s="1"/>
  <c r="AY469" i="3"/>
  <c r="Z469" i="3" s="1"/>
  <c r="AA469" i="3" s="1"/>
  <c r="AY458" i="3"/>
  <c r="Z458" i="3" s="1"/>
  <c r="AA458" i="3" s="1"/>
  <c r="AY437" i="3"/>
  <c r="Z437" i="3" s="1"/>
  <c r="AA437" i="3" s="1"/>
  <c r="AY431" i="3"/>
  <c r="Z431" i="3" s="1"/>
  <c r="AA431" i="3" s="1"/>
  <c r="AY422" i="3"/>
  <c r="Z422" i="3" s="1"/>
  <c r="AA422" i="3" s="1"/>
  <c r="AY416" i="3"/>
  <c r="Z416" i="3" s="1"/>
  <c r="AA416" i="3" s="1"/>
  <c r="AY406" i="3"/>
  <c r="Z406" i="3" s="1"/>
  <c r="AA406" i="3" s="1"/>
  <c r="AY374" i="3"/>
  <c r="Z374" i="3" s="1"/>
  <c r="AA374" i="3" s="1"/>
  <c r="AY577" i="3"/>
  <c r="Z577" i="3" s="1"/>
  <c r="AA577" i="3" s="1"/>
  <c r="AY564" i="3"/>
  <c r="Z564" i="3" s="1"/>
  <c r="AA564" i="3" s="1"/>
  <c r="AY586" i="3"/>
  <c r="Z586" i="3" s="1"/>
  <c r="AA586" i="3" s="1"/>
  <c r="AY576" i="3"/>
  <c r="Z576" i="3" s="1"/>
  <c r="AA576" i="3" s="1"/>
  <c r="AY563" i="3"/>
  <c r="Z563" i="3" s="1"/>
  <c r="AA563" i="3" s="1"/>
  <c r="AY557" i="3"/>
  <c r="Z557" i="3" s="1"/>
  <c r="AA557" i="3" s="1"/>
  <c r="AY545" i="3"/>
  <c r="Z545" i="3" s="1"/>
  <c r="AA545" i="3" s="1"/>
  <c r="AY367" i="3"/>
  <c r="Z367" i="3" s="1"/>
  <c r="AA367" i="3" s="1"/>
  <c r="AY355" i="3"/>
  <c r="Z355" i="3" s="1"/>
  <c r="AA355" i="3" s="1"/>
  <c r="AY343" i="3"/>
  <c r="Z343" i="3" s="1"/>
  <c r="AA343" i="3" s="1"/>
  <c r="AY325" i="3"/>
  <c r="Z325" i="3" s="1"/>
  <c r="AA325" i="3" s="1"/>
  <c r="AY312" i="3"/>
  <c r="Z312" i="3" s="1"/>
  <c r="AA312" i="3" s="1"/>
  <c r="AY303" i="3"/>
  <c r="Z303" i="3" s="1"/>
  <c r="AA303" i="3" s="1"/>
  <c r="AY544" i="3"/>
  <c r="Z544" i="3" s="1"/>
  <c r="AA544" i="3" s="1"/>
  <c r="AY529" i="3"/>
  <c r="Z529" i="3" s="1"/>
  <c r="AA529" i="3" s="1"/>
  <c r="AY522" i="3"/>
  <c r="Z522" i="3" s="1"/>
  <c r="AA522" i="3" s="1"/>
  <c r="AY512" i="3"/>
  <c r="Z512" i="3" s="1"/>
  <c r="AA512" i="3" s="1"/>
  <c r="AY494" i="3"/>
  <c r="Z494" i="3" s="1"/>
  <c r="AA494" i="3" s="1"/>
  <c r="AY490" i="3"/>
  <c r="Z490" i="3" s="1"/>
  <c r="AA490" i="3" s="1"/>
  <c r="AY473" i="3"/>
  <c r="Z473" i="3" s="1"/>
  <c r="AA473" i="3" s="1"/>
  <c r="AY468" i="3"/>
  <c r="Z468" i="3" s="1"/>
  <c r="AA468" i="3" s="1"/>
  <c r="AY457" i="3"/>
  <c r="Z457" i="3" s="1"/>
  <c r="AA457" i="3" s="1"/>
  <c r="AY430" i="3"/>
  <c r="Z430" i="3" s="1"/>
  <c r="AA430" i="3" s="1"/>
  <c r="AY421" i="3"/>
  <c r="Z421" i="3" s="1"/>
  <c r="AA421" i="3" s="1"/>
  <c r="AY415" i="3"/>
  <c r="Z415" i="3" s="1"/>
  <c r="AA415" i="3" s="1"/>
  <c r="AY405" i="3"/>
  <c r="Z405" i="3" s="1"/>
  <c r="AA405" i="3" s="1"/>
  <c r="AY391" i="3"/>
  <c r="Z391" i="3" s="1"/>
  <c r="AA391" i="3" s="1"/>
  <c r="AY296" i="3"/>
  <c r="Z296" i="3" s="1"/>
  <c r="AA296" i="3" s="1"/>
  <c r="AY277" i="3"/>
  <c r="Z277" i="3" s="1"/>
  <c r="AA277" i="3" s="1"/>
  <c r="AY366" i="3"/>
  <c r="Z366" i="3" s="1"/>
  <c r="AA366" i="3" s="1"/>
  <c r="AY354" i="3"/>
  <c r="Z354" i="3" s="1"/>
  <c r="AA354" i="3" s="1"/>
  <c r="AY342" i="3"/>
  <c r="Z342" i="3" s="1"/>
  <c r="AA342" i="3" s="1"/>
  <c r="AY337" i="3"/>
  <c r="Z337" i="3" s="1"/>
  <c r="AA337" i="3" s="1"/>
  <c r="AY324" i="3"/>
  <c r="Z324" i="3" s="1"/>
  <c r="AA324" i="3" s="1"/>
  <c r="AY311" i="3"/>
  <c r="Z311" i="3" s="1"/>
  <c r="AA311" i="3" s="1"/>
  <c r="AY302" i="3"/>
  <c r="Z302" i="3" s="1"/>
  <c r="AA302" i="3" s="1"/>
  <c r="AY295" i="3"/>
  <c r="Z295" i="3" s="1"/>
  <c r="AA295" i="3" s="1"/>
  <c r="AY292" i="3"/>
  <c r="Z292" i="3" s="1"/>
  <c r="AA292" i="3" s="1"/>
  <c r="AY276" i="3"/>
  <c r="Z276" i="3" s="1"/>
  <c r="AA276" i="3" s="1"/>
  <c r="AY260" i="3"/>
  <c r="Z260" i="3" s="1"/>
  <c r="AA260" i="3" s="1"/>
  <c r="AY256" i="3"/>
  <c r="Z256" i="3" s="1"/>
  <c r="AA256" i="3" s="1"/>
  <c r="AY243" i="3"/>
  <c r="Z243" i="3" s="1"/>
  <c r="AA243" i="3" s="1"/>
  <c r="AY74" i="3"/>
  <c r="Z74" i="3" s="1"/>
  <c r="AA74" i="3" s="1"/>
  <c r="AY59" i="3"/>
  <c r="Z59" i="3" s="1"/>
  <c r="AA59" i="3" s="1"/>
  <c r="AY238" i="3"/>
  <c r="Z238" i="3" s="1"/>
  <c r="AA238" i="3" s="1"/>
  <c r="AY224" i="3"/>
  <c r="Z224" i="3" s="1"/>
  <c r="AA224" i="3" s="1"/>
  <c r="AY149" i="3"/>
  <c r="Z149" i="3" s="1"/>
  <c r="AA149" i="3" s="1"/>
  <c r="AY218" i="3"/>
  <c r="Z218" i="3" s="1"/>
  <c r="AA218" i="3" s="1"/>
  <c r="AY204" i="3"/>
  <c r="Z204" i="3" s="1"/>
  <c r="AA204" i="3" s="1"/>
  <c r="AY193" i="3"/>
  <c r="Z193" i="3" s="1"/>
  <c r="AA193" i="3" s="1"/>
  <c r="AY183" i="3"/>
  <c r="Z183" i="3" s="1"/>
  <c r="AA183" i="3" s="1"/>
  <c r="AY217" i="3"/>
  <c r="Z217" i="3" s="1"/>
  <c r="AA217" i="3" s="1"/>
  <c r="AY203" i="3"/>
  <c r="Z203" i="3" s="1"/>
  <c r="AA203" i="3" s="1"/>
  <c r="AY192" i="3"/>
  <c r="Z192" i="3" s="1"/>
  <c r="AA192" i="3" s="1"/>
  <c r="AY182" i="3"/>
  <c r="Z182" i="3" s="1"/>
  <c r="AA182" i="3" s="1"/>
  <c r="AY143" i="3"/>
  <c r="Z143" i="3" s="1"/>
  <c r="AA143" i="3" s="1"/>
  <c r="AY132" i="3"/>
  <c r="Z132" i="3" s="1"/>
  <c r="AA132" i="3" s="1"/>
  <c r="AY125" i="3"/>
  <c r="Z125" i="3" s="1"/>
  <c r="AA125" i="3" s="1"/>
  <c r="AY168" i="3"/>
  <c r="Z168" i="3" s="1"/>
  <c r="AA168" i="3" s="1"/>
  <c r="AY167" i="3"/>
  <c r="Z167" i="3" s="1"/>
  <c r="AA167" i="3" s="1"/>
  <c r="AY117" i="3"/>
  <c r="Z117" i="3" s="1"/>
  <c r="AA117" i="3" s="1"/>
  <c r="AY142" i="3"/>
  <c r="Z142" i="3" s="1"/>
  <c r="AA142" i="3" s="1"/>
  <c r="AY131" i="3"/>
  <c r="Z131" i="3" s="1"/>
  <c r="AA131" i="3" s="1"/>
  <c r="AY124" i="3"/>
  <c r="Z124" i="3" s="1"/>
  <c r="AA124" i="3" s="1"/>
  <c r="AY141" i="3"/>
  <c r="Z141" i="3" s="1"/>
  <c r="AA141" i="3" s="1"/>
  <c r="AY123" i="3"/>
  <c r="Z123" i="3" s="1"/>
  <c r="AA123" i="3" s="1"/>
  <c r="AY98" i="3"/>
  <c r="Z98" i="3" s="1"/>
  <c r="AA98" i="3" s="1"/>
  <c r="AY116" i="3"/>
  <c r="Z116" i="3" s="1"/>
  <c r="AA116" i="3" s="1"/>
  <c r="AY115" i="3"/>
  <c r="Z115" i="3" s="1"/>
  <c r="AA115" i="3" s="1"/>
  <c r="AY112" i="3"/>
  <c r="Z112" i="3" s="1"/>
  <c r="AA112" i="3" s="1"/>
  <c r="AY97" i="3"/>
  <c r="Z97" i="3" s="1"/>
  <c r="AA97" i="3" s="1"/>
  <c r="AY86" i="3"/>
  <c r="Z86" i="3" s="1"/>
  <c r="AA86" i="3" s="1"/>
  <c r="AY96" i="3"/>
  <c r="Z96" i="3" s="1"/>
  <c r="AA96" i="3" s="1"/>
  <c r="AY71" i="3"/>
  <c r="Z71" i="3" s="1"/>
  <c r="AA71" i="3" s="1"/>
  <c r="AY20" i="3"/>
  <c r="Z20" i="3" s="1"/>
  <c r="AA20" i="3" s="1"/>
  <c r="AY10" i="3"/>
  <c r="Z10" i="3" s="1"/>
  <c r="AA10" i="3" s="1"/>
  <c r="AY57" i="3"/>
  <c r="Z57" i="3" s="1"/>
  <c r="AA57" i="3" s="1"/>
  <c r="AY31" i="3"/>
  <c r="Z31" i="3" s="1"/>
  <c r="AA31" i="3" s="1"/>
  <c r="AY19" i="3"/>
  <c r="Z19" i="3" s="1"/>
  <c r="AA19" i="3" s="1"/>
  <c r="AY9" i="3"/>
  <c r="Z9" i="3" s="1"/>
  <c r="AA9" i="3" s="1"/>
  <c r="AY40" i="3"/>
  <c r="Z40" i="3" s="1"/>
  <c r="AA40" i="3" s="1"/>
  <c r="AY30" i="3"/>
  <c r="Z30" i="3" s="1"/>
  <c r="AA30" i="3" s="1"/>
  <c r="AY18" i="3"/>
  <c r="Z18" i="3" s="1"/>
  <c r="AA18" i="3" s="1"/>
  <c r="AY8" i="3"/>
  <c r="Z8" i="3" s="1"/>
  <c r="AA8" i="3" s="1"/>
  <c r="AY95" i="3"/>
  <c r="Z95" i="3" s="1"/>
  <c r="AA95" i="3" s="1"/>
  <c r="AY84" i="3"/>
  <c r="Z84" i="3" s="1"/>
  <c r="AA84" i="3" s="1"/>
  <c r="AY69" i="3"/>
  <c r="Z69" i="3" s="1"/>
  <c r="AA69" i="3" s="1"/>
  <c r="AY66" i="3"/>
  <c r="Z66" i="3" s="1"/>
  <c r="AA66" i="3" s="1"/>
  <c r="AY55" i="3"/>
  <c r="Z55" i="3" s="1"/>
  <c r="AA55" i="3" s="1"/>
  <c r="AY49" i="3"/>
  <c r="Z49" i="3" s="1"/>
  <c r="AA49" i="3" s="1"/>
  <c r="AY39" i="3"/>
  <c r="Z39" i="3" s="1"/>
  <c r="AA39" i="3" s="1"/>
  <c r="AY22" i="3"/>
  <c r="Z22" i="3" s="1"/>
  <c r="AA22" i="3" s="1"/>
  <c r="AY12" i="3"/>
  <c r="Z12" i="3" s="1"/>
  <c r="AA12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CCCA05-1237-2748-9DD2-6F55BDC7D480}" keepAlive="1" name="Query - Query" description="Connection to the 'Query' query in the workbook." type="5" refreshedVersion="8" background="1" saveData="1">
    <dbPr connection="Provider=Microsoft.Mashup.OleDb.1;Data Source=$Workbook$;Location=Query;Extended Properties=&quot;&quot;" command="SELECT * FROM [Query]"/>
  </connection>
  <connection id="2" xr16:uid="{B057DCE1-6F56-C44B-8614-7F11534C57C8}" keepAlive="1" name="Query - Query (2)" description="Connection to the 'Query (2)' query in the workbook." type="5" refreshedVersion="8" background="1" saveData="1">
    <dbPr connection="Provider=Microsoft.Mashup.OleDb.1;Data Source=$Workbook$;Location=&quot;Query (2)&quot;;Extended Properties=&quot;&quot;" command="SELECT * FROM [Query (2)]"/>
  </connection>
</connections>
</file>

<file path=xl/sharedStrings.xml><?xml version="1.0" encoding="utf-8"?>
<sst xmlns="http://schemas.openxmlformats.org/spreadsheetml/2006/main" count="14976" uniqueCount="4383">
  <si>
    <t>APOGEE</t>
  </si>
  <si>
    <t>COMMENT</t>
  </si>
  <si>
    <t>COMMENTCODE</t>
  </si>
  <si>
    <t>COUNTRY</t>
  </si>
  <si>
    <t>CURRENT</t>
  </si>
  <si>
    <t>DECAY</t>
  </si>
  <si>
    <t>FILE</t>
  </si>
  <si>
    <t>INCLINATION</t>
  </si>
  <si>
    <t>INTLDES</t>
  </si>
  <si>
    <t>LAUNCH</t>
  </si>
  <si>
    <t>LAUNCH_NUM</t>
  </si>
  <si>
    <t>LAUNCH_PIECE</t>
  </si>
  <si>
    <t>LAUNCH_YEAR</t>
  </si>
  <si>
    <t>NORAD_CAT_ID</t>
  </si>
  <si>
    <t>OBJECT_ID</t>
  </si>
  <si>
    <t>OBJECT_NAME</t>
  </si>
  <si>
    <t>OBJECT_NUMBER</t>
  </si>
  <si>
    <t>OBJECT_TYPE</t>
  </si>
  <si>
    <t>PERIGEE</t>
  </si>
  <si>
    <t>PERIOD</t>
  </si>
  <si>
    <t>RCSVALUE</t>
  </si>
  <si>
    <t>RCS_SIZE</t>
  </si>
  <si>
    <t>SATNAME</t>
  </si>
  <si>
    <t>SITE</t>
  </si>
  <si>
    <t>1080</t>
  </si>
  <si>
    <t/>
  </si>
  <si>
    <t>CIS</t>
  </si>
  <si>
    <t>Y</t>
  </si>
  <si>
    <t>1958-01-03</t>
  </si>
  <si>
    <t>7179</t>
  </si>
  <si>
    <t>65.00</t>
  </si>
  <si>
    <t>1957-001B</t>
  </si>
  <si>
    <t>1957-10-04</t>
  </si>
  <si>
    <t>1</t>
  </si>
  <si>
    <t>B</t>
  </si>
  <si>
    <t>1957</t>
  </si>
  <si>
    <t>2</t>
  </si>
  <si>
    <t>SPUTNIK 1</t>
  </si>
  <si>
    <t>PAYLOAD</t>
  </si>
  <si>
    <t>64</t>
  </si>
  <si>
    <t>96.10</t>
  </si>
  <si>
    <t>0</t>
  </si>
  <si>
    <t>TTMTR</t>
  </si>
  <si>
    <t>938</t>
  </si>
  <si>
    <t>4</t>
  </si>
  <si>
    <t>1957-12-01</t>
  </si>
  <si>
    <t>65.10</t>
  </si>
  <si>
    <t>1957-001A</t>
  </si>
  <si>
    <t>A</t>
  </si>
  <si>
    <t>SL-1 R/B</t>
  </si>
  <si>
    <t>ROCKET BODY</t>
  </si>
  <si>
    <t>214</t>
  </si>
  <si>
    <t>96.19</t>
  </si>
  <si>
    <t>LARGE</t>
  </si>
  <si>
    <t>1659</t>
  </si>
  <si>
    <t>1958-04-14</t>
  </si>
  <si>
    <t>5922</t>
  </si>
  <si>
    <t>65.33</t>
  </si>
  <si>
    <t>1957-002A</t>
  </si>
  <si>
    <t>1957-11-03</t>
  </si>
  <si>
    <t>3</t>
  </si>
  <si>
    <t>SPUTNIK 2</t>
  </si>
  <si>
    <t>211</t>
  </si>
  <si>
    <t>103.74</t>
  </si>
  <si>
    <t>SMALL</t>
  </si>
  <si>
    <t>215</t>
  </si>
  <si>
    <t>US</t>
  </si>
  <si>
    <t>1970-03-31</t>
  </si>
  <si>
    <t>33.15</t>
  </si>
  <si>
    <t>1958-001A</t>
  </si>
  <si>
    <t>1958-02-01</t>
  </si>
  <si>
    <t>1958</t>
  </si>
  <si>
    <t>EXPLORER 1</t>
  </si>
  <si>
    <t>183</t>
  </si>
  <si>
    <t>88.48</t>
  </si>
  <si>
    <t>AFETR</t>
  </si>
  <si>
    <t>2962</t>
  </si>
  <si>
    <t>8634</t>
  </si>
  <si>
    <t>34.23</t>
  </si>
  <si>
    <t>1958-002C</t>
  </si>
  <si>
    <t>1958-03-17</t>
  </si>
  <si>
    <t>C</t>
  </si>
  <si>
    <t>1576</t>
  </si>
  <si>
    <t>VANGUARD DEB</t>
  </si>
  <si>
    <t>DEBRIS</t>
  </si>
  <si>
    <t>626</t>
  </si>
  <si>
    <t>122.53</t>
  </si>
  <si>
    <t>4219</t>
  </si>
  <si>
    <t>8631</t>
  </si>
  <si>
    <t>34.28</t>
  </si>
  <si>
    <t>1958-002A</t>
  </si>
  <si>
    <t>16</t>
  </si>
  <si>
    <t>VANGUARD R/B</t>
  </si>
  <si>
    <t>655</t>
  </si>
  <si>
    <t>137.27</t>
  </si>
  <si>
    <t>MEDIUM</t>
  </si>
  <si>
    <t>3827</t>
  </si>
  <si>
    <t>8632</t>
  </si>
  <si>
    <t>34.24</t>
  </si>
  <si>
    <t>1958-002B</t>
  </si>
  <si>
    <t>5</t>
  </si>
  <si>
    <t>VANGUARD 1</t>
  </si>
  <si>
    <t>653</t>
  </si>
  <si>
    <t>132.70</t>
  </si>
  <si>
    <t>1739</t>
  </si>
  <si>
    <t>1958-06-28</t>
  </si>
  <si>
    <t>33.50</t>
  </si>
  <si>
    <t>1958-003A</t>
  </si>
  <si>
    <t>1958-03-26</t>
  </si>
  <si>
    <t>6</t>
  </si>
  <si>
    <t>EXPLORER 3</t>
  </si>
  <si>
    <t>117</t>
  </si>
  <si>
    <t>103.60</t>
  </si>
  <si>
    <t>1571</t>
  </si>
  <si>
    <t>1958-12-03</t>
  </si>
  <si>
    <t>65.14</t>
  </si>
  <si>
    <t>1958-004A</t>
  </si>
  <si>
    <t>1958-05-15</t>
  </si>
  <si>
    <t>7</t>
  </si>
  <si>
    <t>206</t>
  </si>
  <si>
    <t>102.74</t>
  </si>
  <si>
    <t>255</t>
  </si>
  <si>
    <t>1960-04-06</t>
  </si>
  <si>
    <t>65.06</t>
  </si>
  <si>
    <t>1958-004B</t>
  </si>
  <si>
    <t>8</t>
  </si>
  <si>
    <t>SPUTNIK 3</t>
  </si>
  <si>
    <t>139</t>
  </si>
  <si>
    <t>88.43</t>
  </si>
  <si>
    <t>585</t>
  </si>
  <si>
    <t>1959-10-23</t>
  </si>
  <si>
    <t>50.25</t>
  </si>
  <si>
    <t>1958-005A</t>
  </si>
  <si>
    <t>1958-07-26</t>
  </si>
  <si>
    <t>9</t>
  </si>
  <si>
    <t>EXPLORER 4</t>
  </si>
  <si>
    <t>239</t>
  </si>
  <si>
    <t>92.81</t>
  </si>
  <si>
    <t>NO INITIAL ELEMENTS</t>
  </si>
  <si>
    <t>1958-10-12</t>
  </si>
  <si>
    <t>1958-007A</t>
  </si>
  <si>
    <t>1958-10-11</t>
  </si>
  <si>
    <t>110</t>
  </si>
  <si>
    <t>PIONEER 1</t>
  </si>
  <si>
    <t>159</t>
  </si>
  <si>
    <t>98.21</t>
  </si>
  <si>
    <t>HELIOCENTRIC ORBIT (SUN)</t>
  </si>
  <si>
    <t>5799</t>
  </si>
  <si>
    <t>1959-012A</t>
  </si>
  <si>
    <t>1959-01-02</t>
  </si>
  <si>
    <t>12</t>
  </si>
  <si>
    <t>1959</t>
  </si>
  <si>
    <t>112</t>
  </si>
  <si>
    <t>LUNA 1</t>
  </si>
  <si>
    <t>273</t>
  </si>
  <si>
    <t>2007-10-23</t>
  </si>
  <si>
    <t>7337</t>
  </si>
  <si>
    <t>32.78</t>
  </si>
  <si>
    <t>1959-001D</t>
  </si>
  <si>
    <t>1959-02-17</t>
  </si>
  <si>
    <t>D</t>
  </si>
  <si>
    <t>14934</t>
  </si>
  <si>
    <t>257</t>
  </si>
  <si>
    <t>89.81</t>
  </si>
  <si>
    <t>1982-11-22</t>
  </si>
  <si>
    <t>8614</t>
  </si>
  <si>
    <t>0.00</t>
  </si>
  <si>
    <t>1959-001C</t>
  </si>
  <si>
    <t>5807</t>
  </si>
  <si>
    <t>3311</t>
  </si>
  <si>
    <t>32.90</t>
  </si>
  <si>
    <t>1959-001B</t>
  </si>
  <si>
    <t>554</t>
  </si>
  <si>
    <t>125.66</t>
  </si>
  <si>
    <t>2922</t>
  </si>
  <si>
    <t>32.87</t>
  </si>
  <si>
    <t>1959-001A</t>
  </si>
  <si>
    <t>11</t>
  </si>
  <si>
    <t>VANGUARD 2</t>
  </si>
  <si>
    <t>553</t>
  </si>
  <si>
    <t>121.27</t>
  </si>
  <si>
    <t>697</t>
  </si>
  <si>
    <t>1959-03-03</t>
  </si>
  <si>
    <t>90.00</t>
  </si>
  <si>
    <t>1959-002A</t>
  </si>
  <si>
    <t>1959-02-28</t>
  </si>
  <si>
    <t>13</t>
  </si>
  <si>
    <t>DISCOVERER 1</t>
  </si>
  <si>
    <t>114</t>
  </si>
  <si>
    <t>92.70</t>
  </si>
  <si>
    <t>AFWTR</t>
  </si>
  <si>
    <t>1959-013A</t>
  </si>
  <si>
    <t>113</t>
  </si>
  <si>
    <t>PIONEER 4</t>
  </si>
  <si>
    <t>346</t>
  </si>
  <si>
    <t>1959-04-26</t>
  </si>
  <si>
    <t>89.90</t>
  </si>
  <si>
    <t>1959-003A</t>
  </si>
  <si>
    <t>1959-04-13</t>
  </si>
  <si>
    <t>14</t>
  </si>
  <si>
    <t>DISCOVERER 2</t>
  </si>
  <si>
    <t>90.40</t>
  </si>
  <si>
    <t>42276</t>
  </si>
  <si>
    <t>1961-06-30</t>
  </si>
  <si>
    <t>46.95</t>
  </si>
  <si>
    <t>1959-004A</t>
  </si>
  <si>
    <t>1959-08-07</t>
  </si>
  <si>
    <t>15</t>
  </si>
  <si>
    <t>EXPLORER 6</t>
  </si>
  <si>
    <t>251</t>
  </si>
  <si>
    <t>762.25</t>
  </si>
  <si>
    <t>THOR ABLE R/B</t>
  </si>
  <si>
    <t>198</t>
  </si>
  <si>
    <t>323</t>
  </si>
  <si>
    <t>137</t>
  </si>
  <si>
    <t>89.10</t>
  </si>
  <si>
    <t>280</t>
  </si>
  <si>
    <t>143</t>
  </si>
  <si>
    <t>88.73</t>
  </si>
  <si>
    <t>171</t>
  </si>
  <si>
    <t>LUNAR IMPACT</t>
  </si>
  <si>
    <t>546</t>
  </si>
  <si>
    <t>93.59</t>
  </si>
  <si>
    <t>2015-02-04</t>
  </si>
  <si>
    <t>383</t>
  </si>
  <si>
    <t>8633</t>
  </si>
  <si>
    <t>507</t>
  </si>
  <si>
    <t>500</t>
  </si>
  <si>
    <t>249</t>
  </si>
  <si>
    <t>5942</t>
  </si>
  <si>
    <t>89.24</t>
  </si>
  <si>
    <t>8635</t>
  </si>
  <si>
    <t>539</t>
  </si>
  <si>
    <t>161</t>
  </si>
  <si>
    <t>115</t>
  </si>
  <si>
    <t>88.03</t>
  </si>
  <si>
    <t>1960-001A</t>
  </si>
  <si>
    <t>1960-03-11</t>
  </si>
  <si>
    <t>1960</t>
  </si>
  <si>
    <t>27</t>
  </si>
  <si>
    <t>PIONEER 5</t>
  </si>
  <si>
    <t>168</t>
  </si>
  <si>
    <t>1991-07-03</t>
  </si>
  <si>
    <t>48.34</t>
  </si>
  <si>
    <t>1960-002A</t>
  </si>
  <si>
    <t>1960-04-01</t>
  </si>
  <si>
    <t>28</t>
  </si>
  <si>
    <t>163</t>
  </si>
  <si>
    <t>87.80</t>
  </si>
  <si>
    <t>177</t>
  </si>
  <si>
    <t>1983-04-17</t>
  </si>
  <si>
    <t>48.47</t>
  </si>
  <si>
    <t>1960-002C</t>
  </si>
  <si>
    <t>101</t>
  </si>
  <si>
    <t>THOR ABLE DEB (YO)</t>
  </si>
  <si>
    <t>628</t>
  </si>
  <si>
    <t>48.16</t>
  </si>
  <si>
    <t>1960-002D</t>
  </si>
  <si>
    <t>582</t>
  </si>
  <si>
    <t>96.78</t>
  </si>
  <si>
    <t>659</t>
  </si>
  <si>
    <t>8626</t>
  </si>
  <si>
    <t>48.38</t>
  </si>
  <si>
    <t>1960-002B</t>
  </si>
  <si>
    <t>29</t>
  </si>
  <si>
    <t>TIROS 1</t>
  </si>
  <si>
    <t>97.57</t>
  </si>
  <si>
    <t>227</t>
  </si>
  <si>
    <t>1979-07-15</t>
  </si>
  <si>
    <t>51.26</t>
  </si>
  <si>
    <t>1960-003D</t>
  </si>
  <si>
    <t>1960-04-13</t>
  </si>
  <si>
    <t>99</t>
  </si>
  <si>
    <t>THOR ABLESTAR DEB</t>
  </si>
  <si>
    <t>221</t>
  </si>
  <si>
    <t>88.98</t>
  </si>
  <si>
    <t>194</t>
  </si>
  <si>
    <t>1961-08-18</t>
  </si>
  <si>
    <t>51.25</t>
  </si>
  <si>
    <t>1960-003A</t>
  </si>
  <si>
    <t>30</t>
  </si>
  <si>
    <t>THOR ABLESTAR R/B</t>
  </si>
  <si>
    <t>88.38</t>
  </si>
  <si>
    <t>220</t>
  </si>
  <si>
    <t>1967-10-05</t>
  </si>
  <si>
    <t>51.20</t>
  </si>
  <si>
    <t>1960-003B</t>
  </si>
  <si>
    <t>31</t>
  </si>
  <si>
    <t>TRANSIT 1B</t>
  </si>
  <si>
    <t>201</t>
  </si>
  <si>
    <t>88.70</t>
  </si>
  <si>
    <t>615</t>
  </si>
  <si>
    <t>1960-07-17</t>
  </si>
  <si>
    <t>51.29</t>
  </si>
  <si>
    <t>1960-003C</t>
  </si>
  <si>
    <t>33</t>
  </si>
  <si>
    <t>285</t>
  </si>
  <si>
    <t>377</t>
  </si>
  <si>
    <t>142</t>
  </si>
  <si>
    <t>89.70</t>
  </si>
  <si>
    <t>167</t>
  </si>
  <si>
    <t>64.96</t>
  </si>
  <si>
    <t>199</t>
  </si>
  <si>
    <t>64.89</t>
  </si>
  <si>
    <t>SL-3 R/B</t>
  </si>
  <si>
    <t>88.26</t>
  </si>
  <si>
    <t>282</t>
  </si>
  <si>
    <t>E</t>
  </si>
  <si>
    <t>364</t>
  </si>
  <si>
    <t>F</t>
  </si>
  <si>
    <t>283</t>
  </si>
  <si>
    <t>G</t>
  </si>
  <si>
    <t>339</t>
  </si>
  <si>
    <t>H</t>
  </si>
  <si>
    <t>90.74</t>
  </si>
  <si>
    <t>420</t>
  </si>
  <si>
    <t>J</t>
  </si>
  <si>
    <t>165</t>
  </si>
  <si>
    <t>228</t>
  </si>
  <si>
    <t>210</t>
  </si>
  <si>
    <t>195</t>
  </si>
  <si>
    <t>179</t>
  </si>
  <si>
    <t>88.23</t>
  </si>
  <si>
    <t>8617</t>
  </si>
  <si>
    <t>593</t>
  </si>
  <si>
    <t>394</t>
  </si>
  <si>
    <t>DELTA 1 R/B</t>
  </si>
  <si>
    <t>7541</t>
  </si>
  <si>
    <t>8625</t>
  </si>
  <si>
    <t>151</t>
  </si>
  <si>
    <t>87.51</t>
  </si>
  <si>
    <t>64.90</t>
  </si>
  <si>
    <t>90.67</t>
  </si>
  <si>
    <t>64.94</t>
  </si>
  <si>
    <t>87.95</t>
  </si>
  <si>
    <t>133</t>
  </si>
  <si>
    <t>920</t>
  </si>
  <si>
    <t>8616</t>
  </si>
  <si>
    <t>310</t>
  </si>
  <si>
    <t>69</t>
  </si>
  <si>
    <t>266</t>
  </si>
  <si>
    <t>158</t>
  </si>
  <si>
    <t>87.84</t>
  </si>
  <si>
    <t>166</t>
  </si>
  <si>
    <t>160</t>
  </si>
  <si>
    <t>87.74</t>
  </si>
  <si>
    <t>226</t>
  </si>
  <si>
    <t>81.86</t>
  </si>
  <si>
    <t>88.41</t>
  </si>
  <si>
    <t>208</t>
  </si>
  <si>
    <t>196</t>
  </si>
  <si>
    <t>88.54</t>
  </si>
  <si>
    <t>DELTA 1 DEB</t>
  </si>
  <si>
    <t>238</t>
  </si>
  <si>
    <t>209</t>
  </si>
  <si>
    <t>88.84</t>
  </si>
  <si>
    <t>8091</t>
  </si>
  <si>
    <t>87.72</t>
  </si>
  <si>
    <t>970</t>
  </si>
  <si>
    <t>218</t>
  </si>
  <si>
    <t>140</t>
  </si>
  <si>
    <t>89.36</t>
  </si>
  <si>
    <t>185</t>
  </si>
  <si>
    <t>1973-10-21</t>
  </si>
  <si>
    <t>97.22</t>
  </si>
  <si>
    <t>1961-001A</t>
  </si>
  <si>
    <t>1961-01-31</t>
  </si>
  <si>
    <t>1961</t>
  </si>
  <si>
    <t>70</t>
  </si>
  <si>
    <t>SAMOS 2</t>
  </si>
  <si>
    <t>175</t>
  </si>
  <si>
    <t>88.09</t>
  </si>
  <si>
    <t>1970-10-09</t>
  </si>
  <si>
    <t>97.35</t>
  </si>
  <si>
    <t>1961-001B</t>
  </si>
  <si>
    <t>79</t>
  </si>
  <si>
    <t>ATLAS AGENA A R/B</t>
  </si>
  <si>
    <t>118</t>
  </si>
  <si>
    <t>87.27</t>
  </si>
  <si>
    <t>296</t>
  </si>
  <si>
    <t>1961-02-26</t>
  </si>
  <si>
    <t>1961-002A</t>
  </si>
  <si>
    <t>1961-02-04</t>
  </si>
  <si>
    <t>71</t>
  </si>
  <si>
    <t>SPUTNIK 7</t>
  </si>
  <si>
    <t>180</t>
  </si>
  <si>
    <t>89.26</t>
  </si>
  <si>
    <t>1961-02-13</t>
  </si>
  <si>
    <t>1961-002B</t>
  </si>
  <si>
    <t>72</t>
  </si>
  <si>
    <t>SL-6 R/B</t>
  </si>
  <si>
    <t>88.87</t>
  </si>
  <si>
    <t>1961-03-17</t>
  </si>
  <si>
    <t>1961-002C</t>
  </si>
  <si>
    <t>73</t>
  </si>
  <si>
    <t>SL-6 DEB</t>
  </si>
  <si>
    <t>145</t>
  </si>
  <si>
    <t>88.21</t>
  </si>
  <si>
    <t>1961-02-18</t>
  </si>
  <si>
    <t>65.01</t>
  </si>
  <si>
    <t>1961-003B</t>
  </si>
  <si>
    <t>1961-02-12</t>
  </si>
  <si>
    <t>76</t>
  </si>
  <si>
    <t>242</t>
  </si>
  <si>
    <t>1961-02-25</t>
  </si>
  <si>
    <t>1961-003C</t>
  </si>
  <si>
    <t>77</t>
  </si>
  <si>
    <t>SPUTNIK 8</t>
  </si>
  <si>
    <t>169</t>
  </si>
  <si>
    <t>88.61</t>
  </si>
  <si>
    <t>305</t>
  </si>
  <si>
    <t>1961-003D</t>
  </si>
  <si>
    <t>78</t>
  </si>
  <si>
    <t>89.53</t>
  </si>
  <si>
    <t>1961-003A</t>
  </si>
  <si>
    <t>80</t>
  </si>
  <si>
    <t>VENERA 1</t>
  </si>
  <si>
    <t>WLPIS</t>
  </si>
  <si>
    <t>103.17</t>
  </si>
  <si>
    <t>530</t>
  </si>
  <si>
    <t>88.58</t>
  </si>
  <si>
    <t>276</t>
  </si>
  <si>
    <t>89.30</t>
  </si>
  <si>
    <t>135</t>
  </si>
  <si>
    <t>213</t>
  </si>
  <si>
    <t>121</t>
  </si>
  <si>
    <t>87.83</t>
  </si>
  <si>
    <t>200</t>
  </si>
  <si>
    <t>92</t>
  </si>
  <si>
    <t>88.19</t>
  </si>
  <si>
    <t>173</t>
  </si>
  <si>
    <t>93</t>
  </si>
  <si>
    <t>94</t>
  </si>
  <si>
    <t>96</t>
  </si>
  <si>
    <t>237</t>
  </si>
  <si>
    <t>97</t>
  </si>
  <si>
    <t>SL-3 DEB</t>
  </si>
  <si>
    <t>268</t>
  </si>
  <si>
    <t>82.23</t>
  </si>
  <si>
    <t>189</t>
  </si>
  <si>
    <t>81.88</t>
  </si>
  <si>
    <t>102</t>
  </si>
  <si>
    <t>88.27</t>
  </si>
  <si>
    <t>64.95</t>
  </si>
  <si>
    <t>155</t>
  </si>
  <si>
    <t>465</t>
  </si>
  <si>
    <t>187</t>
  </si>
  <si>
    <t>262</t>
  </si>
  <si>
    <t>223</t>
  </si>
  <si>
    <t>311</t>
  </si>
  <si>
    <t>AA</t>
  </si>
  <si>
    <t>230</t>
  </si>
  <si>
    <t>AC</t>
  </si>
  <si>
    <t>294</t>
  </si>
  <si>
    <t>AD</t>
  </si>
  <si>
    <t>190</t>
  </si>
  <si>
    <t>146</t>
  </si>
  <si>
    <t>87.32</t>
  </si>
  <si>
    <t>385</t>
  </si>
  <si>
    <t>330</t>
  </si>
  <si>
    <t>157</t>
  </si>
  <si>
    <t>67.13</t>
  </si>
  <si>
    <t>265</t>
  </si>
  <si>
    <t>212</t>
  </si>
  <si>
    <t>88.11</t>
  </si>
  <si>
    <t>235</t>
  </si>
  <si>
    <t>BJ</t>
  </si>
  <si>
    <t>231</t>
  </si>
  <si>
    <t>288</t>
  </si>
  <si>
    <t>248</t>
  </si>
  <si>
    <t>89.87</t>
  </si>
  <si>
    <t>92.21</t>
  </si>
  <si>
    <t>298</t>
  </si>
  <si>
    <t>88.15</t>
  </si>
  <si>
    <t>467</t>
  </si>
  <si>
    <t>347</t>
  </si>
  <si>
    <t>316</t>
  </si>
  <si>
    <t>332</t>
  </si>
  <si>
    <t>286</t>
  </si>
  <si>
    <t>352</t>
  </si>
  <si>
    <t>358</t>
  </si>
  <si>
    <t>229</t>
  </si>
  <si>
    <t>359</t>
  </si>
  <si>
    <t>388</t>
  </si>
  <si>
    <t>344</t>
  </si>
  <si>
    <t>91.96</t>
  </si>
  <si>
    <t>254</t>
  </si>
  <si>
    <t>246</t>
  </si>
  <si>
    <t>421</t>
  </si>
  <si>
    <t>92.17</t>
  </si>
  <si>
    <t>345</t>
  </si>
  <si>
    <t>89.41</t>
  </si>
  <si>
    <t>P</t>
  </si>
  <si>
    <t>129</t>
  </si>
  <si>
    <t>V</t>
  </si>
  <si>
    <t>X</t>
  </si>
  <si>
    <t>366</t>
  </si>
  <si>
    <t>92.26</t>
  </si>
  <si>
    <t>400</t>
  </si>
  <si>
    <t>Z</t>
  </si>
  <si>
    <t>AK</t>
  </si>
  <si>
    <t>149</t>
  </si>
  <si>
    <t>391</t>
  </si>
  <si>
    <t>153</t>
  </si>
  <si>
    <t>AS</t>
  </si>
  <si>
    <t>156</t>
  </si>
  <si>
    <t>88.07</t>
  </si>
  <si>
    <t>302</t>
  </si>
  <si>
    <t>90.26</t>
  </si>
  <si>
    <t>312</t>
  </si>
  <si>
    <t>289</t>
  </si>
  <si>
    <t>335</t>
  </si>
  <si>
    <t>94.33</t>
  </si>
  <si>
    <t>374</t>
  </si>
  <si>
    <t>301</t>
  </si>
  <si>
    <t>92.57</t>
  </si>
  <si>
    <t>319</t>
  </si>
  <si>
    <t>351</t>
  </si>
  <si>
    <t>306</t>
  </si>
  <si>
    <t>340</t>
  </si>
  <si>
    <t>331</t>
  </si>
  <si>
    <t>309</t>
  </si>
  <si>
    <t>356</t>
  </si>
  <si>
    <t>336</t>
  </si>
  <si>
    <t>415</t>
  </si>
  <si>
    <t>418</t>
  </si>
  <si>
    <t>90.30</t>
  </si>
  <si>
    <t>338</t>
  </si>
  <si>
    <t>245</t>
  </si>
  <si>
    <t>233</t>
  </si>
  <si>
    <t>89.28</t>
  </si>
  <si>
    <t>191</t>
  </si>
  <si>
    <t>466</t>
  </si>
  <si>
    <t>181</t>
  </si>
  <si>
    <t>343</t>
  </si>
  <si>
    <t>471</t>
  </si>
  <si>
    <t>88.95</t>
  </si>
  <si>
    <t>203</t>
  </si>
  <si>
    <t>240</t>
  </si>
  <si>
    <t>476</t>
  </si>
  <si>
    <t>477</t>
  </si>
  <si>
    <t>299</t>
  </si>
  <si>
    <t>297</t>
  </si>
  <si>
    <t>89.59</t>
  </si>
  <si>
    <t>334</t>
  </si>
  <si>
    <t>256</t>
  </si>
  <si>
    <t>207</t>
  </si>
  <si>
    <t>647</t>
  </si>
  <si>
    <t>188</t>
  </si>
  <si>
    <t>292</t>
  </si>
  <si>
    <t>241</t>
  </si>
  <si>
    <t>219</t>
  </si>
  <si>
    <t>363</t>
  </si>
  <si>
    <t>2010</t>
  </si>
  <si>
    <t>89.40</t>
  </si>
  <si>
    <t>89.18</t>
  </si>
  <si>
    <t>877</t>
  </si>
  <si>
    <t>182</t>
  </si>
  <si>
    <t>916</t>
  </si>
  <si>
    <t>592</t>
  </si>
  <si>
    <t>97.73</t>
  </si>
  <si>
    <t>616</t>
  </si>
  <si>
    <t>379</t>
  </si>
  <si>
    <t>277</t>
  </si>
  <si>
    <t>234</t>
  </si>
  <si>
    <t>88.99</t>
  </si>
  <si>
    <t>193</t>
  </si>
  <si>
    <t>320</t>
  </si>
  <si>
    <t>901</t>
  </si>
  <si>
    <t>951</t>
  </si>
  <si>
    <t>R</t>
  </si>
  <si>
    <t>131</t>
  </si>
  <si>
    <t>102.78</t>
  </si>
  <si>
    <t>971</t>
  </si>
  <si>
    <t>962</t>
  </si>
  <si>
    <t>103.22</t>
  </si>
  <si>
    <t>670</t>
  </si>
  <si>
    <t>786</t>
  </si>
  <si>
    <t>682</t>
  </si>
  <si>
    <t>880</t>
  </si>
  <si>
    <t>727</t>
  </si>
  <si>
    <t>988</t>
  </si>
  <si>
    <t>643</t>
  </si>
  <si>
    <t>652</t>
  </si>
  <si>
    <t>1389</t>
  </si>
  <si>
    <t>658</t>
  </si>
  <si>
    <t>854</t>
  </si>
  <si>
    <t>774</t>
  </si>
  <si>
    <t>956</t>
  </si>
  <si>
    <t>103.05</t>
  </si>
  <si>
    <t>957</t>
  </si>
  <si>
    <t>947</t>
  </si>
  <si>
    <t>122</t>
  </si>
  <si>
    <t>97.51</t>
  </si>
  <si>
    <t>959</t>
  </si>
  <si>
    <t>U</t>
  </si>
  <si>
    <t>134</t>
  </si>
  <si>
    <t>806</t>
  </si>
  <si>
    <t>W</t>
  </si>
  <si>
    <t>136</t>
  </si>
  <si>
    <t>735</t>
  </si>
  <si>
    <t>982</t>
  </si>
  <si>
    <t>141</t>
  </si>
  <si>
    <t>891</t>
  </si>
  <si>
    <t>103.77</t>
  </si>
  <si>
    <t>964</t>
  </si>
  <si>
    <t>152</t>
  </si>
  <si>
    <t>113.77</t>
  </si>
  <si>
    <t>855</t>
  </si>
  <si>
    <t>785</t>
  </si>
  <si>
    <t>264</t>
  </si>
  <si>
    <t>853</t>
  </si>
  <si>
    <t>757</t>
  </si>
  <si>
    <t>402</t>
  </si>
  <si>
    <t>407</t>
  </si>
  <si>
    <t>1027</t>
  </si>
  <si>
    <t>104.66</t>
  </si>
  <si>
    <t>748</t>
  </si>
  <si>
    <t>478</t>
  </si>
  <si>
    <t>950</t>
  </si>
  <si>
    <t>656</t>
  </si>
  <si>
    <t>683</t>
  </si>
  <si>
    <t>1474</t>
  </si>
  <si>
    <t>737</t>
  </si>
  <si>
    <t>780</t>
  </si>
  <si>
    <t>769</t>
  </si>
  <si>
    <t>8630</t>
  </si>
  <si>
    <t>1413</t>
  </si>
  <si>
    <t>881</t>
  </si>
  <si>
    <t>AJ</t>
  </si>
  <si>
    <t>148</t>
  </si>
  <si>
    <t>AL</t>
  </si>
  <si>
    <t>150</t>
  </si>
  <si>
    <t>172</t>
  </si>
  <si>
    <t>804</t>
  </si>
  <si>
    <t>329</t>
  </si>
  <si>
    <t>716</t>
  </si>
  <si>
    <t>333</t>
  </si>
  <si>
    <t>337</t>
  </si>
  <si>
    <t>416</t>
  </si>
  <si>
    <t>917</t>
  </si>
  <si>
    <t>470</t>
  </si>
  <si>
    <t>649</t>
  </si>
  <si>
    <t>927</t>
  </si>
  <si>
    <t>629</t>
  </si>
  <si>
    <t>965</t>
  </si>
  <si>
    <t>2001</t>
  </si>
  <si>
    <t>837</t>
  </si>
  <si>
    <t>102.71</t>
  </si>
  <si>
    <t>124</t>
  </si>
  <si>
    <t>733</t>
  </si>
  <si>
    <t>N</t>
  </si>
  <si>
    <t>128</t>
  </si>
  <si>
    <t>Q</t>
  </si>
  <si>
    <t>130</t>
  </si>
  <si>
    <t>879</t>
  </si>
  <si>
    <t>263</t>
  </si>
  <si>
    <t>404</t>
  </si>
  <si>
    <t>687</t>
  </si>
  <si>
    <t>832</t>
  </si>
  <si>
    <t>100.64</t>
  </si>
  <si>
    <t>642</t>
  </si>
  <si>
    <t>98.40</t>
  </si>
  <si>
    <t>895</t>
  </si>
  <si>
    <t>104.44</t>
  </si>
  <si>
    <t>K</t>
  </si>
  <si>
    <t>125</t>
  </si>
  <si>
    <t>818</t>
  </si>
  <si>
    <t>L</t>
  </si>
  <si>
    <t>100.07</t>
  </si>
  <si>
    <t>144</t>
  </si>
  <si>
    <t>260</t>
  </si>
  <si>
    <t>1970</t>
  </si>
  <si>
    <t>604</t>
  </si>
  <si>
    <t>529</t>
  </si>
  <si>
    <t>409</t>
  </si>
  <si>
    <t>728</t>
  </si>
  <si>
    <t>729</t>
  </si>
  <si>
    <t>548</t>
  </si>
  <si>
    <t>506</t>
  </si>
  <si>
    <t>776</t>
  </si>
  <si>
    <t>S</t>
  </si>
  <si>
    <t>132</t>
  </si>
  <si>
    <t>942</t>
  </si>
  <si>
    <t>154</t>
  </si>
  <si>
    <t>178</t>
  </si>
  <si>
    <t>353</t>
  </si>
  <si>
    <t>537</t>
  </si>
  <si>
    <t>890</t>
  </si>
  <si>
    <t>1004</t>
  </si>
  <si>
    <t>541</t>
  </si>
  <si>
    <t>1675</t>
  </si>
  <si>
    <t>734</t>
  </si>
  <si>
    <t>100.49</t>
  </si>
  <si>
    <t>1990-01-15</t>
  </si>
  <si>
    <t>97.03</t>
  </si>
  <si>
    <t>614</t>
  </si>
  <si>
    <t>98.83</t>
  </si>
  <si>
    <t>8615</t>
  </si>
  <si>
    <t>897</t>
  </si>
  <si>
    <t>103.19</t>
  </si>
  <si>
    <t>908</t>
  </si>
  <si>
    <t>8619</t>
  </si>
  <si>
    <t>8620</t>
  </si>
  <si>
    <t>8621</t>
  </si>
  <si>
    <t>915</t>
  </si>
  <si>
    <t>645</t>
  </si>
  <si>
    <t>8622</t>
  </si>
  <si>
    <t>738</t>
  </si>
  <si>
    <t>8623</t>
  </si>
  <si>
    <t>224</t>
  </si>
  <si>
    <t>961</t>
  </si>
  <si>
    <t>8624</t>
  </si>
  <si>
    <t>414</t>
  </si>
  <si>
    <t>2004</t>
  </si>
  <si>
    <t>1464</t>
  </si>
  <si>
    <t>972</t>
  </si>
  <si>
    <t>811</t>
  </si>
  <si>
    <t>936</t>
  </si>
  <si>
    <t>8627</t>
  </si>
  <si>
    <t>104.70</t>
  </si>
  <si>
    <t>102.45</t>
  </si>
  <si>
    <t>8628</t>
  </si>
  <si>
    <t>120</t>
  </si>
  <si>
    <t>8629</t>
  </si>
  <si>
    <t>M</t>
  </si>
  <si>
    <t>127</t>
  </si>
  <si>
    <t>T</t>
  </si>
  <si>
    <t>138</t>
  </si>
  <si>
    <t>AH</t>
  </si>
  <si>
    <t>147</t>
  </si>
  <si>
    <t>AV</t>
  </si>
  <si>
    <t>100.83</t>
  </si>
  <si>
    <t>907</t>
  </si>
  <si>
    <t>104.58</t>
  </si>
  <si>
    <t>758</t>
  </si>
  <si>
    <t>252</t>
  </si>
  <si>
    <t>463</t>
  </si>
  <si>
    <t>583</t>
  </si>
  <si>
    <t>8253</t>
  </si>
  <si>
    <t>FR</t>
  </si>
  <si>
    <t>479</t>
  </si>
  <si>
    <t>446</t>
  </si>
  <si>
    <t>8426</t>
  </si>
  <si>
    <t>304</t>
  </si>
  <si>
    <t>267</t>
  </si>
  <si>
    <t>164</t>
  </si>
  <si>
    <t>DELTA 1 DEB (YO)</t>
  </si>
  <si>
    <t>2014-02-19</t>
  </si>
  <si>
    <t>775</t>
  </si>
  <si>
    <t>162</t>
  </si>
  <si>
    <t>91.09</t>
  </si>
  <si>
    <t>192</t>
  </si>
  <si>
    <t>91.31</t>
  </si>
  <si>
    <t>399</t>
  </si>
  <si>
    <t>174</t>
  </si>
  <si>
    <t>ATLAS AGENA B R/B</t>
  </si>
  <si>
    <t>365</t>
  </si>
  <si>
    <t>96.43</t>
  </si>
  <si>
    <t>490</t>
  </si>
  <si>
    <t>32.54</t>
  </si>
  <si>
    <t>184</t>
  </si>
  <si>
    <t>ATLAS D R/B</t>
  </si>
  <si>
    <t>87.47</t>
  </si>
  <si>
    <t>186</t>
  </si>
  <si>
    <t>2009</t>
  </si>
  <si>
    <t>82.49</t>
  </si>
  <si>
    <t>197</t>
  </si>
  <si>
    <t>368</t>
  </si>
  <si>
    <t>82.46</t>
  </si>
  <si>
    <t>82.50</t>
  </si>
  <si>
    <t>92.04</t>
  </si>
  <si>
    <t>455</t>
  </si>
  <si>
    <t>88.82</t>
  </si>
  <si>
    <t>205</t>
  </si>
  <si>
    <t>105.69</t>
  </si>
  <si>
    <t>202</t>
  </si>
  <si>
    <t>87.68</t>
  </si>
  <si>
    <t>88.30</t>
  </si>
  <si>
    <t>87.45</t>
  </si>
  <si>
    <t>81.14</t>
  </si>
  <si>
    <t>1962-001A</t>
  </si>
  <si>
    <t>1962-01-26</t>
  </si>
  <si>
    <t>1962</t>
  </si>
  <si>
    <t>RANGER 3</t>
  </si>
  <si>
    <t>1962-001B</t>
  </si>
  <si>
    <t>222</t>
  </si>
  <si>
    <t>2002-08-10</t>
  </si>
  <si>
    <t>48.22</t>
  </si>
  <si>
    <t>1962-002D</t>
  </si>
  <si>
    <t>1962-02-08</t>
  </si>
  <si>
    <t>87.73</t>
  </si>
  <si>
    <t>48.27</t>
  </si>
  <si>
    <t>1962-002E</t>
  </si>
  <si>
    <t>28443</t>
  </si>
  <si>
    <t>98.89</t>
  </si>
  <si>
    <t>48.42</t>
  </si>
  <si>
    <t>1962-002C</t>
  </si>
  <si>
    <t>528</t>
  </si>
  <si>
    <t>95.33</t>
  </si>
  <si>
    <t>793</t>
  </si>
  <si>
    <t>48.29</t>
  </si>
  <si>
    <t>1962-002A</t>
  </si>
  <si>
    <t>TIROS 4</t>
  </si>
  <si>
    <t>99.57</t>
  </si>
  <si>
    <t>48.15</t>
  </si>
  <si>
    <t>1962-002B</t>
  </si>
  <si>
    <t>668</t>
  </si>
  <si>
    <t>100.06</t>
  </si>
  <si>
    <t>1962-02-20</t>
  </si>
  <si>
    <t>1962-003A</t>
  </si>
  <si>
    <t>MERCURY ATLAS 6</t>
  </si>
  <si>
    <t>1962-02-21</t>
  </si>
  <si>
    <t>32.57</t>
  </si>
  <si>
    <t>1962-003B</t>
  </si>
  <si>
    <t>88.13</t>
  </si>
  <si>
    <t>88.32</t>
  </si>
  <si>
    <t>87.42</t>
  </si>
  <si>
    <t>258</t>
  </si>
  <si>
    <t>259</t>
  </si>
  <si>
    <t>88.44</t>
  </si>
  <si>
    <t>KYMTR</t>
  </si>
  <si>
    <t>SL-7 R/B</t>
  </si>
  <si>
    <t>88.96</t>
  </si>
  <si>
    <t>88.28</t>
  </si>
  <si>
    <t>UK</t>
  </si>
  <si>
    <t>88.25</t>
  </si>
  <si>
    <t>88.46</t>
  </si>
  <si>
    <t>361</t>
  </si>
  <si>
    <t>291</t>
  </si>
  <si>
    <t>293</t>
  </si>
  <si>
    <t>342</t>
  </si>
  <si>
    <t>88.22</t>
  </si>
  <si>
    <t>87.59</t>
  </si>
  <si>
    <t>87.77</t>
  </si>
  <si>
    <t>348</t>
  </si>
  <si>
    <t>360</t>
  </si>
  <si>
    <t>87.53</t>
  </si>
  <si>
    <t>87.54</t>
  </si>
  <si>
    <t>378</t>
  </si>
  <si>
    <t>369</t>
  </si>
  <si>
    <t>64.86</t>
  </si>
  <si>
    <t>371</t>
  </si>
  <si>
    <t>87.50</t>
  </si>
  <si>
    <t>372</t>
  </si>
  <si>
    <t>373</t>
  </si>
  <si>
    <t>89.11</t>
  </si>
  <si>
    <t>88.65</t>
  </si>
  <si>
    <t>380</t>
  </si>
  <si>
    <t>387</t>
  </si>
  <si>
    <t>375</t>
  </si>
  <si>
    <t>64.80</t>
  </si>
  <si>
    <t>381</t>
  </si>
  <si>
    <t>64.72</t>
  </si>
  <si>
    <t>382</t>
  </si>
  <si>
    <t>88.06</t>
  </si>
  <si>
    <t>384</t>
  </si>
  <si>
    <t>87.41</t>
  </si>
  <si>
    <t>88.88</t>
  </si>
  <si>
    <t>64.75</t>
  </si>
  <si>
    <t>88.02</t>
  </si>
  <si>
    <t>392</t>
  </si>
  <si>
    <t>88.14</t>
  </si>
  <si>
    <t>393</t>
  </si>
  <si>
    <t>87.92</t>
  </si>
  <si>
    <t>88.69</t>
  </si>
  <si>
    <t>396</t>
  </si>
  <si>
    <t>87.98</t>
  </si>
  <si>
    <t>2019-01-11</t>
  </si>
  <si>
    <t>64.99</t>
  </si>
  <si>
    <t>422</t>
  </si>
  <si>
    <t>423</t>
  </si>
  <si>
    <t>425</t>
  </si>
  <si>
    <t>431</t>
  </si>
  <si>
    <t>427</t>
  </si>
  <si>
    <t>89.07</t>
  </si>
  <si>
    <t>511</t>
  </si>
  <si>
    <t>424</t>
  </si>
  <si>
    <t>32.55</t>
  </si>
  <si>
    <t>433</t>
  </si>
  <si>
    <t>434</t>
  </si>
  <si>
    <t>88.85</t>
  </si>
  <si>
    <t>437</t>
  </si>
  <si>
    <t>438</t>
  </si>
  <si>
    <t>441</t>
  </si>
  <si>
    <t>64.85</t>
  </si>
  <si>
    <t>64.87</t>
  </si>
  <si>
    <t>64.73</t>
  </si>
  <si>
    <t>482</t>
  </si>
  <si>
    <t>486</t>
  </si>
  <si>
    <t>487</t>
  </si>
  <si>
    <t>90.58</t>
  </si>
  <si>
    <t>491</t>
  </si>
  <si>
    <t>492</t>
  </si>
  <si>
    <t>493</t>
  </si>
  <si>
    <t>494</t>
  </si>
  <si>
    <t>87.70</t>
  </si>
  <si>
    <t>498</t>
  </si>
  <si>
    <t>501</t>
  </si>
  <si>
    <t>89.79</t>
  </si>
  <si>
    <t>1074</t>
  </si>
  <si>
    <t>452</t>
  </si>
  <si>
    <t>88.16</t>
  </si>
  <si>
    <t>488</t>
  </si>
  <si>
    <t>489</t>
  </si>
  <si>
    <t>74.97</t>
  </si>
  <si>
    <t>453</t>
  </si>
  <si>
    <t>481</t>
  </si>
  <si>
    <t>88.34</t>
  </si>
  <si>
    <t>508</t>
  </si>
  <si>
    <t>513</t>
  </si>
  <si>
    <t>THOR AGENA D R/B</t>
  </si>
  <si>
    <t>505</t>
  </si>
  <si>
    <t>89.01</t>
  </si>
  <si>
    <t>509</t>
  </si>
  <si>
    <t>519</t>
  </si>
  <si>
    <t>87.85</t>
  </si>
  <si>
    <t>1963-01-05</t>
  </si>
  <si>
    <t>64.63</t>
  </si>
  <si>
    <t>1963-001A</t>
  </si>
  <si>
    <t>1963-01-04</t>
  </si>
  <si>
    <t>1963</t>
  </si>
  <si>
    <t>521</t>
  </si>
  <si>
    <t>SPUTNIK 25</t>
  </si>
  <si>
    <t>1963-01-11</t>
  </si>
  <si>
    <t>1963-001B</t>
  </si>
  <si>
    <t>522</t>
  </si>
  <si>
    <t>SPUTNIK 25 DEB</t>
  </si>
  <si>
    <t>1963-001C</t>
  </si>
  <si>
    <t>524</t>
  </si>
  <si>
    <t>1963-01-24</t>
  </si>
  <si>
    <t>82.19</t>
  </si>
  <si>
    <t>1963-002A</t>
  </si>
  <si>
    <t>1963-01-07</t>
  </si>
  <si>
    <t>525</t>
  </si>
  <si>
    <t>FTV 1157</t>
  </si>
  <si>
    <t>1963-01-16</t>
  </si>
  <si>
    <t>1963-002B</t>
  </si>
  <si>
    <t>526</t>
  </si>
  <si>
    <t>FTV 1157 DEB</t>
  </si>
  <si>
    <t>1969-01-09</t>
  </si>
  <si>
    <t>1963-003A</t>
  </si>
  <si>
    <t>527</t>
  </si>
  <si>
    <t>FTV 2313</t>
  </si>
  <si>
    <t>1963-11-08</t>
  </si>
  <si>
    <t>1963-003B</t>
  </si>
  <si>
    <t>FTV 2313 DEB</t>
  </si>
  <si>
    <t>91.43</t>
  </si>
  <si>
    <t>1963-12-31</t>
  </si>
  <si>
    <t>81.82</t>
  </si>
  <si>
    <t>1963-003C</t>
  </si>
  <si>
    <t>89.45</t>
  </si>
  <si>
    <t>1430</t>
  </si>
  <si>
    <t>1981-11-02</t>
  </si>
  <si>
    <t>1963-004B</t>
  </si>
  <si>
    <t>1963-02-14</t>
  </si>
  <si>
    <t>532</t>
  </si>
  <si>
    <t>100.76</t>
  </si>
  <si>
    <t>89.17</t>
  </si>
  <si>
    <t>BARYCENTRIC ORBIT (EARTH-MOON)</t>
  </si>
  <si>
    <t>87.86</t>
  </si>
  <si>
    <t>64.98</t>
  </si>
  <si>
    <t>65.02</t>
  </si>
  <si>
    <t>973</t>
  </si>
  <si>
    <t>87.26</t>
  </si>
  <si>
    <t>87.31</t>
  </si>
  <si>
    <t>87.63</t>
  </si>
  <si>
    <t>3091</t>
  </si>
  <si>
    <t>87.14</t>
  </si>
  <si>
    <t>87.30</t>
  </si>
  <si>
    <t>589</t>
  </si>
  <si>
    <t>87.44</t>
  </si>
  <si>
    <t>1580</t>
  </si>
  <si>
    <t>87.33</t>
  </si>
  <si>
    <t>1021</t>
  </si>
  <si>
    <t>939</t>
  </si>
  <si>
    <t>86.61</t>
  </si>
  <si>
    <t>1005</t>
  </si>
  <si>
    <t>1455</t>
  </si>
  <si>
    <t>7870</t>
  </si>
  <si>
    <t>89.43</t>
  </si>
  <si>
    <t>781</t>
  </si>
  <si>
    <t>4886</t>
  </si>
  <si>
    <t>1977-01-23</t>
  </si>
  <si>
    <t>93.10</t>
  </si>
  <si>
    <t>579</t>
  </si>
  <si>
    <t>1998-01-07</t>
  </si>
  <si>
    <t>2002-02-04</t>
  </si>
  <si>
    <t>969</t>
  </si>
  <si>
    <t>92.62</t>
  </si>
  <si>
    <t>88.35</t>
  </si>
  <si>
    <t>584</t>
  </si>
  <si>
    <t>69.90</t>
  </si>
  <si>
    <t>600</t>
  </si>
  <si>
    <t>89.23</t>
  </si>
  <si>
    <t>89.69</t>
  </si>
  <si>
    <t>87.64</t>
  </si>
  <si>
    <t>603</t>
  </si>
  <si>
    <t>87.62</t>
  </si>
  <si>
    <t>610</t>
  </si>
  <si>
    <t>88.18</t>
  </si>
  <si>
    <t>612</t>
  </si>
  <si>
    <t>618</t>
  </si>
  <si>
    <t>87.89</t>
  </si>
  <si>
    <t>624</t>
  </si>
  <si>
    <t>630</t>
  </si>
  <si>
    <t>3652</t>
  </si>
  <si>
    <t>3649</t>
  </si>
  <si>
    <t>35756</t>
  </si>
  <si>
    <t>74.90</t>
  </si>
  <si>
    <t>94.37</t>
  </si>
  <si>
    <t>87.60</t>
  </si>
  <si>
    <t>94.57</t>
  </si>
  <si>
    <t>90.09</t>
  </si>
  <si>
    <t>745</t>
  </si>
  <si>
    <t>672</t>
  </si>
  <si>
    <t>99.08</t>
  </si>
  <si>
    <t>1964-01-21</t>
  </si>
  <si>
    <t>87.91</t>
  </si>
  <si>
    <t>1992-03-20</t>
  </si>
  <si>
    <t>89.42</t>
  </si>
  <si>
    <t>1985-03-04</t>
  </si>
  <si>
    <t>1994</t>
  </si>
  <si>
    <t>1395</t>
  </si>
  <si>
    <t>1472</t>
  </si>
  <si>
    <t>92.98</t>
  </si>
  <si>
    <t>1009</t>
  </si>
  <si>
    <t>966</t>
  </si>
  <si>
    <t>1084</t>
  </si>
  <si>
    <t>89.12</t>
  </si>
  <si>
    <t>89.60</t>
  </si>
  <si>
    <t>91.36</t>
  </si>
  <si>
    <t>65.03</t>
  </si>
  <si>
    <t>69.91</t>
  </si>
  <si>
    <t>1964-001A</t>
  </si>
  <si>
    <t>1964-01-11</t>
  </si>
  <si>
    <t>1964</t>
  </si>
  <si>
    <t>1964-001C</t>
  </si>
  <si>
    <t>SECOR 1B</t>
  </si>
  <si>
    <t>902</t>
  </si>
  <si>
    <t>1964-001E</t>
  </si>
  <si>
    <t>731</t>
  </si>
  <si>
    <t>GREB</t>
  </si>
  <si>
    <t>900</t>
  </si>
  <si>
    <t>103.15</t>
  </si>
  <si>
    <t>910</t>
  </si>
  <si>
    <t>1964-001B</t>
  </si>
  <si>
    <t>GGSE 1 (GGRS)</t>
  </si>
  <si>
    <t>1964-001D</t>
  </si>
  <si>
    <t>730</t>
  </si>
  <si>
    <t>SOLRAD 7A</t>
  </si>
  <si>
    <t>99.01</t>
  </si>
  <si>
    <t>1964-002B</t>
  </si>
  <si>
    <t>1964-01-19</t>
  </si>
  <si>
    <t>OPS 3367 A</t>
  </si>
  <si>
    <t>99.05</t>
  </si>
  <si>
    <t>1964-002A</t>
  </si>
  <si>
    <t>99.03</t>
  </si>
  <si>
    <t>1964-002C</t>
  </si>
  <si>
    <t>OPS 3367 B</t>
  </si>
  <si>
    <t>7637</t>
  </si>
  <si>
    <t>46.46</t>
  </si>
  <si>
    <t>1964-003A</t>
  </si>
  <si>
    <t>RELAY 2</t>
  </si>
  <si>
    <t>1863</t>
  </si>
  <si>
    <t>194.72</t>
  </si>
  <si>
    <t>740</t>
  </si>
  <si>
    <t>751</t>
  </si>
  <si>
    <t>60.64</t>
  </si>
  <si>
    <t>2001-08-24</t>
  </si>
  <si>
    <t>8448</t>
  </si>
  <si>
    <t>756</t>
  </si>
  <si>
    <t>763</t>
  </si>
  <si>
    <t>760</t>
  </si>
  <si>
    <t>91.98</t>
  </si>
  <si>
    <t>767</t>
  </si>
  <si>
    <t>90.46</t>
  </si>
  <si>
    <t>51.59</t>
  </si>
  <si>
    <t>64.88</t>
  </si>
  <si>
    <t>1967-04-13</t>
  </si>
  <si>
    <t>51.57</t>
  </si>
  <si>
    <t>SL-6 PLAT</t>
  </si>
  <si>
    <t>779</t>
  </si>
  <si>
    <t>103.61</t>
  </si>
  <si>
    <t>90.20</t>
  </si>
  <si>
    <t>91.73</t>
  </si>
  <si>
    <t>805</t>
  </si>
  <si>
    <t>89.04</t>
  </si>
  <si>
    <t>87.49</t>
  </si>
  <si>
    <t>64.97</t>
  </si>
  <si>
    <t>90.24</t>
  </si>
  <si>
    <t>8618</t>
  </si>
  <si>
    <t>88.45</t>
  </si>
  <si>
    <t>88.05</t>
  </si>
  <si>
    <t>SL-8 R/B</t>
  </si>
  <si>
    <t>SL-8 DEB</t>
  </si>
  <si>
    <t>93.07</t>
  </si>
  <si>
    <t>SL-6 R/B(1)</t>
  </si>
  <si>
    <t>SL-6 R/B(2)</t>
  </si>
  <si>
    <t>91.37</t>
  </si>
  <si>
    <t>2001-01-24</t>
  </si>
  <si>
    <t>4296</t>
  </si>
  <si>
    <t>1992</t>
  </si>
  <si>
    <t>6929</t>
  </si>
  <si>
    <t>1966-01-30</t>
  </si>
  <si>
    <t>SL-4 R/B</t>
  </si>
  <si>
    <t>894</t>
  </si>
  <si>
    <t>SL-4 DEB</t>
  </si>
  <si>
    <t>90.10</t>
  </si>
  <si>
    <t>913</t>
  </si>
  <si>
    <t>929</t>
  </si>
  <si>
    <t>994</t>
  </si>
  <si>
    <t>996</t>
  </si>
  <si>
    <t>999</t>
  </si>
  <si>
    <t>1006</t>
  </si>
  <si>
    <t>1012</t>
  </si>
  <si>
    <t>1020</t>
  </si>
  <si>
    <t>1037</t>
  </si>
  <si>
    <t>1053</t>
  </si>
  <si>
    <t>1081</t>
  </si>
  <si>
    <t>1082</t>
  </si>
  <si>
    <t>51.39</t>
  </si>
  <si>
    <t>81.27</t>
  </si>
  <si>
    <t>1411</t>
  </si>
  <si>
    <t>81.28</t>
  </si>
  <si>
    <t>2020</t>
  </si>
  <si>
    <t>90.93</t>
  </si>
  <si>
    <t>955</t>
  </si>
  <si>
    <t>ATLAS CENTAUR R/B</t>
  </si>
  <si>
    <t>1979-01-13</t>
  </si>
  <si>
    <t>8306</t>
  </si>
  <si>
    <t>1965-01-14</t>
  </si>
  <si>
    <t>1965-01-11</t>
  </si>
  <si>
    <t>1965-01-19</t>
  </si>
  <si>
    <t>1965-001A</t>
  </si>
  <si>
    <t>1965</t>
  </si>
  <si>
    <t>968</t>
  </si>
  <si>
    <t>COSMOS 52</t>
  </si>
  <si>
    <t>1965-01-29</t>
  </si>
  <si>
    <t>1965-001B</t>
  </si>
  <si>
    <t>1965-01-13</t>
  </si>
  <si>
    <t>1965-001C</t>
  </si>
  <si>
    <t>1965-001D</t>
  </si>
  <si>
    <t>1965-02-09</t>
  </si>
  <si>
    <t>1965-002A</t>
  </si>
  <si>
    <t>1965-01-15</t>
  </si>
  <si>
    <t>OPS 3928</t>
  </si>
  <si>
    <t>1965-01-30</t>
  </si>
  <si>
    <t>1965-002B</t>
  </si>
  <si>
    <t>OPS 3928 DEB</t>
  </si>
  <si>
    <t>1965-06-17</t>
  </si>
  <si>
    <t>1965-003B</t>
  </si>
  <si>
    <t>974</t>
  </si>
  <si>
    <t>OPS 7040 DEB</t>
  </si>
  <si>
    <t>1965-07-09</t>
  </si>
  <si>
    <t>98.77</t>
  </si>
  <si>
    <t>1965-003C</t>
  </si>
  <si>
    <t>975</t>
  </si>
  <si>
    <t>92.56</t>
  </si>
  <si>
    <t>1979-07-13</t>
  </si>
  <si>
    <t>98.65</t>
  </si>
  <si>
    <t>1965-003A</t>
  </si>
  <si>
    <t>OPS 7040</t>
  </si>
  <si>
    <t>87.43</t>
  </si>
  <si>
    <t>87.87</t>
  </si>
  <si>
    <t>1123</t>
  </si>
  <si>
    <t>90.64</t>
  </si>
  <si>
    <t>89.34</t>
  </si>
  <si>
    <t>91.32</t>
  </si>
  <si>
    <t>91.67</t>
  </si>
  <si>
    <t>65.04</t>
  </si>
  <si>
    <t>1218</t>
  </si>
  <si>
    <t>91.78</t>
  </si>
  <si>
    <t>1242</t>
  </si>
  <si>
    <t>91.70</t>
  </si>
  <si>
    <t>92.36</t>
  </si>
  <si>
    <t>1263</t>
  </si>
  <si>
    <t>92.68</t>
  </si>
  <si>
    <t>91.60</t>
  </si>
  <si>
    <t>90.70</t>
  </si>
  <si>
    <t>88.75</t>
  </si>
  <si>
    <t>89.62</t>
  </si>
  <si>
    <t>1337</t>
  </si>
  <si>
    <t>1343</t>
  </si>
  <si>
    <t>1398</t>
  </si>
  <si>
    <t>1409</t>
  </si>
  <si>
    <t>1410</t>
  </si>
  <si>
    <t>100.10</t>
  </si>
  <si>
    <t>1476</t>
  </si>
  <si>
    <t>1482</t>
  </si>
  <si>
    <t>90.77</t>
  </si>
  <si>
    <t>1483</t>
  </si>
  <si>
    <t>1484</t>
  </si>
  <si>
    <t>90.18</t>
  </si>
  <si>
    <t>1486</t>
  </si>
  <si>
    <t>91.45</t>
  </si>
  <si>
    <t>1492</t>
  </si>
  <si>
    <t>1499</t>
  </si>
  <si>
    <t>93.13</t>
  </si>
  <si>
    <t>1530</t>
  </si>
  <si>
    <t>1966-01-24</t>
  </si>
  <si>
    <t>1561</t>
  </si>
  <si>
    <t>97.23</t>
  </si>
  <si>
    <t>91.63</t>
  </si>
  <si>
    <t>1979-01-16</t>
  </si>
  <si>
    <t>1495</t>
  </si>
  <si>
    <t>94.81</t>
  </si>
  <si>
    <t>SL-8 DEB *</t>
  </si>
  <si>
    <t>97.33</t>
  </si>
  <si>
    <t>109.89</t>
  </si>
  <si>
    <t>2006</t>
  </si>
  <si>
    <t>1477</t>
  </si>
  <si>
    <t>1478</t>
  </si>
  <si>
    <t>99.10</t>
  </si>
  <si>
    <t>97.40</t>
  </si>
  <si>
    <t>1290</t>
  </si>
  <si>
    <t>TITAN 2 R/B</t>
  </si>
  <si>
    <t>1399</t>
  </si>
  <si>
    <t>ITSO</t>
  </si>
  <si>
    <t>1436.03</t>
  </si>
  <si>
    <t>DELTA 1 R/B(2)</t>
  </si>
  <si>
    <t>1967</t>
  </si>
  <si>
    <t>1332</t>
  </si>
  <si>
    <t>95.59</t>
  </si>
  <si>
    <t>1995</t>
  </si>
  <si>
    <t>2011</t>
  </si>
  <si>
    <t>1415</t>
  </si>
  <si>
    <t>98.91</t>
  </si>
  <si>
    <t>92.32</t>
  </si>
  <si>
    <t>98.05</t>
  </si>
  <si>
    <t>98.23</t>
  </si>
  <si>
    <t>1461</t>
  </si>
  <si>
    <t>1462</t>
  </si>
  <si>
    <t>97.94</t>
  </si>
  <si>
    <t>1475</t>
  </si>
  <si>
    <t>1383</t>
  </si>
  <si>
    <t>1384</t>
  </si>
  <si>
    <t>1390</t>
  </si>
  <si>
    <t>1394</t>
  </si>
  <si>
    <t>1396</t>
  </si>
  <si>
    <t>1414</t>
  </si>
  <si>
    <t>1404</t>
  </si>
  <si>
    <t>1412</t>
  </si>
  <si>
    <t>87.88</t>
  </si>
  <si>
    <t>98.22</t>
  </si>
  <si>
    <t>90.07</t>
  </si>
  <si>
    <t>88.81</t>
  </si>
  <si>
    <t>1427</t>
  </si>
  <si>
    <t>1440</t>
  </si>
  <si>
    <t>1445</t>
  </si>
  <si>
    <t>87.52</t>
  </si>
  <si>
    <t>1443</t>
  </si>
  <si>
    <t>92.30</t>
  </si>
  <si>
    <t>1466</t>
  </si>
  <si>
    <t>1460</t>
  </si>
  <si>
    <t>1459</t>
  </si>
  <si>
    <t>1465</t>
  </si>
  <si>
    <t>1467</t>
  </si>
  <si>
    <t>1468</t>
  </si>
  <si>
    <t>51.80</t>
  </si>
  <si>
    <t>1470</t>
  </si>
  <si>
    <t>1506</t>
  </si>
  <si>
    <t>1503</t>
  </si>
  <si>
    <t>97.28</t>
  </si>
  <si>
    <t>1515</t>
  </si>
  <si>
    <t>1511</t>
  </si>
  <si>
    <t>90.16</t>
  </si>
  <si>
    <t>1516</t>
  </si>
  <si>
    <t>1572</t>
  </si>
  <si>
    <t>115.89</t>
  </si>
  <si>
    <t>91.52</t>
  </si>
  <si>
    <t>1977</t>
  </si>
  <si>
    <t>87.11</t>
  </si>
  <si>
    <t>1993-02-05</t>
  </si>
  <si>
    <t>1981-03-03</t>
  </si>
  <si>
    <t>88.74</t>
  </si>
  <si>
    <t>31.05</t>
  </si>
  <si>
    <t>1973</t>
  </si>
  <si>
    <t>1974</t>
  </si>
  <si>
    <t>1975</t>
  </si>
  <si>
    <t>1976</t>
  </si>
  <si>
    <t>1978</t>
  </si>
  <si>
    <t>1981</t>
  </si>
  <si>
    <t>1993</t>
  </si>
  <si>
    <t>92.66</t>
  </si>
  <si>
    <t>91.28</t>
  </si>
  <si>
    <t>1990-09-26</t>
  </si>
  <si>
    <t>97.27</t>
  </si>
  <si>
    <t>91.71</t>
  </si>
  <si>
    <t>28.45</t>
  </si>
  <si>
    <t>94.28</t>
  </si>
  <si>
    <t>89.44</t>
  </si>
  <si>
    <t>91.53</t>
  </si>
  <si>
    <t>1674</t>
  </si>
  <si>
    <t>91.86</t>
  </si>
  <si>
    <t>1696</t>
  </si>
  <si>
    <t>32.77</t>
  </si>
  <si>
    <t>1973-01-13</t>
  </si>
  <si>
    <t>91.95</t>
  </si>
  <si>
    <t>1966-11-14</t>
  </si>
  <si>
    <t>1967-02-24</t>
  </si>
  <si>
    <t>1969</t>
  </si>
  <si>
    <t>1971</t>
  </si>
  <si>
    <t>1972</t>
  </si>
  <si>
    <t>1979</t>
  </si>
  <si>
    <t>92.18</t>
  </si>
  <si>
    <t>1980</t>
  </si>
  <si>
    <t>1984</t>
  </si>
  <si>
    <t>1985</t>
  </si>
  <si>
    <t>1987</t>
  </si>
  <si>
    <t>1989</t>
  </si>
  <si>
    <t>1990</t>
  </si>
  <si>
    <t>1991</t>
  </si>
  <si>
    <t>1999</t>
  </si>
  <si>
    <t>90.37</t>
  </si>
  <si>
    <t>94.65</t>
  </si>
  <si>
    <t>1970-01-14</t>
  </si>
  <si>
    <t>92.58</t>
  </si>
  <si>
    <t>1969-01-13</t>
  </si>
  <si>
    <t>94.95</t>
  </si>
  <si>
    <t>1970-02-01</t>
  </si>
  <si>
    <t>3728</t>
  </si>
  <si>
    <t>97.77</t>
  </si>
  <si>
    <t>1988</t>
  </si>
  <si>
    <t>1986</t>
  </si>
  <si>
    <t>97.45</t>
  </si>
  <si>
    <t>104.67</t>
  </si>
  <si>
    <t>92.77</t>
  </si>
  <si>
    <t>97.44</t>
  </si>
  <si>
    <t>98.13</t>
  </si>
  <si>
    <t>48.40</t>
  </si>
  <si>
    <t>1638</t>
  </si>
  <si>
    <t>VENUS IMPACT</t>
  </si>
  <si>
    <t>2013</t>
  </si>
  <si>
    <t>48.37</t>
  </si>
  <si>
    <t>1996</t>
  </si>
  <si>
    <t>1966-01-23</t>
  </si>
  <si>
    <t>90.44</t>
  </si>
  <si>
    <t>93.88</t>
  </si>
  <si>
    <t>26.75</t>
  </si>
  <si>
    <t>26.31</t>
  </si>
  <si>
    <t>27.04</t>
  </si>
  <si>
    <t>26.55</t>
  </si>
  <si>
    <t>1966-01-15</t>
  </si>
  <si>
    <t>1966-001A</t>
  </si>
  <si>
    <t>1966-01-07</t>
  </si>
  <si>
    <t>1966</t>
  </si>
  <si>
    <t>1903</t>
  </si>
  <si>
    <t>COSMOS 104</t>
  </si>
  <si>
    <t>1966-001B</t>
  </si>
  <si>
    <t>1904</t>
  </si>
  <si>
    <t>1966-01-12</t>
  </si>
  <si>
    <t>1966-001C</t>
  </si>
  <si>
    <t>1905</t>
  </si>
  <si>
    <t>1966-01-25</t>
  </si>
  <si>
    <t>1966-002A</t>
  </si>
  <si>
    <t>1966-01-19</t>
  </si>
  <si>
    <t>1939</t>
  </si>
  <si>
    <t>OPS 7253</t>
  </si>
  <si>
    <t>93.89</t>
  </si>
  <si>
    <t>1966-002B</t>
  </si>
  <si>
    <t>1940</t>
  </si>
  <si>
    <t>OPS 3179 (AGENA)</t>
  </si>
  <si>
    <t>1966-003A</t>
  </si>
  <si>
    <t>1966-01-22</t>
  </si>
  <si>
    <t>1945</t>
  </si>
  <si>
    <t>COSMOS 105</t>
  </si>
  <si>
    <t>1966-02-10</t>
  </si>
  <si>
    <t>1966-003B</t>
  </si>
  <si>
    <t>1946</t>
  </si>
  <si>
    <t>1966-003C</t>
  </si>
  <si>
    <t>1947</t>
  </si>
  <si>
    <t>1966-004A</t>
  </si>
  <si>
    <t>1949</t>
  </si>
  <si>
    <t>COSMOS 106</t>
  </si>
  <si>
    <t>87.97</t>
  </si>
  <si>
    <t>93.37</t>
  </si>
  <si>
    <t>1968</t>
  </si>
  <si>
    <t>98.03</t>
  </si>
  <si>
    <t>1983</t>
  </si>
  <si>
    <t>98.15</t>
  </si>
  <si>
    <t>1982</t>
  </si>
  <si>
    <t>1997</t>
  </si>
  <si>
    <t>2003</t>
  </si>
  <si>
    <t>1998</t>
  </si>
  <si>
    <t>2000</t>
  </si>
  <si>
    <t>2005</t>
  </si>
  <si>
    <t>2002</t>
  </si>
  <si>
    <t>2007</t>
  </si>
  <si>
    <t>2008</t>
  </si>
  <si>
    <t>2012</t>
  </si>
  <si>
    <t>2014</t>
  </si>
  <si>
    <t>2015</t>
  </si>
  <si>
    <t>96.70</t>
  </si>
  <si>
    <t>2018</t>
  </si>
  <si>
    <t>2021</t>
  </si>
  <si>
    <t>2023</t>
  </si>
  <si>
    <t>2016</t>
  </si>
  <si>
    <t>2017</t>
  </si>
  <si>
    <t>2019</t>
  </si>
  <si>
    <t>2022</t>
  </si>
  <si>
    <t>114.06</t>
  </si>
  <si>
    <t>PKMTR</t>
  </si>
  <si>
    <t>72.80</t>
  </si>
  <si>
    <t>2012-01-09</t>
  </si>
  <si>
    <t>88.52</t>
  </si>
  <si>
    <t>100.40</t>
  </si>
  <si>
    <t>100.19</t>
  </si>
  <si>
    <t>100.18</t>
  </si>
  <si>
    <t>LUNAR LANDING</t>
  </si>
  <si>
    <t>28.58</t>
  </si>
  <si>
    <t>28.72</t>
  </si>
  <si>
    <t>28.70</t>
  </si>
  <si>
    <t>28.74</t>
  </si>
  <si>
    <t>28.53</t>
  </si>
  <si>
    <t>51.79</t>
  </si>
  <si>
    <t>41.02</t>
  </si>
  <si>
    <t>6.97</t>
  </si>
  <si>
    <t>6.98</t>
  </si>
  <si>
    <t>6.72</t>
  </si>
  <si>
    <t>72.85</t>
  </si>
  <si>
    <t>72.84</t>
  </si>
  <si>
    <t>1977-01-21</t>
  </si>
  <si>
    <t>82.30</t>
  </si>
  <si>
    <t>1990-01-09</t>
  </si>
  <si>
    <t>106.06</t>
  </si>
  <si>
    <t>DELTA 1 R/B(1)</t>
  </si>
  <si>
    <t>2307</t>
  </si>
  <si>
    <t>51.75</t>
  </si>
  <si>
    <t>104.96</t>
  </si>
  <si>
    <t>94.13</t>
  </si>
  <si>
    <t>87.71</t>
  </si>
  <si>
    <t>98.06</t>
  </si>
  <si>
    <t>87.65</t>
  </si>
  <si>
    <t>94.20</t>
  </si>
  <si>
    <t>49.50</t>
  </si>
  <si>
    <t>DELTA 1 DEB *</t>
  </si>
  <si>
    <t>1970-01-28</t>
  </si>
  <si>
    <t>94.56</t>
  </si>
  <si>
    <t>1967-01-11</t>
  </si>
  <si>
    <t>48.39</t>
  </si>
  <si>
    <t>1967-001B</t>
  </si>
  <si>
    <t>2640</t>
  </si>
  <si>
    <t>1967-001C</t>
  </si>
  <si>
    <t>2641</t>
  </si>
  <si>
    <t>28545</t>
  </si>
  <si>
    <t>26.25</t>
  </si>
  <si>
    <t>1967-001S</t>
  </si>
  <si>
    <t>5987</t>
  </si>
  <si>
    <t>500.65</t>
  </si>
  <si>
    <t>35823</t>
  </si>
  <si>
    <t>0.93</t>
  </si>
  <si>
    <t>1967-001A</t>
  </si>
  <si>
    <t>2639</t>
  </si>
  <si>
    <t>INTELSAT 2-F2</t>
  </si>
  <si>
    <t>1436.25</t>
  </si>
  <si>
    <t>20928</t>
  </si>
  <si>
    <t>25.78</t>
  </si>
  <si>
    <t>1967-001D</t>
  </si>
  <si>
    <t>2643</t>
  </si>
  <si>
    <t>367.42</t>
  </si>
  <si>
    <t>1992-09-20</t>
  </si>
  <si>
    <t>23.42</t>
  </si>
  <si>
    <t>1967-001Z</t>
  </si>
  <si>
    <t>13905</t>
  </si>
  <si>
    <t>1971-02-09</t>
  </si>
  <si>
    <t>26.60</t>
  </si>
  <si>
    <t>1967-001E</t>
  </si>
  <si>
    <t>4901</t>
  </si>
  <si>
    <t>1972-04-30</t>
  </si>
  <si>
    <t>1967-001F</t>
  </si>
  <si>
    <t>5122</t>
  </si>
  <si>
    <t>1971-10-06</t>
  </si>
  <si>
    <t>1967-001G</t>
  </si>
  <si>
    <t>5123</t>
  </si>
  <si>
    <t>1972-01-20</t>
  </si>
  <si>
    <t>11.37</t>
  </si>
  <si>
    <t>51.65</t>
  </si>
  <si>
    <t>72.87</t>
  </si>
  <si>
    <t>94.51</t>
  </si>
  <si>
    <t>39.02</t>
  </si>
  <si>
    <t>87.21</t>
  </si>
  <si>
    <t>SL-12 DEB</t>
  </si>
  <si>
    <t>87.48</t>
  </si>
  <si>
    <t>SL-12 R/B</t>
  </si>
  <si>
    <t>2713</t>
  </si>
  <si>
    <t>51.63</t>
  </si>
  <si>
    <t>2780</t>
  </si>
  <si>
    <t>74.04</t>
  </si>
  <si>
    <t>74.01</t>
  </si>
  <si>
    <t>98.87</t>
  </si>
  <si>
    <t>87.66</t>
  </si>
  <si>
    <t>72.86</t>
  </si>
  <si>
    <t>72.91</t>
  </si>
  <si>
    <t>72.88</t>
  </si>
  <si>
    <t>87.56</t>
  </si>
  <si>
    <t>51.64</t>
  </si>
  <si>
    <t>74.07</t>
  </si>
  <si>
    <t>74.00</t>
  </si>
  <si>
    <t>74.03</t>
  </si>
  <si>
    <t>73.97</t>
  </si>
  <si>
    <t>73.95</t>
  </si>
  <si>
    <t>73.96</t>
  </si>
  <si>
    <t>1436.10</t>
  </si>
  <si>
    <t>114.58</t>
  </si>
  <si>
    <t>35878</t>
  </si>
  <si>
    <t>AUS</t>
  </si>
  <si>
    <t>1968-01-10</t>
  </si>
  <si>
    <t>87.55</t>
  </si>
  <si>
    <t>87.61</t>
  </si>
  <si>
    <t>1968-01-07</t>
  </si>
  <si>
    <t>1968-001A</t>
  </si>
  <si>
    <t>SURVEYOR 7</t>
  </si>
  <si>
    <t>1968-001B</t>
  </si>
  <si>
    <t>3092</t>
  </si>
  <si>
    <t>105.84</t>
  </si>
  <si>
    <t>1968-002M</t>
  </si>
  <si>
    <t>1968-01-11</t>
  </si>
  <si>
    <t>29188</t>
  </si>
  <si>
    <t>107.80</t>
  </si>
  <si>
    <t>105.82</t>
  </si>
  <si>
    <t>1968-002H</t>
  </si>
  <si>
    <t>29184</t>
  </si>
  <si>
    <t>109.58</t>
  </si>
  <si>
    <t>105.80</t>
  </si>
  <si>
    <t>1968-002A</t>
  </si>
  <si>
    <t>3093</t>
  </si>
  <si>
    <t>EXPLORER 36 (GEOS 2)</t>
  </si>
  <si>
    <t>112.19</t>
  </si>
  <si>
    <t>1968-002K</t>
  </si>
  <si>
    <t>29186</t>
  </si>
  <si>
    <t>111.42</t>
  </si>
  <si>
    <t>105.83</t>
  </si>
  <si>
    <t>1968-002N</t>
  </si>
  <si>
    <t>29189</t>
  </si>
  <si>
    <t>109.70</t>
  </si>
  <si>
    <t>1968-002B</t>
  </si>
  <si>
    <t>3094</t>
  </si>
  <si>
    <t>112.05</t>
  </si>
  <si>
    <t>1968-002C</t>
  </si>
  <si>
    <t>3126</t>
  </si>
  <si>
    <t>112.29</t>
  </si>
  <si>
    <t>87.93</t>
  </si>
  <si>
    <t>74.02</t>
  </si>
  <si>
    <t>74.05</t>
  </si>
  <si>
    <t>SL-12 PLAT</t>
  </si>
  <si>
    <t>51.67</t>
  </si>
  <si>
    <t>87.10</t>
  </si>
  <si>
    <t>51.62</t>
  </si>
  <si>
    <t>51.61</t>
  </si>
  <si>
    <t>72.83</t>
  </si>
  <si>
    <t>72.79</t>
  </si>
  <si>
    <t>8318</t>
  </si>
  <si>
    <t>81.84</t>
  </si>
  <si>
    <t>99.91</t>
  </si>
  <si>
    <t>115.08</t>
  </si>
  <si>
    <t>51.60</t>
  </si>
  <si>
    <t>65.43</t>
  </si>
  <si>
    <t>3.00</t>
  </si>
  <si>
    <t>36131</t>
  </si>
  <si>
    <t>1448.95</t>
  </si>
  <si>
    <t>36058</t>
  </si>
  <si>
    <t>1.27</t>
  </si>
  <si>
    <t>35799</t>
  </si>
  <si>
    <t>35773</t>
  </si>
  <si>
    <t>65.41</t>
  </si>
  <si>
    <t>62.15</t>
  </si>
  <si>
    <t>62.82</t>
  </si>
  <si>
    <t>99.14</t>
  </si>
  <si>
    <t>62.03</t>
  </si>
  <si>
    <t>61.95</t>
  </si>
  <si>
    <t>62.79</t>
  </si>
  <si>
    <t>62.83</t>
  </si>
  <si>
    <t>62.80</t>
  </si>
  <si>
    <t>73.98</t>
  </si>
  <si>
    <t>62.73</t>
  </si>
  <si>
    <t>100.20</t>
  </si>
  <si>
    <t>105.09</t>
  </si>
  <si>
    <t>62.81</t>
  </si>
  <si>
    <t>103.96</t>
  </si>
  <si>
    <t>94.62</t>
  </si>
  <si>
    <t>97.59</t>
  </si>
  <si>
    <t>51.55</t>
  </si>
  <si>
    <t>94.84</t>
  </si>
  <si>
    <t>115.47</t>
  </si>
  <si>
    <t>1969-01-18</t>
  </si>
  <si>
    <t>1969-01-07</t>
  </si>
  <si>
    <t>1969-01-06</t>
  </si>
  <si>
    <t>70.87</t>
  </si>
  <si>
    <t>3705</t>
  </si>
  <si>
    <t>1969-05-16</t>
  </si>
  <si>
    <t>1969-001A</t>
  </si>
  <si>
    <t>1969-01-05</t>
  </si>
  <si>
    <t>3642</t>
  </si>
  <si>
    <t>VENERA 5</t>
  </si>
  <si>
    <t>1969-001B</t>
  </si>
  <si>
    <t>3643</t>
  </si>
  <si>
    <t>1969-001C</t>
  </si>
  <si>
    <t>3646</t>
  </si>
  <si>
    <t>1969-05-17</t>
  </si>
  <si>
    <t>1969-002A</t>
  </si>
  <si>
    <t>1969-01-10</t>
  </si>
  <si>
    <t>3648</t>
  </si>
  <si>
    <t>VENERA 6</t>
  </si>
  <si>
    <t>1969-01-11</t>
  </si>
  <si>
    <t>1969-002B</t>
  </si>
  <si>
    <t>1969-002C</t>
  </si>
  <si>
    <t>3650</t>
  </si>
  <si>
    <t>1969-01-20</t>
  </si>
  <si>
    <t>1969-003A</t>
  </si>
  <si>
    <t>1969-01-12</t>
  </si>
  <si>
    <t>3651</t>
  </si>
  <si>
    <t>COSMOS 263</t>
  </si>
  <si>
    <t>1969-003B</t>
  </si>
  <si>
    <t>1969-01-19</t>
  </si>
  <si>
    <t>65.29</t>
  </si>
  <si>
    <t>1969-003C</t>
  </si>
  <si>
    <t>3653</t>
  </si>
  <si>
    <t>114.41</t>
  </si>
  <si>
    <t>1.30</t>
  </si>
  <si>
    <t>37356</t>
  </si>
  <si>
    <t>37345</t>
  </si>
  <si>
    <t>73.99</t>
  </si>
  <si>
    <t>93.79</t>
  </si>
  <si>
    <t>NO ELEMENTS AVAILABLE</t>
  </si>
  <si>
    <t>51.58</t>
  </si>
  <si>
    <t>97.76</t>
  </si>
  <si>
    <t>1970-01-09</t>
  </si>
  <si>
    <t>115.66</t>
  </si>
  <si>
    <t>87.20</t>
  </si>
  <si>
    <t>4073</t>
  </si>
  <si>
    <t>87.07</t>
  </si>
  <si>
    <t>1989-01-10</t>
  </si>
  <si>
    <t>92.63</t>
  </si>
  <si>
    <t>1982-01-25</t>
  </si>
  <si>
    <t>1981-01-09</t>
  </si>
  <si>
    <t>96.91</t>
  </si>
  <si>
    <t>97.56</t>
  </si>
  <si>
    <t>70.41</t>
  </si>
  <si>
    <t>93.02</t>
  </si>
  <si>
    <t>104.91</t>
  </si>
  <si>
    <t>98.24</t>
  </si>
  <si>
    <t>87.13</t>
  </si>
  <si>
    <t>98.64</t>
  </si>
  <si>
    <t>1970-01-21</t>
  </si>
  <si>
    <t>1970-001A</t>
  </si>
  <si>
    <t>4292</t>
  </si>
  <si>
    <t>COSMOS 318</t>
  </si>
  <si>
    <t>1970-01-15</t>
  </si>
  <si>
    <t>1970-001B</t>
  </si>
  <si>
    <t>4293</t>
  </si>
  <si>
    <t>1970-002A</t>
  </si>
  <si>
    <t>OPS 6531</t>
  </si>
  <si>
    <t>1970-07-01</t>
  </si>
  <si>
    <t>1970-004A</t>
  </si>
  <si>
    <t>4299</t>
  </si>
  <si>
    <t>COSMOS 319</t>
  </si>
  <si>
    <t>1970-05-01</t>
  </si>
  <si>
    <t>1970-004B</t>
  </si>
  <si>
    <t>4300</t>
  </si>
  <si>
    <t>36146</t>
  </si>
  <si>
    <t>1970-003A</t>
  </si>
  <si>
    <t>4297</t>
  </si>
  <si>
    <t>INTELSAT 3-F6</t>
  </si>
  <si>
    <t>1452.24</t>
  </si>
  <si>
    <t>25820</t>
  </si>
  <si>
    <t>27.87</t>
  </si>
  <si>
    <t>1970-003B</t>
  </si>
  <si>
    <t>4298</t>
  </si>
  <si>
    <t>450.27</t>
  </si>
  <si>
    <t>1970-02-10</t>
  </si>
  <si>
    <t>1970-005A</t>
  </si>
  <si>
    <t>1970-01-16</t>
  </si>
  <si>
    <t>4301</t>
  </si>
  <si>
    <t>COSMOS 320</t>
  </si>
  <si>
    <t>1970-005B</t>
  </si>
  <si>
    <t>4302</t>
  </si>
  <si>
    <t>115.02</t>
  </si>
  <si>
    <t>JPN</t>
  </si>
  <si>
    <t>KSCUT</t>
  </si>
  <si>
    <t>FRGUI</t>
  </si>
  <si>
    <t>70.88</t>
  </si>
  <si>
    <t>35794</t>
  </si>
  <si>
    <t>NATO</t>
  </si>
  <si>
    <t>1992-01-26</t>
  </si>
  <si>
    <t>2001-01-11</t>
  </si>
  <si>
    <t>98.71</t>
  </si>
  <si>
    <t>100.03</t>
  </si>
  <si>
    <t>98.19</t>
  </si>
  <si>
    <t>91.77</t>
  </si>
  <si>
    <t>93.55</t>
  </si>
  <si>
    <t>97.81</t>
  </si>
  <si>
    <t>102.97</t>
  </si>
  <si>
    <t>102.79</t>
  </si>
  <si>
    <t>98.12</t>
  </si>
  <si>
    <t>104.43</t>
  </si>
  <si>
    <t>97.69</t>
  </si>
  <si>
    <t>35819</t>
  </si>
  <si>
    <t>PRC</t>
  </si>
  <si>
    <t>JSC</t>
  </si>
  <si>
    <t>113.89</t>
  </si>
  <si>
    <t>35820</t>
  </si>
  <si>
    <t>35765</t>
  </si>
  <si>
    <t>35610</t>
  </si>
  <si>
    <t>72.81</t>
  </si>
  <si>
    <t>1971-01-17</t>
  </si>
  <si>
    <t>1972-01-26</t>
  </si>
  <si>
    <t>1979-01-27</t>
  </si>
  <si>
    <t>101.45</t>
  </si>
  <si>
    <t>113.83</t>
  </si>
  <si>
    <t>62.88</t>
  </si>
  <si>
    <t>1971-01-25</t>
  </si>
  <si>
    <t>92.43</t>
  </si>
  <si>
    <t>SL-12 R/B(1)</t>
  </si>
  <si>
    <t>SL-12 R/B(2)</t>
  </si>
  <si>
    <t>SL-12 R/B(AUX MOTOR)</t>
  </si>
  <si>
    <t>114.83</t>
  </si>
  <si>
    <t>97.20</t>
  </si>
  <si>
    <t>95.44</t>
  </si>
  <si>
    <t>1971-01-12</t>
  </si>
  <si>
    <t>1980-01-19</t>
  </si>
  <si>
    <t>4837</t>
  </si>
  <si>
    <t>1971-000E</t>
  </si>
  <si>
    <t>1971-01-01</t>
  </si>
  <si>
    <t>5310</t>
  </si>
  <si>
    <t>US UNKNOWN 1 DEB</t>
  </si>
  <si>
    <t>1971-001A</t>
  </si>
  <si>
    <t>4845</t>
  </si>
  <si>
    <t>COSMOS 390</t>
  </si>
  <si>
    <t>1971-001B</t>
  </si>
  <si>
    <t>4846</t>
  </si>
  <si>
    <t>1971-02-01</t>
  </si>
  <si>
    <t>1971-001C</t>
  </si>
  <si>
    <t>4878</t>
  </si>
  <si>
    <t>COSMOS 390 DEB</t>
  </si>
  <si>
    <t>1971-01-27</t>
  </si>
  <si>
    <t>1971-001D</t>
  </si>
  <si>
    <t>4879</t>
  </si>
  <si>
    <t>1971-001E</t>
  </si>
  <si>
    <t>4883</t>
  </si>
  <si>
    <t>1971-001F</t>
  </si>
  <si>
    <t>1972-02-21</t>
  </si>
  <si>
    <t>1971-002A</t>
  </si>
  <si>
    <t>1971-01-14</t>
  </si>
  <si>
    <t>4847</t>
  </si>
  <si>
    <t>COSMOS 391</t>
  </si>
  <si>
    <t>1971-08-21</t>
  </si>
  <si>
    <t>1971-002B</t>
  </si>
  <si>
    <t>4848</t>
  </si>
  <si>
    <t>35801</t>
  </si>
  <si>
    <t>35772</t>
  </si>
  <si>
    <t>1972-01-15</t>
  </si>
  <si>
    <t>94.91</t>
  </si>
  <si>
    <t>1980-01-28</t>
  </si>
  <si>
    <t>51.56</t>
  </si>
  <si>
    <t>115.10</t>
  </si>
  <si>
    <t>94.93</t>
  </si>
  <si>
    <t>TITAN 3D R/B</t>
  </si>
  <si>
    <t>87.16</t>
  </si>
  <si>
    <t>35800</t>
  </si>
  <si>
    <t>1972-01-28</t>
  </si>
  <si>
    <t>1974-01-24</t>
  </si>
  <si>
    <t>115.14</t>
  </si>
  <si>
    <t>35769</t>
  </si>
  <si>
    <t>82.95</t>
  </si>
  <si>
    <t>104.76</t>
  </si>
  <si>
    <t>1972-001G</t>
  </si>
  <si>
    <t>1972-01-12</t>
  </si>
  <si>
    <t>5812</t>
  </si>
  <si>
    <t>COSMOS 471 DEB</t>
  </si>
  <si>
    <t>1972-01-25</t>
  </si>
  <si>
    <t>1972-001A</t>
  </si>
  <si>
    <t>5764</t>
  </si>
  <si>
    <t>COSMOS 471</t>
  </si>
  <si>
    <t>1972-001B</t>
  </si>
  <si>
    <t>5765</t>
  </si>
  <si>
    <t>1972-001C</t>
  </si>
  <si>
    <t>5767</t>
  </si>
  <si>
    <t>1972-01-24</t>
  </si>
  <si>
    <t>1972-001D</t>
  </si>
  <si>
    <t>5773</t>
  </si>
  <si>
    <t>1972-001E</t>
  </si>
  <si>
    <t>5774</t>
  </si>
  <si>
    <t>87.37</t>
  </si>
  <si>
    <t>1972-001F</t>
  </si>
  <si>
    <t>5806</t>
  </si>
  <si>
    <t>1972-02-29</t>
  </si>
  <si>
    <t>1972-002A</t>
  </si>
  <si>
    <t>5769</t>
  </si>
  <si>
    <t>OPS 1737</t>
  </si>
  <si>
    <t>1972-01-23</t>
  </si>
  <si>
    <t>96.98</t>
  </si>
  <si>
    <t>1972-002B</t>
  </si>
  <si>
    <t>5770</t>
  </si>
  <si>
    <t>36361</t>
  </si>
  <si>
    <t>28.63</t>
  </si>
  <si>
    <t>97.39</t>
  </si>
  <si>
    <t>1975-10-27</t>
  </si>
  <si>
    <t>97.48</t>
  </si>
  <si>
    <t>1980-01-09</t>
  </si>
  <si>
    <t>97.46</t>
  </si>
  <si>
    <t>35841</t>
  </si>
  <si>
    <t>35811</t>
  </si>
  <si>
    <t>92.33</t>
  </si>
  <si>
    <t>113.96</t>
  </si>
  <si>
    <t>98.25</t>
  </si>
  <si>
    <t>97.96</t>
  </si>
  <si>
    <t>97.89</t>
  </si>
  <si>
    <t>1979-01-26</t>
  </si>
  <si>
    <t>1980-01-11</t>
  </si>
  <si>
    <t>8092</t>
  </si>
  <si>
    <t>93.95</t>
  </si>
  <si>
    <t>99.11</t>
  </si>
  <si>
    <t>1982-01-07</t>
  </si>
  <si>
    <t>1973-01-08</t>
  </si>
  <si>
    <t>95.79</t>
  </si>
  <si>
    <t>114.69</t>
  </si>
  <si>
    <t>102.81</t>
  </si>
  <si>
    <t>6270</t>
  </si>
  <si>
    <t>28.52</t>
  </si>
  <si>
    <t>1973-01-12</t>
  </si>
  <si>
    <t>1975-01-14</t>
  </si>
  <si>
    <t>1973-01-11</t>
  </si>
  <si>
    <t>1973-01-15</t>
  </si>
  <si>
    <t>1973-001A</t>
  </si>
  <si>
    <t>6333</t>
  </si>
  <si>
    <t>LUNA 21</t>
  </si>
  <si>
    <t>1973-001B</t>
  </si>
  <si>
    <t>6334</t>
  </si>
  <si>
    <t>1973-001C</t>
  </si>
  <si>
    <t>6335</t>
  </si>
  <si>
    <t>1973-01-25</t>
  </si>
  <si>
    <t>1973-002A</t>
  </si>
  <si>
    <t>6339</t>
  </si>
  <si>
    <t>COSMOS 543</t>
  </si>
  <si>
    <t>1973-01-22</t>
  </si>
  <si>
    <t>1973-002B</t>
  </si>
  <si>
    <t>6340</t>
  </si>
  <si>
    <t>1973-01-28</t>
  </si>
  <si>
    <t>1973-002C</t>
  </si>
  <si>
    <t>6346</t>
  </si>
  <si>
    <t>COSMOS 543 DEB</t>
  </si>
  <si>
    <t>1973-002D</t>
  </si>
  <si>
    <t>6347</t>
  </si>
  <si>
    <t>1980-06-15</t>
  </si>
  <si>
    <t>1973-003A</t>
  </si>
  <si>
    <t>1973-01-20</t>
  </si>
  <si>
    <t>6343</t>
  </si>
  <si>
    <t>COSMOS 544</t>
  </si>
  <si>
    <t>1980-05-18</t>
  </si>
  <si>
    <t>1973-003B</t>
  </si>
  <si>
    <t>6344</t>
  </si>
  <si>
    <t>6427</t>
  </si>
  <si>
    <t>1974-01-19</t>
  </si>
  <si>
    <t>82.94</t>
  </si>
  <si>
    <t>94.03</t>
  </si>
  <si>
    <t>1974-01-20</t>
  </si>
  <si>
    <t>92.52</t>
  </si>
  <si>
    <t>102.67</t>
  </si>
  <si>
    <t>115.68</t>
  </si>
  <si>
    <t>96.74</t>
  </si>
  <si>
    <t>114.03</t>
  </si>
  <si>
    <t>114.68</t>
  </si>
  <si>
    <t>2014-10-30</t>
  </si>
  <si>
    <t>1974-01-17</t>
  </si>
  <si>
    <t>7372</t>
  </si>
  <si>
    <t>104.82</t>
  </si>
  <si>
    <t>1974-001B</t>
  </si>
  <si>
    <t>7095</t>
  </si>
  <si>
    <t>82.96</t>
  </si>
  <si>
    <t>1974-001A</t>
  </si>
  <si>
    <t>7094</t>
  </si>
  <si>
    <t>COSMOS 628</t>
  </si>
  <si>
    <t>31319</t>
  </si>
  <si>
    <t>1974-01-25</t>
  </si>
  <si>
    <t>1974-002A</t>
  </si>
  <si>
    <t>7096</t>
  </si>
  <si>
    <t>SKYNET 2A</t>
  </si>
  <si>
    <t>562.58</t>
  </si>
  <si>
    <t>1974-002B</t>
  </si>
  <si>
    <t>7097</t>
  </si>
  <si>
    <t>THORAD DELTA 1 R/B</t>
  </si>
  <si>
    <t>1974-01-23</t>
  </si>
  <si>
    <t>28.66</t>
  </si>
  <si>
    <t>1974-002C</t>
  </si>
  <si>
    <t>7098</t>
  </si>
  <si>
    <t>THORAD DELTA 1 DEB</t>
  </si>
  <si>
    <t>1974-002D</t>
  </si>
  <si>
    <t>7099</t>
  </si>
  <si>
    <t>1974-02-05</t>
  </si>
  <si>
    <t>1974-003A</t>
  </si>
  <si>
    <t>7100</t>
  </si>
  <si>
    <t>COSMOS 629</t>
  </si>
  <si>
    <t>1974-02-01</t>
  </si>
  <si>
    <t>1974-003B</t>
  </si>
  <si>
    <t>7101</t>
  </si>
  <si>
    <t>1974-02-09</t>
  </si>
  <si>
    <t>1974-003D</t>
  </si>
  <si>
    <t>7108</t>
  </si>
  <si>
    <t>COSMOS 629 DEB</t>
  </si>
  <si>
    <t>1978-01-11</t>
  </si>
  <si>
    <t>94.61</t>
  </si>
  <si>
    <t>8605</t>
  </si>
  <si>
    <t>28.59</t>
  </si>
  <si>
    <t>35732</t>
  </si>
  <si>
    <t>115.29</t>
  </si>
  <si>
    <t>1980-01-23</t>
  </si>
  <si>
    <t>92.67</t>
  </si>
  <si>
    <t>8308</t>
  </si>
  <si>
    <t>114.98</t>
  </si>
  <si>
    <t>114.75</t>
  </si>
  <si>
    <t>8555</t>
  </si>
  <si>
    <t>8549</t>
  </si>
  <si>
    <t>116.80</t>
  </si>
  <si>
    <t>115.60</t>
  </si>
  <si>
    <t>35804</t>
  </si>
  <si>
    <t>8057</t>
  </si>
  <si>
    <t>1978-07-15</t>
  </si>
  <si>
    <t>1975-04-15</t>
  </si>
  <si>
    <t>1975-02-09</t>
  </si>
  <si>
    <t>1975-001A</t>
  </si>
  <si>
    <t>1975-01-10</t>
  </si>
  <si>
    <t>7604</t>
  </si>
  <si>
    <t>SOYUZ 17</t>
  </si>
  <si>
    <t>1975-001B</t>
  </si>
  <si>
    <t>7605</t>
  </si>
  <si>
    <t>1975-03-25</t>
  </si>
  <si>
    <t>1975-001C</t>
  </si>
  <si>
    <t>7610</t>
  </si>
  <si>
    <t>SOYUZ 17 DEB</t>
  </si>
  <si>
    <t>1975-04-12</t>
  </si>
  <si>
    <t>1975-001D</t>
  </si>
  <si>
    <t>7613</t>
  </si>
  <si>
    <t>1975-05-08</t>
  </si>
  <si>
    <t>1975-001E</t>
  </si>
  <si>
    <t>7614</t>
  </si>
  <si>
    <t>1975-10-24</t>
  </si>
  <si>
    <t>1975-001F</t>
  </si>
  <si>
    <t>7622</t>
  </si>
  <si>
    <t>1975-001G</t>
  </si>
  <si>
    <t>7633</t>
  </si>
  <si>
    <t>1975-03-23</t>
  </si>
  <si>
    <t>1975-001H</t>
  </si>
  <si>
    <t>7635</t>
  </si>
  <si>
    <t>1975-001J</t>
  </si>
  <si>
    <t>7640</t>
  </si>
  <si>
    <t>1980-02-18</t>
  </si>
  <si>
    <t>92.48</t>
  </si>
  <si>
    <t>1981-01-06</t>
  </si>
  <si>
    <t>97.55</t>
  </si>
  <si>
    <t>96.66</t>
  </si>
  <si>
    <t>1979-01-18</t>
  </si>
  <si>
    <t>97.25</t>
  </si>
  <si>
    <t>1976-01-06</t>
  </si>
  <si>
    <t>IND</t>
  </si>
  <si>
    <t>87.17</t>
  </si>
  <si>
    <t>93.97</t>
  </si>
  <si>
    <t>25.28</t>
  </si>
  <si>
    <t>97.06</t>
  </si>
  <si>
    <t>82.90</t>
  </si>
  <si>
    <t>104.85</t>
  </si>
  <si>
    <t>TNSTA</t>
  </si>
  <si>
    <t>35751</t>
  </si>
  <si>
    <t>35754</t>
  </si>
  <si>
    <t>35802</t>
  </si>
  <si>
    <t>35770</t>
  </si>
  <si>
    <t>1436.05</t>
  </si>
  <si>
    <t>4.62</t>
  </si>
  <si>
    <t>35817</t>
  </si>
  <si>
    <t>1980-12-12</t>
  </si>
  <si>
    <t>1976-001A</t>
  </si>
  <si>
    <t>8530</t>
  </si>
  <si>
    <t>COSMOS 787</t>
  </si>
  <si>
    <t>1981-03-15</t>
  </si>
  <si>
    <t>1976-001B</t>
  </si>
  <si>
    <t>8531</t>
  </si>
  <si>
    <t>1977-10-20</t>
  </si>
  <si>
    <t>1976-001C</t>
  </si>
  <si>
    <t>1977-03-24</t>
  </si>
  <si>
    <t>1976-001D</t>
  </si>
  <si>
    <t>8550</t>
  </si>
  <si>
    <t>1976-001E</t>
  </si>
  <si>
    <t>9731</t>
  </si>
  <si>
    <t>1977-08-05</t>
  </si>
  <si>
    <t>1976-001F</t>
  </si>
  <si>
    <t>9790</t>
  </si>
  <si>
    <t>1977-12-01</t>
  </si>
  <si>
    <t>1976-001G</t>
  </si>
  <si>
    <t>9791</t>
  </si>
  <si>
    <t>1977-12-12</t>
  </si>
  <si>
    <t>1976-001H</t>
  </si>
  <si>
    <t>9792</t>
  </si>
  <si>
    <t>1977-08-27</t>
  </si>
  <si>
    <t>1976-001J</t>
  </si>
  <si>
    <t>9837</t>
  </si>
  <si>
    <t>8610</t>
  </si>
  <si>
    <t>94.16</t>
  </si>
  <si>
    <t>96.38</t>
  </si>
  <si>
    <t>82.93</t>
  </si>
  <si>
    <t>21.63</t>
  </si>
  <si>
    <t>87.22</t>
  </si>
  <si>
    <t>36032</t>
  </si>
  <si>
    <t>1447.68</t>
  </si>
  <si>
    <t>64.58</t>
  </si>
  <si>
    <t>66.03</t>
  </si>
  <si>
    <t>INDO</t>
  </si>
  <si>
    <t>66.04</t>
  </si>
  <si>
    <t>117.57</t>
  </si>
  <si>
    <t>9111</t>
  </si>
  <si>
    <t>117.90</t>
  </si>
  <si>
    <t>113.71</t>
  </si>
  <si>
    <t>1978-01-07</t>
  </si>
  <si>
    <t>1977-01-11</t>
  </si>
  <si>
    <t>115.76</t>
  </si>
  <si>
    <t>11197</t>
  </si>
  <si>
    <t>1977-002E</t>
  </si>
  <si>
    <t>1977-01-06</t>
  </si>
  <si>
    <t>14632</t>
  </si>
  <si>
    <t>1977-002D</t>
  </si>
  <si>
    <t>9664</t>
  </si>
  <si>
    <t>1977-002C</t>
  </si>
  <si>
    <t>9663</t>
  </si>
  <si>
    <t>1977-002B</t>
  </si>
  <si>
    <t>9662</t>
  </si>
  <si>
    <t>1977-01-19</t>
  </si>
  <si>
    <t>1977-001A</t>
  </si>
  <si>
    <t>9658</t>
  </si>
  <si>
    <t>COSMOS 888</t>
  </si>
  <si>
    <t>1977-001B</t>
  </si>
  <si>
    <t>9659</t>
  </si>
  <si>
    <t>1977-001C</t>
  </si>
  <si>
    <t>9660</t>
  </si>
  <si>
    <t>1977-001D</t>
  </si>
  <si>
    <t>9732</t>
  </si>
  <si>
    <t>COSMOS 888 DEB</t>
  </si>
  <si>
    <t>1977-001E</t>
  </si>
  <si>
    <t>9733</t>
  </si>
  <si>
    <t>10.08</t>
  </si>
  <si>
    <t>24.49</t>
  </si>
  <si>
    <t>82.91</t>
  </si>
  <si>
    <t>67.11</t>
  </si>
  <si>
    <t>35931</t>
  </si>
  <si>
    <t>28.37</t>
  </si>
  <si>
    <t>28.42</t>
  </si>
  <si>
    <t>36084</t>
  </si>
  <si>
    <t>SL-14 R/B</t>
  </si>
  <si>
    <t>1981-01-20</t>
  </si>
  <si>
    <t>1981-02-10</t>
  </si>
  <si>
    <t>2001-01-26</t>
  </si>
  <si>
    <t>104.00</t>
  </si>
  <si>
    <t>1987-02-01</t>
  </si>
  <si>
    <t>1992-01-25</t>
  </si>
  <si>
    <t>1436.09</t>
  </si>
  <si>
    <t>46.65</t>
  </si>
  <si>
    <t>35962</t>
  </si>
  <si>
    <t>35457</t>
  </si>
  <si>
    <t>35797</t>
  </si>
  <si>
    <t>1978-01-06</t>
  </si>
  <si>
    <t>104.90</t>
  </si>
  <si>
    <t>1978-01-25</t>
  </si>
  <si>
    <t>1978-01-19</t>
  </si>
  <si>
    <t>1978-001A</t>
  </si>
  <si>
    <t>10554</t>
  </si>
  <si>
    <t>COSMOS 974</t>
  </si>
  <si>
    <t>1978-001B</t>
  </si>
  <si>
    <t>10555</t>
  </si>
  <si>
    <t>1978-001C</t>
  </si>
  <si>
    <t>10556</t>
  </si>
  <si>
    <t>1978-01-26</t>
  </si>
  <si>
    <t>1978-001D</t>
  </si>
  <si>
    <t>10601</t>
  </si>
  <si>
    <t>COSMOS 974 DEB</t>
  </si>
  <si>
    <t>1978-01-21</t>
  </si>
  <si>
    <t>1978-001E</t>
  </si>
  <si>
    <t>10602</t>
  </si>
  <si>
    <t>36298</t>
  </si>
  <si>
    <t>21.67</t>
  </si>
  <si>
    <t>1978-002B</t>
  </si>
  <si>
    <t>10722</t>
  </si>
  <si>
    <t>649.15</t>
  </si>
  <si>
    <t>35902</t>
  </si>
  <si>
    <t>10.71</t>
  </si>
  <si>
    <t>1978-002A</t>
  </si>
  <si>
    <t>10557</t>
  </si>
  <si>
    <t>INTELSAT 4A-F3</t>
  </si>
  <si>
    <t>35870</t>
  </si>
  <si>
    <t>1441.18</t>
  </si>
  <si>
    <t>1978-005A</t>
  </si>
  <si>
    <t>1978-01-10</t>
  </si>
  <si>
    <t>10581</t>
  </si>
  <si>
    <t>COSMOS 976</t>
  </si>
  <si>
    <t>2011-10-28</t>
  </si>
  <si>
    <t>1978-004B</t>
  </si>
  <si>
    <t>10582</t>
  </si>
  <si>
    <t>26.37</t>
  </si>
  <si>
    <t>95.95</t>
  </si>
  <si>
    <t>36049</t>
  </si>
  <si>
    <t>35999</t>
  </si>
  <si>
    <t>82.53</t>
  </si>
  <si>
    <t>82.31</t>
  </si>
  <si>
    <t>1979-01-11</t>
  </si>
  <si>
    <t>1979-01-22</t>
  </si>
  <si>
    <t>1979-01-20</t>
  </si>
  <si>
    <t>1979-001A</t>
  </si>
  <si>
    <t>11229</t>
  </si>
  <si>
    <t>COSMOS 1070</t>
  </si>
  <si>
    <t>1979-001B</t>
  </si>
  <si>
    <t>11230</t>
  </si>
  <si>
    <t>1979-001C</t>
  </si>
  <si>
    <t>11231</t>
  </si>
  <si>
    <t>1979-01-19</t>
  </si>
  <si>
    <t>1979-001D</t>
  </si>
  <si>
    <t>11232</t>
  </si>
  <si>
    <t>1979-001E</t>
  </si>
  <si>
    <t>11234</t>
  </si>
  <si>
    <t>1979-001F</t>
  </si>
  <si>
    <t>11245</t>
  </si>
  <si>
    <t>COSMOS 1070 DEB</t>
  </si>
  <si>
    <t>1979-01-21</t>
  </si>
  <si>
    <t>1979-001G</t>
  </si>
  <si>
    <t>11246</t>
  </si>
  <si>
    <t>1979-001H</t>
  </si>
  <si>
    <t>11247</t>
  </si>
  <si>
    <t>1979-002A</t>
  </si>
  <si>
    <t>11233</t>
  </si>
  <si>
    <t>COSMOS 1071</t>
  </si>
  <si>
    <t>11254</t>
  </si>
  <si>
    <t>1986-01-25</t>
  </si>
  <si>
    <t>1986-01-22</t>
  </si>
  <si>
    <t>115.86</t>
  </si>
  <si>
    <t>35757</t>
  </si>
  <si>
    <t>54.94</t>
  </si>
  <si>
    <t>35776</t>
  </si>
  <si>
    <t>1980-06-11</t>
  </si>
  <si>
    <t>1980-01-27</t>
  </si>
  <si>
    <t>2014-01-18</t>
  </si>
  <si>
    <t>35696</t>
  </si>
  <si>
    <t>35699</t>
  </si>
  <si>
    <t>17298</t>
  </si>
  <si>
    <t>40380</t>
  </si>
  <si>
    <t>1980-001F</t>
  </si>
  <si>
    <t>11675</t>
  </si>
  <si>
    <t>COSMOS 1149 DEB</t>
  </si>
  <si>
    <t>1980-001E</t>
  </si>
  <si>
    <t>11674</t>
  </si>
  <si>
    <t>1990-06-11</t>
  </si>
  <si>
    <t>1980-001D</t>
  </si>
  <si>
    <t>11673</t>
  </si>
  <si>
    <t>1980-001A</t>
  </si>
  <si>
    <t>11652</t>
  </si>
  <si>
    <t>COSMOS 1149</t>
  </si>
  <si>
    <t>1980-01-17</t>
  </si>
  <si>
    <t>1980-001B</t>
  </si>
  <si>
    <t>11653</t>
  </si>
  <si>
    <t>1980-001C</t>
  </si>
  <si>
    <t>11656</t>
  </si>
  <si>
    <t>73.02</t>
  </si>
  <si>
    <t>1980-001G</t>
  </si>
  <si>
    <t>11677</t>
  </si>
  <si>
    <t>1980-002B</t>
  </si>
  <si>
    <t>11663</t>
  </si>
  <si>
    <t>1980-002C</t>
  </si>
  <si>
    <t>11664</t>
  </si>
  <si>
    <t>82.51</t>
  </si>
  <si>
    <t>115.41</t>
  </si>
  <si>
    <t>28.49</t>
  </si>
  <si>
    <t>1981-01-12</t>
  </si>
  <si>
    <t>35798</t>
  </si>
  <si>
    <t>35723</t>
  </si>
  <si>
    <t>SRI</t>
  </si>
  <si>
    <t>2002-01-14</t>
  </si>
  <si>
    <t>35582</t>
  </si>
  <si>
    <t>1981-01-15</t>
  </si>
  <si>
    <t>1981-02-09</t>
  </si>
  <si>
    <t>1981-001E</t>
  </si>
  <si>
    <t>12146</t>
  </si>
  <si>
    <t>COSMOS 1237 DEB</t>
  </si>
  <si>
    <t>1981-001F</t>
  </si>
  <si>
    <t>12147</t>
  </si>
  <si>
    <t>1981-06-05</t>
  </si>
  <si>
    <t>1981-001D</t>
  </si>
  <si>
    <t>12145</t>
  </si>
  <si>
    <t>1981-001A</t>
  </si>
  <si>
    <t>12130</t>
  </si>
  <si>
    <t>COSMOS 1237</t>
  </si>
  <si>
    <t>1981-001B</t>
  </si>
  <si>
    <t>12131</t>
  </si>
  <si>
    <t>1981-001C</t>
  </si>
  <si>
    <t>12132</t>
  </si>
  <si>
    <t>1981-001G</t>
  </si>
  <si>
    <t>12148</t>
  </si>
  <si>
    <t>1981-01-22</t>
  </si>
  <si>
    <t>1981-002D</t>
  </si>
  <si>
    <t>12136</t>
  </si>
  <si>
    <t>1999-10-23</t>
  </si>
  <si>
    <t>1981-002B</t>
  </si>
  <si>
    <t>12134</t>
  </si>
  <si>
    <t>1992-01-21</t>
  </si>
  <si>
    <t>39507</t>
  </si>
  <si>
    <t>82.61</t>
  </si>
  <si>
    <t>1992-03-13</t>
  </si>
  <si>
    <t>36742</t>
  </si>
  <si>
    <t>82.60</t>
  </si>
  <si>
    <t>1436.02</t>
  </si>
  <si>
    <t>1982-01-16</t>
  </si>
  <si>
    <t>1982-001B</t>
  </si>
  <si>
    <t>13028</t>
  </si>
  <si>
    <t>1982-001C</t>
  </si>
  <si>
    <t>13029</t>
  </si>
  <si>
    <t>1982-001A</t>
  </si>
  <si>
    <t>13027</t>
  </si>
  <si>
    <t>COSMOS 1331</t>
  </si>
  <si>
    <t>1982-001E</t>
  </si>
  <si>
    <t>37863</t>
  </si>
  <si>
    <t>COSMOS 1331 DEB</t>
  </si>
  <si>
    <t>1982-001D</t>
  </si>
  <si>
    <t>13030</t>
  </si>
  <si>
    <t>1982-002B</t>
  </si>
  <si>
    <t>1982-01-12</t>
  </si>
  <si>
    <t>13032</t>
  </si>
  <si>
    <t>1982-002A</t>
  </si>
  <si>
    <t>13031</t>
  </si>
  <si>
    <t>COSMOS 1332</t>
  </si>
  <si>
    <t>1982-003A</t>
  </si>
  <si>
    <t>1982-01-14</t>
  </si>
  <si>
    <t>13033</t>
  </si>
  <si>
    <t>COSMOS 1333</t>
  </si>
  <si>
    <t>1982-003B</t>
  </si>
  <si>
    <t>13034</t>
  </si>
  <si>
    <t>35942</t>
  </si>
  <si>
    <t>36339</t>
  </si>
  <si>
    <t>36332</t>
  </si>
  <si>
    <t>33972</t>
  </si>
  <si>
    <t>1986-01-08</t>
  </si>
  <si>
    <t>1987-01-15</t>
  </si>
  <si>
    <t>2009-01-18</t>
  </si>
  <si>
    <t>36010</t>
  </si>
  <si>
    <t>1984-01-05</t>
  </si>
  <si>
    <t>82.47</t>
  </si>
  <si>
    <t>2023-01-03</t>
  </si>
  <si>
    <t>2023-01-16</t>
  </si>
  <si>
    <t>2022-04-21</t>
  </si>
  <si>
    <t>2023-02-07</t>
  </si>
  <si>
    <t>2023-06-06</t>
  </si>
  <si>
    <t>2023-03-20</t>
  </si>
  <si>
    <t>2023-06-22</t>
  </si>
  <si>
    <t>2022-01-06</t>
  </si>
  <si>
    <t>94.17</t>
  </si>
  <si>
    <t>35793</t>
  </si>
  <si>
    <t>13.13</t>
  </si>
  <si>
    <t>28.46</t>
  </si>
  <si>
    <t>35887</t>
  </si>
  <si>
    <t>86.40</t>
  </si>
  <si>
    <t>1983-001B</t>
  </si>
  <si>
    <t>1983-01-12</t>
  </si>
  <si>
    <t>13758</t>
  </si>
  <si>
    <t>1983-001A</t>
  </si>
  <si>
    <t>13757</t>
  </si>
  <si>
    <t>COSMOS 1428</t>
  </si>
  <si>
    <t>1983-001C</t>
  </si>
  <si>
    <t>14568</t>
  </si>
  <si>
    <t>1983-002J</t>
  </si>
  <si>
    <t>1983-01-19</t>
  </si>
  <si>
    <t>13769</t>
  </si>
  <si>
    <t>1983-002E</t>
  </si>
  <si>
    <t>13765</t>
  </si>
  <si>
    <t>COSMOS 1433</t>
  </si>
  <si>
    <t>1983-002C</t>
  </si>
  <si>
    <t>13763</t>
  </si>
  <si>
    <t>COSMOS 1431</t>
  </si>
  <si>
    <t>1983-002B</t>
  </si>
  <si>
    <t>13762</t>
  </si>
  <si>
    <t>COSMOS 1430</t>
  </si>
  <si>
    <t>1983-002G</t>
  </si>
  <si>
    <t>13767</t>
  </si>
  <si>
    <t>COSMOS 1435</t>
  </si>
  <si>
    <t>1983-002H</t>
  </si>
  <si>
    <t>13768</t>
  </si>
  <si>
    <t>COSMOS 1436</t>
  </si>
  <si>
    <t>114.49</t>
  </si>
  <si>
    <t>94.58</t>
  </si>
  <si>
    <t>1986-01-16</t>
  </si>
  <si>
    <t>IUS R/B(2)</t>
  </si>
  <si>
    <t>25.82</t>
  </si>
  <si>
    <t>IUS R/B(1)</t>
  </si>
  <si>
    <t>1985-05-22</t>
  </si>
  <si>
    <t>64.35</t>
  </si>
  <si>
    <t>2020-01-22</t>
  </si>
  <si>
    <t>ARGN</t>
  </si>
  <si>
    <t>14191</t>
  </si>
  <si>
    <t>1994-07-09</t>
  </si>
  <si>
    <t>12.41</t>
  </si>
  <si>
    <t>35792</t>
  </si>
  <si>
    <t>35938</t>
  </si>
  <si>
    <t>35986</t>
  </si>
  <si>
    <t>1984-001A</t>
  </si>
  <si>
    <t>14611</t>
  </si>
  <si>
    <t>COSMOS 1522</t>
  </si>
  <si>
    <t>1984-001B</t>
  </si>
  <si>
    <t>14612</t>
  </si>
  <si>
    <t>COSMOS 1523</t>
  </si>
  <si>
    <t>1984-001C</t>
  </si>
  <si>
    <t>14613</t>
  </si>
  <si>
    <t>COSMOS 1524</t>
  </si>
  <si>
    <t>1984-001F</t>
  </si>
  <si>
    <t>14616</t>
  </si>
  <si>
    <t>COSMOS 1527</t>
  </si>
  <si>
    <t>1984-001H</t>
  </si>
  <si>
    <t>14618</t>
  </si>
  <si>
    <t>COSMOS 1529</t>
  </si>
  <si>
    <t>1984-001J</t>
  </si>
  <si>
    <t>14619</t>
  </si>
  <si>
    <t>1984-001E</t>
  </si>
  <si>
    <t>14615</t>
  </si>
  <si>
    <t>COSMOS 1526</t>
  </si>
  <si>
    <t>114.92</t>
  </si>
  <si>
    <t>1984-001D</t>
  </si>
  <si>
    <t>14614</t>
  </si>
  <si>
    <t>COSMOS 1525</t>
  </si>
  <si>
    <t>1984-001G</t>
  </si>
  <si>
    <t>14617</t>
  </si>
  <si>
    <t>COSMOS 1528</t>
  </si>
  <si>
    <t>12.40</t>
  </si>
  <si>
    <t>XSC</t>
  </si>
  <si>
    <t>1435.11</t>
  </si>
  <si>
    <t>28.55</t>
  </si>
  <si>
    <t>36200</t>
  </si>
  <si>
    <t>1985-01-07</t>
  </si>
  <si>
    <t>35880</t>
  </si>
  <si>
    <t>28.47</t>
  </si>
  <si>
    <t>1985-01-09</t>
  </si>
  <si>
    <t>1985-001C</t>
  </si>
  <si>
    <t>15466</t>
  </si>
  <si>
    <t>M-3S2 R/B(1)</t>
  </si>
  <si>
    <t>1985-001A</t>
  </si>
  <si>
    <t>15464</t>
  </si>
  <si>
    <t>SAKIGAKE</t>
  </si>
  <si>
    <t>1985-001B</t>
  </si>
  <si>
    <t>15465</t>
  </si>
  <si>
    <t>M-3S2 R/B(2)</t>
  </si>
  <si>
    <t>1985-002A</t>
  </si>
  <si>
    <t>15467</t>
  </si>
  <si>
    <t>COSMOS 1616</t>
  </si>
  <si>
    <t>1985-01-15</t>
  </si>
  <si>
    <t>1985-002B</t>
  </si>
  <si>
    <t>15468</t>
  </si>
  <si>
    <t>1985-003E</t>
  </si>
  <si>
    <t>15473</t>
  </si>
  <si>
    <t>COSMOS 1621</t>
  </si>
  <si>
    <t>113.88</t>
  </si>
  <si>
    <t>1985-003A</t>
  </si>
  <si>
    <t>15469</t>
  </si>
  <si>
    <t>COSMOS 1617</t>
  </si>
  <si>
    <t>1985-003D</t>
  </si>
  <si>
    <t>15472</t>
  </si>
  <si>
    <t>COSMOS 1620</t>
  </si>
  <si>
    <t>1985-003C</t>
  </si>
  <si>
    <t>15471</t>
  </si>
  <si>
    <t>COSMOS 1619</t>
  </si>
  <si>
    <t>113.72</t>
  </si>
  <si>
    <t>1437.15</t>
  </si>
  <si>
    <t>1986-01-09</t>
  </si>
  <si>
    <t>27168</t>
  </si>
  <si>
    <t>36141</t>
  </si>
  <si>
    <t>1988-01-06</t>
  </si>
  <si>
    <t>1988-01-15</t>
  </si>
  <si>
    <t>6.78</t>
  </si>
  <si>
    <t>19196</t>
  </si>
  <si>
    <t>51.31</t>
  </si>
  <si>
    <t>8.83</t>
  </si>
  <si>
    <t>35786</t>
  </si>
  <si>
    <t>36359</t>
  </si>
  <si>
    <t>36068</t>
  </si>
  <si>
    <t>112.42</t>
  </si>
  <si>
    <t>35777</t>
  </si>
  <si>
    <t>2003-01-13</t>
  </si>
  <si>
    <t>56.97</t>
  </si>
  <si>
    <t>11.15</t>
  </si>
  <si>
    <t>1986-01-27</t>
  </si>
  <si>
    <t>1986-001A</t>
  </si>
  <si>
    <t>16447</t>
  </si>
  <si>
    <t>COSMOS 1715</t>
  </si>
  <si>
    <t>1986-001B</t>
  </si>
  <si>
    <t>16448</t>
  </si>
  <si>
    <t>1986-001C</t>
  </si>
  <si>
    <t>16505</t>
  </si>
  <si>
    <t>COSMOS 1715 DEB</t>
  </si>
  <si>
    <t>1986-001D</t>
  </si>
  <si>
    <t>16506</t>
  </si>
  <si>
    <t>1986-01-31</t>
  </si>
  <si>
    <t>1986-001E</t>
  </si>
  <si>
    <t>16507</t>
  </si>
  <si>
    <t>1986-002F</t>
  </si>
  <si>
    <t>16454</t>
  </si>
  <si>
    <t>COSMOS 1721</t>
  </si>
  <si>
    <t>1986-002G</t>
  </si>
  <si>
    <t>16455</t>
  </si>
  <si>
    <t>COSMOS 1722</t>
  </si>
  <si>
    <t>1986-002E</t>
  </si>
  <si>
    <t>16453</t>
  </si>
  <si>
    <t>COSMOS 1720</t>
  </si>
  <si>
    <t>1986-002C</t>
  </si>
  <si>
    <t>16451</t>
  </si>
  <si>
    <t>COSMOS 1718</t>
  </si>
  <si>
    <t>115.85</t>
  </si>
  <si>
    <t>35806</t>
  </si>
  <si>
    <t>1999-07-31</t>
  </si>
  <si>
    <t>1993-01-19</t>
  </si>
  <si>
    <t>2001-03-23</t>
  </si>
  <si>
    <t>1997-01-30</t>
  </si>
  <si>
    <t>2003-02-01</t>
  </si>
  <si>
    <t>1998-01-10</t>
  </si>
  <si>
    <t>SWED</t>
  </si>
  <si>
    <t>17469</t>
  </si>
  <si>
    <t>36358</t>
  </si>
  <si>
    <t>1987-01-05</t>
  </si>
  <si>
    <t>35996</t>
  </si>
  <si>
    <t>1987-001A</t>
  </si>
  <si>
    <t>17290</t>
  </si>
  <si>
    <t>METEOR 2-15</t>
  </si>
  <si>
    <t>1987-001C</t>
  </si>
  <si>
    <t>28975</t>
  </si>
  <si>
    <t>METEOR 2-15 DEB</t>
  </si>
  <si>
    <t>1987-001B</t>
  </si>
  <si>
    <t>17291</t>
  </si>
  <si>
    <t>1987-02-13</t>
  </si>
  <si>
    <t>1987-002A</t>
  </si>
  <si>
    <t>1987-01-09</t>
  </si>
  <si>
    <t>17292</t>
  </si>
  <si>
    <t>COSMOS 1811</t>
  </si>
  <si>
    <t>1987-01-16</t>
  </si>
  <si>
    <t>1987-002B</t>
  </si>
  <si>
    <t>17293</t>
  </si>
  <si>
    <t>1987-01-11</t>
  </si>
  <si>
    <t>1987-002C</t>
  </si>
  <si>
    <t>17294</t>
  </si>
  <si>
    <t>1987-003B</t>
  </si>
  <si>
    <t>1987-01-14</t>
  </si>
  <si>
    <t>17296</t>
  </si>
  <si>
    <t>1987-003A</t>
  </si>
  <si>
    <t>17295</t>
  </si>
  <si>
    <t>COSMOS 1812</t>
  </si>
  <si>
    <t>1987-004B</t>
  </si>
  <si>
    <t>19641</t>
  </si>
  <si>
    <t>35788</t>
  </si>
  <si>
    <t>2001-01-10</t>
  </si>
  <si>
    <t>36201</t>
  </si>
  <si>
    <t>1988-001B</t>
  </si>
  <si>
    <t>18749</t>
  </si>
  <si>
    <t>1988-001A</t>
  </si>
  <si>
    <t>18748</t>
  </si>
  <si>
    <t>COSMOS 1908</t>
  </si>
  <si>
    <t>1988-002B</t>
  </si>
  <si>
    <t>18789</t>
  </si>
  <si>
    <t>COSMOS 1910</t>
  </si>
  <si>
    <t>1988-002A</t>
  </si>
  <si>
    <t>18788</t>
  </si>
  <si>
    <t>COSMOS 1909</t>
  </si>
  <si>
    <t>1988-002G</t>
  </si>
  <si>
    <t>18794</t>
  </si>
  <si>
    <t>1988-002E</t>
  </si>
  <si>
    <t>18792</t>
  </si>
  <si>
    <t>COSMOS 1913</t>
  </si>
  <si>
    <t>1988-002C</t>
  </si>
  <si>
    <t>18790</t>
  </si>
  <si>
    <t>COSMOS 1911</t>
  </si>
  <si>
    <t>1988-002D</t>
  </si>
  <si>
    <t>18791</t>
  </si>
  <si>
    <t>COSMOS 1912</t>
  </si>
  <si>
    <t>1988-002F</t>
  </si>
  <si>
    <t>18793</t>
  </si>
  <si>
    <t>COSMOS 1914</t>
  </si>
  <si>
    <t>35367</t>
  </si>
  <si>
    <t>2004-06-30</t>
  </si>
  <si>
    <t>2002-01-23</t>
  </si>
  <si>
    <t>46.44</t>
  </si>
  <si>
    <t>8.01</t>
  </si>
  <si>
    <t>ARIANE 44LP DEB</t>
  </si>
  <si>
    <t>7.61</t>
  </si>
  <si>
    <t>TSC</t>
  </si>
  <si>
    <t>7.26</t>
  </si>
  <si>
    <t>127.34</t>
  </si>
  <si>
    <t>ISRA</t>
  </si>
  <si>
    <t>4.02</t>
  </si>
  <si>
    <t>14.49</t>
  </si>
  <si>
    <t>36710</t>
  </si>
  <si>
    <t>13.96</t>
  </si>
  <si>
    <t>SES</t>
  </si>
  <si>
    <t>6.51</t>
  </si>
  <si>
    <t>ARIANE DEB (SPELDA)</t>
  </si>
  <si>
    <t>1990-01-01</t>
  </si>
  <si>
    <t>2013-05-16</t>
  </si>
  <si>
    <t>1989-001X</t>
  </si>
  <si>
    <t>38556</t>
  </si>
  <si>
    <t>2013-04-26</t>
  </si>
  <si>
    <t>1989-001W</t>
  </si>
  <si>
    <t>36883</t>
  </si>
  <si>
    <t>2008-12-23</t>
  </si>
  <si>
    <t>1989-001T</t>
  </si>
  <si>
    <t>28259</t>
  </si>
  <si>
    <t>2007-03-06</t>
  </si>
  <si>
    <t>1989-001S</t>
  </si>
  <si>
    <t>28258</t>
  </si>
  <si>
    <t>110.14</t>
  </si>
  <si>
    <t>2002-07-27</t>
  </si>
  <si>
    <t>1989-001Q</t>
  </si>
  <si>
    <t>26814</t>
  </si>
  <si>
    <t>2000-08-13</t>
  </si>
  <si>
    <t>64.06</t>
  </si>
  <si>
    <t>1989-001N</t>
  </si>
  <si>
    <t>26047</t>
  </si>
  <si>
    <t>2002-04-05</t>
  </si>
  <si>
    <t>1989-001M</t>
  </si>
  <si>
    <t>26046</t>
  </si>
  <si>
    <t>2014-02-10</t>
  </si>
  <si>
    <t>1989-001L</t>
  </si>
  <si>
    <t>25799</t>
  </si>
  <si>
    <t>2004-05-26</t>
  </si>
  <si>
    <t>1989-001R</t>
  </si>
  <si>
    <t>28257</t>
  </si>
  <si>
    <t>35743</t>
  </si>
  <si>
    <t>7.84</t>
  </si>
  <si>
    <t>DELTA 2 R/B(1)</t>
  </si>
  <si>
    <t>2006-12-13</t>
  </si>
  <si>
    <t>2006-11-20</t>
  </si>
  <si>
    <t>2007-01-09</t>
  </si>
  <si>
    <t>ARIANE 44L R/B</t>
  </si>
  <si>
    <t>14.64</t>
  </si>
  <si>
    <t>1451.87</t>
  </si>
  <si>
    <t>DELTA 2 DEB</t>
  </si>
  <si>
    <t>1998-01-31</t>
  </si>
  <si>
    <t>2008-02-05</t>
  </si>
  <si>
    <t>1990-001C</t>
  </si>
  <si>
    <t>20403</t>
  </si>
  <si>
    <t>TITAN 3 R/B</t>
  </si>
  <si>
    <t>1990-001E</t>
  </si>
  <si>
    <t>20405</t>
  </si>
  <si>
    <t>TITAN 3 DEB</t>
  </si>
  <si>
    <t>2013-09-26</t>
  </si>
  <si>
    <t>1990-001F</t>
  </si>
  <si>
    <t>20406</t>
  </si>
  <si>
    <t>JCSAT 2 PKM (SSUS-A)</t>
  </si>
  <si>
    <t>32278</t>
  </si>
  <si>
    <t>21.31</t>
  </si>
  <si>
    <t>1990-001D</t>
  </si>
  <si>
    <t>20404</t>
  </si>
  <si>
    <t>SKYNET 4A R/B(PAM-D2)</t>
  </si>
  <si>
    <t>567.34</t>
  </si>
  <si>
    <t>12.84</t>
  </si>
  <si>
    <t>1990-001A</t>
  </si>
  <si>
    <t>20401</t>
  </si>
  <si>
    <t>SKYNET 4A</t>
  </si>
  <si>
    <t>36094</t>
  </si>
  <si>
    <t>1454.58</t>
  </si>
  <si>
    <t>36527</t>
  </si>
  <si>
    <t>15.27</t>
  </si>
  <si>
    <t>1990-001B</t>
  </si>
  <si>
    <t>20402</t>
  </si>
  <si>
    <t>JCSAT 2</t>
  </si>
  <si>
    <t>36033</t>
  </si>
  <si>
    <t>1461.39</t>
  </si>
  <si>
    <t>27.27</t>
  </si>
  <si>
    <t>1990-002C</t>
  </si>
  <si>
    <t>20411</t>
  </si>
  <si>
    <t>LEASAT 5 PKM (SSUS-A)</t>
  </si>
  <si>
    <t>220.91</t>
  </si>
  <si>
    <t>11.31</t>
  </si>
  <si>
    <t>1990-002B</t>
  </si>
  <si>
    <t>20410</t>
  </si>
  <si>
    <t>LEASAT 5</t>
  </si>
  <si>
    <t>1445.92</t>
  </si>
  <si>
    <t>1998-08-12</t>
  </si>
  <si>
    <t>26.56</t>
  </si>
  <si>
    <t>1990-002D</t>
  </si>
  <si>
    <t>25514</t>
  </si>
  <si>
    <t>SSUS-A DEB</t>
  </si>
  <si>
    <t>DELTA 2 R/B</t>
  </si>
  <si>
    <t>36026</t>
  </si>
  <si>
    <t>20584</t>
  </si>
  <si>
    <t>2000-01-25</t>
  </si>
  <si>
    <t>1991-03-15</t>
  </si>
  <si>
    <t>7.37</t>
  </si>
  <si>
    <t>2008-01-21</t>
  </si>
  <si>
    <t>21001</t>
  </si>
  <si>
    <t>21010</t>
  </si>
  <si>
    <t>36376</t>
  </si>
  <si>
    <t>1991-001A</t>
  </si>
  <si>
    <t>1991-01-08</t>
  </si>
  <si>
    <t>21047</t>
  </si>
  <si>
    <t>NATO 4A</t>
  </si>
  <si>
    <t>1465.18</t>
  </si>
  <si>
    <t>35439</t>
  </si>
  <si>
    <t>25.51</t>
  </si>
  <si>
    <t>1991-001C</t>
  </si>
  <si>
    <t>21049</t>
  </si>
  <si>
    <t>NATO 4A R/B(PAM-D)</t>
  </si>
  <si>
    <t>635.59</t>
  </si>
  <si>
    <t>18.46</t>
  </si>
  <si>
    <t>1991-001B</t>
  </si>
  <si>
    <t>21048</t>
  </si>
  <si>
    <t>121.48</t>
  </si>
  <si>
    <t>2013-04-04</t>
  </si>
  <si>
    <t>18.35</t>
  </si>
  <si>
    <t>1991-001D</t>
  </si>
  <si>
    <t>27483</t>
  </si>
  <si>
    <t>1991-002A</t>
  </si>
  <si>
    <t>1991-01-14</t>
  </si>
  <si>
    <t>21053</t>
  </si>
  <si>
    <t>PROGRESS-M 6</t>
  </si>
  <si>
    <t>1991-01-15</t>
  </si>
  <si>
    <t>1991-002B</t>
  </si>
  <si>
    <t>21054</t>
  </si>
  <si>
    <t>24207</t>
  </si>
  <si>
    <t>1991-003U</t>
  </si>
  <si>
    <t>48352</t>
  </si>
  <si>
    <t>424.17</t>
  </si>
  <si>
    <t>30742</t>
  </si>
  <si>
    <t>1991-003S</t>
  </si>
  <si>
    <t>33589</t>
  </si>
  <si>
    <t>ARIANE 44L DEB</t>
  </si>
  <si>
    <t>545.66</t>
  </si>
  <si>
    <t>31018</t>
  </si>
  <si>
    <t>1991-003M</t>
  </si>
  <si>
    <t>28039</t>
  </si>
  <si>
    <t>557.88</t>
  </si>
  <si>
    <t>6.80</t>
  </si>
  <si>
    <t>36215</t>
  </si>
  <si>
    <t>ARIANE 44P R/B</t>
  </si>
  <si>
    <t>24.00</t>
  </si>
  <si>
    <t>PEGASUS R/B</t>
  </si>
  <si>
    <t>1992-01-24</t>
  </si>
  <si>
    <t>21699</t>
  </si>
  <si>
    <t>1437.86</t>
  </si>
  <si>
    <t>ATLAS 2 CENTAUR R/B</t>
  </si>
  <si>
    <t>1992-01-30</t>
  </si>
  <si>
    <t>1992-001B</t>
  </si>
  <si>
    <t>21845</t>
  </si>
  <si>
    <t>1992-001A</t>
  </si>
  <si>
    <t>21844</t>
  </si>
  <si>
    <t>COSMOS 2175</t>
  </si>
  <si>
    <t>1992-002A</t>
  </si>
  <si>
    <t>1992-01-22</t>
  </si>
  <si>
    <t>21846</t>
  </si>
  <si>
    <t>STS 42</t>
  </si>
  <si>
    <t>1992-02-19</t>
  </si>
  <si>
    <t>1992-003B</t>
  </si>
  <si>
    <t>21848</t>
  </si>
  <si>
    <t>61.58</t>
  </si>
  <si>
    <t>1992-003D</t>
  </si>
  <si>
    <t>21850</t>
  </si>
  <si>
    <t>2012-01-17</t>
  </si>
  <si>
    <t>1992-003A</t>
  </si>
  <si>
    <t>21847</t>
  </si>
  <si>
    <t>COSMOS 2176</t>
  </si>
  <si>
    <t>1992-02-05</t>
  </si>
  <si>
    <t>1992-003C</t>
  </si>
  <si>
    <t>21849</t>
  </si>
  <si>
    <t>1992-004A</t>
  </si>
  <si>
    <t>21851</t>
  </si>
  <si>
    <t>PROGRESS-M 11</t>
  </si>
  <si>
    <t>1992-004B</t>
  </si>
  <si>
    <t>21852</t>
  </si>
  <si>
    <t>IABS R/B</t>
  </si>
  <si>
    <t>36109</t>
  </si>
  <si>
    <t>DELTA 2 R/B(2)</t>
  </si>
  <si>
    <t>ATLAS 2A CENTAUR R/B</t>
  </si>
  <si>
    <t>36174</t>
  </si>
  <si>
    <t>2012-11-13</t>
  </si>
  <si>
    <t>2010-08-30</t>
  </si>
  <si>
    <t>CZ-2D R/B</t>
  </si>
  <si>
    <t>CZ-2D DEB</t>
  </si>
  <si>
    <t>SKOR</t>
  </si>
  <si>
    <t>36123</t>
  </si>
  <si>
    <t>7.20</t>
  </si>
  <si>
    <t>36288</t>
  </si>
  <si>
    <t>2001-01-21</t>
  </si>
  <si>
    <t>1993-01-12</t>
  </si>
  <si>
    <t>1993-001A</t>
  </si>
  <si>
    <t>22307</t>
  </si>
  <si>
    <t>COSMOS 2230</t>
  </si>
  <si>
    <t>1993-001B</t>
  </si>
  <si>
    <t>22308</t>
  </si>
  <si>
    <t>14.16</t>
  </si>
  <si>
    <t>1993-003B</t>
  </si>
  <si>
    <t>1993-01-13</t>
  </si>
  <si>
    <t>22314</t>
  </si>
  <si>
    <t>TDRS 6</t>
  </si>
  <si>
    <t>26.80</t>
  </si>
  <si>
    <t>1993-003C</t>
  </si>
  <si>
    <t>22315</t>
  </si>
  <si>
    <t>379.16</t>
  </si>
  <si>
    <t>1993-003D</t>
  </si>
  <si>
    <t>22316</t>
  </si>
  <si>
    <t>35538</t>
  </si>
  <si>
    <t>1438.54</t>
  </si>
  <si>
    <t>1993-03-04</t>
  </si>
  <si>
    <t>1993-002B</t>
  </si>
  <si>
    <t>22310</t>
  </si>
  <si>
    <t>1993-002C</t>
  </si>
  <si>
    <t>22311</t>
  </si>
  <si>
    <t>1993-003A</t>
  </si>
  <si>
    <t>22313</t>
  </si>
  <si>
    <t>STS 54</t>
  </si>
  <si>
    <t>2006-04-04</t>
  </si>
  <si>
    <t>1993-002D</t>
  </si>
  <si>
    <t>22312</t>
  </si>
  <si>
    <t>ARIANE 42L R/B</t>
  </si>
  <si>
    <t>34316</t>
  </si>
  <si>
    <t>34672</t>
  </si>
  <si>
    <t>34846</t>
  </si>
  <si>
    <t>35668</t>
  </si>
  <si>
    <t>33799</t>
  </si>
  <si>
    <t>34343</t>
  </si>
  <si>
    <t>34442</t>
  </si>
  <si>
    <t>36063</t>
  </si>
  <si>
    <t>2015-01-10</t>
  </si>
  <si>
    <t>35589</t>
  </si>
  <si>
    <t>35991</t>
  </si>
  <si>
    <t>35824</t>
  </si>
  <si>
    <t>34567</t>
  </si>
  <si>
    <t>36008</t>
  </si>
  <si>
    <t>35441</t>
  </si>
  <si>
    <t>35647</t>
  </si>
  <si>
    <t>2010-02-03</t>
  </si>
  <si>
    <t>2016-07-04</t>
  </si>
  <si>
    <t>2015-01-13</t>
  </si>
  <si>
    <t>2014-04-25</t>
  </si>
  <si>
    <t>2014-05-28</t>
  </si>
  <si>
    <t>2015-02-11</t>
  </si>
  <si>
    <t>36613</t>
  </si>
  <si>
    <t>2012-03-07</t>
  </si>
  <si>
    <t>2015-01-18</t>
  </si>
  <si>
    <t>2020-01-07</t>
  </si>
  <si>
    <t>35781</t>
  </si>
  <si>
    <t>35778</t>
  </si>
  <si>
    <t>2015-01-12</t>
  </si>
  <si>
    <t>35710</t>
  </si>
  <si>
    <t>35588</t>
  </si>
  <si>
    <t>2012-06-01</t>
  </si>
  <si>
    <t>2013-01-15</t>
  </si>
  <si>
    <t>2007-01-18</t>
  </si>
  <si>
    <t>1436.12</t>
  </si>
  <si>
    <t>36104</t>
  </si>
  <si>
    <t>ATLAS 2AS CENTAUR R/B</t>
  </si>
  <si>
    <t>THAI</t>
  </si>
  <si>
    <t>1994-001A</t>
  </si>
  <si>
    <t>1994-01-08</t>
  </si>
  <si>
    <t>22957</t>
  </si>
  <si>
    <t>SOYUZ-TM 18</t>
  </si>
  <si>
    <t>1994-01-11</t>
  </si>
  <si>
    <t>1994-001B</t>
  </si>
  <si>
    <t>22958</t>
  </si>
  <si>
    <t>1994-01-22</t>
  </si>
  <si>
    <t>1994-002B</t>
  </si>
  <si>
    <t>1994-01-20</t>
  </si>
  <si>
    <t>22964</t>
  </si>
  <si>
    <t>1994-01-21</t>
  </si>
  <si>
    <t>1994-002C</t>
  </si>
  <si>
    <t>22965</t>
  </si>
  <si>
    <t>2000-08-29</t>
  </si>
  <si>
    <t>1994-002F</t>
  </si>
  <si>
    <t>22968</t>
  </si>
  <si>
    <t>1994-10-31</t>
  </si>
  <si>
    <t>1994-002E</t>
  </si>
  <si>
    <t>22967</t>
  </si>
  <si>
    <t>1994-002A</t>
  </si>
  <si>
    <t>22963</t>
  </si>
  <si>
    <t>GALS 1</t>
  </si>
  <si>
    <t>1994-002D</t>
  </si>
  <si>
    <t>22966</t>
  </si>
  <si>
    <t>1447.63</t>
  </si>
  <si>
    <t>1994-004A</t>
  </si>
  <si>
    <t>1994-01-25</t>
  </si>
  <si>
    <t>22973</t>
  </si>
  <si>
    <t>CLEMENTINE 1 (DSPSE)</t>
  </si>
  <si>
    <t>TITAN 4 CENTAUR R/B</t>
  </si>
  <si>
    <t>CZ-3A R/B</t>
  </si>
  <si>
    <t>39.01</t>
  </si>
  <si>
    <t>23093</t>
  </si>
  <si>
    <t>1997-01-12</t>
  </si>
  <si>
    <t>1999-07-17</t>
  </si>
  <si>
    <t>2001-01-30</t>
  </si>
  <si>
    <t>2004-01-11</t>
  </si>
  <si>
    <t>2002-04-04</t>
  </si>
  <si>
    <t>1997-02-10</t>
  </si>
  <si>
    <t>1998-01-23</t>
  </si>
  <si>
    <t>TURK</t>
  </si>
  <si>
    <t>1999-05-31</t>
  </si>
  <si>
    <t>23496</t>
  </si>
  <si>
    <t>10.26</t>
  </si>
  <si>
    <t>1995-001A</t>
  </si>
  <si>
    <t>1995-01-10</t>
  </si>
  <si>
    <t>23461</t>
  </si>
  <si>
    <t>INTELSAT 704</t>
  </si>
  <si>
    <t>1996-06-27</t>
  </si>
  <si>
    <t>26.24</t>
  </si>
  <si>
    <t>1995-001B</t>
  </si>
  <si>
    <t>23462</t>
  </si>
  <si>
    <t>1995-002C</t>
  </si>
  <si>
    <t>1995-01-24</t>
  </si>
  <si>
    <t>23465</t>
  </si>
  <si>
    <t>FAISAT</t>
  </si>
  <si>
    <t>1995-002D</t>
  </si>
  <si>
    <t>23466</t>
  </si>
  <si>
    <t>1995-002A</t>
  </si>
  <si>
    <t>23463</t>
  </si>
  <si>
    <t>TSIKADA</t>
  </si>
  <si>
    <t>1995-002B</t>
  </si>
  <si>
    <t>23464</t>
  </si>
  <si>
    <t>ASTRID</t>
  </si>
  <si>
    <t>26.66</t>
  </si>
  <si>
    <t>1995-003B</t>
  </si>
  <si>
    <t>1995-01-29</t>
  </si>
  <si>
    <t>23468</t>
  </si>
  <si>
    <t>339.16</t>
  </si>
  <si>
    <t>9.74</t>
  </si>
  <si>
    <t>1995-003A</t>
  </si>
  <si>
    <t>23467</t>
  </si>
  <si>
    <t>UFO 4 (USA 108)</t>
  </si>
  <si>
    <t>1436.08</t>
  </si>
  <si>
    <t>1995-09-29</t>
  </si>
  <si>
    <t>1995-004D</t>
  </si>
  <si>
    <t>1995-02-03</t>
  </si>
  <si>
    <t>23472</t>
  </si>
  <si>
    <t>ODERACS 2B</t>
  </si>
  <si>
    <t>1996-01-20</t>
  </si>
  <si>
    <t>2015-01-31</t>
  </si>
  <si>
    <t>1436.07</t>
  </si>
  <si>
    <t>36027</t>
  </si>
  <si>
    <t>ARIANE 44L+3 R/B</t>
  </si>
  <si>
    <t>1996-001A</t>
  </si>
  <si>
    <t>1996-01-11</t>
  </si>
  <si>
    <t>23762</t>
  </si>
  <si>
    <t>STS 72</t>
  </si>
  <si>
    <t>1996-001B</t>
  </si>
  <si>
    <t>23763</t>
  </si>
  <si>
    <t>OAST FLYER</t>
  </si>
  <si>
    <t>1996-002D</t>
  </si>
  <si>
    <t>1996-01-12</t>
  </si>
  <si>
    <t>23767</t>
  </si>
  <si>
    <t>36181</t>
  </si>
  <si>
    <t>10.12</t>
  </si>
  <si>
    <t>1996-002A</t>
  </si>
  <si>
    <t>23764</t>
  </si>
  <si>
    <t>INTELSAT 3R (PAS 3R)</t>
  </si>
  <si>
    <t>1453.24</t>
  </si>
  <si>
    <t>36142</t>
  </si>
  <si>
    <t>MALA</t>
  </si>
  <si>
    <t>11.05</t>
  </si>
  <si>
    <t>1996-002B</t>
  </si>
  <si>
    <t>23765</t>
  </si>
  <si>
    <t>AFRICASAT 1 (MEASAT 1)</t>
  </si>
  <si>
    <t>36115</t>
  </si>
  <si>
    <t>1453.60</t>
  </si>
  <si>
    <t>1996-002C</t>
  </si>
  <si>
    <t>23766</t>
  </si>
  <si>
    <t>410.41</t>
  </si>
  <si>
    <t>1996-003A</t>
  </si>
  <si>
    <t>1996-01-14</t>
  </si>
  <si>
    <t>23768</t>
  </si>
  <si>
    <t>ABS 1A (KOREASAT 2)</t>
  </si>
  <si>
    <t>35914</t>
  </si>
  <si>
    <t>1443.06</t>
  </si>
  <si>
    <t>1996-003C</t>
  </si>
  <si>
    <t>23770</t>
  </si>
  <si>
    <t>655.24</t>
  </si>
  <si>
    <t>1996-003B</t>
  </si>
  <si>
    <t>23769</t>
  </si>
  <si>
    <t>PSLV R/B</t>
  </si>
  <si>
    <t>1997-01-22</t>
  </si>
  <si>
    <t>1997-001A</t>
  </si>
  <si>
    <t>24711</t>
  </si>
  <si>
    <t>STS 81</t>
  </si>
  <si>
    <t>2019-02-24</t>
  </si>
  <si>
    <t>1997-002C</t>
  </si>
  <si>
    <t>24715</t>
  </si>
  <si>
    <t>8.94</t>
  </si>
  <si>
    <t>1997-002A</t>
  </si>
  <si>
    <t>24713</t>
  </si>
  <si>
    <t>AMC-2 (GE-2)</t>
  </si>
  <si>
    <t>1997-002B</t>
  </si>
  <si>
    <t>24714</t>
  </si>
  <si>
    <t>NAHUEL 1A</t>
  </si>
  <si>
    <t>1997-002D</t>
  </si>
  <si>
    <t>24716</t>
  </si>
  <si>
    <t>1997-08-15</t>
  </si>
  <si>
    <t>1997-003A</t>
  </si>
  <si>
    <t>24717</t>
  </si>
  <si>
    <t>SOYUZ-TM 25</t>
  </si>
  <si>
    <t>1997-02-13</t>
  </si>
  <si>
    <t>1997-003B</t>
  </si>
  <si>
    <t>24718</t>
  </si>
  <si>
    <t>1997-02-21</t>
  </si>
  <si>
    <t>1997-004A</t>
  </si>
  <si>
    <t>1997-02-11</t>
  </si>
  <si>
    <t>24719</t>
  </si>
  <si>
    <t>STS 82</t>
  </si>
  <si>
    <t>31.19</t>
  </si>
  <si>
    <t>1997-005C</t>
  </si>
  <si>
    <t>1997-02-12</t>
  </si>
  <si>
    <t>25856</t>
  </si>
  <si>
    <t>M-5 DEB</t>
  </si>
  <si>
    <t>86.42</t>
  </si>
  <si>
    <t>WRAS</t>
  </si>
  <si>
    <t>CZ-3B R/B</t>
  </si>
  <si>
    <t>ATHENA 1 R/B(OAM)</t>
  </si>
  <si>
    <t>33877</t>
  </si>
  <si>
    <t>2015-05-27</t>
  </si>
  <si>
    <t>34601</t>
  </si>
  <si>
    <t>34500</t>
  </si>
  <si>
    <t>33962</t>
  </si>
  <si>
    <t>2018-01-08</t>
  </si>
  <si>
    <t>ERAS</t>
  </si>
  <si>
    <t>1999-01-27</t>
  </si>
  <si>
    <t>25.98</t>
  </si>
  <si>
    <t>1998-001B</t>
  </si>
  <si>
    <t>25132</t>
  </si>
  <si>
    <t>ATHENA 2 R/B(OAM)</t>
  </si>
  <si>
    <t>1998-001A</t>
  </si>
  <si>
    <t>25131</t>
  </si>
  <si>
    <t>LUNAR PROSPECTOR</t>
  </si>
  <si>
    <t>1998-002F</t>
  </si>
  <si>
    <t>25139</t>
  </si>
  <si>
    <t>2000-04-12</t>
  </si>
  <si>
    <t>1998-002D</t>
  </si>
  <si>
    <t>25137</t>
  </si>
  <si>
    <t>1998-002C</t>
  </si>
  <si>
    <t>25136</t>
  </si>
  <si>
    <t>654.97</t>
  </si>
  <si>
    <t>26.88</t>
  </si>
  <si>
    <t>1998-002B</t>
  </si>
  <si>
    <t>25135</t>
  </si>
  <si>
    <t>12.20</t>
  </si>
  <si>
    <t>1998-002A</t>
  </si>
  <si>
    <t>25134</t>
  </si>
  <si>
    <t>SKYNET 4D</t>
  </si>
  <si>
    <t>1452.30</t>
  </si>
  <si>
    <t>1998-002E</t>
  </si>
  <si>
    <t>25138</t>
  </si>
  <si>
    <t>1998-003A</t>
  </si>
  <si>
    <t>25143</t>
  </si>
  <si>
    <t>STS 89</t>
  </si>
  <si>
    <t>22.45</t>
  </si>
  <si>
    <t>1436.11</t>
  </si>
  <si>
    <t>UNKNOWN</t>
  </si>
  <si>
    <t>UAE</t>
  </si>
  <si>
    <t>TWN</t>
  </si>
  <si>
    <t>2018-01-11</t>
  </si>
  <si>
    <t>FIN</t>
  </si>
  <si>
    <t>1999-03-23</t>
  </si>
  <si>
    <t>1999-001C</t>
  </si>
  <si>
    <t>1999-01-03</t>
  </si>
  <si>
    <t>25607</t>
  </si>
  <si>
    <t>1999-001A</t>
  </si>
  <si>
    <t>25605</t>
  </si>
  <si>
    <t>MARS POLAR LANDER</t>
  </si>
  <si>
    <t>1999-001B</t>
  </si>
  <si>
    <t>25606</t>
  </si>
  <si>
    <t>2023-05-22</t>
  </si>
  <si>
    <t>34.90</t>
  </si>
  <si>
    <t>1999-002A</t>
  </si>
  <si>
    <t>25616</t>
  </si>
  <si>
    <t>ROCSAT 1</t>
  </si>
  <si>
    <t>1999-01-29</t>
  </si>
  <si>
    <t>34.68</t>
  </si>
  <si>
    <t>1999-002B</t>
  </si>
  <si>
    <t>25617</t>
  </si>
  <si>
    <t>1999-003A</t>
  </si>
  <si>
    <t>1999-02-07</t>
  </si>
  <si>
    <t>25618</t>
  </si>
  <si>
    <t>STARDUST</t>
  </si>
  <si>
    <t>1999-003C</t>
  </si>
  <si>
    <t>25620</t>
  </si>
  <si>
    <t>2006-01-15</t>
  </si>
  <si>
    <t>42.04</t>
  </si>
  <si>
    <t>1999-003D</t>
  </si>
  <si>
    <t>28927</t>
  </si>
  <si>
    <t>STARDUST SRC</t>
  </si>
  <si>
    <t>601.15</t>
  </si>
  <si>
    <t>1999-003B</t>
  </si>
  <si>
    <t>25619</t>
  </si>
  <si>
    <t>SEAL</t>
  </si>
  <si>
    <t>BLOCK DM-SL R/B</t>
  </si>
  <si>
    <t>36205</t>
  </si>
  <si>
    <t>2014-01-09</t>
  </si>
  <si>
    <t>2015-01-21</t>
  </si>
  <si>
    <t>2013-12-13</t>
  </si>
  <si>
    <t>31917</t>
  </si>
  <si>
    <t>CZ-4B DEB</t>
  </si>
  <si>
    <t>35153</t>
  </si>
  <si>
    <t>35219</t>
  </si>
  <si>
    <t>33665</t>
  </si>
  <si>
    <t>2016-01-20</t>
  </si>
  <si>
    <t>CZ-4B R/B</t>
  </si>
  <si>
    <t>35231</t>
  </si>
  <si>
    <t>36655</t>
  </si>
  <si>
    <t>4.18</t>
  </si>
  <si>
    <t>0.03</t>
  </si>
  <si>
    <t>2011-03-06</t>
  </si>
  <si>
    <t>2004-04-16</t>
  </si>
  <si>
    <t>2001-01-16</t>
  </si>
  <si>
    <t>2000-01-27</t>
  </si>
  <si>
    <t>ARIANE 5 R/B</t>
  </si>
  <si>
    <t>10.43</t>
  </si>
  <si>
    <t>2000-001A</t>
  </si>
  <si>
    <t>2000-01-21</t>
  </si>
  <si>
    <t>26052</t>
  </si>
  <si>
    <t>USA 148</t>
  </si>
  <si>
    <t>2000-001C</t>
  </si>
  <si>
    <t>26054</t>
  </si>
  <si>
    <t>1423.19</t>
  </si>
  <si>
    <t>2000-001B</t>
  </si>
  <si>
    <t>26053</t>
  </si>
  <si>
    <t>346.00</t>
  </si>
  <si>
    <t>2001-03-24</t>
  </si>
  <si>
    <t>24.57</t>
  </si>
  <si>
    <t>2000-003B</t>
  </si>
  <si>
    <t>26059</t>
  </si>
  <si>
    <t>2000-002B</t>
  </si>
  <si>
    <t>26057</t>
  </si>
  <si>
    <t>10.73</t>
  </si>
  <si>
    <t>2000-002A</t>
  </si>
  <si>
    <t>26056</t>
  </si>
  <si>
    <t>GALAXY 10R</t>
  </si>
  <si>
    <t>1445.17</t>
  </si>
  <si>
    <t>10.95</t>
  </si>
  <si>
    <t>2000-003A</t>
  </si>
  <si>
    <t>26058</t>
  </si>
  <si>
    <t>CHINASAT 22</t>
  </si>
  <si>
    <t>1479.62</t>
  </si>
  <si>
    <t>2000-004L</t>
  </si>
  <si>
    <t>26093</t>
  </si>
  <si>
    <t>PICOSAT 5</t>
  </si>
  <si>
    <t>2000-004J</t>
  </si>
  <si>
    <t>26091</t>
  </si>
  <si>
    <t>PICOSAT 3</t>
  </si>
  <si>
    <t>FREGAT R/B</t>
  </si>
  <si>
    <t>FREGAT DEB</t>
  </si>
  <si>
    <t>BREEZE-M R/B</t>
  </si>
  <si>
    <t>BREEZE-M DEB (TANK)</t>
  </si>
  <si>
    <t>39498</t>
  </si>
  <si>
    <t>DELTA 2 DEB (DPAF)</t>
  </si>
  <si>
    <t>42.57</t>
  </si>
  <si>
    <t>2001-001C</t>
  </si>
  <si>
    <t>2001-01-09</t>
  </si>
  <si>
    <t>26687</t>
  </si>
  <si>
    <t>SZ-2 MODULE</t>
  </si>
  <si>
    <t>42.58</t>
  </si>
  <si>
    <t>2001-001A</t>
  </si>
  <si>
    <t>26664</t>
  </si>
  <si>
    <t>SZ-2</t>
  </si>
  <si>
    <t>42.54</t>
  </si>
  <si>
    <t>2001-001B</t>
  </si>
  <si>
    <t>26665</t>
  </si>
  <si>
    <t>CZ-2F R/B</t>
  </si>
  <si>
    <t>2001-002B</t>
  </si>
  <si>
    <t>26667</t>
  </si>
  <si>
    <t>648.99</t>
  </si>
  <si>
    <t>36411</t>
  </si>
  <si>
    <t>2001-002A</t>
  </si>
  <si>
    <t>26666</t>
  </si>
  <si>
    <t>TURKSAT 2A</t>
  </si>
  <si>
    <t>1466.27</t>
  </si>
  <si>
    <t>2001-003A</t>
  </si>
  <si>
    <t>26688</t>
  </si>
  <si>
    <t>PROGRESS-M1 5</t>
  </si>
  <si>
    <t>2001-003B</t>
  </si>
  <si>
    <t>26689</t>
  </si>
  <si>
    <t>54.45</t>
  </si>
  <si>
    <t>2001-004A</t>
  </si>
  <si>
    <t>26690</t>
  </si>
  <si>
    <t>NAVSTAR 50 (USA 156)</t>
  </si>
  <si>
    <t>751.61</t>
  </si>
  <si>
    <t>2005-10-27</t>
  </si>
  <si>
    <t>38.59</t>
  </si>
  <si>
    <t>2001-004D</t>
  </si>
  <si>
    <t>27766</t>
  </si>
  <si>
    <t>1.37</t>
  </si>
  <si>
    <t>GSLV R/B</t>
  </si>
  <si>
    <t>0.01</t>
  </si>
  <si>
    <t>H-2A R/B</t>
  </si>
  <si>
    <t>2005-06-20</t>
  </si>
  <si>
    <t>2007-01-10</t>
  </si>
  <si>
    <t>2003-01-25</t>
  </si>
  <si>
    <t>2002-001A</t>
  </si>
  <si>
    <t>USA 164</t>
  </si>
  <si>
    <t>2002-001B</t>
  </si>
  <si>
    <t>27169</t>
  </si>
  <si>
    <t>6.21</t>
  </si>
  <si>
    <t>2002-002A</t>
  </si>
  <si>
    <t>27298</t>
  </si>
  <si>
    <t>INSAT 3C</t>
  </si>
  <si>
    <t>1450.07</t>
  </si>
  <si>
    <t>36499</t>
  </si>
  <si>
    <t>2002-002B</t>
  </si>
  <si>
    <t>27299</t>
  </si>
  <si>
    <t>649.68</t>
  </si>
  <si>
    <t>2002-003A</t>
  </si>
  <si>
    <t>27367</t>
  </si>
  <si>
    <t>MDS 1</t>
  </si>
  <si>
    <t>221.34</t>
  </si>
  <si>
    <t>24.05</t>
  </si>
  <si>
    <t>2002-003C</t>
  </si>
  <si>
    <t>27369</t>
  </si>
  <si>
    <t>607.12</t>
  </si>
  <si>
    <t>33360</t>
  </si>
  <si>
    <t>2002-003E</t>
  </si>
  <si>
    <t>28243</t>
  </si>
  <si>
    <t>H-2A DEB</t>
  </si>
  <si>
    <t>588.59</t>
  </si>
  <si>
    <t>2002-003B</t>
  </si>
  <si>
    <t>27368</t>
  </si>
  <si>
    <t>DASH/VEP 3</t>
  </si>
  <si>
    <t>613.06</t>
  </si>
  <si>
    <t>2002-003D</t>
  </si>
  <si>
    <t>28237</t>
  </si>
  <si>
    <t>597.14</t>
  </si>
  <si>
    <t>BREEZE-KM R/B</t>
  </si>
  <si>
    <t>ATLAS 5 CENTAUR R/B</t>
  </si>
  <si>
    <t>2003-12-19</t>
  </si>
  <si>
    <t>2003-001B</t>
  </si>
  <si>
    <t>2003-01-06</t>
  </si>
  <si>
    <t>27641</t>
  </si>
  <si>
    <t>2003-001A</t>
  </si>
  <si>
    <t>27640</t>
  </si>
  <si>
    <t>CORIOLIS</t>
  </si>
  <si>
    <t>2003-002B</t>
  </si>
  <si>
    <t>27643</t>
  </si>
  <si>
    <t>CHIPSAT</t>
  </si>
  <si>
    <t>2003-03-18</t>
  </si>
  <si>
    <t>2003-002D</t>
  </si>
  <si>
    <t>27645</t>
  </si>
  <si>
    <t>2003-002C</t>
  </si>
  <si>
    <t>27644</t>
  </si>
  <si>
    <t>2003-002A</t>
  </si>
  <si>
    <t>27642</t>
  </si>
  <si>
    <t>ICESAT</t>
  </si>
  <si>
    <t>2003-003A</t>
  </si>
  <si>
    <t>2003-01-16</t>
  </si>
  <si>
    <t>27647</t>
  </si>
  <si>
    <t>STS 107</t>
  </si>
  <si>
    <t>2003-01-20</t>
  </si>
  <si>
    <t>2003-003B</t>
  </si>
  <si>
    <t>27713</t>
  </si>
  <si>
    <t>STS 107 DEB</t>
  </si>
  <si>
    <t>40.00</t>
  </si>
  <si>
    <t>2003-004B</t>
  </si>
  <si>
    <t>27652</t>
  </si>
  <si>
    <t>34604</t>
  </si>
  <si>
    <t>0.76</t>
  </si>
  <si>
    <t>2004-001B</t>
  </si>
  <si>
    <t>28138</t>
  </si>
  <si>
    <t>640.82</t>
  </si>
  <si>
    <t>USBZ</t>
  </si>
  <si>
    <t>9.21</t>
  </si>
  <si>
    <t>2004-001A</t>
  </si>
  <si>
    <t>28137</t>
  </si>
  <si>
    <t>ESTRELA DU SOL-TELSTAR14</t>
  </si>
  <si>
    <t>1456.99</t>
  </si>
  <si>
    <t>2004-02-01</t>
  </si>
  <si>
    <t>2004-002B</t>
  </si>
  <si>
    <t>2004-01-29</t>
  </si>
  <si>
    <t>28143</t>
  </si>
  <si>
    <t>2004-06-03</t>
  </si>
  <si>
    <t>2004-002A</t>
  </si>
  <si>
    <t>28142</t>
  </si>
  <si>
    <t>PROGRESS-M1 11</t>
  </si>
  <si>
    <t>2004-003B</t>
  </si>
  <si>
    <t>2004-02-05</t>
  </si>
  <si>
    <t>28155</t>
  </si>
  <si>
    <t>403.12</t>
  </si>
  <si>
    <t>4.39</t>
  </si>
  <si>
    <t>2004-003A</t>
  </si>
  <si>
    <t>28154</t>
  </si>
  <si>
    <t>AMC-10 (GE-10)</t>
  </si>
  <si>
    <t>1452.82</t>
  </si>
  <si>
    <t>10.92</t>
  </si>
  <si>
    <t>2004-004D</t>
  </si>
  <si>
    <t>2004-02-14</t>
  </si>
  <si>
    <t>28161</t>
  </si>
  <si>
    <t>1442.55</t>
  </si>
  <si>
    <t>10.83</t>
  </si>
  <si>
    <t>2004-004A</t>
  </si>
  <si>
    <t>28158</t>
  </si>
  <si>
    <t>USA 176</t>
  </si>
  <si>
    <t>2004-004C</t>
  </si>
  <si>
    <t>28160</t>
  </si>
  <si>
    <t>605.54</t>
  </si>
  <si>
    <t>36395</t>
  </si>
  <si>
    <t>2014-02-05</t>
  </si>
  <si>
    <t>2.25</t>
  </si>
  <si>
    <t>23.91</t>
  </si>
  <si>
    <t>2005-001C</t>
  </si>
  <si>
    <t>2005-01-12</t>
  </si>
  <si>
    <t>28519</t>
  </si>
  <si>
    <t>2005-001B</t>
  </si>
  <si>
    <t>28518</t>
  </si>
  <si>
    <t>2005-001A</t>
  </si>
  <si>
    <t>28517</t>
  </si>
  <si>
    <t>EPOXI (DEEP IMPACT)</t>
  </si>
  <si>
    <t>2005-002B</t>
  </si>
  <si>
    <t>2005-01-20</t>
  </si>
  <si>
    <t>28522</t>
  </si>
  <si>
    <t>2005-002C</t>
  </si>
  <si>
    <t>28523</t>
  </si>
  <si>
    <t>TATIANA</t>
  </si>
  <si>
    <t>2005-002A</t>
  </si>
  <si>
    <t>28521</t>
  </si>
  <si>
    <t>COSMOS 2414</t>
  </si>
  <si>
    <t>2005-003C</t>
  </si>
  <si>
    <t>2005-02-03</t>
  </si>
  <si>
    <t>28528</t>
  </si>
  <si>
    <t>263.58</t>
  </si>
  <si>
    <t>2005-003A</t>
  </si>
  <si>
    <t>28526</t>
  </si>
  <si>
    <t>NSS 10 (AMC-12)</t>
  </si>
  <si>
    <t>19.90</t>
  </si>
  <si>
    <t>2005-003B</t>
  </si>
  <si>
    <t>28527</t>
  </si>
  <si>
    <t>745.45</t>
  </si>
  <si>
    <t>0.05</t>
  </si>
  <si>
    <t>8.51</t>
  </si>
  <si>
    <t>2006-001A</t>
  </si>
  <si>
    <t>2006-01-19</t>
  </si>
  <si>
    <t>28928</t>
  </si>
  <si>
    <t>NEW HORIZONS</t>
  </si>
  <si>
    <t>2006-001B</t>
  </si>
  <si>
    <t>28929</t>
  </si>
  <si>
    <t>2006-001C</t>
  </si>
  <si>
    <t>28930</t>
  </si>
  <si>
    <t>ATLAS 5 STAR 48-B R/B</t>
  </si>
  <si>
    <t>2006-10-26</t>
  </si>
  <si>
    <t>2006-002Y</t>
  </si>
  <si>
    <t>2006-01-24</t>
  </si>
  <si>
    <t>29384</t>
  </si>
  <si>
    <t>2006-11-11</t>
  </si>
  <si>
    <t>2006-002X</t>
  </si>
  <si>
    <t>29383</t>
  </si>
  <si>
    <t>2006-10-14</t>
  </si>
  <si>
    <t>2006-002W</t>
  </si>
  <si>
    <t>29382</t>
  </si>
  <si>
    <t>2006-10-17</t>
  </si>
  <si>
    <t>2006-002V</t>
  </si>
  <si>
    <t>29381</t>
  </si>
  <si>
    <t>2006-002U</t>
  </si>
  <si>
    <t>29380</t>
  </si>
  <si>
    <t>2006-002T</t>
  </si>
  <si>
    <t>29379</t>
  </si>
  <si>
    <t>35542</t>
  </si>
  <si>
    <t>50.33</t>
  </si>
  <si>
    <t>2009-01-23</t>
  </si>
  <si>
    <t>2010-01-28</t>
  </si>
  <si>
    <t>0.70</t>
  </si>
  <si>
    <t>2008-04-07</t>
  </si>
  <si>
    <t>2007-001A</t>
  </si>
  <si>
    <t>29709</t>
  </si>
  <si>
    <t>LAPAN-TUBSAT</t>
  </si>
  <si>
    <t>2007-001B</t>
  </si>
  <si>
    <t>29710</t>
  </si>
  <si>
    <t>CARTOSAT 2AT</t>
  </si>
  <si>
    <t>2007-001D</t>
  </si>
  <si>
    <t>29712</t>
  </si>
  <si>
    <t>PEHUENSAT 1</t>
  </si>
  <si>
    <t>2007-001E</t>
  </si>
  <si>
    <t>29713</t>
  </si>
  <si>
    <t>2007-01-22</t>
  </si>
  <si>
    <t>2007-001C</t>
  </si>
  <si>
    <t>29711</t>
  </si>
  <si>
    <t>SRE-1</t>
  </si>
  <si>
    <t>2007-01-20</t>
  </si>
  <si>
    <t>2007-002B</t>
  </si>
  <si>
    <t>29715</t>
  </si>
  <si>
    <t>2007-08-01</t>
  </si>
  <si>
    <t>2007-002A</t>
  </si>
  <si>
    <t>29714</t>
  </si>
  <si>
    <t>PROGRESS-M 59</t>
  </si>
  <si>
    <t>2007-12-23</t>
  </si>
  <si>
    <t>24.40</t>
  </si>
  <si>
    <t>2007-003E</t>
  </si>
  <si>
    <t>2007-02-02</t>
  </si>
  <si>
    <t>32381</t>
  </si>
  <si>
    <t>CZ-3A DEB</t>
  </si>
  <si>
    <t>2007-12-14</t>
  </si>
  <si>
    <t>24.46</t>
  </si>
  <si>
    <t>2007-003D</t>
  </si>
  <si>
    <t>32380</t>
  </si>
  <si>
    <t>2016-01-27</t>
  </si>
  <si>
    <t>32053</t>
  </si>
  <si>
    <t>ARIANE 5 DEB</t>
  </si>
  <si>
    <t>2008-01-28</t>
  </si>
  <si>
    <t>6.04</t>
  </si>
  <si>
    <t>2008-001B</t>
  </si>
  <si>
    <t>2008-01-15</t>
  </si>
  <si>
    <t>32405</t>
  </si>
  <si>
    <t>639.42</t>
  </si>
  <si>
    <t>2008-001A</t>
  </si>
  <si>
    <t>32404</t>
  </si>
  <si>
    <t>THURAYA 3</t>
  </si>
  <si>
    <t>2008-002A</t>
  </si>
  <si>
    <t>32476</t>
  </si>
  <si>
    <t>TECSAR</t>
  </si>
  <si>
    <t>2020-01-23</t>
  </si>
  <si>
    <t>2008-002B</t>
  </si>
  <si>
    <t>32477</t>
  </si>
  <si>
    <t>2.48</t>
  </si>
  <si>
    <t>2008-003A</t>
  </si>
  <si>
    <t>32478</t>
  </si>
  <si>
    <t>EXPRESS AM-33</t>
  </si>
  <si>
    <t>1434.86</t>
  </si>
  <si>
    <t>34937</t>
  </si>
  <si>
    <t>45.91</t>
  </si>
  <si>
    <t>2008-003C</t>
  </si>
  <si>
    <t>32480</t>
  </si>
  <si>
    <t>625.84</t>
  </si>
  <si>
    <t>2008-003B</t>
  </si>
  <si>
    <t>32479</t>
  </si>
  <si>
    <t>1384.58</t>
  </si>
  <si>
    <t>2008-02-08</t>
  </si>
  <si>
    <t>2008-004B</t>
  </si>
  <si>
    <t>32485</t>
  </si>
  <si>
    <t>2008-004A</t>
  </si>
  <si>
    <t>32484</t>
  </si>
  <si>
    <t>PROGRESS-M 63</t>
  </si>
  <si>
    <t>51.32</t>
  </si>
  <si>
    <t>2011-03-05</t>
  </si>
  <si>
    <t>CZ-3C R/B</t>
  </si>
  <si>
    <t>SL-23 R/B</t>
  </si>
  <si>
    <t>SL-23 DEB</t>
  </si>
  <si>
    <t>38180</t>
  </si>
  <si>
    <t>8.11</t>
  </si>
  <si>
    <t>2009-001B</t>
  </si>
  <si>
    <t>33491</t>
  </si>
  <si>
    <t>DELTA 4H R/B</t>
  </si>
  <si>
    <t>1499.07</t>
  </si>
  <si>
    <t>2009-001A</t>
  </si>
  <si>
    <t>33490</t>
  </si>
  <si>
    <t>USA 202</t>
  </si>
  <si>
    <t>2009-002C</t>
  </si>
  <si>
    <t>33494</t>
  </si>
  <si>
    <t>SPRITE-SAT (RISING)</t>
  </si>
  <si>
    <t>2009-002A</t>
  </si>
  <si>
    <t>33492</t>
  </si>
  <si>
    <t>GOSAT (IBUKI)</t>
  </si>
  <si>
    <t>2009-002H</t>
  </si>
  <si>
    <t>33499</t>
  </si>
  <si>
    <t>KKS-1 (KISEKI)</t>
  </si>
  <si>
    <t>2009-002G</t>
  </si>
  <si>
    <t>33498</t>
  </si>
  <si>
    <t>STARS (KUKAI)</t>
  </si>
  <si>
    <t>2009-002L</t>
  </si>
  <si>
    <t>2009-002D</t>
  </si>
  <si>
    <t>33495</t>
  </si>
  <si>
    <t>KAGAYAKI</t>
  </si>
  <si>
    <t>2009-002E</t>
  </si>
  <si>
    <t>33496</t>
  </si>
  <si>
    <t>SOHLA-1 (MAIDO-1)</t>
  </si>
  <si>
    <t>2016-01-15</t>
  </si>
  <si>
    <t>2021-01-17</t>
  </si>
  <si>
    <t>0.14</t>
  </si>
  <si>
    <t>2010-001A</t>
  </si>
  <si>
    <t>2010-01-16</t>
  </si>
  <si>
    <t>36287</t>
  </si>
  <si>
    <t>BEIDOU 3</t>
  </si>
  <si>
    <t>20.36</t>
  </si>
  <si>
    <t>2010-001B</t>
  </si>
  <si>
    <t>558.70</t>
  </si>
  <si>
    <t>2010-002A</t>
  </si>
  <si>
    <t>RADUGA 1M-2</t>
  </si>
  <si>
    <t>9.34</t>
  </si>
  <si>
    <t>2010-002B</t>
  </si>
  <si>
    <t>1384.06</t>
  </si>
  <si>
    <t>45.37</t>
  </si>
  <si>
    <t>2010-002C</t>
  </si>
  <si>
    <t>36360</t>
  </si>
  <si>
    <t>613.01</t>
  </si>
  <si>
    <t>2010-02-05</t>
  </si>
  <si>
    <t>2010-003B</t>
  </si>
  <si>
    <t>36362</t>
  </si>
  <si>
    <t>2010-07-01</t>
  </si>
  <si>
    <t>2010-003A</t>
  </si>
  <si>
    <t>PROGRESS-M 04M</t>
  </si>
  <si>
    <t>2010-02-22</t>
  </si>
  <si>
    <t>2010-004A</t>
  </si>
  <si>
    <t>2010-02-08</t>
  </si>
  <si>
    <t>36394</t>
  </si>
  <si>
    <t>STS 130</t>
  </si>
  <si>
    <t>2010-005A</t>
  </si>
  <si>
    <t>2010-02-11</t>
  </si>
  <si>
    <t>SDO</t>
  </si>
  <si>
    <t>39340</t>
  </si>
  <si>
    <t>2014-08-16</t>
  </si>
  <si>
    <t>FALCON 9 R/B</t>
  </si>
  <si>
    <t>2011-001H</t>
  </si>
  <si>
    <t>2011-01-20</t>
  </si>
  <si>
    <t>37357</t>
  </si>
  <si>
    <t>2011-02-15</t>
  </si>
  <si>
    <t>2011-001G</t>
  </si>
  <si>
    <t>2011-001F</t>
  </si>
  <si>
    <t>37355</t>
  </si>
  <si>
    <t>2011-001E</t>
  </si>
  <si>
    <t>37354</t>
  </si>
  <si>
    <t>2011-001A</t>
  </si>
  <si>
    <t>37344</t>
  </si>
  <si>
    <t>ELEKTRO-L</t>
  </si>
  <si>
    <t>2011-001B</t>
  </si>
  <si>
    <t>1400.78</t>
  </si>
  <si>
    <t>2011-001D</t>
  </si>
  <si>
    <t>37347</t>
  </si>
  <si>
    <t>FREGAT DEB (TANK)</t>
  </si>
  <si>
    <t>2011-03-19</t>
  </si>
  <si>
    <t>2011-001C</t>
  </si>
  <si>
    <t>37346</t>
  </si>
  <si>
    <t>2011-001J</t>
  </si>
  <si>
    <t>43395</t>
  </si>
  <si>
    <t>1400.03</t>
  </si>
  <si>
    <t>LUXE</t>
  </si>
  <si>
    <t>26.05</t>
  </si>
  <si>
    <t>2012-001E</t>
  </si>
  <si>
    <t>38318</t>
  </si>
  <si>
    <t>2016-10-27</t>
  </si>
  <si>
    <t>2012-001B</t>
  </si>
  <si>
    <t>38047</t>
  </si>
  <si>
    <t>VESSELSAT 2</t>
  </si>
  <si>
    <t>2012-001G</t>
  </si>
  <si>
    <t>38320</t>
  </si>
  <si>
    <t>2012-001F</t>
  </si>
  <si>
    <t>38319</t>
  </si>
  <si>
    <t>2012-001D</t>
  </si>
  <si>
    <t>38317</t>
  </si>
  <si>
    <t>2012-001C</t>
  </si>
  <si>
    <t>38048</t>
  </si>
  <si>
    <t>2012-001A</t>
  </si>
  <si>
    <t>38046</t>
  </si>
  <si>
    <t>ZY 3</t>
  </si>
  <si>
    <t>2012-002D</t>
  </si>
  <si>
    <t>2012-01-13</t>
  </si>
  <si>
    <t>43396</t>
  </si>
  <si>
    <t>FENGYUN 2F DEB</t>
  </si>
  <si>
    <t>1435.66</t>
  </si>
  <si>
    <t>24.43</t>
  </si>
  <si>
    <t>2012-002B</t>
  </si>
  <si>
    <t>38050</t>
  </si>
  <si>
    <t>623.79</t>
  </si>
  <si>
    <t>BELA</t>
  </si>
  <si>
    <t>2013-02-09</t>
  </si>
  <si>
    <t>2013-001D</t>
  </si>
  <si>
    <t>39060</t>
  </si>
  <si>
    <t>2013-001B</t>
  </si>
  <si>
    <t>39058</t>
  </si>
  <si>
    <t>COSMOS 2483</t>
  </si>
  <si>
    <t>2013-001A</t>
  </si>
  <si>
    <t>39057</t>
  </si>
  <si>
    <t>COSMOS 2482</t>
  </si>
  <si>
    <t>2013-001C</t>
  </si>
  <si>
    <t>39059</t>
  </si>
  <si>
    <t>COSMOS 2484</t>
  </si>
  <si>
    <t>2013-002C</t>
  </si>
  <si>
    <t>2013-01-27</t>
  </si>
  <si>
    <t>39063</t>
  </si>
  <si>
    <t>2013-002D</t>
  </si>
  <si>
    <t>39064</t>
  </si>
  <si>
    <t>2013-002G</t>
  </si>
  <si>
    <t>39067</t>
  </si>
  <si>
    <t>2014-01-23</t>
  </si>
  <si>
    <t>2013-002F</t>
  </si>
  <si>
    <t>39066</t>
  </si>
  <si>
    <t>2014-01-12</t>
  </si>
  <si>
    <t>2013-002E</t>
  </si>
  <si>
    <t>39065</t>
  </si>
  <si>
    <t>ANTARES R/B</t>
  </si>
  <si>
    <t>2014-06-08</t>
  </si>
  <si>
    <t>19.30</t>
  </si>
  <si>
    <t>2014-001B</t>
  </si>
  <si>
    <t>2014-01-05</t>
  </si>
  <si>
    <t>39499</t>
  </si>
  <si>
    <t>617.80</t>
  </si>
  <si>
    <t>2014-001A</t>
  </si>
  <si>
    <t>GSAT 14</t>
  </si>
  <si>
    <t>2014-002A</t>
  </si>
  <si>
    <t>2014-01-06</t>
  </si>
  <si>
    <t>39500</t>
  </si>
  <si>
    <t>THAICOM 6</t>
  </si>
  <si>
    <t>89636</t>
  </si>
  <si>
    <t>21.01</t>
  </si>
  <si>
    <t>2014-002B</t>
  </si>
  <si>
    <t>39501</t>
  </si>
  <si>
    <t>1929.15</t>
  </si>
  <si>
    <t>2014-003B</t>
  </si>
  <si>
    <t>39503</t>
  </si>
  <si>
    <t>2014-003A</t>
  </si>
  <si>
    <t>39502</t>
  </si>
  <si>
    <t>CYGNUS ORB-1</t>
  </si>
  <si>
    <t>3.56</t>
  </si>
  <si>
    <t>2014-004A</t>
  </si>
  <si>
    <t>2014-01-24</t>
  </si>
  <si>
    <t>39504</t>
  </si>
  <si>
    <t>TDRS 12</t>
  </si>
  <si>
    <t>2014-004B</t>
  </si>
  <si>
    <t>39505</t>
  </si>
  <si>
    <t>697.25</t>
  </si>
  <si>
    <t>2014-02-07</t>
  </si>
  <si>
    <t>2014-005B</t>
  </si>
  <si>
    <t>53.06</t>
  </si>
  <si>
    <t>2015-001D</t>
  </si>
  <si>
    <t>40373</t>
  </si>
  <si>
    <t>DRAGON CRS-5 DEB</t>
  </si>
  <si>
    <t>2015-001C</t>
  </si>
  <si>
    <t>40372</t>
  </si>
  <si>
    <t>2015-001B</t>
  </si>
  <si>
    <t>40371</t>
  </si>
  <si>
    <t>2015-001A</t>
  </si>
  <si>
    <t>40370</t>
  </si>
  <si>
    <t>DRAGON CRS-5</t>
  </si>
  <si>
    <t>2015-002A</t>
  </si>
  <si>
    <t>40374</t>
  </si>
  <si>
    <t>MUOS 3</t>
  </si>
  <si>
    <t>18.65</t>
  </si>
  <si>
    <t>2015-002B</t>
  </si>
  <si>
    <t>40375</t>
  </si>
  <si>
    <t>689.22</t>
  </si>
  <si>
    <t>2015-003D</t>
  </si>
  <si>
    <t>40379</t>
  </si>
  <si>
    <t>GRIFEX</t>
  </si>
  <si>
    <t>2015-003E</t>
  </si>
  <si>
    <t>EXOCUBE</t>
  </si>
  <si>
    <t>2023-08-02</t>
  </si>
  <si>
    <t>2015-003B</t>
  </si>
  <si>
    <t>40377</t>
  </si>
  <si>
    <t>FIREBIRD 3</t>
  </si>
  <si>
    <t>OBJECT G</t>
  </si>
  <si>
    <t>2016-001B</t>
  </si>
  <si>
    <t>41239</t>
  </si>
  <si>
    <t>2016-001A</t>
  </si>
  <si>
    <t>41238</t>
  </si>
  <si>
    <t>BELINTERSAT 1</t>
  </si>
  <si>
    <t>2016-002A</t>
  </si>
  <si>
    <t>2016-01-17</t>
  </si>
  <si>
    <t>41240</t>
  </si>
  <si>
    <t>JASON 3</t>
  </si>
  <si>
    <t>31.24</t>
  </si>
  <si>
    <t>2016-003A</t>
  </si>
  <si>
    <t>41241</t>
  </si>
  <si>
    <t>IRNSS 1E</t>
  </si>
  <si>
    <t>19.27</t>
  </si>
  <si>
    <t>2016-003B</t>
  </si>
  <si>
    <t>41242</t>
  </si>
  <si>
    <t>362.64</t>
  </si>
  <si>
    <t>2016-004B</t>
  </si>
  <si>
    <t>41309</t>
  </si>
  <si>
    <t>610.79</t>
  </si>
  <si>
    <t>4.22</t>
  </si>
  <si>
    <t>2016-004A</t>
  </si>
  <si>
    <t>41308</t>
  </si>
  <si>
    <t>INTELSAT 29E</t>
  </si>
  <si>
    <t>1431.10</t>
  </si>
  <si>
    <t>2.31</t>
  </si>
  <si>
    <t>2016-004D</t>
  </si>
  <si>
    <t>45488</t>
  </si>
  <si>
    <t>INTELSAT 29E DEB</t>
  </si>
  <si>
    <t>1431.50</t>
  </si>
  <si>
    <t>2016-004C</t>
  </si>
  <si>
    <t>44602</t>
  </si>
  <si>
    <t>129.75</t>
  </si>
  <si>
    <t>2020-01-21</t>
  </si>
  <si>
    <t>2017-001B</t>
  </si>
  <si>
    <t>2017-01-05</t>
  </si>
  <si>
    <t>41912</t>
  </si>
  <si>
    <t>191.66</t>
  </si>
  <si>
    <t>2017-001A</t>
  </si>
  <si>
    <t>41911</t>
  </si>
  <si>
    <t>TJS-2</t>
  </si>
  <si>
    <t>2017-002A</t>
  </si>
  <si>
    <t>2017-01-09</t>
  </si>
  <si>
    <t>41913</t>
  </si>
  <si>
    <t>XY S 1</t>
  </si>
  <si>
    <t>2017-002B</t>
  </si>
  <si>
    <t>41914</t>
  </si>
  <si>
    <t>JILIN-1-03</t>
  </si>
  <si>
    <t>2017-002C</t>
  </si>
  <si>
    <t>41915</t>
  </si>
  <si>
    <t>KAIDUN 1</t>
  </si>
  <si>
    <t>2017-07-17</t>
  </si>
  <si>
    <t>2017-002D</t>
  </si>
  <si>
    <t>41916</t>
  </si>
  <si>
    <t>KZ-1A R/B</t>
  </si>
  <si>
    <t>2017-003B</t>
  </si>
  <si>
    <t>2017-01-14</t>
  </si>
  <si>
    <t>41918</t>
  </si>
  <si>
    <t>IRIDIUM 103</t>
  </si>
  <si>
    <t>2017-003E</t>
  </si>
  <si>
    <t>41921</t>
  </si>
  <si>
    <t>IRIDIUM 105</t>
  </si>
  <si>
    <t>2017-003D</t>
  </si>
  <si>
    <t>41920</t>
  </si>
  <si>
    <t>IRIDIUM 102</t>
  </si>
  <si>
    <t>OBJECT K</t>
  </si>
  <si>
    <t>OBJECT J</t>
  </si>
  <si>
    <t>2018-001A</t>
  </si>
  <si>
    <t>43098</t>
  </si>
  <si>
    <t>USA 280</t>
  </si>
  <si>
    <t>2018-002A</t>
  </si>
  <si>
    <t>2018-01-09</t>
  </si>
  <si>
    <t>43099</t>
  </si>
  <si>
    <t>SUPERVIEW-1 03</t>
  </si>
  <si>
    <t>2018-002B</t>
  </si>
  <si>
    <t>43100</t>
  </si>
  <si>
    <t>SUPERVIEW-1 04</t>
  </si>
  <si>
    <t>2018-002D</t>
  </si>
  <si>
    <t>43102</t>
  </si>
  <si>
    <t>2018-002E</t>
  </si>
  <si>
    <t>43103</t>
  </si>
  <si>
    <t>2018-002F</t>
  </si>
  <si>
    <t>43104</t>
  </si>
  <si>
    <t>2018-002C</t>
  </si>
  <si>
    <t>43101</t>
  </si>
  <si>
    <t>2018-002G</t>
  </si>
  <si>
    <t>43105</t>
  </si>
  <si>
    <t>2018-003D</t>
  </si>
  <si>
    <t>43110</t>
  </si>
  <si>
    <t>315.80</t>
  </si>
  <si>
    <t>2019-07-03</t>
  </si>
  <si>
    <t>2019-001B</t>
  </si>
  <si>
    <t>2019-01-10</t>
  </si>
  <si>
    <t>43921</t>
  </si>
  <si>
    <t>2019-001A</t>
  </si>
  <si>
    <t>43920</t>
  </si>
  <si>
    <t>CHINASAT 2D</t>
  </si>
  <si>
    <t>2019-002D</t>
  </si>
  <si>
    <t>43925</t>
  </si>
  <si>
    <t>IRIDIUM 173</t>
  </si>
  <si>
    <t>2019-002J</t>
  </si>
  <si>
    <t>43930</t>
  </si>
  <si>
    <t>IRIDIUM 170</t>
  </si>
  <si>
    <t>2019-002C</t>
  </si>
  <si>
    <t>43924</t>
  </si>
  <si>
    <t>IRIDIUM 168</t>
  </si>
  <si>
    <t>2019-002F</t>
  </si>
  <si>
    <t>43927</t>
  </si>
  <si>
    <t>IRIDIUM 172</t>
  </si>
  <si>
    <t>2019-002H</t>
  </si>
  <si>
    <t>43929</t>
  </si>
  <si>
    <t>IRIDIUM 171</t>
  </si>
  <si>
    <t>2019-002B</t>
  </si>
  <si>
    <t>43923</t>
  </si>
  <si>
    <t>IRIDIUM 176</t>
  </si>
  <si>
    <t>2019-002E</t>
  </si>
  <si>
    <t>43926</t>
  </si>
  <si>
    <t>IRIDIUM 169</t>
  </si>
  <si>
    <t>53.05</t>
  </si>
  <si>
    <t>2020-001B</t>
  </si>
  <si>
    <t>44915</t>
  </si>
  <si>
    <t>STARLINK-1084</t>
  </si>
  <si>
    <t>2020-001E</t>
  </si>
  <si>
    <t>44918</t>
  </si>
  <si>
    <t>STARLINK-1099</t>
  </si>
  <si>
    <t>2020-001N</t>
  </si>
  <si>
    <t>44926</t>
  </si>
  <si>
    <t>STARLINK-1113</t>
  </si>
  <si>
    <t>2020-001Q</t>
  </si>
  <si>
    <t>44928</t>
  </si>
  <si>
    <t>STARLINK-1119</t>
  </si>
  <si>
    <t>2020-001R</t>
  </si>
  <si>
    <t>44929</t>
  </si>
  <si>
    <t>STARLINK-1121</t>
  </si>
  <si>
    <t>2020-001U</t>
  </si>
  <si>
    <t>44932</t>
  </si>
  <si>
    <t>STARLINK-1130</t>
  </si>
  <si>
    <t>2020-001V</t>
  </si>
  <si>
    <t>44933</t>
  </si>
  <si>
    <t>STARLINK-1144</t>
  </si>
  <si>
    <t>2020-001W</t>
  </si>
  <si>
    <t>44934</t>
  </si>
  <si>
    <t>STARLINK-1071</t>
  </si>
  <si>
    <t>2020-001Z</t>
  </si>
  <si>
    <t>44937</t>
  </si>
  <si>
    <t>STARLINK-1079</t>
  </si>
  <si>
    <t>2021-01-08</t>
  </si>
  <si>
    <t>2021-001A</t>
  </si>
  <si>
    <t>47306</t>
  </si>
  <si>
    <t>TURKSAT 5A</t>
  </si>
  <si>
    <t>50166</t>
  </si>
  <si>
    <t>16.42</t>
  </si>
  <si>
    <t>2021-001B</t>
  </si>
  <si>
    <t>47307</t>
  </si>
  <si>
    <t>932.26</t>
  </si>
  <si>
    <t>60.67</t>
  </si>
  <si>
    <t>2021-002A</t>
  </si>
  <si>
    <t>47309</t>
  </si>
  <si>
    <t>CAPE-3</t>
  </si>
  <si>
    <t>2021-002C</t>
  </si>
  <si>
    <t>47311</t>
  </si>
  <si>
    <t>AO-109</t>
  </si>
  <si>
    <t>2021-002G</t>
  </si>
  <si>
    <t>47315</t>
  </si>
  <si>
    <t>2021-002J</t>
  </si>
  <si>
    <t>47317</t>
  </si>
  <si>
    <t>2021-002K</t>
  </si>
  <si>
    <t>47318</t>
  </si>
  <si>
    <t>2021-002L</t>
  </si>
  <si>
    <t>47319</t>
  </si>
  <si>
    <t>EXOCUBE 2</t>
  </si>
  <si>
    <t>2021-002B</t>
  </si>
  <si>
    <t>47310</t>
  </si>
  <si>
    <t>POLARCUBE</t>
  </si>
  <si>
    <t>53.22</t>
  </si>
  <si>
    <t>2022-001B</t>
  </si>
  <si>
    <t>50804</t>
  </si>
  <si>
    <t>STARLINK-3323</t>
  </si>
  <si>
    <t>2022-001P</t>
  </si>
  <si>
    <t>50816</t>
  </si>
  <si>
    <t>STARLINK-3342</t>
  </si>
  <si>
    <t>2022-001R</t>
  </si>
  <si>
    <t>50818</t>
  </si>
  <si>
    <t>STARLINK-3336</t>
  </si>
  <si>
    <t>2022-001W</t>
  </si>
  <si>
    <t>50823</t>
  </si>
  <si>
    <t>STARLINK-3334</t>
  </si>
  <si>
    <t>2022-001AA</t>
  </si>
  <si>
    <t>50827</t>
  </si>
  <si>
    <t>STARLINK-3329</t>
  </si>
  <si>
    <t>2022-001AC</t>
  </si>
  <si>
    <t>50829</t>
  </si>
  <si>
    <t>STARLINK-3294</t>
  </si>
  <si>
    <t>2022-001AD</t>
  </si>
  <si>
    <t>50830</t>
  </si>
  <si>
    <t>STARLINK-3278</t>
  </si>
  <si>
    <t>2022-001AH</t>
  </si>
  <si>
    <t>50834</t>
  </si>
  <si>
    <t>STARLINK-3331</t>
  </si>
  <si>
    <t>2022-001AK</t>
  </si>
  <si>
    <t>50836</t>
  </si>
  <si>
    <t>STARLINK-3330</t>
  </si>
  <si>
    <t>2023-001L</t>
  </si>
  <si>
    <t>55019</t>
  </si>
  <si>
    <t>KSF3-B</t>
  </si>
  <si>
    <t>2023-001P</t>
  </si>
  <si>
    <t>55022</t>
  </si>
  <si>
    <t>FLOCK 4Y 22</t>
  </si>
  <si>
    <t>2023-001AC</t>
  </si>
  <si>
    <t>55035</t>
  </si>
  <si>
    <t>FLOCK 4Y 3</t>
  </si>
  <si>
    <t>2023-001AJ</t>
  </si>
  <si>
    <t>55041</t>
  </si>
  <si>
    <t>SKYKRAFT-1</t>
  </si>
  <si>
    <t>2023-001AK</t>
  </si>
  <si>
    <t>55042</t>
  </si>
  <si>
    <t>FLOCK 4Y 33</t>
  </si>
  <si>
    <t>2023-001AL</t>
  </si>
  <si>
    <t>55043</t>
  </si>
  <si>
    <t>FLOCK 4Y 11</t>
  </si>
  <si>
    <t>2023-001AS</t>
  </si>
  <si>
    <t>55049</t>
  </si>
  <si>
    <t>ICEYE-X21</t>
  </si>
  <si>
    <t>2023-001AV</t>
  </si>
  <si>
    <t>55052</t>
  </si>
  <si>
    <t>SKYKRAFT-1D</t>
  </si>
  <si>
    <t>2023-001BJ</t>
  </si>
  <si>
    <t>55065</t>
  </si>
  <si>
    <t>FLOCK 4Y 12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</si>
  <si>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</si>
  <si>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</si>
  <si>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</si>
  <si>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</si>
  <si>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</si>
  <si>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</si>
  <si>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</si>
  <si>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</si>
  <si>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</si>
  <si>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</si>
  <si>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</si>
  <si>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</si>
  <si>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</si>
  <si>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</si>
  <si>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</si>
  <si>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</si>
  <si>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</si>
  <si>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</si>
  <si>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</si>
  <si>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</si>
  <si>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</si>
  <si>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</si>
  <si>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</si>
  <si>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</si>
  <si>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</si>
  <si>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</si>
  <si>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Column242</t>
  </si>
  <si>
    <t>SPUTNIK1-1</t>
  </si>
  <si>
    <t>SL1RB-2</t>
  </si>
  <si>
    <t>SPUTNIK2-3</t>
  </si>
  <si>
    <t>EXPLORER1-4</t>
  </si>
  <si>
    <t>VANGUARDDEB-5</t>
  </si>
  <si>
    <t>VANGUARDRB-6</t>
  </si>
  <si>
    <t>VANGUARD1-7</t>
  </si>
  <si>
    <t>EXPLORER3-8</t>
  </si>
  <si>
    <t>SL1RB-9</t>
  </si>
  <si>
    <t>SPUTNIK3-10</t>
  </si>
  <si>
    <t>EXPLORER4-11</t>
  </si>
  <si>
    <t>PIONEER1-12</t>
  </si>
  <si>
    <t>LUNA1-15</t>
  </si>
  <si>
    <t>VANGUARDDEB-16</t>
  </si>
  <si>
    <t>VANGUARDDEB-17</t>
  </si>
  <si>
    <t>VANGUARDRB-18</t>
  </si>
  <si>
    <t>VANGUARD2-19</t>
  </si>
  <si>
    <t>DISCOVERER1-20</t>
  </si>
  <si>
    <t>PIONEER4-21</t>
  </si>
  <si>
    <t>DISCOVERER2-22</t>
  </si>
  <si>
    <t>EXPLORER6-23</t>
  </si>
  <si>
    <t>PIONEER5-37</t>
  </si>
  <si>
    <t>THORABLERB-38</t>
  </si>
  <si>
    <t>THORABLEDEBYO-39</t>
  </si>
  <si>
    <t>THORABLEDEBYO-40</t>
  </si>
  <si>
    <t>TIROS1-41</t>
  </si>
  <si>
    <t>THORABLESTARDEB-42</t>
  </si>
  <si>
    <t>THORABLESTARRB-43</t>
  </si>
  <si>
    <t>TRANSIT1B-44</t>
  </si>
  <si>
    <t>THORABLESTARDEB-45</t>
  </si>
  <si>
    <t>SAMOS2-89</t>
  </si>
  <si>
    <t>ATLASAGENAARB-90</t>
  </si>
  <si>
    <t>SPUTNIK7-91</t>
  </si>
  <si>
    <t>SL6RB-92</t>
  </si>
  <si>
    <t>SL6DEB-93</t>
  </si>
  <si>
    <t>SL6RB-94</t>
  </si>
  <si>
    <t>SPUTNIK8-95</t>
  </si>
  <si>
    <t>SL6DEB-96</t>
  </si>
  <si>
    <t>VENERA1-97</t>
  </si>
  <si>
    <t>RANGER3-508</t>
  </si>
  <si>
    <t>ATLASAGENABRB-509</t>
  </si>
  <si>
    <t>DELTA1RB-510</t>
  </si>
  <si>
    <t>DELTA1DEB-511</t>
  </si>
  <si>
    <t>DELTA1DEBYO-512</t>
  </si>
  <si>
    <t>TIROS4-513</t>
  </si>
  <si>
    <t>DELTA1DEBYO-514</t>
  </si>
  <si>
    <t>MERCURYATLAS6-515</t>
  </si>
  <si>
    <t>ATLASDRB-516</t>
  </si>
  <si>
    <t>SPUTNIK25-715</t>
  </si>
  <si>
    <t>SPUTNIK25DEB-716</t>
  </si>
  <si>
    <t>SPUTNIK25DEB-717</t>
  </si>
  <si>
    <t>FTV1157-718</t>
  </si>
  <si>
    <t>FTV1157DEB-719</t>
  </si>
  <si>
    <t>FTV2313-720</t>
  </si>
  <si>
    <t>FTV2313DEB-721</t>
  </si>
  <si>
    <t>FTV2313DEB-722</t>
  </si>
  <si>
    <t>DELTA1RB-723</t>
  </si>
  <si>
    <t>THORAGENADRB-1061</t>
  </si>
  <si>
    <t>SECOR1B-1062</t>
  </si>
  <si>
    <t>GREB-1063</t>
  </si>
  <si>
    <t>GGSE1GGRS-1064</t>
  </si>
  <si>
    <t>SOLRAD7A-1065</t>
  </si>
  <si>
    <t>OPS3367A-1066</t>
  </si>
  <si>
    <t>THORAGENADRB-1067</t>
  </si>
  <si>
    <t>OPS3367B-1068</t>
  </si>
  <si>
    <t>RELAY2-1069</t>
  </si>
  <si>
    <t>COSMOS52-1463</t>
  </si>
  <si>
    <t>SL3RB-1464</t>
  </si>
  <si>
    <t>SL3DEB-1465</t>
  </si>
  <si>
    <t>SL3DEB-1466</t>
  </si>
  <si>
    <t>OPS3928-1467</t>
  </si>
  <si>
    <t>OPS3928DEB-1468</t>
  </si>
  <si>
    <t>OPS7040DEB-1469</t>
  </si>
  <si>
    <t>OPS7040DEB-1470</t>
  </si>
  <si>
    <t>OPS7040-1471</t>
  </si>
  <si>
    <t>COSMOS104-2993</t>
  </si>
  <si>
    <t>SL3RB-2994</t>
  </si>
  <si>
    <t>SL3DEB-2995</t>
  </si>
  <si>
    <t>OPS7253-2996</t>
  </si>
  <si>
    <t>OPS3179AGENA-2997</t>
  </si>
  <si>
    <t>COSMOS105-2998</t>
  </si>
  <si>
    <t>SL3RB-2999</t>
  </si>
  <si>
    <t>SL3DEB-3000</t>
  </si>
  <si>
    <t>COSMOS106-3001</t>
  </si>
  <si>
    <t>DELTA1RB1-3782</t>
  </si>
  <si>
    <t>DELTA1DEB-3783</t>
  </si>
  <si>
    <t>DELTA1DEB-3784</t>
  </si>
  <si>
    <t>INTELSAT2F2-3785</t>
  </si>
  <si>
    <t>DELTA1RB2-3786</t>
  </si>
  <si>
    <t>DELTA1DEB-3787</t>
  </si>
  <si>
    <t>DELTA1DEB-3788</t>
  </si>
  <si>
    <t>DELTA1DEB-3789</t>
  </si>
  <si>
    <t>DELTA1DEB-3790</t>
  </si>
  <si>
    <t>SURVEYOR7-4248</t>
  </si>
  <si>
    <t>ATLASCENTAURRB-4249</t>
  </si>
  <si>
    <t>DELTA1DEB-4250</t>
  </si>
  <si>
    <t>DELTA1DEB-4251</t>
  </si>
  <si>
    <t>EXPLORER36GEOS2-4252</t>
  </si>
  <si>
    <t>DELTA1DEB-4253</t>
  </si>
  <si>
    <t>DELTA1DEB-4254</t>
  </si>
  <si>
    <t>DELTA1RB-4255</t>
  </si>
  <si>
    <t>DELTA1DEB-4256</t>
  </si>
  <si>
    <t>VENERA5-4937</t>
  </si>
  <si>
    <t>SL6RB-4938</t>
  </si>
  <si>
    <t>SL6PLAT-4939</t>
  </si>
  <si>
    <t>VENERA6-4940</t>
  </si>
  <si>
    <t>SL6RB-4941</t>
  </si>
  <si>
    <t>SL6PLAT-4942</t>
  </si>
  <si>
    <t>COSMOS263-4943</t>
  </si>
  <si>
    <t>SL3RB-4944</t>
  </si>
  <si>
    <t>SL3DEB-4945</t>
  </si>
  <si>
    <t>COSMOS318-5579</t>
  </si>
  <si>
    <t>SL4RB-5580</t>
  </si>
  <si>
    <t>OPS6531-5581</t>
  </si>
  <si>
    <t>COSMOS319-5582</t>
  </si>
  <si>
    <t>SL7RB-5583</t>
  </si>
  <si>
    <t>INTELSAT3F6-5584</t>
  </si>
  <si>
    <t>DELTA1RB-5585</t>
  </si>
  <si>
    <t>COSMOS320-5586</t>
  </si>
  <si>
    <t>SL7RB-5587</t>
  </si>
  <si>
    <t>USUNKNOWN1DEB-6492</t>
  </si>
  <si>
    <t>COSMOS390-6493</t>
  </si>
  <si>
    <t>SL4RB-6494</t>
  </si>
  <si>
    <t>COSMOS390DEB-6495</t>
  </si>
  <si>
    <t>COSMOS390DEB-6496</t>
  </si>
  <si>
    <t>COSMOS390DEB-6497</t>
  </si>
  <si>
    <t>COSMOS390DEB-6498</t>
  </si>
  <si>
    <t>COSMOS391-6499</t>
  </si>
  <si>
    <t>SL7RB-6500</t>
  </si>
  <si>
    <t>COSMOS471DEB-7130</t>
  </si>
  <si>
    <t>COSMOS471-7131</t>
  </si>
  <si>
    <t>SL4RB-7132</t>
  </si>
  <si>
    <t>SL4DEB-7133</t>
  </si>
  <si>
    <t>COSMOS471DEB-7134</t>
  </si>
  <si>
    <t>COSMOS471DEB-7135</t>
  </si>
  <si>
    <t>COSMOS471DEB-7136</t>
  </si>
  <si>
    <t>OPS1737-7137</t>
  </si>
  <si>
    <t>TITAN3DRB-7138</t>
  </si>
  <si>
    <t>LUNA21-7788</t>
  </si>
  <si>
    <t>SL12RB-7789</t>
  </si>
  <si>
    <t>SL12PLAT-7790</t>
  </si>
  <si>
    <t>COSMOS543-7791</t>
  </si>
  <si>
    <t>SL4RB-7792</t>
  </si>
  <si>
    <t>COSMOS543DEB-7793</t>
  </si>
  <si>
    <t>COSMOS543DEB-7794</t>
  </si>
  <si>
    <t>COSMOS544-7795</t>
  </si>
  <si>
    <t>SL8RB-7796</t>
  </si>
  <si>
    <t>SL8RB-8667</t>
  </si>
  <si>
    <t>COSMOS628-8668</t>
  </si>
  <si>
    <t>SKYNET2A-8669</t>
  </si>
  <si>
    <t>THORADDELTA1RB-8670</t>
  </si>
  <si>
    <t>THORADDELTA1DEB-8671</t>
  </si>
  <si>
    <t>THORADDELTA1DEB-8672</t>
  </si>
  <si>
    <t>COSMOS629-8673</t>
  </si>
  <si>
    <t>SL4RB-8674</t>
  </si>
  <si>
    <t>COSMOS629DEB-8675</t>
  </si>
  <si>
    <t>SOYUZ17-9376</t>
  </si>
  <si>
    <t>SL4RB-9377</t>
  </si>
  <si>
    <t>SOYUZ17DEB-9378</t>
  </si>
  <si>
    <t>SOYUZ17DEB-9379</t>
  </si>
  <si>
    <t>SOYUZ17DEB-9380</t>
  </si>
  <si>
    <t>SOYUZ17DEB-9381</t>
  </si>
  <si>
    <t>SOYUZ17DEB-9382</t>
  </si>
  <si>
    <t>SOYUZ17DEB-9383</t>
  </si>
  <si>
    <t>SOYUZ17DEB-9384</t>
  </si>
  <si>
    <t>COSMOS787-10573</t>
  </si>
  <si>
    <t>SL8RB-10574</t>
  </si>
  <si>
    <t>SL8DEB-10575</t>
  </si>
  <si>
    <t>SL8DEB-10576</t>
  </si>
  <si>
    <t>SL8DEB-10577</t>
  </si>
  <si>
    <t>SL8DEB-10578</t>
  </si>
  <si>
    <t>SL8DEB-10579</t>
  </si>
  <si>
    <t>SL8DEB-10580</t>
  </si>
  <si>
    <t>SL8DEB-10581</t>
  </si>
  <si>
    <t>SL3DEB-11839</t>
  </si>
  <si>
    <t>SL3DEB-11840</t>
  </si>
  <si>
    <t>SL3DEB-11841</t>
  </si>
  <si>
    <t>SL3RB-11842</t>
  </si>
  <si>
    <t>COSMOS888-11843</t>
  </si>
  <si>
    <t>SL4RB-11844</t>
  </si>
  <si>
    <t>SL4DEB-11845</t>
  </si>
  <si>
    <t>COSMOS888DEB-11846</t>
  </si>
  <si>
    <t>COSMOS888DEB-11847</t>
  </si>
  <si>
    <t>COSMOS974-12738</t>
  </si>
  <si>
    <t>SL4RB-12739</t>
  </si>
  <si>
    <t>SL4DEB-12740</t>
  </si>
  <si>
    <t>COSMOS974DEB-12741</t>
  </si>
  <si>
    <t>COSMOS974DEB-12742</t>
  </si>
  <si>
    <t>ATLASCENTAURRB-12743</t>
  </si>
  <si>
    <t>INTELSAT4AF3-12744</t>
  </si>
  <si>
    <t>COSMOS976-12745</t>
  </si>
  <si>
    <t>SL3RB-12746</t>
  </si>
  <si>
    <t>COSMOS1070-13528</t>
  </si>
  <si>
    <t>SL4RB-13529</t>
  </si>
  <si>
    <t>SL4DEB-13530</t>
  </si>
  <si>
    <t>SL4DEB-13531</t>
  </si>
  <si>
    <t>SL4DEB-13532</t>
  </si>
  <si>
    <t>COSMOS1070DEB-13533</t>
  </si>
  <si>
    <t>COSMOS1070DEB-13534</t>
  </si>
  <si>
    <t>COSMOS1070DEB-13535</t>
  </si>
  <si>
    <t>COSMOS1071-13536</t>
  </si>
  <si>
    <t>COSMOS1149DEB-14401</t>
  </si>
  <si>
    <t>COSMOS1149DEB-14402</t>
  </si>
  <si>
    <t>COSMOS1149DEB-14403</t>
  </si>
  <si>
    <t>COSMOS1149-14404</t>
  </si>
  <si>
    <t>SL4RB-14405</t>
  </si>
  <si>
    <t>SL4DEB-14406</t>
  </si>
  <si>
    <t>COSMOS1149DEB-14407</t>
  </si>
  <si>
    <t>SL6RB1-14408</t>
  </si>
  <si>
    <t>SL6DEB-14409</t>
  </si>
  <si>
    <t>COSMOS1237DEB-15044</t>
  </si>
  <si>
    <t>COSMOS1237DEB-15045</t>
  </si>
  <si>
    <t>COSMOS1237DEB-15046</t>
  </si>
  <si>
    <t>COSMOS1237-15047</t>
  </si>
  <si>
    <t>SL4RB-15048</t>
  </si>
  <si>
    <t>SL4DEB-15049</t>
  </si>
  <si>
    <t>COSMOS1237DEB-15050</t>
  </si>
  <si>
    <t>SL6PLAT-15051</t>
  </si>
  <si>
    <t>SL6RB2-15052</t>
  </si>
  <si>
    <t>SL8RB-16235</t>
  </si>
  <si>
    <t>SL8DEB-16236</t>
  </si>
  <si>
    <t>COSMOS1331-16237</t>
  </si>
  <si>
    <t>COSMOS1331DEB-16238</t>
  </si>
  <si>
    <t>SL8DEB-16239</t>
  </si>
  <si>
    <t>SL4RB-16240</t>
  </si>
  <si>
    <t>COSMOS1332-16241</t>
  </si>
  <si>
    <t>COSMOS1333-16242</t>
  </si>
  <si>
    <t>SL8RB-16243</t>
  </si>
  <si>
    <t>SL8RB-18990</t>
  </si>
  <si>
    <t>COSMOS1428-18991</t>
  </si>
  <si>
    <t>SL8DEB-18992</t>
  </si>
  <si>
    <t>SL8RB-18993</t>
  </si>
  <si>
    <t>COSMOS1433-18994</t>
  </si>
  <si>
    <t>COSMOS1431-18995</t>
  </si>
  <si>
    <t>COSMOS1430-18996</t>
  </si>
  <si>
    <t>COSMOS1435-18997</t>
  </si>
  <si>
    <t>COSMOS1436-18998</t>
  </si>
  <si>
    <t>COSMOS1522-19882</t>
  </si>
  <si>
    <t>COSMOS1523-19883</t>
  </si>
  <si>
    <t>COSMOS1524-19884</t>
  </si>
  <si>
    <t>COSMOS1527-19885</t>
  </si>
  <si>
    <t>COSMOS1529-19886</t>
  </si>
  <si>
    <t>SL8RB-19887</t>
  </si>
  <si>
    <t>COSMOS1526-19888</t>
  </si>
  <si>
    <t>COSMOS1525-19889</t>
  </si>
  <si>
    <t>COSMOS1528-19890</t>
  </si>
  <si>
    <t>M3S2RB1-20646</t>
  </si>
  <si>
    <t>SAKIGAKE-20647</t>
  </si>
  <si>
    <t>M3S2RB2-20648</t>
  </si>
  <si>
    <t>COSMOS1616-20649</t>
  </si>
  <si>
    <t>SL4RB-20650</t>
  </si>
  <si>
    <t>COSMOS1621-20651</t>
  </si>
  <si>
    <t>COSMOS1617-20652</t>
  </si>
  <si>
    <t>COSMOS1620-20653</t>
  </si>
  <si>
    <t>COSMOS1619-20654</t>
  </si>
  <si>
    <t>COSMOS1715-21443</t>
  </si>
  <si>
    <t>SL4RB-21444</t>
  </si>
  <si>
    <t>COSMOS1715DEB-21445</t>
  </si>
  <si>
    <t>COSMOS1715DEB-21446</t>
  </si>
  <si>
    <t>COSMOS1715DEB-21447</t>
  </si>
  <si>
    <t>COSMOS1721-21448</t>
  </si>
  <si>
    <t>COSMOS1722-21449</t>
  </si>
  <si>
    <t>COSMOS1720-21450</t>
  </si>
  <si>
    <t>COSMOS1718-21451</t>
  </si>
  <si>
    <t>METEOR215-22816</t>
  </si>
  <si>
    <t>METEOR215DEB-22817</t>
  </si>
  <si>
    <t>SL14RB-22818</t>
  </si>
  <si>
    <t>COSMOS1811-22819</t>
  </si>
  <si>
    <t>SL4RB-22820</t>
  </si>
  <si>
    <t>SL4DEB-22821</t>
  </si>
  <si>
    <t>SL14RB-22822</t>
  </si>
  <si>
    <t>COSMOS1812-22823</t>
  </si>
  <si>
    <t>SL4RB-22824</t>
  </si>
  <si>
    <t>SL14RB-23977</t>
  </si>
  <si>
    <t>COSMOS1908-23978</t>
  </si>
  <si>
    <t>COSMOS1910-23979</t>
  </si>
  <si>
    <t>COSMOS1909-23980</t>
  </si>
  <si>
    <t>SL14RB-23981</t>
  </si>
  <si>
    <t>COSMOS1913-23982</t>
  </si>
  <si>
    <t>COSMOS1911-23983</t>
  </si>
  <si>
    <t>COSMOS1912-23984</t>
  </si>
  <si>
    <t>COSMOS1914-23985</t>
  </si>
  <si>
    <t>SL12DEB-24798</t>
  </si>
  <si>
    <t>SL12DEB-24799</t>
  </si>
  <si>
    <t>SL12DEB-24800</t>
  </si>
  <si>
    <t>SL12DEB-24801</t>
  </si>
  <si>
    <t>SL12DEB-24802</t>
  </si>
  <si>
    <t>SL12DEB-24803</t>
  </si>
  <si>
    <t>SL12DEB-24804</t>
  </si>
  <si>
    <t>SL12DEB-24805</t>
  </si>
  <si>
    <t>SL12DEB-24806</t>
  </si>
  <si>
    <t>TITAN3RB-25752</t>
  </si>
  <si>
    <t>TITAN3DEB-25753</t>
  </si>
  <si>
    <t>JCSAT2PKMSSUSA-25754</t>
  </si>
  <si>
    <t>SKYNET4ARBPAMD2-25755</t>
  </si>
  <si>
    <t>SKYNET4A-25756</t>
  </si>
  <si>
    <t>JCSAT2-25757</t>
  </si>
  <si>
    <t>LEASAT5PKMSSUSA-25758</t>
  </si>
  <si>
    <t>LEASAT5-25759</t>
  </si>
  <si>
    <t>SSUSADEB-25760</t>
  </si>
  <si>
    <t>NATO4A-26450</t>
  </si>
  <si>
    <t>NATO4ARBPAMD-26451</t>
  </si>
  <si>
    <t>DELTA2RB-26452</t>
  </si>
  <si>
    <t>DELTA2DEB-26453</t>
  </si>
  <si>
    <t>PROGRESSM6-26454</t>
  </si>
  <si>
    <t>SL4RB-26455</t>
  </si>
  <si>
    <t>ARIANE44LPDEB-26456</t>
  </si>
  <si>
    <t>ARIANE44LDEB-26457</t>
  </si>
  <si>
    <t>ARIANE44LDEB-26458</t>
  </si>
  <si>
    <t>SL4RB-27266</t>
  </si>
  <si>
    <t>COSMOS2175-27267</t>
  </si>
  <si>
    <t>STS42-27268</t>
  </si>
  <si>
    <t>SL6RB1-27269</t>
  </si>
  <si>
    <t>SL6RB2-27270</t>
  </si>
  <si>
    <t>COSMOS2176-27271</t>
  </si>
  <si>
    <t>SL6PLAT-27272</t>
  </si>
  <si>
    <t>PROGRESSM11-27273</t>
  </si>
  <si>
    <t>SL4RB-27274</t>
  </si>
  <si>
    <t>COSMOS2230-28018</t>
  </si>
  <si>
    <t>SL8RB-28019</t>
  </si>
  <si>
    <t>TDRS6-28020</t>
  </si>
  <si>
    <t>IUSRB1-28021</t>
  </si>
  <si>
    <t>IUSRB2-28022</t>
  </si>
  <si>
    <t>SL6RB1-28023</t>
  </si>
  <si>
    <t>SL6PLAT-28024</t>
  </si>
  <si>
    <t>STS54-28025</t>
  </si>
  <si>
    <t>SL6RB2-28026</t>
  </si>
  <si>
    <t>SOYUZTM18-30198</t>
  </si>
  <si>
    <t>SL4RB-30199</t>
  </si>
  <si>
    <t>SL12RB1-30200</t>
  </si>
  <si>
    <t>SL12PLAT-30201</t>
  </si>
  <si>
    <t>SL12RBAUXMOTOR-30202</t>
  </si>
  <si>
    <t>SL12RBAUXMOTOR-30203</t>
  </si>
  <si>
    <t>GALS1-30204</t>
  </si>
  <si>
    <t>SL12RB2-30205</t>
  </si>
  <si>
    <t>CLEMENTINE1DSPSE-30206</t>
  </si>
  <si>
    <t>INTELSAT704-31510</t>
  </si>
  <si>
    <t>ATLAS2ASCENTAURRB-31511</t>
  </si>
  <si>
    <t>FAISAT-31512</t>
  </si>
  <si>
    <t>SL8RB-31513</t>
  </si>
  <si>
    <t>TSIKADA-31514</t>
  </si>
  <si>
    <t>ASTRID-31515</t>
  </si>
  <si>
    <t>ATLAS2CENTAURRB-31516</t>
  </si>
  <si>
    <t>UFO4USA108-31517</t>
  </si>
  <si>
    <t>ODERACS2B-31518</t>
  </si>
  <si>
    <t>STS72-32047</t>
  </si>
  <si>
    <t>OASTFLYER-32048</t>
  </si>
  <si>
    <t>ARIANEDEBSPELDA-32049</t>
  </si>
  <si>
    <t>INTELSAT3RPAS3R-32050</t>
  </si>
  <si>
    <t>AFRICASAT1MEASAT1-32051</t>
  </si>
  <si>
    <t>ARIANE44L3RB-32052</t>
  </si>
  <si>
    <t>ABS1AKOREASAT2-32053</t>
  </si>
  <si>
    <t>DELTA2RB2-32054</t>
  </si>
  <si>
    <t>DELTA2RB1-32055</t>
  </si>
  <si>
    <t>STS81-32296</t>
  </si>
  <si>
    <t>ARIANE44LRB-32297</t>
  </si>
  <si>
    <t>AMC2GE2-32298</t>
  </si>
  <si>
    <t>NAHUEL1A-32299</t>
  </si>
  <si>
    <t>ARIANEDEBSPELDA-32300</t>
  </si>
  <si>
    <t>SOYUZTM25-32301</t>
  </si>
  <si>
    <t>SL4RB-32302</t>
  </si>
  <si>
    <t>STS82-32303</t>
  </si>
  <si>
    <t>M5DEB-32304</t>
  </si>
  <si>
    <t>ATHENA2RBOAM-33301</t>
  </si>
  <si>
    <t>LUNARPROSPECTOR-33302</t>
  </si>
  <si>
    <t>DELTA2DEB-33303</t>
  </si>
  <si>
    <t>DELTA2DEB-33304</t>
  </si>
  <si>
    <t>DELTA2RB2-33305</t>
  </si>
  <si>
    <t>DELTA2RB1-33306</t>
  </si>
  <si>
    <t>SKYNET4D-33307</t>
  </si>
  <si>
    <t>DELTA2DEB-33308</t>
  </si>
  <si>
    <t>STS89-33309</t>
  </si>
  <si>
    <t>DELTA2RB1-34143</t>
  </si>
  <si>
    <t>MARSPOLARLANDER-34144</t>
  </si>
  <si>
    <t>DELTA2RB2-34145</t>
  </si>
  <si>
    <t>ROCSAT1-34146</t>
  </si>
  <si>
    <t>ATHENA1RBOAM-34147</t>
  </si>
  <si>
    <t>STARDUST-34148</t>
  </si>
  <si>
    <t>DELTA2RB2-34149</t>
  </si>
  <si>
    <t>STARDUSTSRC-34150</t>
  </si>
  <si>
    <t>DELTA2RB1-34151</t>
  </si>
  <si>
    <t>USA148-38442</t>
  </si>
  <si>
    <t>IABSRB-38443</t>
  </si>
  <si>
    <t>ATLAS2ACENTAURRB-38444</t>
  </si>
  <si>
    <t>CZ3ARB-38445</t>
  </si>
  <si>
    <t>ARIANE42LRB-38446</t>
  </si>
  <si>
    <t>GALAXY10R-38447</t>
  </si>
  <si>
    <t>CHINASAT22-38448</t>
  </si>
  <si>
    <t>PICOSAT5-38449</t>
  </si>
  <si>
    <t>PICOSAT3-38450</t>
  </si>
  <si>
    <t>SZ2MODULE-39172</t>
  </si>
  <si>
    <t>SZ2-39173</t>
  </si>
  <si>
    <t>CZ2FRB-39174</t>
  </si>
  <si>
    <t>ARIANE44PRB-39175</t>
  </si>
  <si>
    <t>TURKSAT2A-39176</t>
  </si>
  <si>
    <t>PROGRESSM15-39177</t>
  </si>
  <si>
    <t>SL4RB-39178</t>
  </si>
  <si>
    <t>NAVSTAR50USA156-39179</t>
  </si>
  <si>
    <t>DELTA2DEB-39180</t>
  </si>
  <si>
    <t>USA164-39754</t>
  </si>
  <si>
    <t>TITAN4CENTAURRB-39755</t>
  </si>
  <si>
    <t>INSAT3C-39756</t>
  </si>
  <si>
    <t>ARIANE42LRB-39757</t>
  </si>
  <si>
    <t>MDS1-39758</t>
  </si>
  <si>
    <t>H2ARB-39759</t>
  </si>
  <si>
    <t>H2ADEB-39760</t>
  </si>
  <si>
    <t>DASHVEP3-39761</t>
  </si>
  <si>
    <t>H2ADEB-39762</t>
  </si>
  <si>
    <t>TITAN2RB-40149</t>
  </si>
  <si>
    <t>CORIOLIS-40150</t>
  </si>
  <si>
    <t>CHIPSAT-40151</t>
  </si>
  <si>
    <t>DELTA2RB-40152</t>
  </si>
  <si>
    <t>DELTA2DEBDPAF-40153</t>
  </si>
  <si>
    <t>ICESAT-40154</t>
  </si>
  <si>
    <t>STS107-40155</t>
  </si>
  <si>
    <t>STS107DEB-40156</t>
  </si>
  <si>
    <t>PEGASUSRB-40157</t>
  </si>
  <si>
    <t>BLOCKDMSLRB-40392</t>
  </si>
  <si>
    <t>ESTRELADUSOLTELSTAR14-40393</t>
  </si>
  <si>
    <t>SL4RB-40394</t>
  </si>
  <si>
    <t>PROGRESSM111-40395</t>
  </si>
  <si>
    <t>ATLAS2ASCENTAURRB-40396</t>
  </si>
  <si>
    <t>AMC10GE10-40397</t>
  </si>
  <si>
    <t>IUSRB2-40398</t>
  </si>
  <si>
    <t>USA176-40399</t>
  </si>
  <si>
    <t>IUSRB1-40400</t>
  </si>
  <si>
    <t>DELTA2RB1-40608</t>
  </si>
  <si>
    <t>DELTA2RB2-40609</t>
  </si>
  <si>
    <t>EPOXIDEEPIMPACT-40610</t>
  </si>
  <si>
    <t>SL8RB-40611</t>
  </si>
  <si>
    <t>TATIANA-40612</t>
  </si>
  <si>
    <t>COSMOS2414-40613</t>
  </si>
  <si>
    <t>BREEZEMDEBTANK-40614</t>
  </si>
  <si>
    <t>NSS10AMC12-40615</t>
  </si>
  <si>
    <t>BREEZEMRB-40616</t>
  </si>
  <si>
    <t>NEWHORIZONS-40803</t>
  </si>
  <si>
    <t>ATLAS5CENTAURRB-40804</t>
  </si>
  <si>
    <t>ATLAS5STAR48BRB-40805</t>
  </si>
  <si>
    <t>H2ADEB-40806</t>
  </si>
  <si>
    <t>H2ADEB-40807</t>
  </si>
  <si>
    <t>H2ADEB-40808</t>
  </si>
  <si>
    <t>H2ADEB-40809</t>
  </si>
  <si>
    <t>H2ADEB-40810</t>
  </si>
  <si>
    <t>H2ADEB-40811</t>
  </si>
  <si>
    <t>LAPANTUBSAT-41969</t>
  </si>
  <si>
    <t>CARTOSAT2AT-41970</t>
  </si>
  <si>
    <t>PEHUENSAT1-41971</t>
  </si>
  <si>
    <t>PSLVRB-41972</t>
  </si>
  <si>
    <t>SRE1-41973</t>
  </si>
  <si>
    <t>SL4RB-41974</t>
  </si>
  <si>
    <t>PROGRESSM59-41975</t>
  </si>
  <si>
    <t>CZ3ADEB-41976</t>
  </si>
  <si>
    <t>CZ3ADEB-41977</t>
  </si>
  <si>
    <t>BLOCKDMSLRB-42324</t>
  </si>
  <si>
    <t>THURAYA3-42325</t>
  </si>
  <si>
    <t>TECSAR-42326</t>
  </si>
  <si>
    <t>PSLVRB-42327</t>
  </si>
  <si>
    <t>EXPRESSAM33-42328</t>
  </si>
  <si>
    <t>BREEZEMDEBTANK-42329</t>
  </si>
  <si>
    <t>BREEZEMRB-42330</t>
  </si>
  <si>
    <t>SL4RB-42331</t>
  </si>
  <si>
    <t>PROGRESSM63-42332</t>
  </si>
  <si>
    <t>DELTA4HRB-42742</t>
  </si>
  <si>
    <t>USA202-42743</t>
  </si>
  <si>
    <t>SPRITESATRISING-42744</t>
  </si>
  <si>
    <t>GOSATIBUKI-42745</t>
  </si>
  <si>
    <t>KKS1KISEKI-42746</t>
  </si>
  <si>
    <t>STARSKUKAI-42747</t>
  </si>
  <si>
    <t>H2ADEB-42748</t>
  </si>
  <si>
    <t>KAGAYAKI-42749</t>
  </si>
  <si>
    <t>SOHLA1MAIDO1-42750</t>
  </si>
  <si>
    <t>BEIDOU3-43130</t>
  </si>
  <si>
    <t>CZ3CRB-43131</t>
  </si>
  <si>
    <t>RADUGA1M2-43132</t>
  </si>
  <si>
    <t>BREEZEMRB-43133</t>
  </si>
  <si>
    <t>BREEZEMDEBTANK-43134</t>
  </si>
  <si>
    <t>SL4RB-43135</t>
  </si>
  <si>
    <t>PROGRESSM04M-43136</t>
  </si>
  <si>
    <t>STS130-43137</t>
  </si>
  <si>
    <t>SDO-43138</t>
  </si>
  <si>
    <t>SL23DEB-43542</t>
  </si>
  <si>
    <t>SL23DEB-43543</t>
  </si>
  <si>
    <t>SL23DEB-43544</t>
  </si>
  <si>
    <t>SL23DEB-43545</t>
  </si>
  <si>
    <t>ELEKTROL-43546</t>
  </si>
  <si>
    <t>FREGATRB-43547</t>
  </si>
  <si>
    <t>FREGATDEBTANK-43548</t>
  </si>
  <si>
    <t>SL23RB-43549</t>
  </si>
  <si>
    <t>FREGATDEB-43550</t>
  </si>
  <si>
    <t>CZ4BDEB-44207</t>
  </si>
  <si>
    <t>VESSELSAT2-44208</t>
  </si>
  <si>
    <t>CZ4BDEB-44209</t>
  </si>
  <si>
    <t>CZ4BDEB-44210</t>
  </si>
  <si>
    <t>CZ4BDEB-44211</t>
  </si>
  <si>
    <t>CZ4BRB-44212</t>
  </si>
  <si>
    <t>ZY3-44213</t>
  </si>
  <si>
    <t>FENGYUN2FDEB-44214</t>
  </si>
  <si>
    <t>CZ3ARB-44215</t>
  </si>
  <si>
    <t>BREEZEKMRB-44681</t>
  </si>
  <si>
    <t>COSMOS2483-44682</t>
  </si>
  <si>
    <t>COSMOS2482-44683</t>
  </si>
  <si>
    <t>COSMOS2484-44684</t>
  </si>
  <si>
    <t>H2ARB-44685</t>
  </si>
  <si>
    <t>H2ADEB-44686</t>
  </si>
  <si>
    <t>H2ADEB-44687</t>
  </si>
  <si>
    <t>H2ADEB-44688</t>
  </si>
  <si>
    <t>H2ADEB-44689</t>
  </si>
  <si>
    <t>GSLVRB-45095</t>
  </si>
  <si>
    <t>GSAT14-45096</t>
  </si>
  <si>
    <t>THAICOM6-45097</t>
  </si>
  <si>
    <t>FALCON9RB-45098</t>
  </si>
  <si>
    <t>ANTARESRB-45099</t>
  </si>
  <si>
    <t>CYGNUSORB1-45100</t>
  </si>
  <si>
    <t>TDRS12-45101</t>
  </si>
  <si>
    <t>ATLAS5CENTAURRB-45102</t>
  </si>
  <si>
    <t>SL4RB-45103</t>
  </si>
  <si>
    <t>DRAGONCRS5DEB-45622</t>
  </si>
  <si>
    <t>DRAGONCRS5DEB-45623</t>
  </si>
  <si>
    <t>FALCON9RB-45624</t>
  </si>
  <si>
    <t>DRAGONCRS5-45625</t>
  </si>
  <si>
    <t>MUOS3-45626</t>
  </si>
  <si>
    <t>ATLAS5CENTAURRB-45627</t>
  </si>
  <si>
    <t>GRIFEX-45628</t>
  </si>
  <si>
    <t>EXOCUBE-45629</t>
  </si>
  <si>
    <t>FIREBIRD3-45630</t>
  </si>
  <si>
    <t>CZ3BRB-45960</t>
  </si>
  <si>
    <t>BELINTERSAT1-45961</t>
  </si>
  <si>
    <t>JASON3-45962</t>
  </si>
  <si>
    <t>IRNSS1E-45963</t>
  </si>
  <si>
    <t>PSLVRB-45964</t>
  </si>
  <si>
    <t>ARIANE5RB-45965</t>
  </si>
  <si>
    <t>INTELSAT29E-45966</t>
  </si>
  <si>
    <t>INTELSAT29EDEB-45967</t>
  </si>
  <si>
    <t>ARIANE5DEB-45968</t>
  </si>
  <si>
    <t>CZ3BRB-46278</t>
  </si>
  <si>
    <t>TJS2-46279</t>
  </si>
  <si>
    <t>XYS1-46280</t>
  </si>
  <si>
    <t>JILIN103-46281</t>
  </si>
  <si>
    <t>KAIDUN1-46282</t>
  </si>
  <si>
    <t>KZ1ARB-46283</t>
  </si>
  <si>
    <t>IRIDIUM103-46284</t>
  </si>
  <si>
    <t>IRIDIUM105-46285</t>
  </si>
  <si>
    <t>IRIDIUM102-46286</t>
  </si>
  <si>
    <t>USA280-46802</t>
  </si>
  <si>
    <t>SUPERVIEW103-46803</t>
  </si>
  <si>
    <t>SUPERVIEW104-46804</t>
  </si>
  <si>
    <t>CZ2DDEB-46805</t>
  </si>
  <si>
    <t>CZ2DDEB-46806</t>
  </si>
  <si>
    <t>CZ2DDEB-46807</t>
  </si>
  <si>
    <t>CZ2DRB-46808</t>
  </si>
  <si>
    <t>CZ2DDEB-46809</t>
  </si>
  <si>
    <t>CZ3BRB-46810</t>
  </si>
  <si>
    <t>CZ3BRB-47759</t>
  </si>
  <si>
    <t>CHINASAT2D-47760</t>
  </si>
  <si>
    <t>IRIDIUM173-47761</t>
  </si>
  <si>
    <t>IRIDIUM170-47762</t>
  </si>
  <si>
    <t>IRIDIUM168-47763</t>
  </si>
  <si>
    <t>IRIDIUM172-47764</t>
  </si>
  <si>
    <t>IRIDIUM171-47765</t>
  </si>
  <si>
    <t>IRIDIUM176-47766</t>
  </si>
  <si>
    <t>IRIDIUM169-47767</t>
  </si>
  <si>
    <t>STARLINK1084-48542</t>
  </si>
  <si>
    <t>STARLINK1099-48543</t>
  </si>
  <si>
    <t>STARLINK1113-48544</t>
  </si>
  <si>
    <t>STARLINK1119-48545</t>
  </si>
  <si>
    <t>STARLINK1121-48546</t>
  </si>
  <si>
    <t>STARLINK1130-48547</t>
  </si>
  <si>
    <t>STARLINK1144-48548</t>
  </si>
  <si>
    <t>STARLINK1071-48549</t>
  </si>
  <si>
    <t>STARLINK1079-48550</t>
  </si>
  <si>
    <t>TURKSAT5A-49978</t>
  </si>
  <si>
    <t>FALCON9RB-49979</t>
  </si>
  <si>
    <t>CAPE3-49980</t>
  </si>
  <si>
    <t>AO109-49981</t>
  </si>
  <si>
    <t>OBJECTG-49982</t>
  </si>
  <si>
    <t>OBJECTJ-49983</t>
  </si>
  <si>
    <t>OBJECTK-49984</t>
  </si>
  <si>
    <t>EXOCUBE2-49985</t>
  </si>
  <si>
    <t>POLARCUBE-49986</t>
  </si>
  <si>
    <t>STARLINK3323-51981</t>
  </si>
  <si>
    <t>STARLINK3342-51982</t>
  </si>
  <si>
    <t>STARLINK3336-51983</t>
  </si>
  <si>
    <t>STARLINK3334-51984</t>
  </si>
  <si>
    <t>STARLINK3329-51985</t>
  </si>
  <si>
    <t>STARLINK3294-51986</t>
  </si>
  <si>
    <t>STARLINK3278-51987</t>
  </si>
  <si>
    <t>STARLINK3331-51988</t>
  </si>
  <si>
    <t>STARLINK3330-51989</t>
  </si>
  <si>
    <t>KSF3B-55505</t>
  </si>
  <si>
    <t>FLOCK4Y22-55506</t>
  </si>
  <si>
    <t>FLOCK4Y3-55507</t>
  </si>
  <si>
    <t>SKYKRAFT1-55508</t>
  </si>
  <si>
    <t>FLOCK4Y33-55509</t>
  </si>
  <si>
    <t>FLOCK4Y11-55510</t>
  </si>
  <si>
    <t>ICEYEX21-55511</t>
  </si>
  <si>
    <t>SKYKRAFT1D-55512</t>
  </si>
  <si>
    <t>FLOCK4Y12-55513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</si>
</sst>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2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88A8148-26B1-1A46-97B6-3E46DE7B06D6}" autoFormatId="16" applyNumberFormats="0" applyBorderFormats="0" applyFontFormats="0" applyPatternFormats="0" applyAlignmentFormats="0" applyWidthHeightFormats="0">
  <queryTableRefresh nextId="61" unboundColumnsRight="26">
    <queryTableFields count="51">
      <queryTableField id="13" name="LAUNCH_YEAR" tableColumnId="13"/>
      <queryTableField id="55" dataBound="0" tableColumnId="53"/>
      <queryTableField id="23" name="SATNAME" tableColumnId="23"/>
      <queryTableField id="1" name="APOGEE" tableColumnId="1"/>
      <queryTableField id="2" name="COMMENT" tableColumnId="2"/>
      <queryTableField id="3" name="COMMENTCODE" tableColumnId="3"/>
      <queryTableField id="4" name="COUNTRY" tableColumnId="4"/>
      <queryTableField id="5" name="CURRENT" tableColumnId="5"/>
      <queryTableField id="6" name="DECAY" tableColumnId="6"/>
      <queryTableField id="7" name="FILE" tableColumnId="7"/>
      <queryTableField id="8" name="INCLINATION" tableColumnId="8"/>
      <queryTableField id="9" name="INTLDES" tableColumnId="9"/>
      <queryTableField id="10" name="LAUNCH" tableColumnId="10"/>
      <queryTableField id="11" name="LAUNCH_NUM" tableColumnId="11"/>
      <queryTableField id="12" name="LAUNCH_PIECE" tableColumnId="12"/>
      <queryTableField id="14" name="NORAD_CAT_ID" tableColumnId="14"/>
      <queryTableField id="15" name="OBJECT_ID" tableColumnId="15"/>
      <queryTableField id="16" name="OBJECT_NAME" tableColumnId="16"/>
      <queryTableField id="17" name="OBJECT_NUMBER" tableColumnId="17"/>
      <queryTableField id="18" name="OBJECT_TYPE" tableColumnId="18"/>
      <queryTableField id="19" name="PERIGEE" tableColumnId="19"/>
      <queryTableField id="20" name="PERIOD" tableColumnId="20"/>
      <queryTableField id="21" name="RCSVALUE" tableColumnId="21"/>
      <queryTableField id="22" name="RCS_SIZE" tableColumnId="22"/>
      <queryTableField id="24" name="SITE" tableColumnId="24"/>
      <queryTableField id="29" dataBound="0" tableColumnId="27"/>
      <queryTableField id="30" dataBound="0" tableColumnId="28"/>
      <queryTableField id="31" dataBound="0" tableColumnId="29"/>
      <queryTableField id="32" dataBound="0" tableColumnId="30"/>
      <queryTableField id="33" dataBound="0" tableColumnId="31"/>
      <queryTableField id="34" dataBound="0" tableColumnId="32"/>
      <queryTableField id="35" dataBound="0" tableColumnId="33"/>
      <queryTableField id="36" dataBound="0" tableColumnId="34"/>
      <queryTableField id="37" dataBound="0" tableColumnId="35"/>
      <queryTableField id="38" dataBound="0" tableColumnId="36"/>
      <queryTableField id="39" dataBound="0" tableColumnId="37"/>
      <queryTableField id="40" dataBound="0" tableColumnId="38"/>
      <queryTableField id="41" dataBound="0" tableColumnId="39"/>
      <queryTableField id="42" dataBound="0" tableColumnId="40"/>
      <queryTableField id="43" dataBound="0" tableColumnId="41"/>
      <queryTableField id="44" dataBound="0" tableColumnId="42"/>
      <queryTableField id="45" dataBound="0" tableColumnId="43"/>
      <queryTableField id="46" dataBound="0" tableColumnId="44"/>
      <queryTableField id="47" dataBound="0" tableColumnId="45"/>
      <queryTableField id="48" dataBound="0" tableColumnId="46"/>
      <queryTableField id="49" dataBound="0" tableColumnId="47"/>
      <queryTableField id="50" dataBound="0" tableColumnId="48"/>
      <queryTableField id="51" dataBound="0" tableColumnId="49"/>
      <queryTableField id="52" dataBound="0" tableColumnId="50"/>
      <queryTableField id="57" dataBound="0" tableColumnId="51"/>
      <queryTableField id="54" dataBound="0" tableColumnId="5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E9D94A-6FB1-114B-B738-648DF622F69B}" name="Query__2" displayName="Query__2" ref="A1:AY598" tableType="queryTable" totalsRowShown="0">
  <autoFilter ref="A1:AY598" xr:uid="{06E9D94A-6FB1-114B-B738-648DF622F69B}"/>
  <tableColumns count="51">
    <tableColumn id="13" xr3:uid="{484DE441-7A13-E44C-B0EA-7B207A8FFFC0}" uniqueName="13" name="LAUNCH_YEAR" queryTableFieldId="13"/>
    <tableColumn id="53" xr3:uid="{4E8E4174-FBC0-2240-BE4C-1A87D1AC5E5F}" uniqueName="53" name="Column26" queryTableFieldId="55" dataDxfId="26"/>
    <tableColumn id="23" xr3:uid="{DC69243F-E918-0841-8163-559B0086E03F}" uniqueName="23" name="SATNAME" queryTableFieldId="23"/>
    <tableColumn id="1" xr3:uid="{DACC87D6-73E4-0F45-A824-6A6C56317AB6}" uniqueName="1" name="APOGEE" queryTableFieldId="1"/>
    <tableColumn id="2" xr3:uid="{966C60B5-F0AD-EC40-89BB-FE5A3E33B620}" uniqueName="2" name="COMMENT" queryTableFieldId="2"/>
    <tableColumn id="3" xr3:uid="{0222A136-7465-6544-843F-F83CE9A15349}" uniqueName="3" name="COMMENTCODE" queryTableFieldId="3"/>
    <tableColumn id="4" xr3:uid="{AECBCC1A-8D0E-D147-9C26-64C642E7C502}" uniqueName="4" name="COUNTRY" queryTableFieldId="4"/>
    <tableColumn id="5" xr3:uid="{10DDEDE5-CC1C-4F43-BF95-0CB0D505264D}" uniqueName="5" name="CURRENT" queryTableFieldId="5"/>
    <tableColumn id="6" xr3:uid="{9885F27E-7D2F-4146-BDE2-2C39A3E09965}" uniqueName="6" name="DECAY" queryTableFieldId="6"/>
    <tableColumn id="7" xr3:uid="{075CAEB2-A099-1E46-B795-6383138DF035}" uniqueName="7" name="FILE" queryTableFieldId="7"/>
    <tableColumn id="8" xr3:uid="{1C00C05A-BD90-C243-8849-016F49023AA3}" uniqueName="8" name="INCLINATION" queryTableFieldId="8"/>
    <tableColumn id="9" xr3:uid="{FC0B0CEC-9524-7448-9DA5-0CE7C0A9F9B9}" uniqueName="9" name="INTLDES" queryTableFieldId="9"/>
    <tableColumn id="10" xr3:uid="{04794EBC-61C4-E546-8C12-CB47E29CEA54}" uniqueName="10" name="LAUNCH" queryTableFieldId="10"/>
    <tableColumn id="11" xr3:uid="{F7CC15EE-9405-C247-83C6-79FB6D8725F2}" uniqueName="11" name="LAUNCH_NUM" queryTableFieldId="11"/>
    <tableColumn id="12" xr3:uid="{B903DBC4-3071-6D44-ACDD-6A30E23F93AB}" uniqueName="12" name="LAUNCH_PIECE" queryTableFieldId="12"/>
    <tableColumn id="14" xr3:uid="{3D92F63D-EE1A-0D4C-9240-FD61C6712F0E}" uniqueName="14" name="NORAD_CAT_ID" queryTableFieldId="14"/>
    <tableColumn id="15" xr3:uid="{7C180A64-2B7D-024B-A2B5-CF72C865395E}" uniqueName="15" name="OBJECT_ID" queryTableFieldId="15"/>
    <tableColumn id="16" xr3:uid="{F230599B-226C-BA44-BE95-2D55566EABE6}" uniqueName="16" name="OBJECT_NAME" queryTableFieldId="16"/>
    <tableColumn id="17" xr3:uid="{E33BBE1B-9F87-2545-BFAC-4E191B36132F}" uniqueName="17" name="OBJECT_NUMBER" queryTableFieldId="17"/>
    <tableColumn id="18" xr3:uid="{D5D61A8F-E1FF-C548-8A4F-6904C5200195}" uniqueName="18" name="OBJECT_TYPE" queryTableFieldId="18"/>
    <tableColumn id="19" xr3:uid="{6839B5A5-9976-6E42-844B-678BE44326B2}" uniqueName="19" name="PERIGEE" queryTableFieldId="19"/>
    <tableColumn id="20" xr3:uid="{683DF932-1AB5-3D47-8806-E2B1498334B6}" uniqueName="20" name="PERIOD" queryTableFieldId="20"/>
    <tableColumn id="21" xr3:uid="{01736309-30A8-B644-9F6A-9FDF527650C4}" uniqueName="21" name="RCSVALUE" queryTableFieldId="21"/>
    <tableColumn id="22" xr3:uid="{D37FC061-8CE9-244F-8FE2-316DCEBC2B2F}" uniqueName="22" name="RCS_SIZE" queryTableFieldId="22"/>
    <tableColumn id="24" xr3:uid="{0BB1C0D5-9B48-4E42-955F-08D036285429}" uniqueName="24" name="SITE" queryTableFieldId="24"/>
    <tableColumn id="27" xr3:uid="{96FA7D2B-E374-3E4F-933A-B1A43BBD6732}" uniqueName="27" name="Column1" queryTableFieldId="29" dataDxfId="25">
      <calculatedColumnFormula>IF(A2=A1,(_xlfn.CONCAT("""",B2,"""",":{",AY2,"}")), (_xlfn.CONCAT("""",A2,"""",":{","""",B2,"""",":{",AY2,"}")))</calculatedColumnFormula>
    </tableColumn>
    <tableColumn id="28" xr3:uid="{F88C4B91-DD22-F040-9383-0463E3461BAA}" uniqueName="28" name="Column2" queryTableFieldId="30" dataDxfId="24">
      <calculatedColumnFormula>IF(A2=A3,_xlfn.CONCAT(Query__2[[#This Row],[Column1]],","),_xlfn.CONCAT(Query__2[[#This Row],[Column1]],"},"))</calculatedColumnFormula>
    </tableColumn>
    <tableColumn id="29" xr3:uid="{49B7A9DD-F1B0-2F41-B843-0CDBA773C92C}" uniqueName="29" name="Column3" queryTableFieldId="31" dataDxfId="23">
      <calculatedColumnFormula>_xlfn.CONCAT("""",D$1,"""",": ","""",D2,"""",",")</calculatedColumnFormula>
    </tableColumn>
    <tableColumn id="30" xr3:uid="{66F99CDF-A47C-D141-A481-5BB33BDEC003}" uniqueName="30" name="Column4" queryTableFieldId="32" dataDxfId="22">
      <calculatedColumnFormula>_xlfn.CONCAT("""",E$1,"""",": ","""",E2,"""",",")</calculatedColumnFormula>
    </tableColumn>
    <tableColumn id="31" xr3:uid="{114CDAB7-4A1F-EB40-BF3E-44B2D9D282A8}" uniqueName="31" name="Column5" queryTableFieldId="33" dataDxfId="21">
      <calculatedColumnFormula>_xlfn.CONCAT("""",F$1,"""",": ","""",F2,"""",",")</calculatedColumnFormula>
    </tableColumn>
    <tableColumn id="32" xr3:uid="{551C2E7B-15BB-D049-8A87-9D09262A8895}" uniqueName="32" name="Column6" queryTableFieldId="34" dataDxfId="20">
      <calculatedColumnFormula>_xlfn.CONCAT("""",G$1,"""",": ","""",G2,"""",",")</calculatedColumnFormula>
    </tableColumn>
    <tableColumn id="33" xr3:uid="{AA9AE397-9A16-9046-8B45-8D260245A6ED}" uniqueName="33" name="Column7" queryTableFieldId="35" dataDxfId="19">
      <calculatedColumnFormula>_xlfn.CONCAT("""",H$1,"""",": ","""",H2,"""",",")</calculatedColumnFormula>
    </tableColumn>
    <tableColumn id="34" xr3:uid="{FA017B92-EE93-7841-8F20-5AA07FC83178}" uniqueName="34" name="Column8" queryTableFieldId="36" dataDxfId="18">
      <calculatedColumnFormula>_xlfn.CONCAT("""",I$1,"""",": ","""",I2,"""",",")</calculatedColumnFormula>
    </tableColumn>
    <tableColumn id="35" xr3:uid="{A40A3C64-7850-6A48-A595-AA18B466FA1D}" uniqueName="35" name="Column9" queryTableFieldId="37" dataDxfId="17">
      <calculatedColumnFormula>_xlfn.CONCAT("""",J$1,"""",": ","""",J2,"""",",")</calculatedColumnFormula>
    </tableColumn>
    <tableColumn id="36" xr3:uid="{57C83762-48E2-4144-B0A7-2DE470A38E37}" uniqueName="36" name="Column10" queryTableFieldId="38" dataDxfId="16">
      <calculatedColumnFormula>_xlfn.CONCAT("""",K$1,"""",": ","""",K2,"""",",")</calculatedColumnFormula>
    </tableColumn>
    <tableColumn id="37" xr3:uid="{ED4EEA5C-8439-AD42-9E0A-C0C9BC95BA78}" uniqueName="37" name="Column11" queryTableFieldId="39" dataDxfId="15">
      <calculatedColumnFormula>_xlfn.CONCAT("""",L$1,"""",": ","""",L2,"""",",")</calculatedColumnFormula>
    </tableColumn>
    <tableColumn id="38" xr3:uid="{FC4E4BF1-37EF-4B44-A9B1-EBCC372EB981}" uniqueName="38" name="Column12" queryTableFieldId="40" dataDxfId="14">
      <calculatedColumnFormula>_xlfn.CONCAT("""",M$1,"""",": ","""",M2,"""",",")</calculatedColumnFormula>
    </tableColumn>
    <tableColumn id="39" xr3:uid="{D5DCB208-9F1A-084C-B23A-257F3A5495E0}" uniqueName="39" name="Column13" queryTableFieldId="41" dataDxfId="13">
      <calculatedColumnFormula>_xlfn.CONCAT("""",N$1,"""",": ","""",N2,"""",",")</calculatedColumnFormula>
    </tableColumn>
    <tableColumn id="40" xr3:uid="{FDD57137-93D0-2D44-8599-0D5034C1FFF9}" uniqueName="40" name="Column14" queryTableFieldId="42" dataDxfId="12">
      <calculatedColumnFormula>_xlfn.CONCAT("""",O$1,"""",": ","""",O2,"""",",")</calculatedColumnFormula>
    </tableColumn>
    <tableColumn id="41" xr3:uid="{B16316DA-8BF3-764D-9023-E1CDBE57849A}" uniqueName="41" name="Column15" queryTableFieldId="43" dataDxfId="11">
      <calculatedColumnFormula>_xlfn.CONCAT("""",P$1,"""",": ","""",P2,"""",",")</calculatedColumnFormula>
    </tableColumn>
    <tableColumn id="42" xr3:uid="{49F43F6A-6404-D047-B2FB-16239087747C}" uniqueName="42" name="Column16" queryTableFieldId="44" dataDxfId="10">
      <calculatedColumnFormula>_xlfn.CONCAT("""",Q$1,"""",": ","""",Q2,"""",",")</calculatedColumnFormula>
    </tableColumn>
    <tableColumn id="43" xr3:uid="{1C8A2C97-681D-7B4E-9C8D-7BD450E74771}" uniqueName="43" name="Column17" queryTableFieldId="45" dataDxfId="9">
      <calculatedColumnFormula>_xlfn.CONCAT("""",R$1,"""",": ","""",R2,"""",",")</calculatedColumnFormula>
    </tableColumn>
    <tableColumn id="44" xr3:uid="{08F02B81-C0D5-6C44-B348-1CAD8B38735F}" uniqueName="44" name="Column18" queryTableFieldId="46" dataDxfId="8">
      <calculatedColumnFormula>_xlfn.CONCAT("""",S$1,"""",": ","""",S2,"""",",")</calculatedColumnFormula>
    </tableColumn>
    <tableColumn id="45" xr3:uid="{91949C1F-47DF-814D-9D48-F53A776BC623}" uniqueName="45" name="Column19" queryTableFieldId="47" dataDxfId="7">
      <calculatedColumnFormula>_xlfn.CONCAT("""",T$1,"""",": ","""",T2,"""",",")</calculatedColumnFormula>
    </tableColumn>
    <tableColumn id="46" xr3:uid="{86A797CD-F143-5C4E-9914-2DC16AB5B959}" uniqueName="46" name="Column20" queryTableFieldId="48" dataDxfId="6">
      <calculatedColumnFormula>_xlfn.CONCAT("""",U$1,"""",": ","""",U2,"""",",")</calculatedColumnFormula>
    </tableColumn>
    <tableColumn id="47" xr3:uid="{96FDF6B1-7DDE-584A-B18C-118F7CE1E9D0}" uniqueName="47" name="Column21" queryTableFieldId="49" dataDxfId="5">
      <calculatedColumnFormula>_xlfn.CONCAT("""",V$1,"""",": ","""",V2,"""",",")</calculatedColumnFormula>
    </tableColumn>
    <tableColumn id="48" xr3:uid="{5D97A031-297B-8D43-A964-B5E3B2F9EFD2}" uniqueName="48" name="Column22" queryTableFieldId="50" dataDxfId="4">
      <calculatedColumnFormula>_xlfn.CONCAT("""",W$1,"""",": ","""",W2,"""",",")</calculatedColumnFormula>
    </tableColumn>
    <tableColumn id="49" xr3:uid="{F7807B31-7C6A-0442-96F2-AA0F72212A4B}" uniqueName="49" name="Column23" queryTableFieldId="51" dataDxfId="3">
      <calculatedColumnFormula>_xlfn.CONCAT("""",X$1,"""",": ","""",X2,"""",",")</calculatedColumnFormula>
    </tableColumn>
    <tableColumn id="50" xr3:uid="{0BA65BC9-EC11-A44C-AEE0-6FE18C29DEB1}" uniqueName="50" name="Column24" queryTableFieldId="52" dataDxfId="2">
      <calculatedColumnFormula>_xlfn.CONCAT("""",Y$1,"""",": ","""",Y2,"""")</calculatedColumnFormula>
    </tableColumn>
    <tableColumn id="51" xr3:uid="{7A691E65-A4F6-C24A-AB1B-7D4AF349ED8D}" uniqueName="51" name="Column242" queryTableFieldId="57" dataDxfId="1">
      <calculatedColumnFormula>_xlfn.CONCAT("""",C$1,"""",": ","""",C2,"""",",")</calculatedColumnFormula>
    </tableColumn>
    <tableColumn id="52" xr3:uid="{D1674099-36CC-184A-BDAF-9282ECBA7BE8}" uniqueName="52" name="Column25" queryTableFieldId="54" dataDxfId="0">
      <calculatedColumnFormula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E403B-B7BF-2342-84AA-D9FD792E1F00}">
  <dimension ref="A1:AY598"/>
  <sheetViews>
    <sheetView tabSelected="1" topLeftCell="R1" workbookViewId="0">
      <selection activeCell="AA2" sqref="AA2:AA598"/>
    </sheetView>
  </sheetViews>
  <sheetFormatPr baseColWidth="10" defaultRowHeight="16" x14ac:dyDescent="0.2"/>
  <cols>
    <col min="1" max="1" width="16.1640625" bestFit="1" customWidth="1"/>
    <col min="2" max="2" width="26.83203125" bestFit="1" customWidth="1"/>
    <col min="3" max="3" width="27.83203125" bestFit="1" customWidth="1"/>
    <col min="4" max="4" width="10.6640625" bestFit="1" customWidth="1"/>
    <col min="5" max="5" width="32.1640625" bestFit="1" customWidth="1"/>
    <col min="6" max="6" width="17.5" bestFit="1" customWidth="1"/>
    <col min="7" max="7" width="11.83203125" bestFit="1" customWidth="1"/>
    <col min="8" max="8" width="11.6640625" bestFit="1" customWidth="1"/>
    <col min="9" max="9" width="18.5" customWidth="1"/>
    <col min="10" max="10" width="7.1640625" bestFit="1" customWidth="1"/>
    <col min="11" max="11" width="14.83203125" bestFit="1" customWidth="1"/>
    <col min="12" max="12" width="13.5" bestFit="1" customWidth="1"/>
    <col min="13" max="13" width="11" bestFit="1" customWidth="1"/>
    <col min="14" max="14" width="15.83203125" bestFit="1" customWidth="1"/>
    <col min="15" max="15" width="16.83203125" bestFit="1" customWidth="1"/>
    <col min="17" max="17" width="16.83203125" bestFit="1" customWidth="1"/>
    <col min="18" max="18" width="13.5" bestFit="1" customWidth="1"/>
    <col min="19" max="19" width="27.83203125" bestFit="1" customWidth="1"/>
    <col min="20" max="20" width="18.1640625" bestFit="1" customWidth="1"/>
    <col min="21" max="21" width="14.83203125" bestFit="1" customWidth="1"/>
    <col min="23" max="23" width="10.1640625" bestFit="1" customWidth="1"/>
    <col min="24" max="24" width="12.6640625" bestFit="1" customWidth="1"/>
    <col min="26" max="26" width="58.1640625" customWidth="1"/>
    <col min="27" max="27" width="57.83203125" customWidth="1"/>
    <col min="28" max="28" width="43.6640625" customWidth="1"/>
    <col min="29" max="29" width="43.1640625" bestFit="1" customWidth="1"/>
    <col min="30" max="30" width="20.1640625" bestFit="1" customWidth="1"/>
    <col min="31" max="31" width="18.6640625" bestFit="1" customWidth="1"/>
    <col min="32" max="32" width="14.1640625" bestFit="1" customWidth="1"/>
    <col min="33" max="33" width="20.33203125" bestFit="1" customWidth="1"/>
    <col min="34" max="34" width="12.5" bestFit="1" customWidth="1"/>
    <col min="35" max="35" width="21.83203125" bestFit="1" customWidth="1"/>
    <col min="36" max="36" width="24.6640625" bestFit="1" customWidth="1"/>
    <col min="37" max="37" width="21.83203125" bestFit="1" customWidth="1"/>
    <col min="38" max="38" width="20.1640625" bestFit="1" customWidth="1"/>
    <col min="39" max="39" width="22.83203125" bestFit="1" customWidth="1"/>
    <col min="40" max="40" width="23.33203125" bestFit="1" customWidth="1"/>
    <col min="41" max="41" width="27" bestFit="1" customWidth="1"/>
    <col min="42" max="42" width="44.33203125" bestFit="1" customWidth="1"/>
    <col min="43" max="43" width="25" bestFit="1" customWidth="1"/>
    <col min="44" max="44" width="28.5" bestFit="1" customWidth="1"/>
    <col min="45" max="45" width="18.33203125" bestFit="1" customWidth="1"/>
    <col min="46" max="46" width="19.1640625" bestFit="1" customWidth="1"/>
    <col min="47" max="47" width="14.6640625" bestFit="1" customWidth="1"/>
    <col min="48" max="48" width="20.1640625" bestFit="1" customWidth="1"/>
    <col min="49" max="49" width="15.1640625" bestFit="1" customWidth="1"/>
    <col min="50" max="50" width="36.6640625" customWidth="1"/>
    <col min="51" max="51" width="255.83203125" bestFit="1" customWidth="1"/>
  </cols>
  <sheetData>
    <row r="1" spans="1:51" x14ac:dyDescent="0.2">
      <c r="A1" t="s">
        <v>12</v>
      </c>
      <c r="B1" t="s">
        <v>3784</v>
      </c>
      <c r="C1" t="s">
        <v>22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23</v>
      </c>
      <c r="Z1" t="s">
        <v>3759</v>
      </c>
      <c r="AA1" s="1" t="s">
        <v>3760</v>
      </c>
      <c r="AB1" t="s">
        <v>3761</v>
      </c>
      <c r="AC1" t="s">
        <v>3762</v>
      </c>
      <c r="AD1" t="s">
        <v>3763</v>
      </c>
      <c r="AE1" t="s">
        <v>3764</v>
      </c>
      <c r="AF1" t="s">
        <v>3765</v>
      </c>
      <c r="AG1" t="s">
        <v>3766</v>
      </c>
      <c r="AH1" t="s">
        <v>3767</v>
      </c>
      <c r="AI1" t="s">
        <v>3768</v>
      </c>
      <c r="AJ1" t="s">
        <v>3769</v>
      </c>
      <c r="AK1" t="s">
        <v>3770</v>
      </c>
      <c r="AL1" t="s">
        <v>3771</v>
      </c>
      <c r="AM1" t="s">
        <v>3772</v>
      </c>
      <c r="AN1" t="s">
        <v>3773</v>
      </c>
      <c r="AO1" t="s">
        <v>3774</v>
      </c>
      <c r="AP1" t="s">
        <v>3775</v>
      </c>
      <c r="AQ1" t="s">
        <v>3776</v>
      </c>
      <c r="AR1" t="s">
        <v>3777</v>
      </c>
      <c r="AS1" t="s">
        <v>3778</v>
      </c>
      <c r="AT1" t="s">
        <v>3779</v>
      </c>
      <c r="AU1" t="s">
        <v>3780</v>
      </c>
      <c r="AV1" t="s">
        <v>3781</v>
      </c>
      <c r="AW1" t="s">
        <v>3782</v>
      </c>
      <c r="AX1" t="s">
        <v>3785</v>
      </c>
      <c r="AY1" t="s">
        <v>3783</v>
      </c>
    </row>
    <row r="2" spans="1:51" x14ac:dyDescent="0.2">
      <c r="A2" t="s">
        <v>35</v>
      </c>
      <c r="B2" t="s">
        <v>3786</v>
      </c>
      <c r="C2" t="s">
        <v>37</v>
      </c>
      <c r="D2" t="s">
        <v>24</v>
      </c>
      <c r="E2" t="s">
        <v>25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  <c r="N2" t="s">
        <v>33</v>
      </c>
      <c r="O2" t="s">
        <v>34</v>
      </c>
      <c r="P2" t="s">
        <v>36</v>
      </c>
      <c r="Q2" t="s">
        <v>31</v>
      </c>
      <c r="R2" t="s">
        <v>37</v>
      </c>
      <c r="S2" t="s">
        <v>36</v>
      </c>
      <c r="T2" t="s">
        <v>38</v>
      </c>
      <c r="U2" t="s">
        <v>39</v>
      </c>
      <c r="V2" t="s">
        <v>40</v>
      </c>
      <c r="W2" t="s">
        <v>41</v>
      </c>
      <c r="X2" t="s">
        <v>25</v>
      </c>
      <c r="Y2" t="s">
        <v>42</v>
      </c>
      <c r="Z2" t="str">
        <f>IF(A2=A1,(_xlfn.CONCAT("""",B2,"""",":{",AY2,"}")), (_xlfn.CONCAT("""",A2,"""",":{","""",B2,"""",":{",AY2,"}")))</f>
        <v>"1957":{"SPUTNIK1-1":{"APOGEE": "1080","COMMENT": "","COMMENTCODE": "","COUNTRY": "CIS","CURRENT": "Y","DECAY": "1958-01-03","FILE": "7179","INCLINATION": "65.00","INTLDES": "1957-001B","LAUNCH": "1957-10-04","LAUNCH_NUM": "1","LAUNCH_PIECE": "B","NORAD_CAT_ID": "2","OBJECT_ID": "1957-001B","OBJECT_NAME": "SPUTNIK 1","OBJECT_NUMBER": "2","OBJECT_TYPE": "PAYLOAD","PERIGEE": "64","PERIOD": "96.10","RCSVALUE": "0","RCS_SIZE": "","SATNAME": "SPUTNIK 1","SITE": "TTMTR"}</v>
      </c>
      <c r="AA2" t="str">
        <f>IF(A2=A3,_xlfn.CONCAT(Query__2[[#This Row],[Column1]],","),_xlfn.CONCAT(Query__2[[#This Row],[Column1]],"},"))</f>
        <v>"1957":{"SPUTNIK1-1":{"APOGEE": "1080","COMMENT": "","COMMENTCODE": "","COUNTRY": "CIS","CURRENT": "Y","DECAY": "1958-01-03","FILE": "7179","INCLINATION": "65.00","INTLDES": "1957-001B","LAUNCH": "1957-10-04","LAUNCH_NUM": "1","LAUNCH_PIECE": "B","NORAD_CAT_ID": "2","OBJECT_ID": "1957-001B","OBJECT_NAME": "SPUTNIK 1","OBJECT_NUMBER": "2","OBJECT_TYPE": "PAYLOAD","PERIGEE": "64","PERIOD": "96.10","RCSVALUE": "0","RCS_SIZE": "","SATNAME": "SPUTNIK 1","SITE": "TTMTR"},</v>
      </c>
      <c r="AB2" t="str">
        <f t="shared" ref="AB2:AB31" si="0">_xlfn.CONCAT("""",D$1,"""",": ","""",D2,"""",",")</f>
        <v>"APOGEE": "1080",</v>
      </c>
      <c r="AC2" t="str">
        <f t="shared" ref="AC2:AC31" si="1">_xlfn.CONCAT("""",E$1,"""",": ","""",E2,"""",",")</f>
        <v>"COMMENT": "",</v>
      </c>
      <c r="AD2" t="str">
        <f t="shared" ref="AD2:AD31" si="2">_xlfn.CONCAT("""",F$1,"""",": ","""",F2,"""",",")</f>
        <v>"COMMENTCODE": "",</v>
      </c>
      <c r="AE2" t="str">
        <f t="shared" ref="AE2:AE31" si="3">_xlfn.CONCAT("""",G$1,"""",": ","""",G2,"""",",")</f>
        <v>"COUNTRY": "CIS",</v>
      </c>
      <c r="AF2" t="str">
        <f t="shared" ref="AF2:AF31" si="4">_xlfn.CONCAT("""",H$1,"""",": ","""",H2,"""",",")</f>
        <v>"CURRENT": "Y",</v>
      </c>
      <c r="AG2" t="str">
        <f t="shared" ref="AG2:AG31" si="5">_xlfn.CONCAT("""",I$1,"""",": ","""",I2,"""",",")</f>
        <v>"DECAY": "1958-01-03",</v>
      </c>
      <c r="AH2" t="str">
        <f t="shared" ref="AH2:AH31" si="6">_xlfn.CONCAT("""",J$1,"""",": ","""",J2,"""",",")</f>
        <v>"FILE": "7179",</v>
      </c>
      <c r="AI2" t="str">
        <f t="shared" ref="AI2:AI31" si="7">_xlfn.CONCAT("""",K$1,"""",": ","""",K2,"""",",")</f>
        <v>"INCLINATION": "65.00",</v>
      </c>
      <c r="AJ2" t="str">
        <f t="shared" ref="AJ2:AJ31" si="8">_xlfn.CONCAT("""",L$1,"""",": ","""",L2,"""",",")</f>
        <v>"INTLDES": "1957-001B",</v>
      </c>
      <c r="AK2" t="str">
        <f t="shared" ref="AK2:AK31" si="9">_xlfn.CONCAT("""",M$1,"""",": ","""",M2,"""",",")</f>
        <v>"LAUNCH": "1957-10-04",</v>
      </c>
      <c r="AL2" t="str">
        <f t="shared" ref="AL2:AL31" si="10">_xlfn.CONCAT("""",N$1,"""",": ","""",N2,"""",",")</f>
        <v>"LAUNCH_NUM": "1",</v>
      </c>
      <c r="AM2" t="str">
        <f t="shared" ref="AM2:AM31" si="11">_xlfn.CONCAT("""",O$1,"""",": ","""",O2,"""",",")</f>
        <v>"LAUNCH_PIECE": "B",</v>
      </c>
      <c r="AN2" t="str">
        <f t="shared" ref="AN2:AN31" si="12">_xlfn.CONCAT("""",P$1,"""",": ","""",P2,"""",",")</f>
        <v>"NORAD_CAT_ID": "2",</v>
      </c>
      <c r="AO2" t="str">
        <f t="shared" ref="AO2:AO31" si="13">_xlfn.CONCAT("""",Q$1,"""",": ","""",Q2,"""",",")</f>
        <v>"OBJECT_ID": "1957-001B",</v>
      </c>
      <c r="AP2" t="str">
        <f t="shared" ref="AP2:AP31" si="14">_xlfn.CONCAT("""",R$1,"""",": ","""",R2,"""",",")</f>
        <v>"OBJECT_NAME": "SPUTNIK 1",</v>
      </c>
      <c r="AQ2" t="str">
        <f t="shared" ref="AQ2:AQ31" si="15">_xlfn.CONCAT("""",S$1,"""",": ","""",S2,"""",",")</f>
        <v>"OBJECT_NUMBER": "2",</v>
      </c>
      <c r="AR2" t="str">
        <f t="shared" ref="AR2:AR31" si="16">_xlfn.CONCAT("""",T$1,"""",": ","""",T2,"""",",")</f>
        <v>"OBJECT_TYPE": "PAYLOAD",</v>
      </c>
      <c r="AS2" t="str">
        <f t="shared" ref="AS2:AS31" si="17">_xlfn.CONCAT("""",U$1,"""",": ","""",U2,"""",",")</f>
        <v>"PERIGEE": "64",</v>
      </c>
      <c r="AT2" t="str">
        <f t="shared" ref="AT2:AT31" si="18">_xlfn.CONCAT("""",V$1,"""",": ","""",V2,"""",",")</f>
        <v>"PERIOD": "96.10",</v>
      </c>
      <c r="AU2" t="str">
        <f t="shared" ref="AU2:AU31" si="19">_xlfn.CONCAT("""",W$1,"""",": ","""",W2,"""",",")</f>
        <v>"RCSVALUE": "0",</v>
      </c>
      <c r="AV2" t="str">
        <f t="shared" ref="AV2:AV31" si="20">_xlfn.CONCAT("""",X$1,"""",": ","""",X2,"""",",")</f>
        <v>"RCS_SIZE": "",</v>
      </c>
      <c r="AW2" t="str">
        <f t="shared" ref="AW2:AW31" si="21">_xlfn.CONCAT("""",Y$1,"""",": ","""",Y2,"""")</f>
        <v>"SITE": "TTMTR"</v>
      </c>
      <c r="AX2" t="str">
        <f t="shared" ref="AX2:AX31" si="22">_xlfn.CONCAT("""",C$1,"""",": ","""",C2,"""",",")</f>
        <v>"SATNAME": "SPUTNIK 1",</v>
      </c>
      <c r="AY2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"1080","COMMENT": "","COMMENTCODE": "","COUNTRY": "CIS","CURRENT": "Y","DECAY": "1958-01-03","FILE": "7179","INCLINATION": "65.00","INTLDES": "1957-001B","LAUNCH": "1957-10-04","LAUNCH_NUM": "1","LAUNCH_PIECE": "B","NORAD_CAT_ID": "2","OBJECT_ID": "1957-001B","OBJECT_NAME": "SPUTNIK 1","OBJECT_NUMBER": "2","OBJECT_TYPE": "PAYLOAD","PERIGEE": "64","PERIOD": "96.10","RCSVALUE": "0","RCS_SIZE": "","SATNAME": "SPUTNIK 1","SITE": "TTMTR"</v>
      </c>
    </row>
    <row r="3" spans="1:51" x14ac:dyDescent="0.2">
      <c r="A3" t="s">
        <v>35</v>
      </c>
      <c r="B3" t="s">
        <v>3787</v>
      </c>
      <c r="C3" t="s">
        <v>49</v>
      </c>
      <c r="D3" t="s">
        <v>43</v>
      </c>
      <c r="E3" t="s">
        <v>25</v>
      </c>
      <c r="F3" t="s">
        <v>44</v>
      </c>
      <c r="G3" t="s">
        <v>26</v>
      </c>
      <c r="H3" t="s">
        <v>27</v>
      </c>
      <c r="I3" t="s">
        <v>45</v>
      </c>
      <c r="J3" t="s">
        <v>33</v>
      </c>
      <c r="K3" t="s">
        <v>46</v>
      </c>
      <c r="L3" t="s">
        <v>47</v>
      </c>
      <c r="M3" t="s">
        <v>32</v>
      </c>
      <c r="N3" t="s">
        <v>33</v>
      </c>
      <c r="O3" t="s">
        <v>48</v>
      </c>
      <c r="P3" t="s">
        <v>33</v>
      </c>
      <c r="Q3" t="s">
        <v>47</v>
      </c>
      <c r="R3" t="s">
        <v>49</v>
      </c>
      <c r="S3" t="s">
        <v>33</v>
      </c>
      <c r="T3" t="s">
        <v>50</v>
      </c>
      <c r="U3" t="s">
        <v>51</v>
      </c>
      <c r="V3" t="s">
        <v>52</v>
      </c>
      <c r="W3" t="s">
        <v>41</v>
      </c>
      <c r="X3" t="s">
        <v>53</v>
      </c>
      <c r="Y3" t="s">
        <v>42</v>
      </c>
      <c r="Z3" t="str">
        <f t="shared" ref="Z3:Z66" si="23">IF(A3=A2,(_xlfn.CONCAT("""",B3,"""",":{",AY3,"}")), (_xlfn.CONCAT("""",A3,"""",":{","""",B3,"""",":{",AY3,"}")))</f>
        <v>"SL1RB-2":{"APOGEE": "938","COMMENT": "","COMMENTCODE": "4","COUNTRY": "CIS","CURRENT": "Y","DECAY": "1957-12-01","FILE": "1","INCLINATION": "65.10","INTLDES": "1957-001A","LAUNCH": "1957-10-04","LAUNCH_NUM": "1","LAUNCH_PIECE": "A","NORAD_CAT_ID": "1","OBJECT_ID": "1957-001A","OBJECT_NAME": "SL-1 R/B","OBJECT_NUMBER": "1","OBJECT_TYPE": "ROCKET BODY","PERIGEE": "214","PERIOD": "96.19","RCSVALUE": "0","RCS_SIZE": "LARGE","SATNAME": "SL-1 R/B","SITE": "TTMTR"}</v>
      </c>
      <c r="AA3" t="str">
        <f>IF(A3=A4,_xlfn.CONCAT(Query__2[[#This Row],[Column1]],","),_xlfn.CONCAT(Query__2[[#This Row],[Column1]],"},"))</f>
        <v>"SL1RB-2":{"APOGEE": "938","COMMENT": "","COMMENTCODE": "4","COUNTRY": "CIS","CURRENT": "Y","DECAY": "1957-12-01","FILE": "1","INCLINATION": "65.10","INTLDES": "1957-001A","LAUNCH": "1957-10-04","LAUNCH_NUM": "1","LAUNCH_PIECE": "A","NORAD_CAT_ID": "1","OBJECT_ID": "1957-001A","OBJECT_NAME": "SL-1 R/B","OBJECT_NUMBER": "1","OBJECT_TYPE": "ROCKET BODY","PERIGEE": "214","PERIOD": "96.19","RCSVALUE": "0","RCS_SIZE": "LARGE","SATNAME": "SL-1 R/B","SITE": "TTMTR"},</v>
      </c>
      <c r="AB3" t="str">
        <f t="shared" si="0"/>
        <v>"APOGEE": "938",</v>
      </c>
      <c r="AC3" t="str">
        <f t="shared" si="1"/>
        <v>"COMMENT": "",</v>
      </c>
      <c r="AD3" t="str">
        <f t="shared" si="2"/>
        <v>"COMMENTCODE": "4",</v>
      </c>
      <c r="AE3" t="str">
        <f t="shared" si="3"/>
        <v>"COUNTRY": "CIS",</v>
      </c>
      <c r="AF3" t="str">
        <f t="shared" si="4"/>
        <v>"CURRENT": "Y",</v>
      </c>
      <c r="AG3" t="str">
        <f t="shared" si="5"/>
        <v>"DECAY": "1957-12-01",</v>
      </c>
      <c r="AH3" t="str">
        <f t="shared" si="6"/>
        <v>"FILE": "1",</v>
      </c>
      <c r="AI3" t="str">
        <f t="shared" si="7"/>
        <v>"INCLINATION": "65.10",</v>
      </c>
      <c r="AJ3" t="str">
        <f t="shared" si="8"/>
        <v>"INTLDES": "1957-001A",</v>
      </c>
      <c r="AK3" t="str">
        <f t="shared" si="9"/>
        <v>"LAUNCH": "1957-10-04",</v>
      </c>
      <c r="AL3" t="str">
        <f t="shared" si="10"/>
        <v>"LAUNCH_NUM": "1",</v>
      </c>
      <c r="AM3" t="str">
        <f t="shared" si="11"/>
        <v>"LAUNCH_PIECE": "A",</v>
      </c>
      <c r="AN3" t="str">
        <f t="shared" si="12"/>
        <v>"NORAD_CAT_ID": "1",</v>
      </c>
      <c r="AO3" t="str">
        <f t="shared" si="13"/>
        <v>"OBJECT_ID": "1957-001A",</v>
      </c>
      <c r="AP3" t="str">
        <f t="shared" si="14"/>
        <v>"OBJECT_NAME": "SL-1 R/B",</v>
      </c>
      <c r="AQ3" t="str">
        <f t="shared" si="15"/>
        <v>"OBJECT_NUMBER": "1",</v>
      </c>
      <c r="AR3" t="str">
        <f t="shared" si="16"/>
        <v>"OBJECT_TYPE": "ROCKET BODY",</v>
      </c>
      <c r="AS3" t="str">
        <f t="shared" si="17"/>
        <v>"PERIGEE": "214",</v>
      </c>
      <c r="AT3" t="str">
        <f t="shared" si="18"/>
        <v>"PERIOD": "96.19",</v>
      </c>
      <c r="AU3" t="str">
        <f t="shared" si="19"/>
        <v>"RCSVALUE": "0",</v>
      </c>
      <c r="AV3" t="str">
        <f t="shared" si="20"/>
        <v>"RCS_SIZE": "LARGE",</v>
      </c>
      <c r="AW3" t="str">
        <f t="shared" si="21"/>
        <v>"SITE": "TTMTR"</v>
      </c>
      <c r="AX3" t="str">
        <f t="shared" si="22"/>
        <v>"SATNAME": "SL-1 R/B",</v>
      </c>
      <c r="AY3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"938","COMMENT": "","COMMENTCODE": "4","COUNTRY": "CIS","CURRENT": "Y","DECAY": "1957-12-01","FILE": "1","INCLINATION": "65.10","INTLDES": "1957-001A","LAUNCH": "1957-10-04","LAUNCH_NUM": "1","LAUNCH_PIECE": "A","NORAD_CAT_ID": "1","OBJECT_ID": "1957-001A","OBJECT_NAME": "SL-1 R/B","OBJECT_NUMBER": "1","OBJECT_TYPE": "ROCKET BODY","PERIGEE": "214","PERIOD": "96.19","RCSVALUE": "0","RCS_SIZE": "LARGE","SATNAME": "SL-1 R/B","SITE": "TTMTR"</v>
      </c>
    </row>
    <row r="4" spans="1:51" x14ac:dyDescent="0.2">
      <c r="A4" t="s">
        <v>35</v>
      </c>
      <c r="B4" t="s">
        <v>3788</v>
      </c>
      <c r="C4" t="s">
        <v>61</v>
      </c>
      <c r="D4" t="s">
        <v>54</v>
      </c>
      <c r="E4" t="s">
        <v>25</v>
      </c>
      <c r="F4" t="s">
        <v>25</v>
      </c>
      <c r="G4" t="s">
        <v>26</v>
      </c>
      <c r="H4" t="s">
        <v>27</v>
      </c>
      <c r="I4" t="s">
        <v>55</v>
      </c>
      <c r="J4" t="s">
        <v>56</v>
      </c>
      <c r="K4" t="s">
        <v>57</v>
      </c>
      <c r="L4" t="s">
        <v>58</v>
      </c>
      <c r="M4" t="s">
        <v>59</v>
      </c>
      <c r="N4" t="s">
        <v>36</v>
      </c>
      <c r="O4" t="s">
        <v>48</v>
      </c>
      <c r="P4" t="s">
        <v>60</v>
      </c>
      <c r="Q4" t="s">
        <v>58</v>
      </c>
      <c r="R4" t="s">
        <v>61</v>
      </c>
      <c r="S4" t="s">
        <v>60</v>
      </c>
      <c r="T4" t="s">
        <v>38</v>
      </c>
      <c r="U4" t="s">
        <v>62</v>
      </c>
      <c r="V4" t="s">
        <v>63</v>
      </c>
      <c r="W4" t="s">
        <v>41</v>
      </c>
      <c r="X4" t="s">
        <v>64</v>
      </c>
      <c r="Y4" t="s">
        <v>42</v>
      </c>
      <c r="Z4" t="str">
        <f t="shared" si="23"/>
        <v>"SPUTNIK2-3":{"APOGEE": "1659","COMMENT": "","COMMENTCODE": "","COUNTRY": "CIS","CURRENT": "Y","DECAY": "1958-04-14","FILE": "5922","INCLINATION": "65.33","INTLDES": "1957-002A","LAUNCH": "1957-11-03","LAUNCH_NUM": "2","LAUNCH_PIECE": "A","NORAD_CAT_ID": "3","OBJECT_ID": "1957-002A","OBJECT_NAME": "SPUTNIK 2","OBJECT_NUMBER": "3","OBJECT_TYPE": "PAYLOAD","PERIGEE": "211","PERIOD": "103.74","RCSVALUE": "0","RCS_SIZE": "SMALL","SATNAME": "SPUTNIK 2","SITE": "TTMTR"}</v>
      </c>
      <c r="AA4" t="str">
        <f>IF(A4=A5,_xlfn.CONCAT(Query__2[[#This Row],[Column1]],","),_xlfn.CONCAT(Query__2[[#This Row],[Column1]],"},"))</f>
        <v>"SPUTNIK2-3":{"APOGEE": "1659","COMMENT": "","COMMENTCODE": "","COUNTRY": "CIS","CURRENT": "Y","DECAY": "1958-04-14","FILE": "5922","INCLINATION": "65.33","INTLDES": "1957-002A","LAUNCH": "1957-11-03","LAUNCH_NUM": "2","LAUNCH_PIECE": "A","NORAD_CAT_ID": "3","OBJECT_ID": "1957-002A","OBJECT_NAME": "SPUTNIK 2","OBJECT_NUMBER": "3","OBJECT_TYPE": "PAYLOAD","PERIGEE": "211","PERIOD": "103.74","RCSVALUE": "0","RCS_SIZE": "SMALL","SATNAME": "SPUTNIK 2","SITE": "TTMTR"}},</v>
      </c>
      <c r="AB4" t="str">
        <f t="shared" si="0"/>
        <v>"APOGEE": "1659",</v>
      </c>
      <c r="AC4" t="str">
        <f t="shared" si="1"/>
        <v>"COMMENT": "",</v>
      </c>
      <c r="AD4" t="str">
        <f t="shared" si="2"/>
        <v>"COMMENTCODE": "",</v>
      </c>
      <c r="AE4" t="str">
        <f t="shared" si="3"/>
        <v>"COUNTRY": "CIS",</v>
      </c>
      <c r="AF4" t="str">
        <f t="shared" si="4"/>
        <v>"CURRENT": "Y",</v>
      </c>
      <c r="AG4" t="str">
        <f t="shared" si="5"/>
        <v>"DECAY": "1958-04-14",</v>
      </c>
      <c r="AH4" t="str">
        <f t="shared" si="6"/>
        <v>"FILE": "5922",</v>
      </c>
      <c r="AI4" t="str">
        <f t="shared" si="7"/>
        <v>"INCLINATION": "65.33",</v>
      </c>
      <c r="AJ4" t="str">
        <f t="shared" si="8"/>
        <v>"INTLDES": "1957-002A",</v>
      </c>
      <c r="AK4" t="str">
        <f t="shared" si="9"/>
        <v>"LAUNCH": "1957-11-03",</v>
      </c>
      <c r="AL4" t="str">
        <f t="shared" si="10"/>
        <v>"LAUNCH_NUM": "2",</v>
      </c>
      <c r="AM4" t="str">
        <f t="shared" si="11"/>
        <v>"LAUNCH_PIECE": "A",</v>
      </c>
      <c r="AN4" t="str">
        <f t="shared" si="12"/>
        <v>"NORAD_CAT_ID": "3",</v>
      </c>
      <c r="AO4" t="str">
        <f t="shared" si="13"/>
        <v>"OBJECT_ID": "1957-002A",</v>
      </c>
      <c r="AP4" t="str">
        <f t="shared" si="14"/>
        <v>"OBJECT_NAME": "SPUTNIK 2",</v>
      </c>
      <c r="AQ4" t="str">
        <f t="shared" si="15"/>
        <v>"OBJECT_NUMBER": "3",</v>
      </c>
      <c r="AR4" t="str">
        <f t="shared" si="16"/>
        <v>"OBJECT_TYPE": "PAYLOAD",</v>
      </c>
      <c r="AS4" t="str">
        <f t="shared" si="17"/>
        <v>"PERIGEE": "211",</v>
      </c>
      <c r="AT4" t="str">
        <f t="shared" si="18"/>
        <v>"PERIOD": "103.74",</v>
      </c>
      <c r="AU4" t="str">
        <f t="shared" si="19"/>
        <v>"RCSVALUE": "0",</v>
      </c>
      <c r="AV4" t="str">
        <f t="shared" si="20"/>
        <v>"RCS_SIZE": "SMALL",</v>
      </c>
      <c r="AW4" t="str">
        <f t="shared" si="21"/>
        <v>"SITE": "TTMTR"</v>
      </c>
      <c r="AX4" t="str">
        <f t="shared" si="22"/>
        <v>"SATNAME": "SPUTNIK 2",</v>
      </c>
      <c r="AY4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"1659","COMMENT": "","COMMENTCODE": "","COUNTRY": "CIS","CURRENT": "Y","DECAY": "1958-04-14","FILE": "5922","INCLINATION": "65.33","INTLDES": "1957-002A","LAUNCH": "1957-11-03","LAUNCH_NUM": "2","LAUNCH_PIECE": "A","NORAD_CAT_ID": "3","OBJECT_ID": "1957-002A","OBJECT_NAME": "SPUTNIK 2","OBJECT_NUMBER": "3","OBJECT_TYPE": "PAYLOAD","PERIGEE": "211","PERIOD": "103.74","RCSVALUE": "0","RCS_SIZE": "SMALL","SATNAME": "SPUTNIK 2","SITE": "TTMTR"</v>
      </c>
    </row>
    <row r="5" spans="1:51" x14ac:dyDescent="0.2">
      <c r="A5" t="s">
        <v>71</v>
      </c>
      <c r="B5" t="s">
        <v>3789</v>
      </c>
      <c r="C5" t="s">
        <v>72</v>
      </c>
      <c r="D5" t="s">
        <v>65</v>
      </c>
      <c r="E5" t="s">
        <v>25</v>
      </c>
      <c r="F5" t="s">
        <v>25</v>
      </c>
      <c r="G5" t="s">
        <v>66</v>
      </c>
      <c r="H5" t="s">
        <v>27</v>
      </c>
      <c r="I5" t="s">
        <v>67</v>
      </c>
      <c r="J5" t="s">
        <v>33</v>
      </c>
      <c r="K5" t="s">
        <v>68</v>
      </c>
      <c r="L5" t="s">
        <v>69</v>
      </c>
      <c r="M5" t="s">
        <v>70</v>
      </c>
      <c r="N5" t="s">
        <v>33</v>
      </c>
      <c r="O5" t="s">
        <v>48</v>
      </c>
      <c r="P5" t="s">
        <v>44</v>
      </c>
      <c r="Q5" t="s">
        <v>69</v>
      </c>
      <c r="R5" t="s">
        <v>72</v>
      </c>
      <c r="S5" t="s">
        <v>44</v>
      </c>
      <c r="T5" t="s">
        <v>38</v>
      </c>
      <c r="U5" t="s">
        <v>73</v>
      </c>
      <c r="V5" t="s">
        <v>74</v>
      </c>
      <c r="W5" t="s">
        <v>41</v>
      </c>
      <c r="X5" t="s">
        <v>25</v>
      </c>
      <c r="Y5" t="s">
        <v>75</v>
      </c>
      <c r="Z5" t="str">
        <f t="shared" si="23"/>
        <v>"1958":{"EXPLORER1-4":{"APOGEE": "215","COMMENT": "","COMMENTCODE": "","COUNTRY": "US","CURRENT": "Y","DECAY": "1970-03-31","FILE": "1","INCLINATION": "33.15","INTLDES": "1958-001A","LAUNCH": "1958-02-01","LAUNCH_NUM": "1","LAUNCH_PIECE": "A","NORAD_CAT_ID": "4","OBJECT_ID": "1958-001A","OBJECT_NAME": "EXPLORER 1","OBJECT_NUMBER": "4","OBJECT_TYPE": "PAYLOAD","PERIGEE": "183","PERIOD": "88.48","RCSVALUE": "0","RCS_SIZE": "","SATNAME": "EXPLORER 1","SITE": "AFETR"}</v>
      </c>
      <c r="AA5" t="str">
        <f>IF(A5=A6,_xlfn.CONCAT(Query__2[[#This Row],[Column1]],","),_xlfn.CONCAT(Query__2[[#This Row],[Column1]],"},"))</f>
        <v>"1958":{"EXPLORER1-4":{"APOGEE": "215","COMMENT": "","COMMENTCODE": "","COUNTRY": "US","CURRENT": "Y","DECAY": "1970-03-31","FILE": "1","INCLINATION": "33.15","INTLDES": "1958-001A","LAUNCH": "1958-02-01","LAUNCH_NUM": "1","LAUNCH_PIECE": "A","NORAD_CAT_ID": "4","OBJECT_ID": "1958-001A","OBJECT_NAME": "EXPLORER 1","OBJECT_NUMBER": "4","OBJECT_TYPE": "PAYLOAD","PERIGEE": "183","PERIOD": "88.48","RCSVALUE": "0","RCS_SIZE": "","SATNAME": "EXPLORER 1","SITE": "AFETR"},</v>
      </c>
      <c r="AB5" t="str">
        <f t="shared" si="0"/>
        <v>"APOGEE": "215",</v>
      </c>
      <c r="AC5" t="str">
        <f t="shared" si="1"/>
        <v>"COMMENT": "",</v>
      </c>
      <c r="AD5" t="str">
        <f t="shared" si="2"/>
        <v>"COMMENTCODE": "",</v>
      </c>
      <c r="AE5" t="str">
        <f t="shared" si="3"/>
        <v>"COUNTRY": "US",</v>
      </c>
      <c r="AF5" t="str">
        <f t="shared" si="4"/>
        <v>"CURRENT": "Y",</v>
      </c>
      <c r="AG5" t="str">
        <f t="shared" si="5"/>
        <v>"DECAY": "1970-03-31",</v>
      </c>
      <c r="AH5" t="str">
        <f t="shared" si="6"/>
        <v>"FILE": "1",</v>
      </c>
      <c r="AI5" t="str">
        <f t="shared" si="7"/>
        <v>"INCLINATION": "33.15",</v>
      </c>
      <c r="AJ5" t="str">
        <f t="shared" si="8"/>
        <v>"INTLDES": "1958-001A",</v>
      </c>
      <c r="AK5" t="str">
        <f t="shared" si="9"/>
        <v>"LAUNCH": "1958-02-01",</v>
      </c>
      <c r="AL5" t="str">
        <f t="shared" si="10"/>
        <v>"LAUNCH_NUM": "1",</v>
      </c>
      <c r="AM5" t="str">
        <f t="shared" si="11"/>
        <v>"LAUNCH_PIECE": "A",</v>
      </c>
      <c r="AN5" t="str">
        <f t="shared" si="12"/>
        <v>"NORAD_CAT_ID": "4",</v>
      </c>
      <c r="AO5" t="str">
        <f t="shared" si="13"/>
        <v>"OBJECT_ID": "1958-001A",</v>
      </c>
      <c r="AP5" t="str">
        <f t="shared" si="14"/>
        <v>"OBJECT_NAME": "EXPLORER 1",</v>
      </c>
      <c r="AQ5" t="str">
        <f t="shared" si="15"/>
        <v>"OBJECT_NUMBER": "4",</v>
      </c>
      <c r="AR5" t="str">
        <f t="shared" si="16"/>
        <v>"OBJECT_TYPE": "PAYLOAD",</v>
      </c>
      <c r="AS5" t="str">
        <f t="shared" si="17"/>
        <v>"PERIGEE": "183",</v>
      </c>
      <c r="AT5" t="str">
        <f t="shared" si="18"/>
        <v>"PERIOD": "88.48",</v>
      </c>
      <c r="AU5" t="str">
        <f t="shared" si="19"/>
        <v>"RCSVALUE": "0",</v>
      </c>
      <c r="AV5" t="str">
        <f t="shared" si="20"/>
        <v>"RCS_SIZE": "",</v>
      </c>
      <c r="AW5" t="str">
        <f t="shared" si="21"/>
        <v>"SITE": "AFETR"</v>
      </c>
      <c r="AX5" t="str">
        <f t="shared" si="22"/>
        <v>"SATNAME": "EXPLORER 1",</v>
      </c>
      <c r="AY5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"215","COMMENT": "","COMMENTCODE": "","COUNTRY": "US","CURRENT": "Y","DECAY": "1970-03-31","FILE": "1","INCLINATION": "33.15","INTLDES": "1958-001A","LAUNCH": "1958-02-01","LAUNCH_NUM": "1","LAUNCH_PIECE": "A","NORAD_CAT_ID": "4","OBJECT_ID": "1958-001A","OBJECT_NAME": "EXPLORER 1","OBJECT_NUMBER": "4","OBJECT_TYPE": "PAYLOAD","PERIGEE": "183","PERIOD": "88.48","RCSVALUE": "0","RCS_SIZE": "","SATNAME": "EXPLORER 1","SITE": "AFETR"</v>
      </c>
    </row>
    <row r="6" spans="1:51" x14ac:dyDescent="0.2">
      <c r="A6" t="s">
        <v>71</v>
      </c>
      <c r="B6" t="s">
        <v>3790</v>
      </c>
      <c r="C6" t="s">
        <v>83</v>
      </c>
      <c r="D6" t="s">
        <v>76</v>
      </c>
      <c r="E6" t="s">
        <v>25</v>
      </c>
      <c r="F6" t="s">
        <v>25</v>
      </c>
      <c r="G6" t="s">
        <v>66</v>
      </c>
      <c r="H6" t="s">
        <v>27</v>
      </c>
      <c r="I6" t="s">
        <v>25</v>
      </c>
      <c r="J6" t="s">
        <v>77</v>
      </c>
      <c r="K6" t="s">
        <v>78</v>
      </c>
      <c r="L6" t="s">
        <v>79</v>
      </c>
      <c r="M6" t="s">
        <v>80</v>
      </c>
      <c r="N6" t="s">
        <v>36</v>
      </c>
      <c r="O6" t="s">
        <v>81</v>
      </c>
      <c r="P6" t="s">
        <v>82</v>
      </c>
      <c r="Q6" t="s">
        <v>79</v>
      </c>
      <c r="R6" t="s">
        <v>83</v>
      </c>
      <c r="S6" t="s">
        <v>82</v>
      </c>
      <c r="T6" t="s">
        <v>84</v>
      </c>
      <c r="U6" t="s">
        <v>85</v>
      </c>
      <c r="V6" t="s">
        <v>86</v>
      </c>
      <c r="W6" t="s">
        <v>41</v>
      </c>
      <c r="X6" t="s">
        <v>64</v>
      </c>
      <c r="Y6" t="s">
        <v>75</v>
      </c>
      <c r="Z6" t="str">
        <f t="shared" si="23"/>
        <v>"VANGUARDDEB-5":{"APOGEE": "2962","COMMENT": "","COMMENTCODE": "","COUNTRY": "US","CURRENT": "Y","DECAY": "","FILE": "8634","INCLINATION": "34.23","INTLDES": "1958-002C","LAUNCH": "1958-03-17","LAUNCH_NUM": "2","LAUNCH_PIECE": "C","NORAD_CAT_ID": "1576","OBJECT_ID": "1958-002C","OBJECT_NAME": "VANGUARD DEB","OBJECT_NUMBER": "1576","OBJECT_TYPE": "DEBRIS","PERIGEE": "626","PERIOD": "122.53","RCSVALUE": "0","RCS_SIZE": "SMALL","SATNAME": "VANGUARD DEB","SITE": "AFETR"}</v>
      </c>
      <c r="AA6" t="str">
        <f>IF(A6=A7,_xlfn.CONCAT(Query__2[[#This Row],[Column1]],","),_xlfn.CONCAT(Query__2[[#This Row],[Column1]],"},"))</f>
        <v>"VANGUARDDEB-5":{"APOGEE": "2962","COMMENT": "","COMMENTCODE": "","COUNTRY": "US","CURRENT": "Y","DECAY": "","FILE": "8634","INCLINATION": "34.23","INTLDES": "1958-002C","LAUNCH": "1958-03-17","LAUNCH_NUM": "2","LAUNCH_PIECE": "C","NORAD_CAT_ID": "1576","OBJECT_ID": "1958-002C","OBJECT_NAME": "VANGUARD DEB","OBJECT_NUMBER": "1576","OBJECT_TYPE": "DEBRIS","PERIGEE": "626","PERIOD": "122.53","RCSVALUE": "0","RCS_SIZE": "SMALL","SATNAME": "VANGUARD DEB","SITE": "AFETR"},</v>
      </c>
      <c r="AB6" t="str">
        <f t="shared" si="0"/>
        <v>"APOGEE": "2962",</v>
      </c>
      <c r="AC6" t="str">
        <f t="shared" si="1"/>
        <v>"COMMENT": "",</v>
      </c>
      <c r="AD6" t="str">
        <f t="shared" si="2"/>
        <v>"COMMENTCODE": "",</v>
      </c>
      <c r="AE6" t="str">
        <f t="shared" si="3"/>
        <v>"COUNTRY": "US",</v>
      </c>
      <c r="AF6" t="str">
        <f t="shared" si="4"/>
        <v>"CURRENT": "Y",</v>
      </c>
      <c r="AG6" t="str">
        <f t="shared" si="5"/>
        <v>"DECAY": "",</v>
      </c>
      <c r="AH6" t="str">
        <f t="shared" si="6"/>
        <v>"FILE": "8634",</v>
      </c>
      <c r="AI6" t="str">
        <f t="shared" si="7"/>
        <v>"INCLINATION": "34.23",</v>
      </c>
      <c r="AJ6" t="str">
        <f t="shared" si="8"/>
        <v>"INTLDES": "1958-002C",</v>
      </c>
      <c r="AK6" t="str">
        <f t="shared" si="9"/>
        <v>"LAUNCH": "1958-03-17",</v>
      </c>
      <c r="AL6" t="str">
        <f t="shared" si="10"/>
        <v>"LAUNCH_NUM": "2",</v>
      </c>
      <c r="AM6" t="str">
        <f t="shared" si="11"/>
        <v>"LAUNCH_PIECE": "C",</v>
      </c>
      <c r="AN6" t="str">
        <f t="shared" si="12"/>
        <v>"NORAD_CAT_ID": "1576",</v>
      </c>
      <c r="AO6" t="str">
        <f t="shared" si="13"/>
        <v>"OBJECT_ID": "1958-002C",</v>
      </c>
      <c r="AP6" t="str">
        <f t="shared" si="14"/>
        <v>"OBJECT_NAME": "VANGUARD DEB",</v>
      </c>
      <c r="AQ6" t="str">
        <f t="shared" si="15"/>
        <v>"OBJECT_NUMBER": "1576",</v>
      </c>
      <c r="AR6" t="str">
        <f t="shared" si="16"/>
        <v>"OBJECT_TYPE": "DEBRIS",</v>
      </c>
      <c r="AS6" t="str">
        <f t="shared" si="17"/>
        <v>"PERIGEE": "626",</v>
      </c>
      <c r="AT6" t="str">
        <f t="shared" si="18"/>
        <v>"PERIOD": "122.53",</v>
      </c>
      <c r="AU6" t="str">
        <f t="shared" si="19"/>
        <v>"RCSVALUE": "0",</v>
      </c>
      <c r="AV6" t="str">
        <f t="shared" si="20"/>
        <v>"RCS_SIZE": "SMALL",</v>
      </c>
      <c r="AW6" t="str">
        <f t="shared" si="21"/>
        <v>"SITE": "AFETR"</v>
      </c>
      <c r="AX6" t="str">
        <f t="shared" si="22"/>
        <v>"SATNAME": "VANGUARD DEB",</v>
      </c>
      <c r="AY6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"2962","COMMENT": "","COMMENTCODE": "","COUNTRY": "US","CURRENT": "Y","DECAY": "","FILE": "8634","INCLINATION": "34.23","INTLDES": "1958-002C","LAUNCH": "1958-03-17","LAUNCH_NUM": "2","LAUNCH_PIECE": "C","NORAD_CAT_ID": "1576","OBJECT_ID": "1958-002C","OBJECT_NAME": "VANGUARD DEB","OBJECT_NUMBER": "1576","OBJECT_TYPE": "DEBRIS","PERIGEE": "626","PERIOD": "122.53","RCSVALUE": "0","RCS_SIZE": "SMALL","SATNAME": "VANGUARD DEB","SITE": "AFETR"</v>
      </c>
    </row>
    <row r="7" spans="1:51" x14ac:dyDescent="0.2">
      <c r="A7" t="s">
        <v>71</v>
      </c>
      <c r="B7" t="s">
        <v>3791</v>
      </c>
      <c r="C7" t="s">
        <v>92</v>
      </c>
      <c r="D7" t="s">
        <v>87</v>
      </c>
      <c r="E7" t="s">
        <v>25</v>
      </c>
      <c r="F7" t="s">
        <v>25</v>
      </c>
      <c r="G7" t="s">
        <v>66</v>
      </c>
      <c r="H7" t="s">
        <v>27</v>
      </c>
      <c r="I7" t="s">
        <v>25</v>
      </c>
      <c r="J7" t="s">
        <v>88</v>
      </c>
      <c r="K7" t="s">
        <v>89</v>
      </c>
      <c r="L7" t="s">
        <v>90</v>
      </c>
      <c r="M7" t="s">
        <v>80</v>
      </c>
      <c r="N7" t="s">
        <v>36</v>
      </c>
      <c r="O7" t="s">
        <v>48</v>
      </c>
      <c r="P7" t="s">
        <v>91</v>
      </c>
      <c r="Q7" t="s">
        <v>90</v>
      </c>
      <c r="R7" t="s">
        <v>92</v>
      </c>
      <c r="S7" t="s">
        <v>91</v>
      </c>
      <c r="T7" t="s">
        <v>50</v>
      </c>
      <c r="U7" t="s">
        <v>93</v>
      </c>
      <c r="V7" t="s">
        <v>94</v>
      </c>
      <c r="W7" t="s">
        <v>41</v>
      </c>
      <c r="X7" t="s">
        <v>95</v>
      </c>
      <c r="Y7" t="s">
        <v>75</v>
      </c>
      <c r="Z7" t="str">
        <f t="shared" si="23"/>
        <v>"VANGUARDRB-6":{"APOGEE": "4219","COMMENT": "","COMMENTCODE": "","COUNTRY": "US","CURRENT": "Y","DECAY": "","FILE": "8631","INCLINATION": "34.28","INTLDES": "1958-002A","LAUNCH": "1958-03-17","LAUNCH_NUM": "2","LAUNCH_PIECE": "A","NORAD_CAT_ID": "16","OBJECT_ID": "1958-002A","OBJECT_NAME": "VANGUARD R/B","OBJECT_NUMBER": "16","OBJECT_TYPE": "ROCKET BODY","PERIGEE": "655","PERIOD": "137.27","RCSVALUE": "0","RCS_SIZE": "MEDIUM","SATNAME": "VANGUARD R/B","SITE": "AFETR"}</v>
      </c>
      <c r="AA7" t="str">
        <f>IF(A7=A8,_xlfn.CONCAT(Query__2[[#This Row],[Column1]],","),_xlfn.CONCAT(Query__2[[#This Row],[Column1]],"},"))</f>
        <v>"VANGUARDRB-6":{"APOGEE": "4219","COMMENT": "","COMMENTCODE": "","COUNTRY": "US","CURRENT": "Y","DECAY": "","FILE": "8631","INCLINATION": "34.28","INTLDES": "1958-002A","LAUNCH": "1958-03-17","LAUNCH_NUM": "2","LAUNCH_PIECE": "A","NORAD_CAT_ID": "16","OBJECT_ID": "1958-002A","OBJECT_NAME": "VANGUARD R/B","OBJECT_NUMBER": "16","OBJECT_TYPE": "ROCKET BODY","PERIGEE": "655","PERIOD": "137.27","RCSVALUE": "0","RCS_SIZE": "MEDIUM","SATNAME": "VANGUARD R/B","SITE": "AFETR"},</v>
      </c>
      <c r="AB7" t="str">
        <f t="shared" si="0"/>
        <v>"APOGEE": "4219",</v>
      </c>
      <c r="AC7" t="str">
        <f t="shared" si="1"/>
        <v>"COMMENT": "",</v>
      </c>
      <c r="AD7" t="str">
        <f t="shared" si="2"/>
        <v>"COMMENTCODE": "",</v>
      </c>
      <c r="AE7" t="str">
        <f t="shared" si="3"/>
        <v>"COUNTRY": "US",</v>
      </c>
      <c r="AF7" t="str">
        <f t="shared" si="4"/>
        <v>"CURRENT": "Y",</v>
      </c>
      <c r="AG7" t="str">
        <f t="shared" si="5"/>
        <v>"DECAY": "",</v>
      </c>
      <c r="AH7" t="str">
        <f t="shared" si="6"/>
        <v>"FILE": "8631",</v>
      </c>
      <c r="AI7" t="str">
        <f t="shared" si="7"/>
        <v>"INCLINATION": "34.28",</v>
      </c>
      <c r="AJ7" t="str">
        <f t="shared" si="8"/>
        <v>"INTLDES": "1958-002A",</v>
      </c>
      <c r="AK7" t="str">
        <f t="shared" si="9"/>
        <v>"LAUNCH": "1958-03-17",</v>
      </c>
      <c r="AL7" t="str">
        <f t="shared" si="10"/>
        <v>"LAUNCH_NUM": "2",</v>
      </c>
      <c r="AM7" t="str">
        <f t="shared" si="11"/>
        <v>"LAUNCH_PIECE": "A",</v>
      </c>
      <c r="AN7" t="str">
        <f t="shared" si="12"/>
        <v>"NORAD_CAT_ID": "16",</v>
      </c>
      <c r="AO7" t="str">
        <f t="shared" si="13"/>
        <v>"OBJECT_ID": "1958-002A",</v>
      </c>
      <c r="AP7" t="str">
        <f t="shared" si="14"/>
        <v>"OBJECT_NAME": "VANGUARD R/B",</v>
      </c>
      <c r="AQ7" t="str">
        <f t="shared" si="15"/>
        <v>"OBJECT_NUMBER": "16",</v>
      </c>
      <c r="AR7" t="str">
        <f t="shared" si="16"/>
        <v>"OBJECT_TYPE": "ROCKET BODY",</v>
      </c>
      <c r="AS7" t="str">
        <f t="shared" si="17"/>
        <v>"PERIGEE": "655",</v>
      </c>
      <c r="AT7" t="str">
        <f t="shared" si="18"/>
        <v>"PERIOD": "137.27",</v>
      </c>
      <c r="AU7" t="str">
        <f t="shared" si="19"/>
        <v>"RCSVALUE": "0",</v>
      </c>
      <c r="AV7" t="str">
        <f t="shared" si="20"/>
        <v>"RCS_SIZE": "MEDIUM",</v>
      </c>
      <c r="AW7" t="str">
        <f t="shared" si="21"/>
        <v>"SITE": "AFETR"</v>
      </c>
      <c r="AX7" t="str">
        <f t="shared" si="22"/>
        <v>"SATNAME": "VANGUARD R/B",</v>
      </c>
      <c r="AY7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"4219","COMMENT": "","COMMENTCODE": "","COUNTRY": "US","CURRENT": "Y","DECAY": "","FILE": "8631","INCLINATION": "34.28","INTLDES": "1958-002A","LAUNCH": "1958-03-17","LAUNCH_NUM": "2","LAUNCH_PIECE": "A","NORAD_CAT_ID": "16","OBJECT_ID": "1958-002A","OBJECT_NAME": "VANGUARD R/B","OBJECT_NUMBER": "16","OBJECT_TYPE": "ROCKET BODY","PERIGEE": "655","PERIOD": "137.27","RCSVALUE": "0","RCS_SIZE": "MEDIUM","SATNAME": "VANGUARD R/B","SITE": "AFETR"</v>
      </c>
    </row>
    <row r="8" spans="1:51" x14ac:dyDescent="0.2">
      <c r="A8" t="s">
        <v>71</v>
      </c>
      <c r="B8" t="s">
        <v>3792</v>
      </c>
      <c r="C8" t="s">
        <v>101</v>
      </c>
      <c r="D8" t="s">
        <v>96</v>
      </c>
      <c r="E8" t="s">
        <v>25</v>
      </c>
      <c r="F8" t="s">
        <v>25</v>
      </c>
      <c r="G8" t="s">
        <v>66</v>
      </c>
      <c r="H8" t="s">
        <v>27</v>
      </c>
      <c r="I8" t="s">
        <v>25</v>
      </c>
      <c r="J8" t="s">
        <v>97</v>
      </c>
      <c r="K8" t="s">
        <v>98</v>
      </c>
      <c r="L8" t="s">
        <v>99</v>
      </c>
      <c r="M8" t="s">
        <v>80</v>
      </c>
      <c r="N8" t="s">
        <v>36</v>
      </c>
      <c r="O8" t="s">
        <v>34</v>
      </c>
      <c r="P8" t="s">
        <v>100</v>
      </c>
      <c r="Q8" t="s">
        <v>99</v>
      </c>
      <c r="R8" t="s">
        <v>101</v>
      </c>
      <c r="S8" t="s">
        <v>100</v>
      </c>
      <c r="T8" t="s">
        <v>38</v>
      </c>
      <c r="U8" t="s">
        <v>102</v>
      </c>
      <c r="V8" t="s">
        <v>103</v>
      </c>
      <c r="W8" t="s">
        <v>41</v>
      </c>
      <c r="X8" t="s">
        <v>64</v>
      </c>
      <c r="Y8" t="s">
        <v>75</v>
      </c>
      <c r="Z8" t="str">
        <f t="shared" si="23"/>
        <v>"VANGUARD1-7":{"APOGEE": "3827","COMMENT": "","COMMENTCODE": "","COUNTRY": "US","CURRENT": "Y","DECAY": "","FILE": "8632","INCLINATION": "34.24","INTLDES": "1958-002B","LAUNCH": "1958-03-17","LAUNCH_NUM": "2","LAUNCH_PIECE": "B","NORAD_CAT_ID": "5","OBJECT_ID": "1958-002B","OBJECT_NAME": "VANGUARD 1","OBJECT_NUMBER": "5","OBJECT_TYPE": "PAYLOAD","PERIGEE": "653","PERIOD": "132.70","RCSVALUE": "0","RCS_SIZE": "SMALL","SATNAME": "VANGUARD 1","SITE": "AFETR"}</v>
      </c>
      <c r="AA8" t="str">
        <f>IF(A8=A9,_xlfn.CONCAT(Query__2[[#This Row],[Column1]],","),_xlfn.CONCAT(Query__2[[#This Row],[Column1]],"},"))</f>
        <v>"VANGUARD1-7":{"APOGEE": "3827","COMMENT": "","COMMENTCODE": "","COUNTRY": "US","CURRENT": "Y","DECAY": "","FILE": "8632","INCLINATION": "34.24","INTLDES": "1958-002B","LAUNCH": "1958-03-17","LAUNCH_NUM": "2","LAUNCH_PIECE": "B","NORAD_CAT_ID": "5","OBJECT_ID": "1958-002B","OBJECT_NAME": "VANGUARD 1","OBJECT_NUMBER": "5","OBJECT_TYPE": "PAYLOAD","PERIGEE": "653","PERIOD": "132.70","RCSVALUE": "0","RCS_SIZE": "SMALL","SATNAME": "VANGUARD 1","SITE": "AFETR"},</v>
      </c>
      <c r="AB8" t="str">
        <f t="shared" si="0"/>
        <v>"APOGEE": "3827",</v>
      </c>
      <c r="AC8" t="str">
        <f t="shared" si="1"/>
        <v>"COMMENT": "",</v>
      </c>
      <c r="AD8" t="str">
        <f t="shared" si="2"/>
        <v>"COMMENTCODE": "",</v>
      </c>
      <c r="AE8" t="str">
        <f t="shared" si="3"/>
        <v>"COUNTRY": "US",</v>
      </c>
      <c r="AF8" t="str">
        <f t="shared" si="4"/>
        <v>"CURRENT": "Y",</v>
      </c>
      <c r="AG8" t="str">
        <f t="shared" si="5"/>
        <v>"DECAY": "",</v>
      </c>
      <c r="AH8" t="str">
        <f t="shared" si="6"/>
        <v>"FILE": "8632",</v>
      </c>
      <c r="AI8" t="str">
        <f t="shared" si="7"/>
        <v>"INCLINATION": "34.24",</v>
      </c>
      <c r="AJ8" t="str">
        <f t="shared" si="8"/>
        <v>"INTLDES": "1958-002B",</v>
      </c>
      <c r="AK8" t="str">
        <f t="shared" si="9"/>
        <v>"LAUNCH": "1958-03-17",</v>
      </c>
      <c r="AL8" t="str">
        <f t="shared" si="10"/>
        <v>"LAUNCH_NUM": "2",</v>
      </c>
      <c r="AM8" t="str">
        <f t="shared" si="11"/>
        <v>"LAUNCH_PIECE": "B",</v>
      </c>
      <c r="AN8" t="str">
        <f t="shared" si="12"/>
        <v>"NORAD_CAT_ID": "5",</v>
      </c>
      <c r="AO8" t="str">
        <f t="shared" si="13"/>
        <v>"OBJECT_ID": "1958-002B",</v>
      </c>
      <c r="AP8" t="str">
        <f t="shared" si="14"/>
        <v>"OBJECT_NAME": "VANGUARD 1",</v>
      </c>
      <c r="AQ8" t="str">
        <f t="shared" si="15"/>
        <v>"OBJECT_NUMBER": "5",</v>
      </c>
      <c r="AR8" t="str">
        <f t="shared" si="16"/>
        <v>"OBJECT_TYPE": "PAYLOAD",</v>
      </c>
      <c r="AS8" t="str">
        <f t="shared" si="17"/>
        <v>"PERIGEE": "653",</v>
      </c>
      <c r="AT8" t="str">
        <f t="shared" si="18"/>
        <v>"PERIOD": "132.70",</v>
      </c>
      <c r="AU8" t="str">
        <f t="shared" si="19"/>
        <v>"RCSVALUE": "0",</v>
      </c>
      <c r="AV8" t="str">
        <f t="shared" si="20"/>
        <v>"RCS_SIZE": "SMALL",</v>
      </c>
      <c r="AW8" t="str">
        <f t="shared" si="21"/>
        <v>"SITE": "AFETR"</v>
      </c>
      <c r="AX8" t="str">
        <f t="shared" si="22"/>
        <v>"SATNAME": "VANGUARD 1",</v>
      </c>
      <c r="AY8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"3827","COMMENT": "","COMMENTCODE": "","COUNTRY": "US","CURRENT": "Y","DECAY": "","FILE": "8632","INCLINATION": "34.24","INTLDES": "1958-002B","LAUNCH": "1958-03-17","LAUNCH_NUM": "2","LAUNCH_PIECE": "B","NORAD_CAT_ID": "5","OBJECT_ID": "1958-002B","OBJECT_NAME": "VANGUARD 1","OBJECT_NUMBER": "5","OBJECT_TYPE": "PAYLOAD","PERIGEE": "653","PERIOD": "132.70","RCSVALUE": "0","RCS_SIZE": "SMALL","SATNAME": "VANGUARD 1","SITE": "AFETR"</v>
      </c>
    </row>
    <row r="9" spans="1:51" x14ac:dyDescent="0.2">
      <c r="A9" t="s">
        <v>71</v>
      </c>
      <c r="B9" t="s">
        <v>3793</v>
      </c>
      <c r="C9" t="s">
        <v>110</v>
      </c>
      <c r="D9" t="s">
        <v>104</v>
      </c>
      <c r="E9" t="s">
        <v>25</v>
      </c>
      <c r="F9" t="s">
        <v>100</v>
      </c>
      <c r="G9" t="s">
        <v>66</v>
      </c>
      <c r="H9" t="s">
        <v>27</v>
      </c>
      <c r="I9" t="s">
        <v>105</v>
      </c>
      <c r="J9" t="s">
        <v>33</v>
      </c>
      <c r="K9" t="s">
        <v>106</v>
      </c>
      <c r="L9" t="s">
        <v>107</v>
      </c>
      <c r="M9" t="s">
        <v>108</v>
      </c>
      <c r="N9" t="s">
        <v>60</v>
      </c>
      <c r="O9" t="s">
        <v>48</v>
      </c>
      <c r="P9" t="s">
        <v>109</v>
      </c>
      <c r="Q9" t="s">
        <v>107</v>
      </c>
      <c r="R9" t="s">
        <v>110</v>
      </c>
      <c r="S9" t="s">
        <v>109</v>
      </c>
      <c r="T9" t="s">
        <v>38</v>
      </c>
      <c r="U9" t="s">
        <v>111</v>
      </c>
      <c r="V9" t="s">
        <v>112</v>
      </c>
      <c r="W9" t="s">
        <v>41</v>
      </c>
      <c r="X9" t="s">
        <v>25</v>
      </c>
      <c r="Y9" t="s">
        <v>75</v>
      </c>
      <c r="Z9" t="str">
        <f t="shared" si="23"/>
        <v>"EXPLORER3-8":{"APOGEE": "1739","COMMENT": "","COMMENTCODE": "5","COUNTRY": "US","CURRENT": "Y","DECAY": "1958-06-28","FILE": "1","INCLINATION": "33.50","INTLDES": "1958-003A","LAUNCH": "1958-03-26","LAUNCH_NUM": "3","LAUNCH_PIECE": "A","NORAD_CAT_ID": "6","OBJECT_ID": "1958-003A","OBJECT_NAME": "EXPLORER 3","OBJECT_NUMBER": "6","OBJECT_TYPE": "PAYLOAD","PERIGEE": "117","PERIOD": "103.60","RCSVALUE": "0","RCS_SIZE": "","SATNAME": "EXPLORER 3","SITE": "AFETR"}</v>
      </c>
      <c r="AA9" t="str">
        <f>IF(A9=A10,_xlfn.CONCAT(Query__2[[#This Row],[Column1]],","),_xlfn.CONCAT(Query__2[[#This Row],[Column1]],"},"))</f>
        <v>"EXPLORER3-8":{"APOGEE": "1739","COMMENT": "","COMMENTCODE": "5","COUNTRY": "US","CURRENT": "Y","DECAY": "1958-06-28","FILE": "1","INCLINATION": "33.50","INTLDES": "1958-003A","LAUNCH": "1958-03-26","LAUNCH_NUM": "3","LAUNCH_PIECE": "A","NORAD_CAT_ID": "6","OBJECT_ID": "1958-003A","OBJECT_NAME": "EXPLORER 3","OBJECT_NUMBER": "6","OBJECT_TYPE": "PAYLOAD","PERIGEE": "117","PERIOD": "103.60","RCSVALUE": "0","RCS_SIZE": "","SATNAME": "EXPLORER 3","SITE": "AFETR"},</v>
      </c>
      <c r="AB9" t="str">
        <f t="shared" si="0"/>
        <v>"APOGEE": "1739",</v>
      </c>
      <c r="AC9" t="str">
        <f t="shared" si="1"/>
        <v>"COMMENT": "",</v>
      </c>
      <c r="AD9" t="str">
        <f t="shared" si="2"/>
        <v>"COMMENTCODE": "5",</v>
      </c>
      <c r="AE9" t="str">
        <f t="shared" si="3"/>
        <v>"COUNTRY": "US",</v>
      </c>
      <c r="AF9" t="str">
        <f t="shared" si="4"/>
        <v>"CURRENT": "Y",</v>
      </c>
      <c r="AG9" t="str">
        <f t="shared" si="5"/>
        <v>"DECAY": "1958-06-28",</v>
      </c>
      <c r="AH9" t="str">
        <f t="shared" si="6"/>
        <v>"FILE": "1",</v>
      </c>
      <c r="AI9" t="str">
        <f t="shared" si="7"/>
        <v>"INCLINATION": "33.50",</v>
      </c>
      <c r="AJ9" t="str">
        <f t="shared" si="8"/>
        <v>"INTLDES": "1958-003A",</v>
      </c>
      <c r="AK9" t="str">
        <f t="shared" si="9"/>
        <v>"LAUNCH": "1958-03-26",</v>
      </c>
      <c r="AL9" t="str">
        <f t="shared" si="10"/>
        <v>"LAUNCH_NUM": "3",</v>
      </c>
      <c r="AM9" t="str">
        <f t="shared" si="11"/>
        <v>"LAUNCH_PIECE": "A",</v>
      </c>
      <c r="AN9" t="str">
        <f t="shared" si="12"/>
        <v>"NORAD_CAT_ID": "6",</v>
      </c>
      <c r="AO9" t="str">
        <f t="shared" si="13"/>
        <v>"OBJECT_ID": "1958-003A",</v>
      </c>
      <c r="AP9" t="str">
        <f t="shared" si="14"/>
        <v>"OBJECT_NAME": "EXPLORER 3",</v>
      </c>
      <c r="AQ9" t="str">
        <f t="shared" si="15"/>
        <v>"OBJECT_NUMBER": "6",</v>
      </c>
      <c r="AR9" t="str">
        <f t="shared" si="16"/>
        <v>"OBJECT_TYPE": "PAYLOAD",</v>
      </c>
      <c r="AS9" t="str">
        <f t="shared" si="17"/>
        <v>"PERIGEE": "117",</v>
      </c>
      <c r="AT9" t="str">
        <f t="shared" si="18"/>
        <v>"PERIOD": "103.60",</v>
      </c>
      <c r="AU9" t="str">
        <f t="shared" si="19"/>
        <v>"RCSVALUE": "0",</v>
      </c>
      <c r="AV9" t="str">
        <f t="shared" si="20"/>
        <v>"RCS_SIZE": "",</v>
      </c>
      <c r="AW9" t="str">
        <f t="shared" si="21"/>
        <v>"SITE": "AFETR"</v>
      </c>
      <c r="AX9" t="str">
        <f t="shared" si="22"/>
        <v>"SATNAME": "EXPLORER 3",</v>
      </c>
      <c r="AY9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"1739","COMMENT": "","COMMENTCODE": "5","COUNTRY": "US","CURRENT": "Y","DECAY": "1958-06-28","FILE": "1","INCLINATION": "33.50","INTLDES": "1958-003A","LAUNCH": "1958-03-26","LAUNCH_NUM": "3","LAUNCH_PIECE": "A","NORAD_CAT_ID": "6","OBJECT_ID": "1958-003A","OBJECT_NAME": "EXPLORER 3","OBJECT_NUMBER": "6","OBJECT_TYPE": "PAYLOAD","PERIGEE": "117","PERIOD": "103.60","RCSVALUE": "0","RCS_SIZE": "","SATNAME": "EXPLORER 3","SITE": "AFETR"</v>
      </c>
    </row>
    <row r="10" spans="1:51" x14ac:dyDescent="0.2">
      <c r="A10" t="s">
        <v>71</v>
      </c>
      <c r="B10" t="s">
        <v>3794</v>
      </c>
      <c r="C10" t="s">
        <v>49</v>
      </c>
      <c r="D10" t="s">
        <v>113</v>
      </c>
      <c r="E10" t="s">
        <v>25</v>
      </c>
      <c r="F10" t="s">
        <v>25</v>
      </c>
      <c r="G10" t="s">
        <v>26</v>
      </c>
      <c r="H10" t="s">
        <v>27</v>
      </c>
      <c r="I10" t="s">
        <v>114</v>
      </c>
      <c r="J10" t="s">
        <v>33</v>
      </c>
      <c r="K10" t="s">
        <v>115</v>
      </c>
      <c r="L10" t="s">
        <v>116</v>
      </c>
      <c r="M10" t="s">
        <v>117</v>
      </c>
      <c r="N10" t="s">
        <v>44</v>
      </c>
      <c r="O10" t="s">
        <v>48</v>
      </c>
      <c r="P10" t="s">
        <v>118</v>
      </c>
      <c r="Q10" t="s">
        <v>116</v>
      </c>
      <c r="R10" t="s">
        <v>49</v>
      </c>
      <c r="S10" t="s">
        <v>118</v>
      </c>
      <c r="T10" t="s">
        <v>50</v>
      </c>
      <c r="U10" t="s">
        <v>119</v>
      </c>
      <c r="V10" t="s">
        <v>120</v>
      </c>
      <c r="W10" t="s">
        <v>41</v>
      </c>
      <c r="X10" t="s">
        <v>25</v>
      </c>
      <c r="Y10" t="s">
        <v>42</v>
      </c>
      <c r="Z10" t="str">
        <f t="shared" si="23"/>
        <v>"SL1RB-9":{"APOGEE": "1571","COMMENT": "","COMMENTCODE": "","COUNTRY": "CIS","CURRENT": "Y","DECAY": "1958-12-03","FILE": "1","INCLINATION": "65.14","INTLDES": "1958-004A","LAUNCH": "1958-05-15","LAUNCH_NUM": "4","LAUNCH_PIECE": "A","NORAD_CAT_ID": "7","OBJECT_ID": "1958-004A","OBJECT_NAME": "SL-1 R/B","OBJECT_NUMBER": "7","OBJECT_TYPE": "ROCKET BODY","PERIGEE": "206","PERIOD": "102.74","RCSVALUE": "0","RCS_SIZE": "","SATNAME": "SL-1 R/B","SITE": "TTMTR"}</v>
      </c>
      <c r="AA10" t="str">
        <f>IF(A10=A11,_xlfn.CONCAT(Query__2[[#This Row],[Column1]],","),_xlfn.CONCAT(Query__2[[#This Row],[Column1]],"},"))</f>
        <v>"SL1RB-9":{"APOGEE": "1571","COMMENT": "","COMMENTCODE": "","COUNTRY": "CIS","CURRENT": "Y","DECAY": "1958-12-03","FILE": "1","INCLINATION": "65.14","INTLDES": "1958-004A","LAUNCH": "1958-05-15","LAUNCH_NUM": "4","LAUNCH_PIECE": "A","NORAD_CAT_ID": "7","OBJECT_ID": "1958-004A","OBJECT_NAME": "SL-1 R/B","OBJECT_NUMBER": "7","OBJECT_TYPE": "ROCKET BODY","PERIGEE": "206","PERIOD": "102.74","RCSVALUE": "0","RCS_SIZE": "","SATNAME": "SL-1 R/B","SITE": "TTMTR"},</v>
      </c>
      <c r="AB10" t="str">
        <f t="shared" si="0"/>
        <v>"APOGEE": "1571",</v>
      </c>
      <c r="AC10" t="str">
        <f t="shared" si="1"/>
        <v>"COMMENT": "",</v>
      </c>
      <c r="AD10" t="str">
        <f t="shared" si="2"/>
        <v>"COMMENTCODE": "",</v>
      </c>
      <c r="AE10" t="str">
        <f t="shared" si="3"/>
        <v>"COUNTRY": "CIS",</v>
      </c>
      <c r="AF10" t="str">
        <f t="shared" si="4"/>
        <v>"CURRENT": "Y",</v>
      </c>
      <c r="AG10" t="str">
        <f t="shared" si="5"/>
        <v>"DECAY": "1958-12-03",</v>
      </c>
      <c r="AH10" t="str">
        <f t="shared" si="6"/>
        <v>"FILE": "1",</v>
      </c>
      <c r="AI10" t="str">
        <f t="shared" si="7"/>
        <v>"INCLINATION": "65.14",</v>
      </c>
      <c r="AJ10" t="str">
        <f t="shared" si="8"/>
        <v>"INTLDES": "1958-004A",</v>
      </c>
      <c r="AK10" t="str">
        <f t="shared" si="9"/>
        <v>"LAUNCH": "1958-05-15",</v>
      </c>
      <c r="AL10" t="str">
        <f t="shared" si="10"/>
        <v>"LAUNCH_NUM": "4",</v>
      </c>
      <c r="AM10" t="str">
        <f t="shared" si="11"/>
        <v>"LAUNCH_PIECE": "A",</v>
      </c>
      <c r="AN10" t="str">
        <f t="shared" si="12"/>
        <v>"NORAD_CAT_ID": "7",</v>
      </c>
      <c r="AO10" t="str">
        <f t="shared" si="13"/>
        <v>"OBJECT_ID": "1958-004A",</v>
      </c>
      <c r="AP10" t="str">
        <f t="shared" si="14"/>
        <v>"OBJECT_NAME": "SL-1 R/B",</v>
      </c>
      <c r="AQ10" t="str">
        <f t="shared" si="15"/>
        <v>"OBJECT_NUMBER": "7",</v>
      </c>
      <c r="AR10" t="str">
        <f t="shared" si="16"/>
        <v>"OBJECT_TYPE": "ROCKET BODY",</v>
      </c>
      <c r="AS10" t="str">
        <f t="shared" si="17"/>
        <v>"PERIGEE": "206",</v>
      </c>
      <c r="AT10" t="str">
        <f t="shared" si="18"/>
        <v>"PERIOD": "102.74",</v>
      </c>
      <c r="AU10" t="str">
        <f t="shared" si="19"/>
        <v>"RCSVALUE": "0",</v>
      </c>
      <c r="AV10" t="str">
        <f t="shared" si="20"/>
        <v>"RCS_SIZE": "",</v>
      </c>
      <c r="AW10" t="str">
        <f t="shared" si="21"/>
        <v>"SITE": "TTMTR"</v>
      </c>
      <c r="AX10" t="str">
        <f t="shared" si="22"/>
        <v>"SATNAME": "SL-1 R/B",</v>
      </c>
      <c r="AY10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"1571","COMMENT": "","COMMENTCODE": "","COUNTRY": "CIS","CURRENT": "Y","DECAY": "1958-12-03","FILE": "1","INCLINATION": "65.14","INTLDES": "1958-004A","LAUNCH": "1958-05-15","LAUNCH_NUM": "4","LAUNCH_PIECE": "A","NORAD_CAT_ID": "7","OBJECT_ID": "1958-004A","OBJECT_NAME": "SL-1 R/B","OBJECT_NUMBER": "7","OBJECT_TYPE": "ROCKET BODY","PERIGEE": "206","PERIOD": "102.74","RCSVALUE": "0","RCS_SIZE": "","SATNAME": "SL-1 R/B","SITE": "TTMTR"</v>
      </c>
    </row>
    <row r="11" spans="1:51" x14ac:dyDescent="0.2">
      <c r="A11" t="s">
        <v>71</v>
      </c>
      <c r="B11" t="s">
        <v>3795</v>
      </c>
      <c r="C11" t="s">
        <v>126</v>
      </c>
      <c r="D11" t="s">
        <v>121</v>
      </c>
      <c r="E11" t="s">
        <v>25</v>
      </c>
      <c r="F11" t="s">
        <v>25</v>
      </c>
      <c r="G11" t="s">
        <v>26</v>
      </c>
      <c r="H11" t="s">
        <v>27</v>
      </c>
      <c r="I11" t="s">
        <v>122</v>
      </c>
      <c r="J11" t="s">
        <v>33</v>
      </c>
      <c r="K11" t="s">
        <v>123</v>
      </c>
      <c r="L11" t="s">
        <v>124</v>
      </c>
      <c r="M11" t="s">
        <v>117</v>
      </c>
      <c r="N11" t="s">
        <v>44</v>
      </c>
      <c r="O11" t="s">
        <v>34</v>
      </c>
      <c r="P11" t="s">
        <v>125</v>
      </c>
      <c r="Q11" t="s">
        <v>124</v>
      </c>
      <c r="R11" t="s">
        <v>126</v>
      </c>
      <c r="S11" t="s">
        <v>125</v>
      </c>
      <c r="T11" t="s">
        <v>38</v>
      </c>
      <c r="U11" t="s">
        <v>127</v>
      </c>
      <c r="V11" t="s">
        <v>128</v>
      </c>
      <c r="W11" t="s">
        <v>41</v>
      </c>
      <c r="X11" t="s">
        <v>53</v>
      </c>
      <c r="Y11" t="s">
        <v>42</v>
      </c>
      <c r="Z11" t="str">
        <f t="shared" si="23"/>
        <v>"SPUTNIK3-10":{"APOGEE": "255","COMMENT": "","COMMENTCODE": "","COUNTRY": "CIS","CURRENT": "Y","DECAY": "1960-04-06","FILE": "1","INCLINATION": "65.06","INTLDES": "1958-004B","LAUNCH": "1958-05-15","LAUNCH_NUM": "4","LAUNCH_PIECE": "B","NORAD_CAT_ID": "8","OBJECT_ID": "1958-004B","OBJECT_NAME": "SPUTNIK 3","OBJECT_NUMBER": "8","OBJECT_TYPE": "PAYLOAD","PERIGEE": "139","PERIOD": "88.43","RCSVALUE": "0","RCS_SIZE": "LARGE","SATNAME": "SPUTNIK 3","SITE": "TTMTR"}</v>
      </c>
      <c r="AA11" t="str">
        <f>IF(A11=A12,_xlfn.CONCAT(Query__2[[#This Row],[Column1]],","),_xlfn.CONCAT(Query__2[[#This Row],[Column1]],"},"))</f>
        <v>"SPUTNIK3-10":{"APOGEE": "255","COMMENT": "","COMMENTCODE": "","COUNTRY": "CIS","CURRENT": "Y","DECAY": "1960-04-06","FILE": "1","INCLINATION": "65.06","INTLDES": "1958-004B","LAUNCH": "1958-05-15","LAUNCH_NUM": "4","LAUNCH_PIECE": "B","NORAD_CAT_ID": "8","OBJECT_ID": "1958-004B","OBJECT_NAME": "SPUTNIK 3","OBJECT_NUMBER": "8","OBJECT_TYPE": "PAYLOAD","PERIGEE": "139","PERIOD": "88.43","RCSVALUE": "0","RCS_SIZE": "LARGE","SATNAME": "SPUTNIK 3","SITE": "TTMTR"},</v>
      </c>
      <c r="AB11" t="str">
        <f t="shared" si="0"/>
        <v>"APOGEE": "255",</v>
      </c>
      <c r="AC11" t="str">
        <f t="shared" si="1"/>
        <v>"COMMENT": "",</v>
      </c>
      <c r="AD11" t="str">
        <f t="shared" si="2"/>
        <v>"COMMENTCODE": "",</v>
      </c>
      <c r="AE11" t="str">
        <f t="shared" si="3"/>
        <v>"COUNTRY": "CIS",</v>
      </c>
      <c r="AF11" t="str">
        <f t="shared" si="4"/>
        <v>"CURRENT": "Y",</v>
      </c>
      <c r="AG11" t="str">
        <f t="shared" si="5"/>
        <v>"DECAY": "1960-04-06",</v>
      </c>
      <c r="AH11" t="str">
        <f t="shared" si="6"/>
        <v>"FILE": "1",</v>
      </c>
      <c r="AI11" t="str">
        <f t="shared" si="7"/>
        <v>"INCLINATION": "65.06",</v>
      </c>
      <c r="AJ11" t="str">
        <f t="shared" si="8"/>
        <v>"INTLDES": "1958-004B",</v>
      </c>
      <c r="AK11" t="str">
        <f t="shared" si="9"/>
        <v>"LAUNCH": "1958-05-15",</v>
      </c>
      <c r="AL11" t="str">
        <f t="shared" si="10"/>
        <v>"LAUNCH_NUM": "4",</v>
      </c>
      <c r="AM11" t="str">
        <f t="shared" si="11"/>
        <v>"LAUNCH_PIECE": "B",</v>
      </c>
      <c r="AN11" t="str">
        <f t="shared" si="12"/>
        <v>"NORAD_CAT_ID": "8",</v>
      </c>
      <c r="AO11" t="str">
        <f t="shared" si="13"/>
        <v>"OBJECT_ID": "1958-004B",</v>
      </c>
      <c r="AP11" t="str">
        <f t="shared" si="14"/>
        <v>"OBJECT_NAME": "SPUTNIK 3",</v>
      </c>
      <c r="AQ11" t="str">
        <f t="shared" si="15"/>
        <v>"OBJECT_NUMBER": "8",</v>
      </c>
      <c r="AR11" t="str">
        <f t="shared" si="16"/>
        <v>"OBJECT_TYPE": "PAYLOAD",</v>
      </c>
      <c r="AS11" t="str">
        <f t="shared" si="17"/>
        <v>"PERIGEE": "139",</v>
      </c>
      <c r="AT11" t="str">
        <f t="shared" si="18"/>
        <v>"PERIOD": "88.43",</v>
      </c>
      <c r="AU11" t="str">
        <f t="shared" si="19"/>
        <v>"RCSVALUE": "0",</v>
      </c>
      <c r="AV11" t="str">
        <f t="shared" si="20"/>
        <v>"RCS_SIZE": "LARGE",</v>
      </c>
      <c r="AW11" t="str">
        <f t="shared" si="21"/>
        <v>"SITE": "TTMTR"</v>
      </c>
      <c r="AX11" t="str">
        <f t="shared" si="22"/>
        <v>"SATNAME": "SPUTNIK 3",</v>
      </c>
      <c r="AY11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"255","COMMENT": "","COMMENTCODE": "","COUNTRY": "CIS","CURRENT": "Y","DECAY": "1960-04-06","FILE": "1","INCLINATION": "65.06","INTLDES": "1958-004B","LAUNCH": "1958-05-15","LAUNCH_NUM": "4","LAUNCH_PIECE": "B","NORAD_CAT_ID": "8","OBJECT_ID": "1958-004B","OBJECT_NAME": "SPUTNIK 3","OBJECT_NUMBER": "8","OBJECT_TYPE": "PAYLOAD","PERIGEE": "139","PERIOD": "88.43","RCSVALUE": "0","RCS_SIZE": "LARGE","SATNAME": "SPUTNIK 3","SITE": "TTMTR"</v>
      </c>
    </row>
    <row r="12" spans="1:51" x14ac:dyDescent="0.2">
      <c r="A12" t="s">
        <v>71</v>
      </c>
      <c r="B12" t="s">
        <v>3796</v>
      </c>
      <c r="C12" t="s">
        <v>135</v>
      </c>
      <c r="D12" t="s">
        <v>129</v>
      </c>
      <c r="E12" t="s">
        <v>25</v>
      </c>
      <c r="F12" t="s">
        <v>25</v>
      </c>
      <c r="G12" t="s">
        <v>66</v>
      </c>
      <c r="H12" t="s">
        <v>27</v>
      </c>
      <c r="I12" t="s">
        <v>130</v>
      </c>
      <c r="J12" t="s">
        <v>33</v>
      </c>
      <c r="K12" t="s">
        <v>131</v>
      </c>
      <c r="L12" t="s">
        <v>132</v>
      </c>
      <c r="M12" t="s">
        <v>133</v>
      </c>
      <c r="N12" t="s">
        <v>100</v>
      </c>
      <c r="O12" t="s">
        <v>48</v>
      </c>
      <c r="P12" t="s">
        <v>134</v>
      </c>
      <c r="Q12" t="s">
        <v>132</v>
      </c>
      <c r="R12" t="s">
        <v>135</v>
      </c>
      <c r="S12" t="s">
        <v>134</v>
      </c>
      <c r="T12" t="s">
        <v>38</v>
      </c>
      <c r="U12" t="s">
        <v>136</v>
      </c>
      <c r="V12" t="s">
        <v>137</v>
      </c>
      <c r="W12" t="s">
        <v>41</v>
      </c>
      <c r="X12" t="s">
        <v>25</v>
      </c>
      <c r="Y12" t="s">
        <v>75</v>
      </c>
      <c r="Z12" t="str">
        <f t="shared" si="23"/>
        <v>"EXPLORER4-11":{"APOGEE": "585","COMMENT": "","COMMENTCODE": "","COUNTRY": "US","CURRENT": "Y","DECAY": "1959-10-23","FILE": "1","INCLINATION": "50.25","INTLDES": "1958-005A","LAUNCH": "1958-07-26","LAUNCH_NUM": "5","LAUNCH_PIECE": "A","NORAD_CAT_ID": "9","OBJECT_ID": "1958-005A","OBJECT_NAME": "EXPLORER 4","OBJECT_NUMBER": "9","OBJECT_TYPE": "PAYLOAD","PERIGEE": "239","PERIOD": "92.81","RCSVALUE": "0","RCS_SIZE": "","SATNAME": "EXPLORER 4","SITE": "AFETR"}</v>
      </c>
      <c r="AA12" t="str">
        <f>IF(A12=A13,_xlfn.CONCAT(Query__2[[#This Row],[Column1]],","),_xlfn.CONCAT(Query__2[[#This Row],[Column1]],"},"))</f>
        <v>"EXPLORER4-11":{"APOGEE": "585","COMMENT": "","COMMENTCODE": "","COUNTRY": "US","CURRENT": "Y","DECAY": "1959-10-23","FILE": "1","INCLINATION": "50.25","INTLDES": "1958-005A","LAUNCH": "1958-07-26","LAUNCH_NUM": "5","LAUNCH_PIECE": "A","NORAD_CAT_ID": "9","OBJECT_ID": "1958-005A","OBJECT_NAME": "EXPLORER 4","OBJECT_NUMBER": "9","OBJECT_TYPE": "PAYLOAD","PERIGEE": "239","PERIOD": "92.81","RCSVALUE": "0","RCS_SIZE": "","SATNAME": "EXPLORER 4","SITE": "AFETR"},</v>
      </c>
      <c r="AB12" t="str">
        <f t="shared" si="0"/>
        <v>"APOGEE": "585",</v>
      </c>
      <c r="AC12" t="str">
        <f t="shared" si="1"/>
        <v>"COMMENT": "",</v>
      </c>
      <c r="AD12" t="str">
        <f t="shared" si="2"/>
        <v>"COMMENTCODE": "",</v>
      </c>
      <c r="AE12" t="str">
        <f t="shared" si="3"/>
        <v>"COUNTRY": "US",</v>
      </c>
      <c r="AF12" t="str">
        <f t="shared" si="4"/>
        <v>"CURRENT": "Y",</v>
      </c>
      <c r="AG12" t="str">
        <f t="shared" si="5"/>
        <v>"DECAY": "1959-10-23",</v>
      </c>
      <c r="AH12" t="str">
        <f t="shared" si="6"/>
        <v>"FILE": "1",</v>
      </c>
      <c r="AI12" t="str">
        <f t="shared" si="7"/>
        <v>"INCLINATION": "50.25",</v>
      </c>
      <c r="AJ12" t="str">
        <f t="shared" si="8"/>
        <v>"INTLDES": "1958-005A",</v>
      </c>
      <c r="AK12" t="str">
        <f t="shared" si="9"/>
        <v>"LAUNCH": "1958-07-26",</v>
      </c>
      <c r="AL12" t="str">
        <f t="shared" si="10"/>
        <v>"LAUNCH_NUM": "5",</v>
      </c>
      <c r="AM12" t="str">
        <f t="shared" si="11"/>
        <v>"LAUNCH_PIECE": "A",</v>
      </c>
      <c r="AN12" t="str">
        <f t="shared" si="12"/>
        <v>"NORAD_CAT_ID": "9",</v>
      </c>
      <c r="AO12" t="str">
        <f t="shared" si="13"/>
        <v>"OBJECT_ID": "1958-005A",</v>
      </c>
      <c r="AP12" t="str">
        <f t="shared" si="14"/>
        <v>"OBJECT_NAME": "EXPLORER 4",</v>
      </c>
      <c r="AQ12" t="str">
        <f t="shared" si="15"/>
        <v>"OBJECT_NUMBER": "9",</v>
      </c>
      <c r="AR12" t="str">
        <f t="shared" si="16"/>
        <v>"OBJECT_TYPE": "PAYLOAD",</v>
      </c>
      <c r="AS12" t="str">
        <f t="shared" si="17"/>
        <v>"PERIGEE": "239",</v>
      </c>
      <c r="AT12" t="str">
        <f t="shared" si="18"/>
        <v>"PERIOD": "92.81",</v>
      </c>
      <c r="AU12" t="str">
        <f t="shared" si="19"/>
        <v>"RCSVALUE": "0",</v>
      </c>
      <c r="AV12" t="str">
        <f t="shared" si="20"/>
        <v>"RCS_SIZE": "",</v>
      </c>
      <c r="AW12" t="str">
        <f t="shared" si="21"/>
        <v>"SITE": "AFETR"</v>
      </c>
      <c r="AX12" t="str">
        <f t="shared" si="22"/>
        <v>"SATNAME": "EXPLORER 4",</v>
      </c>
      <c r="AY12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"585","COMMENT": "","COMMENTCODE": "","COUNTRY": "US","CURRENT": "Y","DECAY": "1959-10-23","FILE": "1","INCLINATION": "50.25","INTLDES": "1958-005A","LAUNCH": "1958-07-26","LAUNCH_NUM": "5","LAUNCH_PIECE": "A","NORAD_CAT_ID": "9","OBJECT_ID": "1958-005A","OBJECT_NAME": "EXPLORER 4","OBJECT_NUMBER": "9","OBJECT_TYPE": "PAYLOAD","PERIGEE": "239","PERIOD": "92.81","RCSVALUE": "0","RCS_SIZE": "","SATNAME": "EXPLORER 4","SITE": "AFETR"</v>
      </c>
    </row>
    <row r="13" spans="1:51" x14ac:dyDescent="0.2">
      <c r="A13" t="s">
        <v>71</v>
      </c>
      <c r="B13" t="s">
        <v>3797</v>
      </c>
      <c r="C13" t="s">
        <v>143</v>
      </c>
      <c r="D13" t="s">
        <v>25</v>
      </c>
      <c r="E13" t="s">
        <v>138</v>
      </c>
      <c r="F13" t="s">
        <v>25</v>
      </c>
      <c r="G13" t="s">
        <v>66</v>
      </c>
      <c r="H13" t="s">
        <v>27</v>
      </c>
      <c r="I13" t="s">
        <v>139</v>
      </c>
      <c r="J13" t="s">
        <v>33</v>
      </c>
      <c r="K13" t="s">
        <v>25</v>
      </c>
      <c r="L13" t="s">
        <v>140</v>
      </c>
      <c r="M13" t="s">
        <v>141</v>
      </c>
      <c r="N13" t="s">
        <v>118</v>
      </c>
      <c r="O13" t="s">
        <v>48</v>
      </c>
      <c r="P13" t="s">
        <v>142</v>
      </c>
      <c r="Q13" t="s">
        <v>140</v>
      </c>
      <c r="R13" t="s">
        <v>143</v>
      </c>
      <c r="S13" t="s">
        <v>142</v>
      </c>
      <c r="T13" t="s">
        <v>38</v>
      </c>
      <c r="U13" t="s">
        <v>25</v>
      </c>
      <c r="V13" t="s">
        <v>25</v>
      </c>
      <c r="W13" t="s">
        <v>41</v>
      </c>
      <c r="X13" t="s">
        <v>25</v>
      </c>
      <c r="Y13" t="s">
        <v>75</v>
      </c>
      <c r="Z13" t="str">
        <f t="shared" si="23"/>
        <v>"PIONEER1-12":{"APOGEE": "","COMMENT": "NO INITIAL ELEMENTS","COMMENTCODE": "","COUNTRY": "US","CURRENT": "Y","DECAY": "1958-10-12","FILE": "1","INCLINATION": "","INTLDES": "1958-007A","LAUNCH": "1958-10-11","LAUNCH_NUM": "7","LAUNCH_PIECE": "A","NORAD_CAT_ID": "110","OBJECT_ID": "1958-007A","OBJECT_NAME": "PIONEER 1","OBJECT_NUMBER": "110","OBJECT_TYPE": "PAYLOAD","PERIGEE": "","PERIOD": "","RCSVALUE": "0","RCS_SIZE": "","SATNAME": "PIONEER 1","SITE": "AFETR"}</v>
      </c>
      <c r="AA13" t="str">
        <f>IF(A13=A14,_xlfn.CONCAT(Query__2[[#This Row],[Column1]],","),_xlfn.CONCAT(Query__2[[#This Row],[Column1]],"},"))</f>
        <v>"PIONEER1-12":{"APOGEE": "","COMMENT": "NO INITIAL ELEMENTS","COMMENTCODE": "","COUNTRY": "US","CURRENT": "Y","DECAY": "1958-10-12","FILE": "1","INCLINATION": "","INTLDES": "1958-007A","LAUNCH": "1958-10-11","LAUNCH_NUM": "7","LAUNCH_PIECE": "A","NORAD_CAT_ID": "110","OBJECT_ID": "1958-007A","OBJECT_NAME": "PIONEER 1","OBJECT_NUMBER": "110","OBJECT_TYPE": "PAYLOAD","PERIGEE": "","PERIOD": "","RCSVALUE": "0","RCS_SIZE": "","SATNAME": "PIONEER 1","SITE": "AFETR"}},</v>
      </c>
      <c r="AB13" t="str">
        <f t="shared" si="0"/>
        <v>"APOGEE": "",</v>
      </c>
      <c r="AC13" t="str">
        <f t="shared" si="1"/>
        <v>"COMMENT": "NO INITIAL ELEMENTS",</v>
      </c>
      <c r="AD13" t="str">
        <f t="shared" si="2"/>
        <v>"COMMENTCODE": "",</v>
      </c>
      <c r="AE13" t="str">
        <f t="shared" si="3"/>
        <v>"COUNTRY": "US",</v>
      </c>
      <c r="AF13" t="str">
        <f t="shared" si="4"/>
        <v>"CURRENT": "Y",</v>
      </c>
      <c r="AG13" t="str">
        <f t="shared" si="5"/>
        <v>"DECAY": "1958-10-12",</v>
      </c>
      <c r="AH13" t="str">
        <f t="shared" si="6"/>
        <v>"FILE": "1",</v>
      </c>
      <c r="AI13" t="str">
        <f t="shared" si="7"/>
        <v>"INCLINATION": "",</v>
      </c>
      <c r="AJ13" t="str">
        <f t="shared" si="8"/>
        <v>"INTLDES": "1958-007A",</v>
      </c>
      <c r="AK13" t="str">
        <f t="shared" si="9"/>
        <v>"LAUNCH": "1958-10-11",</v>
      </c>
      <c r="AL13" t="str">
        <f t="shared" si="10"/>
        <v>"LAUNCH_NUM": "7",</v>
      </c>
      <c r="AM13" t="str">
        <f t="shared" si="11"/>
        <v>"LAUNCH_PIECE": "A",</v>
      </c>
      <c r="AN13" t="str">
        <f t="shared" si="12"/>
        <v>"NORAD_CAT_ID": "110",</v>
      </c>
      <c r="AO13" t="str">
        <f t="shared" si="13"/>
        <v>"OBJECT_ID": "1958-007A",</v>
      </c>
      <c r="AP13" t="str">
        <f t="shared" si="14"/>
        <v>"OBJECT_NAME": "PIONEER 1",</v>
      </c>
      <c r="AQ13" t="str">
        <f t="shared" si="15"/>
        <v>"OBJECT_NUMBER": "110",</v>
      </c>
      <c r="AR13" t="str">
        <f t="shared" si="16"/>
        <v>"OBJECT_TYPE": "PAYLOAD",</v>
      </c>
      <c r="AS13" t="str">
        <f t="shared" si="17"/>
        <v>"PERIGEE": "",</v>
      </c>
      <c r="AT13" t="str">
        <f t="shared" si="18"/>
        <v>"PERIOD": "",</v>
      </c>
      <c r="AU13" t="str">
        <f t="shared" si="19"/>
        <v>"RCSVALUE": "0",</v>
      </c>
      <c r="AV13" t="str">
        <f t="shared" si="20"/>
        <v>"RCS_SIZE": "",</v>
      </c>
      <c r="AW13" t="str">
        <f t="shared" si="21"/>
        <v>"SITE": "AFETR"</v>
      </c>
      <c r="AX13" t="str">
        <f t="shared" si="22"/>
        <v>"SATNAME": "PIONEER 1",</v>
      </c>
      <c r="AY13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"","COMMENT": "NO INITIAL ELEMENTS","COMMENTCODE": "","COUNTRY": "US","CURRENT": "Y","DECAY": "1958-10-12","FILE": "1","INCLINATION": "","INTLDES": "1958-007A","LAUNCH": "1958-10-11","LAUNCH_NUM": "7","LAUNCH_PIECE": "A","NORAD_CAT_ID": "110","OBJECT_ID": "1958-007A","OBJECT_NAME": "PIONEER 1","OBJECT_NUMBER": "110","OBJECT_TYPE": "PAYLOAD","PERIGEE": "","PERIOD": "","RCSVALUE": "0","RCS_SIZE": "","SATNAME": "PIONEER 1","SITE": "AFETR"</v>
      </c>
    </row>
    <row r="14" spans="1:51" x14ac:dyDescent="0.2">
      <c r="A14" t="s">
        <v>151</v>
      </c>
      <c r="B14" t="s">
        <v>3798</v>
      </c>
      <c r="C14" t="s">
        <v>153</v>
      </c>
      <c r="D14" t="s">
        <v>25</v>
      </c>
      <c r="E14" t="s">
        <v>146</v>
      </c>
      <c r="F14" t="s">
        <v>25</v>
      </c>
      <c r="G14" t="s">
        <v>26</v>
      </c>
      <c r="H14" t="s">
        <v>27</v>
      </c>
      <c r="I14" t="s">
        <v>25</v>
      </c>
      <c r="J14" t="s">
        <v>147</v>
      </c>
      <c r="K14" t="s">
        <v>25</v>
      </c>
      <c r="L14" t="s">
        <v>148</v>
      </c>
      <c r="M14" t="s">
        <v>149</v>
      </c>
      <c r="N14" t="s">
        <v>150</v>
      </c>
      <c r="O14" t="s">
        <v>48</v>
      </c>
      <c r="P14" t="s">
        <v>152</v>
      </c>
      <c r="Q14" t="s">
        <v>148</v>
      </c>
      <c r="R14" t="s">
        <v>153</v>
      </c>
      <c r="S14" t="s">
        <v>152</v>
      </c>
      <c r="T14" t="s">
        <v>38</v>
      </c>
      <c r="U14" t="s">
        <v>25</v>
      </c>
      <c r="V14" t="s">
        <v>25</v>
      </c>
      <c r="W14" t="s">
        <v>41</v>
      </c>
      <c r="X14" t="s">
        <v>25</v>
      </c>
      <c r="Y14" t="s">
        <v>42</v>
      </c>
      <c r="Z14" t="str">
        <f t="shared" si="23"/>
        <v>"1959":{"LUNA1-15":{"APOGEE": "","COMMENT": "HELIOCENTRIC ORBIT (SUN)","COMMENTCODE": "","COUNTRY": "CIS","CURRENT": "Y","DECAY": "","FILE": "5799","INCLINATION": "","INTLDES": "1959-012A","LAUNCH": "1959-01-02","LAUNCH_NUM": "12","LAUNCH_PIECE": "A","NORAD_CAT_ID": "112","OBJECT_ID": "1959-012A","OBJECT_NAME": "LUNA 1","OBJECT_NUMBER": "112","OBJECT_TYPE": "PAYLOAD","PERIGEE": "","PERIOD": "","RCSVALUE": "0","RCS_SIZE": "","SATNAME": "LUNA 1","SITE": "TTMTR"}</v>
      </c>
      <c r="AA14" t="str">
        <f>IF(A14=A15,_xlfn.CONCAT(Query__2[[#This Row],[Column1]],","),_xlfn.CONCAT(Query__2[[#This Row],[Column1]],"},"))</f>
        <v>"1959":{"LUNA1-15":{"APOGEE": "","COMMENT": "HELIOCENTRIC ORBIT (SUN)","COMMENTCODE": "","COUNTRY": "CIS","CURRENT": "Y","DECAY": "","FILE": "5799","INCLINATION": "","INTLDES": "1959-012A","LAUNCH": "1959-01-02","LAUNCH_NUM": "12","LAUNCH_PIECE": "A","NORAD_CAT_ID": "112","OBJECT_ID": "1959-012A","OBJECT_NAME": "LUNA 1","OBJECT_NUMBER": "112","OBJECT_TYPE": "PAYLOAD","PERIGEE": "","PERIOD": "","RCSVALUE": "0","RCS_SIZE": "","SATNAME": "LUNA 1","SITE": "TTMTR"},</v>
      </c>
      <c r="AB14" t="str">
        <f t="shared" si="0"/>
        <v>"APOGEE": "",</v>
      </c>
      <c r="AC14" t="str">
        <f t="shared" si="1"/>
        <v>"COMMENT": "HELIOCENTRIC ORBIT (SUN)",</v>
      </c>
      <c r="AD14" t="str">
        <f t="shared" si="2"/>
        <v>"COMMENTCODE": "",</v>
      </c>
      <c r="AE14" t="str">
        <f t="shared" si="3"/>
        <v>"COUNTRY": "CIS",</v>
      </c>
      <c r="AF14" t="str">
        <f t="shared" si="4"/>
        <v>"CURRENT": "Y",</v>
      </c>
      <c r="AG14" t="str">
        <f t="shared" si="5"/>
        <v>"DECAY": "",</v>
      </c>
      <c r="AH14" t="str">
        <f t="shared" si="6"/>
        <v>"FILE": "5799",</v>
      </c>
      <c r="AI14" t="str">
        <f t="shared" si="7"/>
        <v>"INCLINATION": "",</v>
      </c>
      <c r="AJ14" t="str">
        <f t="shared" si="8"/>
        <v>"INTLDES": "1959-012A",</v>
      </c>
      <c r="AK14" t="str">
        <f t="shared" si="9"/>
        <v>"LAUNCH": "1959-01-02",</v>
      </c>
      <c r="AL14" t="str">
        <f t="shared" si="10"/>
        <v>"LAUNCH_NUM": "12",</v>
      </c>
      <c r="AM14" t="str">
        <f t="shared" si="11"/>
        <v>"LAUNCH_PIECE": "A",</v>
      </c>
      <c r="AN14" t="str">
        <f t="shared" si="12"/>
        <v>"NORAD_CAT_ID": "112",</v>
      </c>
      <c r="AO14" t="str">
        <f t="shared" si="13"/>
        <v>"OBJECT_ID": "1959-012A",</v>
      </c>
      <c r="AP14" t="str">
        <f t="shared" si="14"/>
        <v>"OBJECT_NAME": "LUNA 1",</v>
      </c>
      <c r="AQ14" t="str">
        <f t="shared" si="15"/>
        <v>"OBJECT_NUMBER": "112",</v>
      </c>
      <c r="AR14" t="str">
        <f t="shared" si="16"/>
        <v>"OBJECT_TYPE": "PAYLOAD",</v>
      </c>
      <c r="AS14" t="str">
        <f t="shared" si="17"/>
        <v>"PERIGEE": "",</v>
      </c>
      <c r="AT14" t="str">
        <f t="shared" si="18"/>
        <v>"PERIOD": "",</v>
      </c>
      <c r="AU14" t="str">
        <f t="shared" si="19"/>
        <v>"RCSVALUE": "0",</v>
      </c>
      <c r="AV14" t="str">
        <f t="shared" si="20"/>
        <v>"RCS_SIZE": "",</v>
      </c>
      <c r="AW14" t="str">
        <f t="shared" si="21"/>
        <v>"SITE": "TTMTR"</v>
      </c>
      <c r="AX14" t="str">
        <f t="shared" si="22"/>
        <v>"SATNAME": "LUNA 1",</v>
      </c>
      <c r="AY14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"","COMMENT": "HELIOCENTRIC ORBIT (SUN)","COMMENTCODE": "","COUNTRY": "CIS","CURRENT": "Y","DECAY": "","FILE": "5799","INCLINATION": "","INTLDES": "1959-012A","LAUNCH": "1959-01-02","LAUNCH_NUM": "12","LAUNCH_PIECE": "A","NORAD_CAT_ID": "112","OBJECT_ID": "1959-012A","OBJECT_NAME": "LUNA 1","OBJECT_NUMBER": "112","OBJECT_TYPE": "PAYLOAD","PERIGEE": "","PERIOD": "","RCSVALUE": "0","RCS_SIZE": "","SATNAME": "LUNA 1","SITE": "TTMTR"</v>
      </c>
    </row>
    <row r="15" spans="1:51" x14ac:dyDescent="0.2">
      <c r="A15" t="s">
        <v>151</v>
      </c>
      <c r="B15" t="s">
        <v>3799</v>
      </c>
      <c r="C15" t="s">
        <v>83</v>
      </c>
      <c r="D15" t="s">
        <v>154</v>
      </c>
      <c r="E15" t="s">
        <v>25</v>
      </c>
      <c r="F15" t="s">
        <v>25</v>
      </c>
      <c r="G15" t="s">
        <v>66</v>
      </c>
      <c r="H15" t="s">
        <v>27</v>
      </c>
      <c r="I15" t="s">
        <v>155</v>
      </c>
      <c r="J15" t="s">
        <v>156</v>
      </c>
      <c r="K15" t="s">
        <v>157</v>
      </c>
      <c r="L15" t="s">
        <v>158</v>
      </c>
      <c r="M15" t="s">
        <v>159</v>
      </c>
      <c r="N15" t="s">
        <v>33</v>
      </c>
      <c r="O15" t="s">
        <v>160</v>
      </c>
      <c r="P15" t="s">
        <v>161</v>
      </c>
      <c r="Q15" t="s">
        <v>158</v>
      </c>
      <c r="R15" t="s">
        <v>83</v>
      </c>
      <c r="S15" t="s">
        <v>161</v>
      </c>
      <c r="T15" t="s">
        <v>84</v>
      </c>
      <c r="U15" t="s">
        <v>162</v>
      </c>
      <c r="V15" t="s">
        <v>163</v>
      </c>
      <c r="W15" t="s">
        <v>41</v>
      </c>
      <c r="X15" t="s">
        <v>64</v>
      </c>
      <c r="Y15" t="s">
        <v>75</v>
      </c>
      <c r="Z15" t="str">
        <f t="shared" si="23"/>
        <v>"VANGUARDDEB-16":{"APOGEE": "273","COMMENT": "","COMMENTCODE": "","COUNTRY": "US","CURRENT": "Y","DECAY": "2007-10-23","FILE": "7337","INCLINATION": "32.78","INTLDES": "1959-001D","LAUNCH": "1959-02-17","LAUNCH_NUM": "1","LAUNCH_PIECE": "D","NORAD_CAT_ID": "14934","OBJECT_ID": "1959-001D","OBJECT_NAME": "VANGUARD DEB","OBJECT_NUMBER": "14934","OBJECT_TYPE": "DEBRIS","PERIGEE": "257","PERIOD": "89.81","RCSVALUE": "0","RCS_SIZE": "SMALL","SATNAME": "VANGUARD DEB","SITE": "AFETR"}</v>
      </c>
      <c r="AA15" t="str">
        <f>IF(A15=A16,_xlfn.CONCAT(Query__2[[#This Row],[Column1]],","),_xlfn.CONCAT(Query__2[[#This Row],[Column1]],"},"))</f>
        <v>"VANGUARDDEB-16":{"APOGEE": "273","COMMENT": "","COMMENTCODE": "","COUNTRY": "US","CURRENT": "Y","DECAY": "2007-10-23","FILE": "7337","INCLINATION": "32.78","INTLDES": "1959-001D","LAUNCH": "1959-02-17","LAUNCH_NUM": "1","LAUNCH_PIECE": "D","NORAD_CAT_ID": "14934","OBJECT_ID": "1959-001D","OBJECT_NAME": "VANGUARD DEB","OBJECT_NUMBER": "14934","OBJECT_TYPE": "DEBRIS","PERIGEE": "257","PERIOD": "89.81","RCSVALUE": "0","RCS_SIZE": "SMALL","SATNAME": "VANGUARD DEB","SITE": "AFETR"},</v>
      </c>
      <c r="AB15" t="str">
        <f t="shared" si="0"/>
        <v>"APOGEE": "273",</v>
      </c>
      <c r="AC15" t="str">
        <f t="shared" si="1"/>
        <v>"COMMENT": "",</v>
      </c>
      <c r="AD15" t="str">
        <f t="shared" si="2"/>
        <v>"COMMENTCODE": "",</v>
      </c>
      <c r="AE15" t="str">
        <f t="shared" si="3"/>
        <v>"COUNTRY": "US",</v>
      </c>
      <c r="AF15" t="str">
        <f t="shared" si="4"/>
        <v>"CURRENT": "Y",</v>
      </c>
      <c r="AG15" t="str">
        <f t="shared" si="5"/>
        <v>"DECAY": "2007-10-23",</v>
      </c>
      <c r="AH15" t="str">
        <f t="shared" si="6"/>
        <v>"FILE": "7337",</v>
      </c>
      <c r="AI15" t="str">
        <f t="shared" si="7"/>
        <v>"INCLINATION": "32.78",</v>
      </c>
      <c r="AJ15" t="str">
        <f t="shared" si="8"/>
        <v>"INTLDES": "1959-001D",</v>
      </c>
      <c r="AK15" t="str">
        <f t="shared" si="9"/>
        <v>"LAUNCH": "1959-02-17",</v>
      </c>
      <c r="AL15" t="str">
        <f t="shared" si="10"/>
        <v>"LAUNCH_NUM": "1",</v>
      </c>
      <c r="AM15" t="str">
        <f t="shared" si="11"/>
        <v>"LAUNCH_PIECE": "D",</v>
      </c>
      <c r="AN15" t="str">
        <f t="shared" si="12"/>
        <v>"NORAD_CAT_ID": "14934",</v>
      </c>
      <c r="AO15" t="str">
        <f t="shared" si="13"/>
        <v>"OBJECT_ID": "1959-001D",</v>
      </c>
      <c r="AP15" t="str">
        <f t="shared" si="14"/>
        <v>"OBJECT_NAME": "VANGUARD DEB",</v>
      </c>
      <c r="AQ15" t="str">
        <f t="shared" si="15"/>
        <v>"OBJECT_NUMBER": "14934",</v>
      </c>
      <c r="AR15" t="str">
        <f t="shared" si="16"/>
        <v>"OBJECT_TYPE": "DEBRIS",</v>
      </c>
      <c r="AS15" t="str">
        <f t="shared" si="17"/>
        <v>"PERIGEE": "257",</v>
      </c>
      <c r="AT15" t="str">
        <f t="shared" si="18"/>
        <v>"PERIOD": "89.81",</v>
      </c>
      <c r="AU15" t="str">
        <f t="shared" si="19"/>
        <v>"RCSVALUE": "0",</v>
      </c>
      <c r="AV15" t="str">
        <f t="shared" si="20"/>
        <v>"RCS_SIZE": "SMALL",</v>
      </c>
      <c r="AW15" t="str">
        <f t="shared" si="21"/>
        <v>"SITE": "AFETR"</v>
      </c>
      <c r="AX15" t="str">
        <f t="shared" si="22"/>
        <v>"SATNAME": "VANGUARD DEB",</v>
      </c>
      <c r="AY15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"273","COMMENT": "","COMMENTCODE": "","COUNTRY": "US","CURRENT": "Y","DECAY": "2007-10-23","FILE": "7337","INCLINATION": "32.78","INTLDES": "1959-001D","LAUNCH": "1959-02-17","LAUNCH_NUM": "1","LAUNCH_PIECE": "D","NORAD_CAT_ID": "14934","OBJECT_ID": "1959-001D","OBJECT_NAME": "VANGUARD DEB","OBJECT_NUMBER": "14934","OBJECT_TYPE": "DEBRIS","PERIGEE": "257","PERIOD": "89.81","RCSVALUE": "0","RCS_SIZE": "SMALL","SATNAME": "VANGUARD DEB","SITE": "AFETR"</v>
      </c>
    </row>
    <row r="16" spans="1:51" x14ac:dyDescent="0.2">
      <c r="A16" t="s">
        <v>151</v>
      </c>
      <c r="B16" t="s">
        <v>3800</v>
      </c>
      <c r="C16" t="s">
        <v>83</v>
      </c>
      <c r="D16" t="s">
        <v>41</v>
      </c>
      <c r="E16" t="s">
        <v>25</v>
      </c>
      <c r="F16" t="s">
        <v>100</v>
      </c>
      <c r="G16" t="s">
        <v>66</v>
      </c>
      <c r="H16" t="s">
        <v>27</v>
      </c>
      <c r="I16" t="s">
        <v>164</v>
      </c>
      <c r="J16" t="s">
        <v>165</v>
      </c>
      <c r="K16" t="s">
        <v>166</v>
      </c>
      <c r="L16" t="s">
        <v>167</v>
      </c>
      <c r="M16" t="s">
        <v>159</v>
      </c>
      <c r="N16" t="s">
        <v>33</v>
      </c>
      <c r="O16" t="s">
        <v>81</v>
      </c>
      <c r="P16" t="s">
        <v>168</v>
      </c>
      <c r="Q16" t="s">
        <v>167</v>
      </c>
      <c r="R16" t="s">
        <v>83</v>
      </c>
      <c r="S16" t="s">
        <v>168</v>
      </c>
      <c r="T16" t="s">
        <v>84</v>
      </c>
      <c r="U16" t="s">
        <v>41</v>
      </c>
      <c r="V16" t="s">
        <v>166</v>
      </c>
      <c r="W16" t="s">
        <v>41</v>
      </c>
      <c r="X16" t="s">
        <v>64</v>
      </c>
      <c r="Y16" t="s">
        <v>75</v>
      </c>
      <c r="Z16" t="str">
        <f t="shared" si="23"/>
        <v>"VANGUARDDEB-17":{"APOGEE": "0","COMMENT": "","COMMENTCODE": "5","COUNTRY": "US","CURRENT": "Y","DECAY": "1982-11-22","FILE": "8614","INCLINATION": "0.00","INTLDES": "1959-001C","LAUNCH": "1959-02-17","LAUNCH_NUM": "1","LAUNCH_PIECE": "C","NORAD_CAT_ID": "5807","OBJECT_ID": "1959-001C","OBJECT_NAME": "VANGUARD DEB","OBJECT_NUMBER": "5807","OBJECT_TYPE": "DEBRIS","PERIGEE": "0","PERIOD": "0.00","RCSVALUE": "0","RCS_SIZE": "SMALL","SATNAME": "VANGUARD DEB","SITE": "AFETR"}</v>
      </c>
      <c r="AA16" t="str">
        <f>IF(A16=A17,_xlfn.CONCAT(Query__2[[#This Row],[Column1]],","),_xlfn.CONCAT(Query__2[[#This Row],[Column1]],"},"))</f>
        <v>"VANGUARDDEB-17":{"APOGEE": "0","COMMENT": "","COMMENTCODE": "5","COUNTRY": "US","CURRENT": "Y","DECAY": "1982-11-22","FILE": "8614","INCLINATION": "0.00","INTLDES": "1959-001C","LAUNCH": "1959-02-17","LAUNCH_NUM": "1","LAUNCH_PIECE": "C","NORAD_CAT_ID": "5807","OBJECT_ID": "1959-001C","OBJECT_NAME": "VANGUARD DEB","OBJECT_NUMBER": "5807","OBJECT_TYPE": "DEBRIS","PERIGEE": "0","PERIOD": "0.00","RCSVALUE": "0","RCS_SIZE": "SMALL","SATNAME": "VANGUARD DEB","SITE": "AFETR"},</v>
      </c>
      <c r="AB16" t="str">
        <f t="shared" si="0"/>
        <v>"APOGEE": "0",</v>
      </c>
      <c r="AC16" t="str">
        <f t="shared" si="1"/>
        <v>"COMMENT": "",</v>
      </c>
      <c r="AD16" t="str">
        <f t="shared" si="2"/>
        <v>"COMMENTCODE": "5",</v>
      </c>
      <c r="AE16" t="str">
        <f t="shared" si="3"/>
        <v>"COUNTRY": "US",</v>
      </c>
      <c r="AF16" t="str">
        <f t="shared" si="4"/>
        <v>"CURRENT": "Y",</v>
      </c>
      <c r="AG16" t="str">
        <f t="shared" si="5"/>
        <v>"DECAY": "1982-11-22",</v>
      </c>
      <c r="AH16" t="str">
        <f t="shared" si="6"/>
        <v>"FILE": "8614",</v>
      </c>
      <c r="AI16" t="str">
        <f t="shared" si="7"/>
        <v>"INCLINATION": "0.00",</v>
      </c>
      <c r="AJ16" t="str">
        <f t="shared" si="8"/>
        <v>"INTLDES": "1959-001C",</v>
      </c>
      <c r="AK16" t="str">
        <f t="shared" si="9"/>
        <v>"LAUNCH": "1959-02-17",</v>
      </c>
      <c r="AL16" t="str">
        <f t="shared" si="10"/>
        <v>"LAUNCH_NUM": "1",</v>
      </c>
      <c r="AM16" t="str">
        <f t="shared" si="11"/>
        <v>"LAUNCH_PIECE": "C",</v>
      </c>
      <c r="AN16" t="str">
        <f t="shared" si="12"/>
        <v>"NORAD_CAT_ID": "5807",</v>
      </c>
      <c r="AO16" t="str">
        <f t="shared" si="13"/>
        <v>"OBJECT_ID": "1959-001C",</v>
      </c>
      <c r="AP16" t="str">
        <f t="shared" si="14"/>
        <v>"OBJECT_NAME": "VANGUARD DEB",</v>
      </c>
      <c r="AQ16" t="str">
        <f t="shared" si="15"/>
        <v>"OBJECT_NUMBER": "5807",</v>
      </c>
      <c r="AR16" t="str">
        <f t="shared" si="16"/>
        <v>"OBJECT_TYPE": "DEBRIS",</v>
      </c>
      <c r="AS16" t="str">
        <f t="shared" si="17"/>
        <v>"PERIGEE": "0",</v>
      </c>
      <c r="AT16" t="str">
        <f t="shared" si="18"/>
        <v>"PERIOD": "0.00",</v>
      </c>
      <c r="AU16" t="str">
        <f t="shared" si="19"/>
        <v>"RCSVALUE": "0",</v>
      </c>
      <c r="AV16" t="str">
        <f t="shared" si="20"/>
        <v>"RCS_SIZE": "SMALL",</v>
      </c>
      <c r="AW16" t="str">
        <f t="shared" si="21"/>
        <v>"SITE": "AFETR"</v>
      </c>
      <c r="AX16" t="str">
        <f t="shared" si="22"/>
        <v>"SATNAME": "VANGUARD DEB",</v>
      </c>
      <c r="AY16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"0","COMMENT": "","COMMENTCODE": "5","COUNTRY": "US","CURRENT": "Y","DECAY": "1982-11-22","FILE": "8614","INCLINATION": "0.00","INTLDES": "1959-001C","LAUNCH": "1959-02-17","LAUNCH_NUM": "1","LAUNCH_PIECE": "C","NORAD_CAT_ID": "5807","OBJECT_ID": "1959-001C","OBJECT_NAME": "VANGUARD DEB","OBJECT_NUMBER": "5807","OBJECT_TYPE": "DEBRIS","PERIGEE": "0","PERIOD": "0.00","RCSVALUE": "0","RCS_SIZE": "SMALL","SATNAME": "VANGUARD DEB","SITE": "AFETR"</v>
      </c>
    </row>
    <row r="17" spans="1:51" x14ac:dyDescent="0.2">
      <c r="A17" t="s">
        <v>151</v>
      </c>
      <c r="B17" t="s">
        <v>3801</v>
      </c>
      <c r="C17" t="s">
        <v>92</v>
      </c>
      <c r="D17" t="s">
        <v>169</v>
      </c>
      <c r="E17" t="s">
        <v>25</v>
      </c>
      <c r="F17" t="s">
        <v>25</v>
      </c>
      <c r="G17" t="s">
        <v>66</v>
      </c>
      <c r="H17" t="s">
        <v>27</v>
      </c>
      <c r="I17" t="s">
        <v>25</v>
      </c>
      <c r="J17" t="s">
        <v>88</v>
      </c>
      <c r="K17" t="s">
        <v>170</v>
      </c>
      <c r="L17" t="s">
        <v>171</v>
      </c>
      <c r="M17" t="s">
        <v>159</v>
      </c>
      <c r="N17" t="s">
        <v>33</v>
      </c>
      <c r="O17" t="s">
        <v>34</v>
      </c>
      <c r="P17" t="s">
        <v>150</v>
      </c>
      <c r="Q17" t="s">
        <v>171</v>
      </c>
      <c r="R17" t="s">
        <v>92</v>
      </c>
      <c r="S17" t="s">
        <v>150</v>
      </c>
      <c r="T17" t="s">
        <v>50</v>
      </c>
      <c r="U17" t="s">
        <v>172</v>
      </c>
      <c r="V17" t="s">
        <v>173</v>
      </c>
      <c r="W17" t="s">
        <v>41</v>
      </c>
      <c r="X17" t="s">
        <v>95</v>
      </c>
      <c r="Y17" t="s">
        <v>75</v>
      </c>
      <c r="Z17" t="str">
        <f t="shared" si="23"/>
        <v>"VANGUARDRB-18":{"APOGEE": "3311","COMMENT": "","COMMENTCODE": "","COUNTRY": "US","CURRENT": "Y","DECAY": "","FILE": "8631","INCLINATION": "32.90","INTLDES": "1959-001B","LAUNCH": "1959-02-17","LAUNCH_NUM": "1","LAUNCH_PIECE": "B","NORAD_CAT_ID": "12","OBJECT_ID": "1959-001B","OBJECT_NAME": "VANGUARD R/B","OBJECT_NUMBER": "12","OBJECT_TYPE": "ROCKET BODY","PERIGEE": "554","PERIOD": "125.66","RCSVALUE": "0","RCS_SIZE": "MEDIUM","SATNAME": "VANGUARD R/B","SITE": "AFETR"}</v>
      </c>
      <c r="AA17" t="str">
        <f>IF(A17=A18,_xlfn.CONCAT(Query__2[[#This Row],[Column1]],","),_xlfn.CONCAT(Query__2[[#This Row],[Column1]],"},"))</f>
        <v>"VANGUARDRB-18":{"APOGEE": "3311","COMMENT": "","COMMENTCODE": "","COUNTRY": "US","CURRENT": "Y","DECAY": "","FILE": "8631","INCLINATION": "32.90","INTLDES": "1959-001B","LAUNCH": "1959-02-17","LAUNCH_NUM": "1","LAUNCH_PIECE": "B","NORAD_CAT_ID": "12","OBJECT_ID": "1959-001B","OBJECT_NAME": "VANGUARD R/B","OBJECT_NUMBER": "12","OBJECT_TYPE": "ROCKET BODY","PERIGEE": "554","PERIOD": "125.66","RCSVALUE": "0","RCS_SIZE": "MEDIUM","SATNAME": "VANGUARD R/B","SITE": "AFETR"},</v>
      </c>
      <c r="AB17" t="str">
        <f t="shared" si="0"/>
        <v>"APOGEE": "3311",</v>
      </c>
      <c r="AC17" t="str">
        <f t="shared" si="1"/>
        <v>"COMMENT": "",</v>
      </c>
      <c r="AD17" t="str">
        <f t="shared" si="2"/>
        <v>"COMMENTCODE": "",</v>
      </c>
      <c r="AE17" t="str">
        <f t="shared" si="3"/>
        <v>"COUNTRY": "US",</v>
      </c>
      <c r="AF17" t="str">
        <f t="shared" si="4"/>
        <v>"CURRENT": "Y",</v>
      </c>
      <c r="AG17" t="str">
        <f t="shared" si="5"/>
        <v>"DECAY": "",</v>
      </c>
      <c r="AH17" t="str">
        <f t="shared" si="6"/>
        <v>"FILE": "8631",</v>
      </c>
      <c r="AI17" t="str">
        <f t="shared" si="7"/>
        <v>"INCLINATION": "32.90",</v>
      </c>
      <c r="AJ17" t="str">
        <f t="shared" si="8"/>
        <v>"INTLDES": "1959-001B",</v>
      </c>
      <c r="AK17" t="str">
        <f t="shared" si="9"/>
        <v>"LAUNCH": "1959-02-17",</v>
      </c>
      <c r="AL17" t="str">
        <f t="shared" si="10"/>
        <v>"LAUNCH_NUM": "1",</v>
      </c>
      <c r="AM17" t="str">
        <f t="shared" si="11"/>
        <v>"LAUNCH_PIECE": "B",</v>
      </c>
      <c r="AN17" t="str">
        <f t="shared" si="12"/>
        <v>"NORAD_CAT_ID": "12",</v>
      </c>
      <c r="AO17" t="str">
        <f t="shared" si="13"/>
        <v>"OBJECT_ID": "1959-001B",</v>
      </c>
      <c r="AP17" t="str">
        <f t="shared" si="14"/>
        <v>"OBJECT_NAME": "VANGUARD R/B",</v>
      </c>
      <c r="AQ17" t="str">
        <f t="shared" si="15"/>
        <v>"OBJECT_NUMBER": "12",</v>
      </c>
      <c r="AR17" t="str">
        <f t="shared" si="16"/>
        <v>"OBJECT_TYPE": "ROCKET BODY",</v>
      </c>
      <c r="AS17" t="str">
        <f t="shared" si="17"/>
        <v>"PERIGEE": "554",</v>
      </c>
      <c r="AT17" t="str">
        <f t="shared" si="18"/>
        <v>"PERIOD": "125.66",</v>
      </c>
      <c r="AU17" t="str">
        <f t="shared" si="19"/>
        <v>"RCSVALUE": "0",</v>
      </c>
      <c r="AV17" t="str">
        <f t="shared" si="20"/>
        <v>"RCS_SIZE": "MEDIUM",</v>
      </c>
      <c r="AW17" t="str">
        <f t="shared" si="21"/>
        <v>"SITE": "AFETR"</v>
      </c>
      <c r="AX17" t="str">
        <f t="shared" si="22"/>
        <v>"SATNAME": "VANGUARD R/B",</v>
      </c>
      <c r="AY17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"3311","COMMENT": "","COMMENTCODE": "","COUNTRY": "US","CURRENT": "Y","DECAY": "","FILE": "8631","INCLINATION": "32.90","INTLDES": "1959-001B","LAUNCH": "1959-02-17","LAUNCH_NUM": "1","LAUNCH_PIECE": "B","NORAD_CAT_ID": "12","OBJECT_ID": "1959-001B","OBJECT_NAME": "VANGUARD R/B","OBJECT_NUMBER": "12","OBJECT_TYPE": "ROCKET BODY","PERIGEE": "554","PERIOD": "125.66","RCSVALUE": "0","RCS_SIZE": "MEDIUM","SATNAME": "VANGUARD R/B","SITE": "AFETR"</v>
      </c>
    </row>
    <row r="18" spans="1:51" x14ac:dyDescent="0.2">
      <c r="A18" t="s">
        <v>151</v>
      </c>
      <c r="B18" t="s">
        <v>3802</v>
      </c>
      <c r="C18" t="s">
        <v>178</v>
      </c>
      <c r="D18" t="s">
        <v>174</v>
      </c>
      <c r="E18" t="s">
        <v>25</v>
      </c>
      <c r="F18" t="s">
        <v>25</v>
      </c>
      <c r="G18" t="s">
        <v>66</v>
      </c>
      <c r="H18" t="s">
        <v>27</v>
      </c>
      <c r="I18" t="s">
        <v>25</v>
      </c>
      <c r="J18" t="s">
        <v>97</v>
      </c>
      <c r="K18" t="s">
        <v>175</v>
      </c>
      <c r="L18" t="s">
        <v>176</v>
      </c>
      <c r="M18" t="s">
        <v>159</v>
      </c>
      <c r="N18" t="s">
        <v>33</v>
      </c>
      <c r="O18" t="s">
        <v>48</v>
      </c>
      <c r="P18" t="s">
        <v>177</v>
      </c>
      <c r="Q18" t="s">
        <v>176</v>
      </c>
      <c r="R18" t="s">
        <v>178</v>
      </c>
      <c r="S18" t="s">
        <v>177</v>
      </c>
      <c r="T18" t="s">
        <v>38</v>
      </c>
      <c r="U18" t="s">
        <v>179</v>
      </c>
      <c r="V18" t="s">
        <v>180</v>
      </c>
      <c r="W18" t="s">
        <v>41</v>
      </c>
      <c r="X18" t="s">
        <v>95</v>
      </c>
      <c r="Y18" t="s">
        <v>75</v>
      </c>
      <c r="Z18" t="str">
        <f t="shared" si="23"/>
        <v>"VANGUARD2-19":{"APOGEE": "2922","COMMENT": "","COMMENTCODE": "","COUNTRY": "US","CURRENT": "Y","DECAY": "","FILE": "8632","INCLINATION": "32.87","INTLDES": "1959-001A","LAUNCH": "1959-02-17","LAUNCH_NUM": "1","LAUNCH_PIECE": "A","NORAD_CAT_ID": "11","OBJECT_ID": "1959-001A","OBJECT_NAME": "VANGUARD 2","OBJECT_NUMBER": "11","OBJECT_TYPE": "PAYLOAD","PERIGEE": "553","PERIOD": "121.27","RCSVALUE": "0","RCS_SIZE": "MEDIUM","SATNAME": "VANGUARD 2","SITE": "AFETR"}</v>
      </c>
      <c r="AA18" t="str">
        <f>IF(A18=A19,_xlfn.CONCAT(Query__2[[#This Row],[Column1]],","),_xlfn.CONCAT(Query__2[[#This Row],[Column1]],"},"))</f>
        <v>"VANGUARD2-19":{"APOGEE": "2922","COMMENT": "","COMMENTCODE": "","COUNTRY": "US","CURRENT": "Y","DECAY": "","FILE": "8632","INCLINATION": "32.87","INTLDES": "1959-001A","LAUNCH": "1959-02-17","LAUNCH_NUM": "1","LAUNCH_PIECE": "A","NORAD_CAT_ID": "11","OBJECT_ID": "1959-001A","OBJECT_NAME": "VANGUARD 2","OBJECT_NUMBER": "11","OBJECT_TYPE": "PAYLOAD","PERIGEE": "553","PERIOD": "121.27","RCSVALUE": "0","RCS_SIZE": "MEDIUM","SATNAME": "VANGUARD 2","SITE": "AFETR"},</v>
      </c>
      <c r="AB18" t="str">
        <f t="shared" si="0"/>
        <v>"APOGEE": "2922",</v>
      </c>
      <c r="AC18" t="str">
        <f t="shared" si="1"/>
        <v>"COMMENT": "",</v>
      </c>
      <c r="AD18" t="str">
        <f t="shared" si="2"/>
        <v>"COMMENTCODE": "",</v>
      </c>
      <c r="AE18" t="str">
        <f t="shared" si="3"/>
        <v>"COUNTRY": "US",</v>
      </c>
      <c r="AF18" t="str">
        <f t="shared" si="4"/>
        <v>"CURRENT": "Y",</v>
      </c>
      <c r="AG18" t="str">
        <f t="shared" si="5"/>
        <v>"DECAY": "",</v>
      </c>
      <c r="AH18" t="str">
        <f t="shared" si="6"/>
        <v>"FILE": "8632",</v>
      </c>
      <c r="AI18" t="str">
        <f t="shared" si="7"/>
        <v>"INCLINATION": "32.87",</v>
      </c>
      <c r="AJ18" t="str">
        <f t="shared" si="8"/>
        <v>"INTLDES": "1959-001A",</v>
      </c>
      <c r="AK18" t="str">
        <f t="shared" si="9"/>
        <v>"LAUNCH": "1959-02-17",</v>
      </c>
      <c r="AL18" t="str">
        <f t="shared" si="10"/>
        <v>"LAUNCH_NUM": "1",</v>
      </c>
      <c r="AM18" t="str">
        <f t="shared" si="11"/>
        <v>"LAUNCH_PIECE": "A",</v>
      </c>
      <c r="AN18" t="str">
        <f t="shared" si="12"/>
        <v>"NORAD_CAT_ID": "11",</v>
      </c>
      <c r="AO18" t="str">
        <f t="shared" si="13"/>
        <v>"OBJECT_ID": "1959-001A",</v>
      </c>
      <c r="AP18" t="str">
        <f t="shared" si="14"/>
        <v>"OBJECT_NAME": "VANGUARD 2",</v>
      </c>
      <c r="AQ18" t="str">
        <f t="shared" si="15"/>
        <v>"OBJECT_NUMBER": "11",</v>
      </c>
      <c r="AR18" t="str">
        <f t="shared" si="16"/>
        <v>"OBJECT_TYPE": "PAYLOAD",</v>
      </c>
      <c r="AS18" t="str">
        <f t="shared" si="17"/>
        <v>"PERIGEE": "553",</v>
      </c>
      <c r="AT18" t="str">
        <f t="shared" si="18"/>
        <v>"PERIOD": "121.27",</v>
      </c>
      <c r="AU18" t="str">
        <f t="shared" si="19"/>
        <v>"RCSVALUE": "0",</v>
      </c>
      <c r="AV18" t="str">
        <f t="shared" si="20"/>
        <v>"RCS_SIZE": "MEDIUM",</v>
      </c>
      <c r="AW18" t="str">
        <f t="shared" si="21"/>
        <v>"SITE": "AFETR"</v>
      </c>
      <c r="AX18" t="str">
        <f t="shared" si="22"/>
        <v>"SATNAME": "VANGUARD 2",</v>
      </c>
      <c r="AY18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"2922","COMMENT": "","COMMENTCODE": "","COUNTRY": "US","CURRENT": "Y","DECAY": "","FILE": "8632","INCLINATION": "32.87","INTLDES": "1959-001A","LAUNCH": "1959-02-17","LAUNCH_NUM": "1","LAUNCH_PIECE": "A","NORAD_CAT_ID": "11","OBJECT_ID": "1959-001A","OBJECT_NAME": "VANGUARD 2","OBJECT_NUMBER": "11","OBJECT_TYPE": "PAYLOAD","PERIGEE": "553","PERIOD": "121.27","RCSVALUE": "0","RCS_SIZE": "MEDIUM","SATNAME": "VANGUARD 2","SITE": "AFETR"</v>
      </c>
    </row>
    <row r="19" spans="1:51" x14ac:dyDescent="0.2">
      <c r="A19" t="s">
        <v>151</v>
      </c>
      <c r="B19" t="s">
        <v>3803</v>
      </c>
      <c r="C19" t="s">
        <v>187</v>
      </c>
      <c r="D19" t="s">
        <v>181</v>
      </c>
      <c r="E19" t="s">
        <v>25</v>
      </c>
      <c r="F19" t="s">
        <v>100</v>
      </c>
      <c r="G19" t="s">
        <v>66</v>
      </c>
      <c r="H19" t="s">
        <v>27</v>
      </c>
      <c r="I19" t="s">
        <v>182</v>
      </c>
      <c r="J19" t="s">
        <v>33</v>
      </c>
      <c r="K19" t="s">
        <v>183</v>
      </c>
      <c r="L19" t="s">
        <v>184</v>
      </c>
      <c r="M19" t="s">
        <v>185</v>
      </c>
      <c r="N19" t="s">
        <v>36</v>
      </c>
      <c r="O19" t="s">
        <v>48</v>
      </c>
      <c r="P19" t="s">
        <v>186</v>
      </c>
      <c r="Q19" t="s">
        <v>184</v>
      </c>
      <c r="R19" t="s">
        <v>187</v>
      </c>
      <c r="S19" t="s">
        <v>186</v>
      </c>
      <c r="T19" t="s">
        <v>38</v>
      </c>
      <c r="U19" t="s">
        <v>188</v>
      </c>
      <c r="V19" t="s">
        <v>189</v>
      </c>
      <c r="W19" t="s">
        <v>41</v>
      </c>
      <c r="X19" t="s">
        <v>25</v>
      </c>
      <c r="Y19" t="s">
        <v>190</v>
      </c>
      <c r="Z19" t="str">
        <f t="shared" si="23"/>
        <v>"DISCOVERER1-20":{"APOGEE": "697","COMMENT": "","COMMENTCODE": "5","COUNTRY": "US","CURRENT": "Y","DECAY": "1959-03-03","FILE": "1","INCLINATION": "90.00","INTLDES": "1959-002A","LAUNCH": "1959-02-28","LAUNCH_NUM": "2","LAUNCH_PIECE": "A","NORAD_CAT_ID": "13","OBJECT_ID": "1959-002A","OBJECT_NAME": "DISCOVERER 1","OBJECT_NUMBER": "13","OBJECT_TYPE": "PAYLOAD","PERIGEE": "114","PERIOD": "92.70","RCSVALUE": "0","RCS_SIZE": "","SATNAME": "DISCOVERER 1","SITE": "AFWTR"}</v>
      </c>
      <c r="AA19" t="str">
        <f>IF(A19=A20,_xlfn.CONCAT(Query__2[[#This Row],[Column1]],","),_xlfn.CONCAT(Query__2[[#This Row],[Column1]],"},"))</f>
        <v>"DISCOVERER1-20":{"APOGEE": "697","COMMENT": "","COMMENTCODE": "5","COUNTRY": "US","CURRENT": "Y","DECAY": "1959-03-03","FILE": "1","INCLINATION": "90.00","INTLDES": "1959-002A","LAUNCH": "1959-02-28","LAUNCH_NUM": "2","LAUNCH_PIECE": "A","NORAD_CAT_ID": "13","OBJECT_ID": "1959-002A","OBJECT_NAME": "DISCOVERER 1","OBJECT_NUMBER": "13","OBJECT_TYPE": "PAYLOAD","PERIGEE": "114","PERIOD": "92.70","RCSVALUE": "0","RCS_SIZE": "","SATNAME": "DISCOVERER 1","SITE": "AFWTR"},</v>
      </c>
      <c r="AB19" t="str">
        <f t="shared" si="0"/>
        <v>"APOGEE": "697",</v>
      </c>
      <c r="AC19" t="str">
        <f t="shared" si="1"/>
        <v>"COMMENT": "",</v>
      </c>
      <c r="AD19" t="str">
        <f t="shared" si="2"/>
        <v>"COMMENTCODE": "5",</v>
      </c>
      <c r="AE19" t="str">
        <f t="shared" si="3"/>
        <v>"COUNTRY": "US",</v>
      </c>
      <c r="AF19" t="str">
        <f t="shared" si="4"/>
        <v>"CURRENT": "Y",</v>
      </c>
      <c r="AG19" t="str">
        <f t="shared" si="5"/>
        <v>"DECAY": "1959-03-03",</v>
      </c>
      <c r="AH19" t="str">
        <f t="shared" si="6"/>
        <v>"FILE": "1",</v>
      </c>
      <c r="AI19" t="str">
        <f t="shared" si="7"/>
        <v>"INCLINATION": "90.00",</v>
      </c>
      <c r="AJ19" t="str">
        <f t="shared" si="8"/>
        <v>"INTLDES": "1959-002A",</v>
      </c>
      <c r="AK19" t="str">
        <f t="shared" si="9"/>
        <v>"LAUNCH": "1959-02-28",</v>
      </c>
      <c r="AL19" t="str">
        <f t="shared" si="10"/>
        <v>"LAUNCH_NUM": "2",</v>
      </c>
      <c r="AM19" t="str">
        <f t="shared" si="11"/>
        <v>"LAUNCH_PIECE": "A",</v>
      </c>
      <c r="AN19" t="str">
        <f t="shared" si="12"/>
        <v>"NORAD_CAT_ID": "13",</v>
      </c>
      <c r="AO19" t="str">
        <f t="shared" si="13"/>
        <v>"OBJECT_ID": "1959-002A",</v>
      </c>
      <c r="AP19" t="str">
        <f t="shared" si="14"/>
        <v>"OBJECT_NAME": "DISCOVERER 1",</v>
      </c>
      <c r="AQ19" t="str">
        <f t="shared" si="15"/>
        <v>"OBJECT_NUMBER": "13",</v>
      </c>
      <c r="AR19" t="str">
        <f t="shared" si="16"/>
        <v>"OBJECT_TYPE": "PAYLOAD",</v>
      </c>
      <c r="AS19" t="str">
        <f t="shared" si="17"/>
        <v>"PERIGEE": "114",</v>
      </c>
      <c r="AT19" t="str">
        <f t="shared" si="18"/>
        <v>"PERIOD": "92.70",</v>
      </c>
      <c r="AU19" t="str">
        <f t="shared" si="19"/>
        <v>"RCSVALUE": "0",</v>
      </c>
      <c r="AV19" t="str">
        <f t="shared" si="20"/>
        <v>"RCS_SIZE": "",</v>
      </c>
      <c r="AW19" t="str">
        <f t="shared" si="21"/>
        <v>"SITE": "AFWTR"</v>
      </c>
      <c r="AX19" t="str">
        <f t="shared" si="22"/>
        <v>"SATNAME": "DISCOVERER 1",</v>
      </c>
      <c r="AY19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"697","COMMENT": "","COMMENTCODE": "5","COUNTRY": "US","CURRENT": "Y","DECAY": "1959-03-03","FILE": "1","INCLINATION": "90.00","INTLDES": "1959-002A","LAUNCH": "1959-02-28","LAUNCH_NUM": "2","LAUNCH_PIECE": "A","NORAD_CAT_ID": "13","OBJECT_ID": "1959-002A","OBJECT_NAME": "DISCOVERER 1","OBJECT_NUMBER": "13","OBJECT_TYPE": "PAYLOAD","PERIGEE": "114","PERIOD": "92.70","RCSVALUE": "0","RCS_SIZE": "","SATNAME": "DISCOVERER 1","SITE": "AFWTR"</v>
      </c>
    </row>
    <row r="20" spans="1:51" x14ac:dyDescent="0.2">
      <c r="A20" t="s">
        <v>151</v>
      </c>
      <c r="B20" t="s">
        <v>3804</v>
      </c>
      <c r="C20" t="s">
        <v>193</v>
      </c>
      <c r="D20" t="s">
        <v>25</v>
      </c>
      <c r="E20" t="s">
        <v>146</v>
      </c>
      <c r="F20" t="s">
        <v>25</v>
      </c>
      <c r="G20" t="s">
        <v>66</v>
      </c>
      <c r="H20" t="s">
        <v>27</v>
      </c>
      <c r="I20" t="s">
        <v>25</v>
      </c>
      <c r="J20" t="s">
        <v>147</v>
      </c>
      <c r="K20" t="s">
        <v>25</v>
      </c>
      <c r="L20" t="s">
        <v>191</v>
      </c>
      <c r="M20" t="s">
        <v>182</v>
      </c>
      <c r="N20" t="s">
        <v>186</v>
      </c>
      <c r="O20" t="s">
        <v>48</v>
      </c>
      <c r="P20" t="s">
        <v>192</v>
      </c>
      <c r="Q20" t="s">
        <v>191</v>
      </c>
      <c r="R20" t="s">
        <v>193</v>
      </c>
      <c r="S20" t="s">
        <v>192</v>
      </c>
      <c r="T20" t="s">
        <v>38</v>
      </c>
      <c r="U20" t="s">
        <v>25</v>
      </c>
      <c r="V20" t="s">
        <v>25</v>
      </c>
      <c r="W20" t="s">
        <v>41</v>
      </c>
      <c r="X20" t="s">
        <v>25</v>
      </c>
      <c r="Y20" t="s">
        <v>75</v>
      </c>
      <c r="Z20" t="str">
        <f t="shared" si="23"/>
        <v>"PIONEER4-21":{"APOGEE": "","COMMENT": "HELIOCENTRIC ORBIT (SUN)","COMMENTCODE": "","COUNTRY": "US","CURRENT": "Y","DECAY": "","FILE": "5799","INCLINATION": "","INTLDES": "1959-013A","LAUNCH": "1959-03-03","LAUNCH_NUM": "13","LAUNCH_PIECE": "A","NORAD_CAT_ID": "113","OBJECT_ID": "1959-013A","OBJECT_NAME": "PIONEER 4","OBJECT_NUMBER": "113","OBJECT_TYPE": "PAYLOAD","PERIGEE": "","PERIOD": "","RCSVALUE": "0","RCS_SIZE": "","SATNAME": "PIONEER 4","SITE": "AFETR"}</v>
      </c>
      <c r="AA20" t="str">
        <f>IF(A20=A21,_xlfn.CONCAT(Query__2[[#This Row],[Column1]],","),_xlfn.CONCAT(Query__2[[#This Row],[Column1]],"},"))</f>
        <v>"PIONEER4-21":{"APOGEE": "","COMMENT": "HELIOCENTRIC ORBIT (SUN)","COMMENTCODE": "","COUNTRY": "US","CURRENT": "Y","DECAY": "","FILE": "5799","INCLINATION": "","INTLDES": "1959-013A","LAUNCH": "1959-03-03","LAUNCH_NUM": "13","LAUNCH_PIECE": "A","NORAD_CAT_ID": "113","OBJECT_ID": "1959-013A","OBJECT_NAME": "PIONEER 4","OBJECT_NUMBER": "113","OBJECT_TYPE": "PAYLOAD","PERIGEE": "","PERIOD": "","RCSVALUE": "0","RCS_SIZE": "","SATNAME": "PIONEER 4","SITE": "AFETR"},</v>
      </c>
      <c r="AB20" t="str">
        <f t="shared" si="0"/>
        <v>"APOGEE": "",</v>
      </c>
      <c r="AC20" t="str">
        <f t="shared" si="1"/>
        <v>"COMMENT": "HELIOCENTRIC ORBIT (SUN)",</v>
      </c>
      <c r="AD20" t="str">
        <f t="shared" si="2"/>
        <v>"COMMENTCODE": "",</v>
      </c>
      <c r="AE20" t="str">
        <f t="shared" si="3"/>
        <v>"COUNTRY": "US",</v>
      </c>
      <c r="AF20" t="str">
        <f t="shared" si="4"/>
        <v>"CURRENT": "Y",</v>
      </c>
      <c r="AG20" t="str">
        <f t="shared" si="5"/>
        <v>"DECAY": "",</v>
      </c>
      <c r="AH20" t="str">
        <f t="shared" si="6"/>
        <v>"FILE": "5799",</v>
      </c>
      <c r="AI20" t="str">
        <f t="shared" si="7"/>
        <v>"INCLINATION": "",</v>
      </c>
      <c r="AJ20" t="str">
        <f t="shared" si="8"/>
        <v>"INTLDES": "1959-013A",</v>
      </c>
      <c r="AK20" t="str">
        <f t="shared" si="9"/>
        <v>"LAUNCH": "1959-03-03",</v>
      </c>
      <c r="AL20" t="str">
        <f t="shared" si="10"/>
        <v>"LAUNCH_NUM": "13",</v>
      </c>
      <c r="AM20" t="str">
        <f t="shared" si="11"/>
        <v>"LAUNCH_PIECE": "A",</v>
      </c>
      <c r="AN20" t="str">
        <f t="shared" si="12"/>
        <v>"NORAD_CAT_ID": "113",</v>
      </c>
      <c r="AO20" t="str">
        <f t="shared" si="13"/>
        <v>"OBJECT_ID": "1959-013A",</v>
      </c>
      <c r="AP20" t="str">
        <f t="shared" si="14"/>
        <v>"OBJECT_NAME": "PIONEER 4",</v>
      </c>
      <c r="AQ20" t="str">
        <f t="shared" si="15"/>
        <v>"OBJECT_NUMBER": "113",</v>
      </c>
      <c r="AR20" t="str">
        <f t="shared" si="16"/>
        <v>"OBJECT_TYPE": "PAYLOAD",</v>
      </c>
      <c r="AS20" t="str">
        <f t="shared" si="17"/>
        <v>"PERIGEE": "",</v>
      </c>
      <c r="AT20" t="str">
        <f t="shared" si="18"/>
        <v>"PERIOD": "",</v>
      </c>
      <c r="AU20" t="str">
        <f t="shared" si="19"/>
        <v>"RCSVALUE": "0",</v>
      </c>
      <c r="AV20" t="str">
        <f t="shared" si="20"/>
        <v>"RCS_SIZE": "",</v>
      </c>
      <c r="AW20" t="str">
        <f t="shared" si="21"/>
        <v>"SITE": "AFETR"</v>
      </c>
      <c r="AX20" t="str">
        <f t="shared" si="22"/>
        <v>"SATNAME": "PIONEER 4",</v>
      </c>
      <c r="AY20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"","COMMENT": "HELIOCENTRIC ORBIT (SUN)","COMMENTCODE": "","COUNTRY": "US","CURRENT": "Y","DECAY": "","FILE": "5799","INCLINATION": "","INTLDES": "1959-013A","LAUNCH": "1959-03-03","LAUNCH_NUM": "13","LAUNCH_PIECE": "A","NORAD_CAT_ID": "113","OBJECT_ID": "1959-013A","OBJECT_NAME": "PIONEER 4","OBJECT_NUMBER": "113","OBJECT_TYPE": "PAYLOAD","PERIGEE": "","PERIOD": "","RCSVALUE": "0","RCS_SIZE": "","SATNAME": "PIONEER 4","SITE": "AFETR"</v>
      </c>
    </row>
    <row r="21" spans="1:51" x14ac:dyDescent="0.2">
      <c r="A21" t="s">
        <v>151</v>
      </c>
      <c r="B21" t="s">
        <v>3805</v>
      </c>
      <c r="C21" t="s">
        <v>200</v>
      </c>
      <c r="D21" t="s">
        <v>194</v>
      </c>
      <c r="E21" t="s">
        <v>25</v>
      </c>
      <c r="F21" t="s">
        <v>100</v>
      </c>
      <c r="G21" t="s">
        <v>66</v>
      </c>
      <c r="H21" t="s">
        <v>27</v>
      </c>
      <c r="I21" t="s">
        <v>195</v>
      </c>
      <c r="J21" t="s">
        <v>33</v>
      </c>
      <c r="K21" t="s">
        <v>196</v>
      </c>
      <c r="L21" t="s">
        <v>197</v>
      </c>
      <c r="M21" t="s">
        <v>198</v>
      </c>
      <c r="N21" t="s">
        <v>60</v>
      </c>
      <c r="O21" t="s">
        <v>48</v>
      </c>
      <c r="P21" t="s">
        <v>199</v>
      </c>
      <c r="Q21" t="s">
        <v>197</v>
      </c>
      <c r="R21" t="s">
        <v>200</v>
      </c>
      <c r="S21" t="s">
        <v>199</v>
      </c>
      <c r="T21" t="s">
        <v>38</v>
      </c>
      <c r="U21" t="s">
        <v>136</v>
      </c>
      <c r="V21" t="s">
        <v>201</v>
      </c>
      <c r="W21" t="s">
        <v>41</v>
      </c>
      <c r="X21" t="s">
        <v>25</v>
      </c>
      <c r="Y21" t="s">
        <v>190</v>
      </c>
      <c r="Z21" t="str">
        <f t="shared" si="23"/>
        <v>"DISCOVERER2-22":{"APOGEE": "346","COMMENT": "","COMMENTCODE": "5","COUNTRY": "US","CURRENT": "Y","DECAY": "1959-04-26","FILE": "1","INCLINATION": "89.90","INTLDES": "1959-003A","LAUNCH": "1959-04-13","LAUNCH_NUM": "3","LAUNCH_PIECE": "A","NORAD_CAT_ID": "14","OBJECT_ID": "1959-003A","OBJECT_NAME": "DISCOVERER 2","OBJECT_NUMBER": "14","OBJECT_TYPE": "PAYLOAD","PERIGEE": "239","PERIOD": "90.40","RCSVALUE": "0","RCS_SIZE": "","SATNAME": "DISCOVERER 2","SITE": "AFWTR"}</v>
      </c>
      <c r="AA21" t="str">
        <f>IF(A21=A22,_xlfn.CONCAT(Query__2[[#This Row],[Column1]],","),_xlfn.CONCAT(Query__2[[#This Row],[Column1]],"},"))</f>
        <v>"DISCOVERER2-22":{"APOGEE": "346","COMMENT": "","COMMENTCODE": "5","COUNTRY": "US","CURRENT": "Y","DECAY": "1959-04-26","FILE": "1","INCLINATION": "89.90","INTLDES": "1959-003A","LAUNCH": "1959-04-13","LAUNCH_NUM": "3","LAUNCH_PIECE": "A","NORAD_CAT_ID": "14","OBJECT_ID": "1959-003A","OBJECT_NAME": "DISCOVERER 2","OBJECT_NUMBER": "14","OBJECT_TYPE": "PAYLOAD","PERIGEE": "239","PERIOD": "90.40","RCSVALUE": "0","RCS_SIZE": "","SATNAME": "DISCOVERER 2","SITE": "AFWTR"},</v>
      </c>
      <c r="AB21" t="str">
        <f t="shared" si="0"/>
        <v>"APOGEE": "346",</v>
      </c>
      <c r="AC21" t="str">
        <f t="shared" si="1"/>
        <v>"COMMENT": "",</v>
      </c>
      <c r="AD21" t="str">
        <f t="shared" si="2"/>
        <v>"COMMENTCODE": "5",</v>
      </c>
      <c r="AE21" t="str">
        <f t="shared" si="3"/>
        <v>"COUNTRY": "US",</v>
      </c>
      <c r="AF21" t="str">
        <f t="shared" si="4"/>
        <v>"CURRENT": "Y",</v>
      </c>
      <c r="AG21" t="str">
        <f t="shared" si="5"/>
        <v>"DECAY": "1959-04-26",</v>
      </c>
      <c r="AH21" t="str">
        <f t="shared" si="6"/>
        <v>"FILE": "1",</v>
      </c>
      <c r="AI21" t="str">
        <f t="shared" si="7"/>
        <v>"INCLINATION": "89.90",</v>
      </c>
      <c r="AJ21" t="str">
        <f t="shared" si="8"/>
        <v>"INTLDES": "1959-003A",</v>
      </c>
      <c r="AK21" t="str">
        <f t="shared" si="9"/>
        <v>"LAUNCH": "1959-04-13",</v>
      </c>
      <c r="AL21" t="str">
        <f t="shared" si="10"/>
        <v>"LAUNCH_NUM": "3",</v>
      </c>
      <c r="AM21" t="str">
        <f t="shared" si="11"/>
        <v>"LAUNCH_PIECE": "A",</v>
      </c>
      <c r="AN21" t="str">
        <f t="shared" si="12"/>
        <v>"NORAD_CAT_ID": "14",</v>
      </c>
      <c r="AO21" t="str">
        <f t="shared" si="13"/>
        <v>"OBJECT_ID": "1959-003A",</v>
      </c>
      <c r="AP21" t="str">
        <f t="shared" si="14"/>
        <v>"OBJECT_NAME": "DISCOVERER 2",</v>
      </c>
      <c r="AQ21" t="str">
        <f t="shared" si="15"/>
        <v>"OBJECT_NUMBER": "14",</v>
      </c>
      <c r="AR21" t="str">
        <f t="shared" si="16"/>
        <v>"OBJECT_TYPE": "PAYLOAD",</v>
      </c>
      <c r="AS21" t="str">
        <f t="shared" si="17"/>
        <v>"PERIGEE": "239",</v>
      </c>
      <c r="AT21" t="str">
        <f t="shared" si="18"/>
        <v>"PERIOD": "90.40",</v>
      </c>
      <c r="AU21" t="str">
        <f t="shared" si="19"/>
        <v>"RCSVALUE": "0",</v>
      </c>
      <c r="AV21" t="str">
        <f t="shared" si="20"/>
        <v>"RCS_SIZE": "",</v>
      </c>
      <c r="AW21" t="str">
        <f t="shared" si="21"/>
        <v>"SITE": "AFWTR"</v>
      </c>
      <c r="AX21" t="str">
        <f t="shared" si="22"/>
        <v>"SATNAME": "DISCOVERER 2",</v>
      </c>
      <c r="AY21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"346","COMMENT": "","COMMENTCODE": "5","COUNTRY": "US","CURRENT": "Y","DECAY": "1959-04-26","FILE": "1","INCLINATION": "89.90","INTLDES": "1959-003A","LAUNCH": "1959-04-13","LAUNCH_NUM": "3","LAUNCH_PIECE": "A","NORAD_CAT_ID": "14","OBJECT_ID": "1959-003A","OBJECT_NAME": "DISCOVERER 2","OBJECT_NUMBER": "14","OBJECT_TYPE": "PAYLOAD","PERIGEE": "239","PERIOD": "90.40","RCSVALUE": "0","RCS_SIZE": "","SATNAME": "DISCOVERER 2","SITE": "AFWTR"</v>
      </c>
    </row>
    <row r="22" spans="1:51" x14ac:dyDescent="0.2">
      <c r="A22" t="s">
        <v>151</v>
      </c>
      <c r="B22" t="s">
        <v>3806</v>
      </c>
      <c r="C22" t="s">
        <v>208</v>
      </c>
      <c r="D22" t="s">
        <v>202</v>
      </c>
      <c r="E22" t="s">
        <v>25</v>
      </c>
      <c r="F22" t="s">
        <v>25</v>
      </c>
      <c r="G22" t="s">
        <v>66</v>
      </c>
      <c r="H22" t="s">
        <v>27</v>
      </c>
      <c r="I22" t="s">
        <v>203</v>
      </c>
      <c r="J22" t="s">
        <v>33</v>
      </c>
      <c r="K22" t="s">
        <v>204</v>
      </c>
      <c r="L22" t="s">
        <v>205</v>
      </c>
      <c r="M22" t="s">
        <v>206</v>
      </c>
      <c r="N22" t="s">
        <v>44</v>
      </c>
      <c r="O22" t="s">
        <v>48</v>
      </c>
      <c r="P22" t="s">
        <v>207</v>
      </c>
      <c r="Q22" t="s">
        <v>205</v>
      </c>
      <c r="R22" t="s">
        <v>208</v>
      </c>
      <c r="S22" t="s">
        <v>207</v>
      </c>
      <c r="T22" t="s">
        <v>38</v>
      </c>
      <c r="U22" t="s">
        <v>209</v>
      </c>
      <c r="V22" t="s">
        <v>210</v>
      </c>
      <c r="W22" t="s">
        <v>41</v>
      </c>
      <c r="X22" t="s">
        <v>25</v>
      </c>
      <c r="Y22" t="s">
        <v>75</v>
      </c>
      <c r="Z22" t="str">
        <f t="shared" si="23"/>
        <v>"EXPLORER6-23":{"APOGEE": "42276","COMMENT": "","COMMENTCODE": "","COUNTRY": "US","CURRENT": "Y","DECAY": "1961-06-30","FILE": "1","INCLINATION": "46.95","INTLDES": "1959-004A","LAUNCH": "1959-08-07","LAUNCH_NUM": "4","LAUNCH_PIECE": "A","NORAD_CAT_ID": "15","OBJECT_ID": "1959-004A","OBJECT_NAME": "EXPLORER 6","OBJECT_NUMBER": "15","OBJECT_TYPE": "PAYLOAD","PERIGEE": "251","PERIOD": "762.25","RCSVALUE": "0","RCS_SIZE": "","SATNAME": "EXPLORER 6","SITE": "AFETR"}</v>
      </c>
      <c r="AA22" t="str">
        <f>IF(A22=A23,_xlfn.CONCAT(Query__2[[#This Row],[Column1]],","),_xlfn.CONCAT(Query__2[[#This Row],[Column1]],"},"))</f>
        <v>"EXPLORER6-23":{"APOGEE": "42276","COMMENT": "","COMMENTCODE": "","COUNTRY": "US","CURRENT": "Y","DECAY": "1961-06-30","FILE": "1","INCLINATION": "46.95","INTLDES": "1959-004A","LAUNCH": "1959-08-07","LAUNCH_NUM": "4","LAUNCH_PIECE": "A","NORAD_CAT_ID": "15","OBJECT_ID": "1959-004A","OBJECT_NAME": "EXPLORER 6","OBJECT_NUMBER": "15","OBJECT_TYPE": "PAYLOAD","PERIGEE": "251","PERIOD": "762.25","RCSVALUE": "0","RCS_SIZE": "","SATNAME": "EXPLORER 6","SITE": "AFETR"}},</v>
      </c>
      <c r="AB22" t="str">
        <f t="shared" si="0"/>
        <v>"APOGEE": "42276",</v>
      </c>
      <c r="AC22" t="str">
        <f t="shared" si="1"/>
        <v>"COMMENT": "",</v>
      </c>
      <c r="AD22" t="str">
        <f t="shared" si="2"/>
        <v>"COMMENTCODE": "",</v>
      </c>
      <c r="AE22" t="str">
        <f t="shared" si="3"/>
        <v>"COUNTRY": "US",</v>
      </c>
      <c r="AF22" t="str">
        <f t="shared" si="4"/>
        <v>"CURRENT": "Y",</v>
      </c>
      <c r="AG22" t="str">
        <f t="shared" si="5"/>
        <v>"DECAY": "1961-06-30",</v>
      </c>
      <c r="AH22" t="str">
        <f t="shared" si="6"/>
        <v>"FILE": "1",</v>
      </c>
      <c r="AI22" t="str">
        <f t="shared" si="7"/>
        <v>"INCLINATION": "46.95",</v>
      </c>
      <c r="AJ22" t="str">
        <f t="shared" si="8"/>
        <v>"INTLDES": "1959-004A",</v>
      </c>
      <c r="AK22" t="str">
        <f t="shared" si="9"/>
        <v>"LAUNCH": "1959-08-07",</v>
      </c>
      <c r="AL22" t="str">
        <f t="shared" si="10"/>
        <v>"LAUNCH_NUM": "4",</v>
      </c>
      <c r="AM22" t="str">
        <f t="shared" si="11"/>
        <v>"LAUNCH_PIECE": "A",</v>
      </c>
      <c r="AN22" t="str">
        <f t="shared" si="12"/>
        <v>"NORAD_CAT_ID": "15",</v>
      </c>
      <c r="AO22" t="str">
        <f t="shared" si="13"/>
        <v>"OBJECT_ID": "1959-004A",</v>
      </c>
      <c r="AP22" t="str">
        <f t="shared" si="14"/>
        <v>"OBJECT_NAME": "EXPLORER 6",</v>
      </c>
      <c r="AQ22" t="str">
        <f t="shared" si="15"/>
        <v>"OBJECT_NUMBER": "15",</v>
      </c>
      <c r="AR22" t="str">
        <f t="shared" si="16"/>
        <v>"OBJECT_TYPE": "PAYLOAD",</v>
      </c>
      <c r="AS22" t="str">
        <f t="shared" si="17"/>
        <v>"PERIGEE": "251",</v>
      </c>
      <c r="AT22" t="str">
        <f t="shared" si="18"/>
        <v>"PERIOD": "762.25",</v>
      </c>
      <c r="AU22" t="str">
        <f t="shared" si="19"/>
        <v>"RCSVALUE": "0",</v>
      </c>
      <c r="AV22" t="str">
        <f t="shared" si="20"/>
        <v>"RCS_SIZE": "",</v>
      </c>
      <c r="AW22" t="str">
        <f t="shared" si="21"/>
        <v>"SITE": "AFETR"</v>
      </c>
      <c r="AX22" t="str">
        <f t="shared" si="22"/>
        <v>"SATNAME": "EXPLORER 6",</v>
      </c>
      <c r="AY22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"42276","COMMENT": "","COMMENTCODE": "","COUNTRY": "US","CURRENT": "Y","DECAY": "1961-06-30","FILE": "1","INCLINATION": "46.95","INTLDES": "1959-004A","LAUNCH": "1959-08-07","LAUNCH_NUM": "4","LAUNCH_PIECE": "A","NORAD_CAT_ID": "15","OBJECT_ID": "1959-004A","OBJECT_NAME": "EXPLORER 6","OBJECT_NUMBER": "15","OBJECT_TYPE": "PAYLOAD","PERIGEE": "251","PERIOD": "762.25","RCSVALUE": "0","RCS_SIZE": "","SATNAME": "EXPLORER 6","SITE": "AFETR"</v>
      </c>
    </row>
    <row r="23" spans="1:51" x14ac:dyDescent="0.2">
      <c r="A23" t="s">
        <v>238</v>
      </c>
      <c r="B23" t="s">
        <v>3807</v>
      </c>
      <c r="C23" t="s">
        <v>240</v>
      </c>
      <c r="D23" t="s">
        <v>25</v>
      </c>
      <c r="E23" t="s">
        <v>146</v>
      </c>
      <c r="F23" t="s">
        <v>25</v>
      </c>
      <c r="G23" t="s">
        <v>66</v>
      </c>
      <c r="H23" t="s">
        <v>27</v>
      </c>
      <c r="I23" t="s">
        <v>25</v>
      </c>
      <c r="J23" t="s">
        <v>229</v>
      </c>
      <c r="K23" t="s">
        <v>25</v>
      </c>
      <c r="L23" t="s">
        <v>236</v>
      </c>
      <c r="M23" t="s">
        <v>237</v>
      </c>
      <c r="N23" t="s">
        <v>33</v>
      </c>
      <c r="O23" t="s">
        <v>48</v>
      </c>
      <c r="P23" t="s">
        <v>239</v>
      </c>
      <c r="Q23" t="s">
        <v>236</v>
      </c>
      <c r="R23" t="s">
        <v>240</v>
      </c>
      <c r="S23" t="s">
        <v>239</v>
      </c>
      <c r="T23" t="s">
        <v>38</v>
      </c>
      <c r="U23" t="s">
        <v>25</v>
      </c>
      <c r="V23" t="s">
        <v>25</v>
      </c>
      <c r="W23" t="s">
        <v>41</v>
      </c>
      <c r="X23" t="s">
        <v>64</v>
      </c>
      <c r="Y23" t="s">
        <v>75</v>
      </c>
      <c r="Z23" t="str">
        <f t="shared" si="23"/>
        <v>"1960":{"PIONEER5-37":{"APOGEE": "","COMMENT": "HELIOCENTRIC ORBIT (SUN)","COMMENTCODE": "","COUNTRY": "US","CURRENT": "Y","DECAY": "","FILE": "5942","INCLINATION": "","INTLDES": "1960-001A","LAUNCH": "1960-03-11","LAUNCH_NUM": "1","LAUNCH_PIECE": "A","NORAD_CAT_ID": "27","OBJECT_ID": "1960-001A","OBJECT_NAME": "PIONEER 5","OBJECT_NUMBER": "27","OBJECT_TYPE": "PAYLOAD","PERIGEE": "","PERIOD": "","RCSVALUE": "0","RCS_SIZE": "SMALL","SATNAME": "PIONEER 5","SITE": "AFETR"}</v>
      </c>
      <c r="AA23" t="str">
        <f>IF(A23=A24,_xlfn.CONCAT(Query__2[[#This Row],[Column1]],","),_xlfn.CONCAT(Query__2[[#This Row],[Column1]],"},"))</f>
        <v>"1960":{"PIONEER5-37":{"APOGEE": "","COMMENT": "HELIOCENTRIC ORBIT (SUN)","COMMENTCODE": "","COUNTRY": "US","CURRENT": "Y","DECAY": "","FILE": "5942","INCLINATION": "","INTLDES": "1960-001A","LAUNCH": "1960-03-11","LAUNCH_NUM": "1","LAUNCH_PIECE": "A","NORAD_CAT_ID": "27","OBJECT_ID": "1960-001A","OBJECT_NAME": "PIONEER 5","OBJECT_NUMBER": "27","OBJECT_TYPE": "PAYLOAD","PERIGEE": "","PERIOD": "","RCSVALUE": "0","RCS_SIZE": "SMALL","SATNAME": "PIONEER 5","SITE": "AFETR"},</v>
      </c>
      <c r="AB23" t="str">
        <f t="shared" si="0"/>
        <v>"APOGEE": "",</v>
      </c>
      <c r="AC23" t="str">
        <f t="shared" si="1"/>
        <v>"COMMENT": "HELIOCENTRIC ORBIT (SUN)",</v>
      </c>
      <c r="AD23" t="str">
        <f t="shared" si="2"/>
        <v>"COMMENTCODE": "",</v>
      </c>
      <c r="AE23" t="str">
        <f t="shared" si="3"/>
        <v>"COUNTRY": "US",</v>
      </c>
      <c r="AF23" t="str">
        <f t="shared" si="4"/>
        <v>"CURRENT": "Y",</v>
      </c>
      <c r="AG23" t="str">
        <f t="shared" si="5"/>
        <v>"DECAY": "",</v>
      </c>
      <c r="AH23" t="str">
        <f t="shared" si="6"/>
        <v>"FILE": "5942",</v>
      </c>
      <c r="AI23" t="str">
        <f t="shared" si="7"/>
        <v>"INCLINATION": "",</v>
      </c>
      <c r="AJ23" t="str">
        <f t="shared" si="8"/>
        <v>"INTLDES": "1960-001A",</v>
      </c>
      <c r="AK23" t="str">
        <f t="shared" si="9"/>
        <v>"LAUNCH": "1960-03-11",</v>
      </c>
      <c r="AL23" t="str">
        <f t="shared" si="10"/>
        <v>"LAUNCH_NUM": "1",</v>
      </c>
      <c r="AM23" t="str">
        <f t="shared" si="11"/>
        <v>"LAUNCH_PIECE": "A",</v>
      </c>
      <c r="AN23" t="str">
        <f t="shared" si="12"/>
        <v>"NORAD_CAT_ID": "27",</v>
      </c>
      <c r="AO23" t="str">
        <f t="shared" si="13"/>
        <v>"OBJECT_ID": "1960-001A",</v>
      </c>
      <c r="AP23" t="str">
        <f t="shared" si="14"/>
        <v>"OBJECT_NAME": "PIONEER 5",</v>
      </c>
      <c r="AQ23" t="str">
        <f t="shared" si="15"/>
        <v>"OBJECT_NUMBER": "27",</v>
      </c>
      <c r="AR23" t="str">
        <f t="shared" si="16"/>
        <v>"OBJECT_TYPE": "PAYLOAD",</v>
      </c>
      <c r="AS23" t="str">
        <f t="shared" si="17"/>
        <v>"PERIGEE": "",</v>
      </c>
      <c r="AT23" t="str">
        <f t="shared" si="18"/>
        <v>"PERIOD": "",</v>
      </c>
      <c r="AU23" t="str">
        <f t="shared" si="19"/>
        <v>"RCSVALUE": "0",</v>
      </c>
      <c r="AV23" t="str">
        <f t="shared" si="20"/>
        <v>"RCS_SIZE": "SMALL",</v>
      </c>
      <c r="AW23" t="str">
        <f t="shared" si="21"/>
        <v>"SITE": "AFETR"</v>
      </c>
      <c r="AX23" t="str">
        <f t="shared" si="22"/>
        <v>"SATNAME": "PIONEER 5",</v>
      </c>
      <c r="AY23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"","COMMENT": "HELIOCENTRIC ORBIT (SUN)","COMMENTCODE": "","COUNTRY": "US","CURRENT": "Y","DECAY": "","FILE": "5942","INCLINATION": "","INTLDES": "1960-001A","LAUNCH": "1960-03-11","LAUNCH_NUM": "1","LAUNCH_PIECE": "A","NORAD_CAT_ID": "27","OBJECT_ID": "1960-001A","OBJECT_NAME": "PIONEER 5","OBJECT_NUMBER": "27","OBJECT_TYPE": "PAYLOAD","PERIGEE": "","PERIOD": "","RCSVALUE": "0","RCS_SIZE": "SMALL","SATNAME": "PIONEER 5","SITE": "AFETR"</v>
      </c>
    </row>
    <row r="24" spans="1:51" x14ac:dyDescent="0.2">
      <c r="A24" t="s">
        <v>238</v>
      </c>
      <c r="B24" t="s">
        <v>3808</v>
      </c>
      <c r="C24" t="s">
        <v>211</v>
      </c>
      <c r="D24" t="s">
        <v>241</v>
      </c>
      <c r="E24" t="s">
        <v>25</v>
      </c>
      <c r="F24" t="s">
        <v>25</v>
      </c>
      <c r="G24" t="s">
        <v>66</v>
      </c>
      <c r="H24" t="s">
        <v>27</v>
      </c>
      <c r="I24" t="s">
        <v>242</v>
      </c>
      <c r="J24" t="s">
        <v>229</v>
      </c>
      <c r="K24" t="s">
        <v>243</v>
      </c>
      <c r="L24" t="s">
        <v>244</v>
      </c>
      <c r="M24" t="s">
        <v>245</v>
      </c>
      <c r="N24" t="s">
        <v>36</v>
      </c>
      <c r="O24" t="s">
        <v>48</v>
      </c>
      <c r="P24" t="s">
        <v>246</v>
      </c>
      <c r="Q24" t="s">
        <v>244</v>
      </c>
      <c r="R24" t="s">
        <v>211</v>
      </c>
      <c r="S24" t="s">
        <v>246</v>
      </c>
      <c r="T24" t="s">
        <v>50</v>
      </c>
      <c r="U24" t="s">
        <v>247</v>
      </c>
      <c r="V24" t="s">
        <v>248</v>
      </c>
      <c r="W24" t="s">
        <v>41</v>
      </c>
      <c r="X24" t="s">
        <v>53</v>
      </c>
      <c r="Y24" t="s">
        <v>75</v>
      </c>
      <c r="Z24" t="str">
        <f t="shared" si="23"/>
        <v>"THORABLERB-38":{"APOGEE": "168","COMMENT": "","COMMENTCODE": "","COUNTRY": "US","CURRENT": "Y","DECAY": "1991-07-03","FILE": "5942","INCLINATION": "48.34","INTLDES": "1960-002A","LAUNCH": "1960-04-01","LAUNCH_NUM": "2","LAUNCH_PIECE": "A","NORAD_CAT_ID": "28","OBJECT_ID": "1960-002A","OBJECT_NAME": "THOR ABLE R/B","OBJECT_NUMBER": "28","OBJECT_TYPE": "ROCKET BODY","PERIGEE": "163","PERIOD": "87.80","RCSVALUE": "0","RCS_SIZE": "LARGE","SATNAME": "THOR ABLE R/B","SITE": "AFETR"}</v>
      </c>
      <c r="AA24" t="str">
        <f>IF(A24=A25,_xlfn.CONCAT(Query__2[[#This Row],[Column1]],","),_xlfn.CONCAT(Query__2[[#This Row],[Column1]],"},"))</f>
        <v>"THORABLERB-38":{"APOGEE": "168","COMMENT": "","COMMENTCODE": "","COUNTRY": "US","CURRENT": "Y","DECAY": "1991-07-03","FILE": "5942","INCLINATION": "48.34","INTLDES": "1960-002A","LAUNCH": "1960-04-01","LAUNCH_NUM": "2","LAUNCH_PIECE": "A","NORAD_CAT_ID": "28","OBJECT_ID": "1960-002A","OBJECT_NAME": "THOR ABLE R/B","OBJECT_NUMBER": "28","OBJECT_TYPE": "ROCKET BODY","PERIGEE": "163","PERIOD": "87.80","RCSVALUE": "0","RCS_SIZE": "LARGE","SATNAME": "THOR ABLE R/B","SITE": "AFETR"},</v>
      </c>
      <c r="AB24" t="str">
        <f t="shared" si="0"/>
        <v>"APOGEE": "168",</v>
      </c>
      <c r="AC24" t="str">
        <f t="shared" si="1"/>
        <v>"COMMENT": "",</v>
      </c>
      <c r="AD24" t="str">
        <f t="shared" si="2"/>
        <v>"COMMENTCODE": "",</v>
      </c>
      <c r="AE24" t="str">
        <f t="shared" si="3"/>
        <v>"COUNTRY": "US",</v>
      </c>
      <c r="AF24" t="str">
        <f t="shared" si="4"/>
        <v>"CURRENT": "Y",</v>
      </c>
      <c r="AG24" t="str">
        <f t="shared" si="5"/>
        <v>"DECAY": "1991-07-03",</v>
      </c>
      <c r="AH24" t="str">
        <f t="shared" si="6"/>
        <v>"FILE": "5942",</v>
      </c>
      <c r="AI24" t="str">
        <f t="shared" si="7"/>
        <v>"INCLINATION": "48.34",</v>
      </c>
      <c r="AJ24" t="str">
        <f t="shared" si="8"/>
        <v>"INTLDES": "1960-002A",</v>
      </c>
      <c r="AK24" t="str">
        <f t="shared" si="9"/>
        <v>"LAUNCH": "1960-04-01",</v>
      </c>
      <c r="AL24" t="str">
        <f t="shared" si="10"/>
        <v>"LAUNCH_NUM": "2",</v>
      </c>
      <c r="AM24" t="str">
        <f t="shared" si="11"/>
        <v>"LAUNCH_PIECE": "A",</v>
      </c>
      <c r="AN24" t="str">
        <f t="shared" si="12"/>
        <v>"NORAD_CAT_ID": "28",</v>
      </c>
      <c r="AO24" t="str">
        <f t="shared" si="13"/>
        <v>"OBJECT_ID": "1960-002A",</v>
      </c>
      <c r="AP24" t="str">
        <f t="shared" si="14"/>
        <v>"OBJECT_NAME": "THOR ABLE R/B",</v>
      </c>
      <c r="AQ24" t="str">
        <f t="shared" si="15"/>
        <v>"OBJECT_NUMBER": "28",</v>
      </c>
      <c r="AR24" t="str">
        <f t="shared" si="16"/>
        <v>"OBJECT_TYPE": "ROCKET BODY",</v>
      </c>
      <c r="AS24" t="str">
        <f t="shared" si="17"/>
        <v>"PERIGEE": "163",</v>
      </c>
      <c r="AT24" t="str">
        <f t="shared" si="18"/>
        <v>"PERIOD": "87.80",</v>
      </c>
      <c r="AU24" t="str">
        <f t="shared" si="19"/>
        <v>"RCSVALUE": "0",</v>
      </c>
      <c r="AV24" t="str">
        <f t="shared" si="20"/>
        <v>"RCS_SIZE": "LARGE",</v>
      </c>
      <c r="AW24" t="str">
        <f t="shared" si="21"/>
        <v>"SITE": "AFETR"</v>
      </c>
      <c r="AX24" t="str">
        <f t="shared" si="22"/>
        <v>"SATNAME": "THOR ABLE R/B",</v>
      </c>
      <c r="AY24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"168","COMMENT": "","COMMENTCODE": "","COUNTRY": "US","CURRENT": "Y","DECAY": "1991-07-03","FILE": "5942","INCLINATION": "48.34","INTLDES": "1960-002A","LAUNCH": "1960-04-01","LAUNCH_NUM": "2","LAUNCH_PIECE": "A","NORAD_CAT_ID": "28","OBJECT_ID": "1960-002A","OBJECT_NAME": "THOR ABLE R/B","OBJECT_NUMBER": "28","OBJECT_TYPE": "ROCKET BODY","PERIGEE": "163","PERIOD": "87.80","RCSVALUE": "0","RCS_SIZE": "LARGE","SATNAME": "THOR ABLE R/B","SITE": "AFETR"</v>
      </c>
    </row>
    <row r="25" spans="1:51" x14ac:dyDescent="0.2">
      <c r="A25" t="s">
        <v>238</v>
      </c>
      <c r="B25" t="s">
        <v>3809</v>
      </c>
      <c r="C25" t="s">
        <v>254</v>
      </c>
      <c r="D25" t="s">
        <v>249</v>
      </c>
      <c r="E25" t="s">
        <v>25</v>
      </c>
      <c r="F25" t="s">
        <v>25</v>
      </c>
      <c r="G25" t="s">
        <v>66</v>
      </c>
      <c r="H25" t="s">
        <v>27</v>
      </c>
      <c r="I25" t="s">
        <v>250</v>
      </c>
      <c r="J25" t="s">
        <v>229</v>
      </c>
      <c r="K25" t="s">
        <v>251</v>
      </c>
      <c r="L25" t="s">
        <v>252</v>
      </c>
      <c r="M25" t="s">
        <v>245</v>
      </c>
      <c r="N25" t="s">
        <v>36</v>
      </c>
      <c r="O25" t="s">
        <v>81</v>
      </c>
      <c r="P25" t="s">
        <v>253</v>
      </c>
      <c r="Q25" t="s">
        <v>252</v>
      </c>
      <c r="R25" t="s">
        <v>254</v>
      </c>
      <c r="S25" t="s">
        <v>253</v>
      </c>
      <c r="T25" t="s">
        <v>84</v>
      </c>
      <c r="U25" t="s">
        <v>249</v>
      </c>
      <c r="V25" t="s">
        <v>235</v>
      </c>
      <c r="W25" t="s">
        <v>41</v>
      </c>
      <c r="X25" t="s">
        <v>95</v>
      </c>
      <c r="Y25" t="s">
        <v>75</v>
      </c>
      <c r="Z25" t="str">
        <f t="shared" si="23"/>
        <v>"THORABLEDEBYO-39":{"APOGEE": "177","COMMENT": "","COMMENTCODE": "","COUNTRY": "US","CURRENT": "Y","DECAY": "1983-04-17","FILE": "5942","INCLINATION": "48.47","INTLDES": "1960-002C","LAUNCH": "1960-04-01","LAUNCH_NUM": "2","LAUNCH_PIECE": "C","NORAD_CAT_ID": "101","OBJECT_ID": "1960-002C","OBJECT_NAME": "THOR ABLE DEB (YO)","OBJECT_NUMBER": "101","OBJECT_TYPE": "DEBRIS","PERIGEE": "177","PERIOD": "88.03","RCSVALUE": "0","RCS_SIZE": "MEDIUM","SATNAME": "THOR ABLE DEB (YO)","SITE": "AFETR"}</v>
      </c>
      <c r="AA25" t="str">
        <f>IF(A25=A26,_xlfn.CONCAT(Query__2[[#This Row],[Column1]],","),_xlfn.CONCAT(Query__2[[#This Row],[Column1]],"},"))</f>
        <v>"THORABLEDEBYO-39":{"APOGEE": "177","COMMENT": "","COMMENTCODE": "","COUNTRY": "US","CURRENT": "Y","DECAY": "1983-04-17","FILE": "5942","INCLINATION": "48.47","INTLDES": "1960-002C","LAUNCH": "1960-04-01","LAUNCH_NUM": "2","LAUNCH_PIECE": "C","NORAD_CAT_ID": "101","OBJECT_ID": "1960-002C","OBJECT_NAME": "THOR ABLE DEB (YO)","OBJECT_NUMBER": "101","OBJECT_TYPE": "DEBRIS","PERIGEE": "177","PERIOD": "88.03","RCSVALUE": "0","RCS_SIZE": "MEDIUM","SATNAME": "THOR ABLE DEB (YO)","SITE": "AFETR"},</v>
      </c>
      <c r="AB25" t="str">
        <f t="shared" si="0"/>
        <v>"APOGEE": "177",</v>
      </c>
      <c r="AC25" t="str">
        <f t="shared" si="1"/>
        <v>"COMMENT": "",</v>
      </c>
      <c r="AD25" t="str">
        <f t="shared" si="2"/>
        <v>"COMMENTCODE": "",</v>
      </c>
      <c r="AE25" t="str">
        <f t="shared" si="3"/>
        <v>"COUNTRY": "US",</v>
      </c>
      <c r="AF25" t="str">
        <f t="shared" si="4"/>
        <v>"CURRENT": "Y",</v>
      </c>
      <c r="AG25" t="str">
        <f t="shared" si="5"/>
        <v>"DECAY": "1983-04-17",</v>
      </c>
      <c r="AH25" t="str">
        <f t="shared" si="6"/>
        <v>"FILE": "5942",</v>
      </c>
      <c r="AI25" t="str">
        <f t="shared" si="7"/>
        <v>"INCLINATION": "48.47",</v>
      </c>
      <c r="AJ25" t="str">
        <f t="shared" si="8"/>
        <v>"INTLDES": "1960-002C",</v>
      </c>
      <c r="AK25" t="str">
        <f t="shared" si="9"/>
        <v>"LAUNCH": "1960-04-01",</v>
      </c>
      <c r="AL25" t="str">
        <f t="shared" si="10"/>
        <v>"LAUNCH_NUM": "2",</v>
      </c>
      <c r="AM25" t="str">
        <f t="shared" si="11"/>
        <v>"LAUNCH_PIECE": "C",</v>
      </c>
      <c r="AN25" t="str">
        <f t="shared" si="12"/>
        <v>"NORAD_CAT_ID": "101",</v>
      </c>
      <c r="AO25" t="str">
        <f t="shared" si="13"/>
        <v>"OBJECT_ID": "1960-002C",</v>
      </c>
      <c r="AP25" t="str">
        <f t="shared" si="14"/>
        <v>"OBJECT_NAME": "THOR ABLE DEB (YO)",</v>
      </c>
      <c r="AQ25" t="str">
        <f t="shared" si="15"/>
        <v>"OBJECT_NUMBER": "101",</v>
      </c>
      <c r="AR25" t="str">
        <f t="shared" si="16"/>
        <v>"OBJECT_TYPE": "DEBRIS",</v>
      </c>
      <c r="AS25" t="str">
        <f t="shared" si="17"/>
        <v>"PERIGEE": "177",</v>
      </c>
      <c r="AT25" t="str">
        <f t="shared" si="18"/>
        <v>"PERIOD": "88.03",</v>
      </c>
      <c r="AU25" t="str">
        <f t="shared" si="19"/>
        <v>"RCSVALUE": "0",</v>
      </c>
      <c r="AV25" t="str">
        <f t="shared" si="20"/>
        <v>"RCS_SIZE": "MEDIUM",</v>
      </c>
      <c r="AW25" t="str">
        <f t="shared" si="21"/>
        <v>"SITE": "AFETR"</v>
      </c>
      <c r="AX25" t="str">
        <f t="shared" si="22"/>
        <v>"SATNAME": "THOR ABLE DEB (YO)",</v>
      </c>
      <c r="AY25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"177","COMMENT": "","COMMENTCODE": "","COUNTRY": "US","CURRENT": "Y","DECAY": "1983-04-17","FILE": "5942","INCLINATION": "48.47","INTLDES": "1960-002C","LAUNCH": "1960-04-01","LAUNCH_NUM": "2","LAUNCH_PIECE": "C","NORAD_CAT_ID": "101","OBJECT_ID": "1960-002C","OBJECT_NAME": "THOR ABLE DEB (YO)","OBJECT_NUMBER": "101","OBJECT_TYPE": "DEBRIS","PERIGEE": "177","PERIOD": "88.03","RCSVALUE": "0","RCS_SIZE": "MEDIUM","SATNAME": "THOR ABLE DEB (YO)","SITE": "AFETR"</v>
      </c>
    </row>
    <row r="26" spans="1:51" x14ac:dyDescent="0.2">
      <c r="A26" t="s">
        <v>238</v>
      </c>
      <c r="B26" t="s">
        <v>3810</v>
      </c>
      <c r="C26" t="s">
        <v>254</v>
      </c>
      <c r="D26" t="s">
        <v>255</v>
      </c>
      <c r="E26" t="s">
        <v>25</v>
      </c>
      <c r="F26" t="s">
        <v>25</v>
      </c>
      <c r="G26" t="s">
        <v>66</v>
      </c>
      <c r="H26" t="s">
        <v>27</v>
      </c>
      <c r="I26" t="s">
        <v>25</v>
      </c>
      <c r="J26" t="s">
        <v>231</v>
      </c>
      <c r="K26" t="s">
        <v>256</v>
      </c>
      <c r="L26" t="s">
        <v>257</v>
      </c>
      <c r="M26" t="s">
        <v>245</v>
      </c>
      <c r="N26" t="s">
        <v>36</v>
      </c>
      <c r="O26" t="s">
        <v>160</v>
      </c>
      <c r="P26" t="s">
        <v>234</v>
      </c>
      <c r="Q26" t="s">
        <v>257</v>
      </c>
      <c r="R26" t="s">
        <v>254</v>
      </c>
      <c r="S26" t="s">
        <v>234</v>
      </c>
      <c r="T26" t="s">
        <v>84</v>
      </c>
      <c r="U26" t="s">
        <v>258</v>
      </c>
      <c r="V26" t="s">
        <v>259</v>
      </c>
      <c r="W26" t="s">
        <v>41</v>
      </c>
      <c r="X26" t="s">
        <v>64</v>
      </c>
      <c r="Y26" t="s">
        <v>75</v>
      </c>
      <c r="Z26" t="str">
        <f t="shared" si="23"/>
        <v>"THORABLEDEBYO-40":{"APOGEE": "628","COMMENT": "","COMMENTCODE": "","COUNTRY": "US","CURRENT": "Y","DECAY": "","FILE": "8635","INCLINATION": "48.16","INTLDES": "1960-002D","LAUNCH": "1960-04-01","LAUNCH_NUM": "2","LAUNCH_PIECE": "D","NORAD_CAT_ID": "115","OBJECT_ID": "1960-002D","OBJECT_NAME": "THOR ABLE DEB (YO)","OBJECT_NUMBER": "115","OBJECT_TYPE": "DEBRIS","PERIGEE": "582","PERIOD": "96.78","RCSVALUE": "0","RCS_SIZE": "SMALL","SATNAME": "THOR ABLE DEB (YO)","SITE": "AFETR"}</v>
      </c>
      <c r="AA26" t="str">
        <f>IF(A26=A27,_xlfn.CONCAT(Query__2[[#This Row],[Column1]],","),_xlfn.CONCAT(Query__2[[#This Row],[Column1]],"},"))</f>
        <v>"THORABLEDEBYO-40":{"APOGEE": "628","COMMENT": "","COMMENTCODE": "","COUNTRY": "US","CURRENT": "Y","DECAY": "","FILE": "8635","INCLINATION": "48.16","INTLDES": "1960-002D","LAUNCH": "1960-04-01","LAUNCH_NUM": "2","LAUNCH_PIECE": "D","NORAD_CAT_ID": "115","OBJECT_ID": "1960-002D","OBJECT_NAME": "THOR ABLE DEB (YO)","OBJECT_NUMBER": "115","OBJECT_TYPE": "DEBRIS","PERIGEE": "582","PERIOD": "96.78","RCSVALUE": "0","RCS_SIZE": "SMALL","SATNAME": "THOR ABLE DEB (YO)","SITE": "AFETR"},</v>
      </c>
      <c r="AB26" t="str">
        <f t="shared" si="0"/>
        <v>"APOGEE": "628",</v>
      </c>
      <c r="AC26" t="str">
        <f t="shared" si="1"/>
        <v>"COMMENT": "",</v>
      </c>
      <c r="AD26" t="str">
        <f t="shared" si="2"/>
        <v>"COMMENTCODE": "",</v>
      </c>
      <c r="AE26" t="str">
        <f t="shared" si="3"/>
        <v>"COUNTRY": "US",</v>
      </c>
      <c r="AF26" t="str">
        <f t="shared" si="4"/>
        <v>"CURRENT": "Y",</v>
      </c>
      <c r="AG26" t="str">
        <f t="shared" si="5"/>
        <v>"DECAY": "",</v>
      </c>
      <c r="AH26" t="str">
        <f t="shared" si="6"/>
        <v>"FILE": "8635",</v>
      </c>
      <c r="AI26" t="str">
        <f t="shared" si="7"/>
        <v>"INCLINATION": "48.16",</v>
      </c>
      <c r="AJ26" t="str">
        <f t="shared" si="8"/>
        <v>"INTLDES": "1960-002D",</v>
      </c>
      <c r="AK26" t="str">
        <f t="shared" si="9"/>
        <v>"LAUNCH": "1960-04-01",</v>
      </c>
      <c r="AL26" t="str">
        <f t="shared" si="10"/>
        <v>"LAUNCH_NUM": "2",</v>
      </c>
      <c r="AM26" t="str">
        <f t="shared" si="11"/>
        <v>"LAUNCH_PIECE": "D",</v>
      </c>
      <c r="AN26" t="str">
        <f t="shared" si="12"/>
        <v>"NORAD_CAT_ID": "115",</v>
      </c>
      <c r="AO26" t="str">
        <f t="shared" si="13"/>
        <v>"OBJECT_ID": "1960-002D",</v>
      </c>
      <c r="AP26" t="str">
        <f t="shared" si="14"/>
        <v>"OBJECT_NAME": "THOR ABLE DEB (YO)",</v>
      </c>
      <c r="AQ26" t="str">
        <f t="shared" si="15"/>
        <v>"OBJECT_NUMBER": "115",</v>
      </c>
      <c r="AR26" t="str">
        <f t="shared" si="16"/>
        <v>"OBJECT_TYPE": "DEBRIS",</v>
      </c>
      <c r="AS26" t="str">
        <f t="shared" si="17"/>
        <v>"PERIGEE": "582",</v>
      </c>
      <c r="AT26" t="str">
        <f t="shared" si="18"/>
        <v>"PERIOD": "96.78",</v>
      </c>
      <c r="AU26" t="str">
        <f t="shared" si="19"/>
        <v>"RCSVALUE": "0",</v>
      </c>
      <c r="AV26" t="str">
        <f t="shared" si="20"/>
        <v>"RCS_SIZE": "SMALL",</v>
      </c>
      <c r="AW26" t="str">
        <f t="shared" si="21"/>
        <v>"SITE": "AFETR"</v>
      </c>
      <c r="AX26" t="str">
        <f t="shared" si="22"/>
        <v>"SATNAME": "THOR ABLE DEB (YO)",</v>
      </c>
      <c r="AY26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"628","COMMENT": "","COMMENTCODE": "","COUNTRY": "US","CURRENT": "Y","DECAY": "","FILE": "8635","INCLINATION": "48.16","INTLDES": "1960-002D","LAUNCH": "1960-04-01","LAUNCH_NUM": "2","LAUNCH_PIECE": "D","NORAD_CAT_ID": "115","OBJECT_ID": "1960-002D","OBJECT_NAME": "THOR ABLE DEB (YO)","OBJECT_NUMBER": "115","OBJECT_TYPE": "DEBRIS","PERIGEE": "582","PERIOD": "96.78","RCSVALUE": "0","RCS_SIZE": "SMALL","SATNAME": "THOR ABLE DEB (YO)","SITE": "AFETR"</v>
      </c>
    </row>
    <row r="27" spans="1:51" x14ac:dyDescent="0.2">
      <c r="A27" t="s">
        <v>238</v>
      </c>
      <c r="B27" t="s">
        <v>3811</v>
      </c>
      <c r="C27" t="s">
        <v>265</v>
      </c>
      <c r="D27" t="s">
        <v>260</v>
      </c>
      <c r="E27" t="s">
        <v>25</v>
      </c>
      <c r="F27" t="s">
        <v>25</v>
      </c>
      <c r="G27" t="s">
        <v>66</v>
      </c>
      <c r="H27" t="s">
        <v>27</v>
      </c>
      <c r="I27" t="s">
        <v>25</v>
      </c>
      <c r="J27" t="s">
        <v>261</v>
      </c>
      <c r="K27" t="s">
        <v>262</v>
      </c>
      <c r="L27" t="s">
        <v>263</v>
      </c>
      <c r="M27" t="s">
        <v>245</v>
      </c>
      <c r="N27" t="s">
        <v>36</v>
      </c>
      <c r="O27" t="s">
        <v>34</v>
      </c>
      <c r="P27" t="s">
        <v>264</v>
      </c>
      <c r="Q27" t="s">
        <v>263</v>
      </c>
      <c r="R27" t="s">
        <v>265</v>
      </c>
      <c r="S27" t="s">
        <v>264</v>
      </c>
      <c r="T27" t="s">
        <v>38</v>
      </c>
      <c r="U27" t="s">
        <v>85</v>
      </c>
      <c r="V27" t="s">
        <v>266</v>
      </c>
      <c r="W27" t="s">
        <v>41</v>
      </c>
      <c r="X27" t="s">
        <v>95</v>
      </c>
      <c r="Y27" t="s">
        <v>75</v>
      </c>
      <c r="Z27" t="str">
        <f t="shared" si="23"/>
        <v>"TIROS1-41":{"APOGEE": "659","COMMENT": "","COMMENTCODE": "","COUNTRY": "US","CURRENT": "Y","DECAY": "","FILE": "8626","INCLINATION": "48.38","INTLDES": "1960-002B","LAUNCH": "1960-04-01","LAUNCH_NUM": "2","LAUNCH_PIECE": "B","NORAD_CAT_ID": "29","OBJECT_ID": "1960-002B","OBJECT_NAME": "TIROS 1","OBJECT_NUMBER": "29","OBJECT_TYPE": "PAYLOAD","PERIGEE": "626","PERIOD": "97.57","RCSVALUE": "0","RCS_SIZE": "MEDIUM","SATNAME": "TIROS 1","SITE": "AFETR"}</v>
      </c>
      <c r="AA27" t="str">
        <f>IF(A27=A28,_xlfn.CONCAT(Query__2[[#This Row],[Column1]],","),_xlfn.CONCAT(Query__2[[#This Row],[Column1]],"},"))</f>
        <v>"TIROS1-41":{"APOGEE": "659","COMMENT": "","COMMENTCODE": "","COUNTRY": "US","CURRENT": "Y","DECAY": "","FILE": "8626","INCLINATION": "48.38","INTLDES": "1960-002B","LAUNCH": "1960-04-01","LAUNCH_NUM": "2","LAUNCH_PIECE": "B","NORAD_CAT_ID": "29","OBJECT_ID": "1960-002B","OBJECT_NAME": "TIROS 1","OBJECT_NUMBER": "29","OBJECT_TYPE": "PAYLOAD","PERIGEE": "626","PERIOD": "97.57","RCSVALUE": "0","RCS_SIZE": "MEDIUM","SATNAME": "TIROS 1","SITE": "AFETR"},</v>
      </c>
      <c r="AB27" t="str">
        <f t="shared" si="0"/>
        <v>"APOGEE": "659",</v>
      </c>
      <c r="AC27" t="str">
        <f t="shared" si="1"/>
        <v>"COMMENT": "",</v>
      </c>
      <c r="AD27" t="str">
        <f t="shared" si="2"/>
        <v>"COMMENTCODE": "",</v>
      </c>
      <c r="AE27" t="str">
        <f t="shared" si="3"/>
        <v>"COUNTRY": "US",</v>
      </c>
      <c r="AF27" t="str">
        <f t="shared" si="4"/>
        <v>"CURRENT": "Y",</v>
      </c>
      <c r="AG27" t="str">
        <f t="shared" si="5"/>
        <v>"DECAY": "",</v>
      </c>
      <c r="AH27" t="str">
        <f t="shared" si="6"/>
        <v>"FILE": "8626",</v>
      </c>
      <c r="AI27" t="str">
        <f t="shared" si="7"/>
        <v>"INCLINATION": "48.38",</v>
      </c>
      <c r="AJ27" t="str">
        <f t="shared" si="8"/>
        <v>"INTLDES": "1960-002B",</v>
      </c>
      <c r="AK27" t="str">
        <f t="shared" si="9"/>
        <v>"LAUNCH": "1960-04-01",</v>
      </c>
      <c r="AL27" t="str">
        <f t="shared" si="10"/>
        <v>"LAUNCH_NUM": "2",</v>
      </c>
      <c r="AM27" t="str">
        <f t="shared" si="11"/>
        <v>"LAUNCH_PIECE": "B",</v>
      </c>
      <c r="AN27" t="str">
        <f t="shared" si="12"/>
        <v>"NORAD_CAT_ID": "29",</v>
      </c>
      <c r="AO27" t="str">
        <f t="shared" si="13"/>
        <v>"OBJECT_ID": "1960-002B",</v>
      </c>
      <c r="AP27" t="str">
        <f t="shared" si="14"/>
        <v>"OBJECT_NAME": "TIROS 1",</v>
      </c>
      <c r="AQ27" t="str">
        <f t="shared" si="15"/>
        <v>"OBJECT_NUMBER": "29",</v>
      </c>
      <c r="AR27" t="str">
        <f t="shared" si="16"/>
        <v>"OBJECT_TYPE": "PAYLOAD",</v>
      </c>
      <c r="AS27" t="str">
        <f t="shared" si="17"/>
        <v>"PERIGEE": "626",</v>
      </c>
      <c r="AT27" t="str">
        <f t="shared" si="18"/>
        <v>"PERIOD": "97.57",</v>
      </c>
      <c r="AU27" t="str">
        <f t="shared" si="19"/>
        <v>"RCSVALUE": "0",</v>
      </c>
      <c r="AV27" t="str">
        <f t="shared" si="20"/>
        <v>"RCS_SIZE": "MEDIUM",</v>
      </c>
      <c r="AW27" t="str">
        <f t="shared" si="21"/>
        <v>"SITE": "AFETR"</v>
      </c>
      <c r="AX27" t="str">
        <f t="shared" si="22"/>
        <v>"SATNAME": "TIROS 1",</v>
      </c>
      <c r="AY27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"659","COMMENT": "","COMMENTCODE": "","COUNTRY": "US","CURRENT": "Y","DECAY": "","FILE": "8626","INCLINATION": "48.38","INTLDES": "1960-002B","LAUNCH": "1960-04-01","LAUNCH_NUM": "2","LAUNCH_PIECE": "B","NORAD_CAT_ID": "29","OBJECT_ID": "1960-002B","OBJECT_NAME": "TIROS 1","OBJECT_NUMBER": "29","OBJECT_TYPE": "PAYLOAD","PERIGEE": "626","PERIOD": "97.57","RCSVALUE": "0","RCS_SIZE": "MEDIUM","SATNAME": "TIROS 1","SITE": "AFETR"</v>
      </c>
    </row>
    <row r="28" spans="1:51" x14ac:dyDescent="0.2">
      <c r="A28" t="s">
        <v>238</v>
      </c>
      <c r="B28" t="s">
        <v>3812</v>
      </c>
      <c r="C28" t="s">
        <v>273</v>
      </c>
      <c r="D28" t="s">
        <v>267</v>
      </c>
      <c r="E28" t="s">
        <v>25</v>
      </c>
      <c r="F28" t="s">
        <v>25</v>
      </c>
      <c r="G28" t="s">
        <v>66</v>
      </c>
      <c r="H28" t="s">
        <v>27</v>
      </c>
      <c r="I28" t="s">
        <v>268</v>
      </c>
      <c r="J28" t="s">
        <v>229</v>
      </c>
      <c r="K28" t="s">
        <v>269</v>
      </c>
      <c r="L28" t="s">
        <v>270</v>
      </c>
      <c r="M28" t="s">
        <v>271</v>
      </c>
      <c r="N28" t="s">
        <v>60</v>
      </c>
      <c r="O28" t="s">
        <v>160</v>
      </c>
      <c r="P28" t="s">
        <v>272</v>
      </c>
      <c r="Q28" t="s">
        <v>270</v>
      </c>
      <c r="R28" t="s">
        <v>273</v>
      </c>
      <c r="S28" t="s">
        <v>272</v>
      </c>
      <c r="T28" t="s">
        <v>84</v>
      </c>
      <c r="U28" t="s">
        <v>274</v>
      </c>
      <c r="V28" t="s">
        <v>275</v>
      </c>
      <c r="W28" t="s">
        <v>41</v>
      </c>
      <c r="X28" t="s">
        <v>64</v>
      </c>
      <c r="Y28" t="s">
        <v>75</v>
      </c>
      <c r="Z28" t="str">
        <f t="shared" si="23"/>
        <v>"THORABLESTARDEB-42":{"APOGEE": "227","COMMENT": "","COMMENTCODE": "","COUNTRY": "US","CURRENT": "Y","DECAY": "1979-07-15","FILE": "5942","INCLINATION": "51.26","INTLDES": "1960-003D","LAUNCH": "1960-04-13","LAUNCH_NUM": "3","LAUNCH_PIECE": "D","NORAD_CAT_ID": "99","OBJECT_ID": "1960-003D","OBJECT_NAME": "THOR ABLESTAR DEB","OBJECT_NUMBER": "99","OBJECT_TYPE": "DEBRIS","PERIGEE": "221","PERIOD": "88.98","RCSVALUE": "0","RCS_SIZE": "SMALL","SATNAME": "THOR ABLESTAR DEB","SITE": "AFETR"}</v>
      </c>
      <c r="AA28" t="str">
        <f>IF(A28=A29,_xlfn.CONCAT(Query__2[[#This Row],[Column1]],","),_xlfn.CONCAT(Query__2[[#This Row],[Column1]],"},"))</f>
        <v>"THORABLESTARDEB-42":{"APOGEE": "227","COMMENT": "","COMMENTCODE": "","COUNTRY": "US","CURRENT": "Y","DECAY": "1979-07-15","FILE": "5942","INCLINATION": "51.26","INTLDES": "1960-003D","LAUNCH": "1960-04-13","LAUNCH_NUM": "3","LAUNCH_PIECE": "D","NORAD_CAT_ID": "99","OBJECT_ID": "1960-003D","OBJECT_NAME": "THOR ABLESTAR DEB","OBJECT_NUMBER": "99","OBJECT_TYPE": "DEBRIS","PERIGEE": "221","PERIOD": "88.98","RCSVALUE": "0","RCS_SIZE": "SMALL","SATNAME": "THOR ABLESTAR DEB","SITE": "AFETR"},</v>
      </c>
      <c r="AB28" t="str">
        <f t="shared" si="0"/>
        <v>"APOGEE": "227",</v>
      </c>
      <c r="AC28" t="str">
        <f t="shared" si="1"/>
        <v>"COMMENT": "",</v>
      </c>
      <c r="AD28" t="str">
        <f t="shared" si="2"/>
        <v>"COMMENTCODE": "",</v>
      </c>
      <c r="AE28" t="str">
        <f t="shared" si="3"/>
        <v>"COUNTRY": "US",</v>
      </c>
      <c r="AF28" t="str">
        <f t="shared" si="4"/>
        <v>"CURRENT": "Y",</v>
      </c>
      <c r="AG28" t="str">
        <f t="shared" si="5"/>
        <v>"DECAY": "1979-07-15",</v>
      </c>
      <c r="AH28" t="str">
        <f t="shared" si="6"/>
        <v>"FILE": "5942",</v>
      </c>
      <c r="AI28" t="str">
        <f t="shared" si="7"/>
        <v>"INCLINATION": "51.26",</v>
      </c>
      <c r="AJ28" t="str">
        <f t="shared" si="8"/>
        <v>"INTLDES": "1960-003D",</v>
      </c>
      <c r="AK28" t="str">
        <f t="shared" si="9"/>
        <v>"LAUNCH": "1960-04-13",</v>
      </c>
      <c r="AL28" t="str">
        <f t="shared" si="10"/>
        <v>"LAUNCH_NUM": "3",</v>
      </c>
      <c r="AM28" t="str">
        <f t="shared" si="11"/>
        <v>"LAUNCH_PIECE": "D",</v>
      </c>
      <c r="AN28" t="str">
        <f t="shared" si="12"/>
        <v>"NORAD_CAT_ID": "99",</v>
      </c>
      <c r="AO28" t="str">
        <f t="shared" si="13"/>
        <v>"OBJECT_ID": "1960-003D",</v>
      </c>
      <c r="AP28" t="str">
        <f t="shared" si="14"/>
        <v>"OBJECT_NAME": "THOR ABLESTAR DEB",</v>
      </c>
      <c r="AQ28" t="str">
        <f t="shared" si="15"/>
        <v>"OBJECT_NUMBER": "99",</v>
      </c>
      <c r="AR28" t="str">
        <f t="shared" si="16"/>
        <v>"OBJECT_TYPE": "DEBRIS",</v>
      </c>
      <c r="AS28" t="str">
        <f t="shared" si="17"/>
        <v>"PERIGEE": "221",</v>
      </c>
      <c r="AT28" t="str">
        <f t="shared" si="18"/>
        <v>"PERIOD": "88.98",</v>
      </c>
      <c r="AU28" t="str">
        <f t="shared" si="19"/>
        <v>"RCSVALUE": "0",</v>
      </c>
      <c r="AV28" t="str">
        <f t="shared" si="20"/>
        <v>"RCS_SIZE": "SMALL",</v>
      </c>
      <c r="AW28" t="str">
        <f t="shared" si="21"/>
        <v>"SITE": "AFETR"</v>
      </c>
      <c r="AX28" t="str">
        <f t="shared" si="22"/>
        <v>"SATNAME": "THOR ABLESTAR DEB",</v>
      </c>
      <c r="AY28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"227","COMMENT": "","COMMENTCODE": "","COUNTRY": "US","CURRENT": "Y","DECAY": "1979-07-15","FILE": "5942","INCLINATION": "51.26","INTLDES": "1960-003D","LAUNCH": "1960-04-13","LAUNCH_NUM": "3","LAUNCH_PIECE": "D","NORAD_CAT_ID": "99","OBJECT_ID": "1960-003D","OBJECT_NAME": "THOR ABLESTAR DEB","OBJECT_NUMBER": "99","OBJECT_TYPE": "DEBRIS","PERIGEE": "221","PERIOD": "88.98","RCSVALUE": "0","RCS_SIZE": "SMALL","SATNAME": "THOR ABLESTAR DEB","SITE": "AFETR"</v>
      </c>
    </row>
    <row r="29" spans="1:51" x14ac:dyDescent="0.2">
      <c r="A29" t="s">
        <v>238</v>
      </c>
      <c r="B29" t="s">
        <v>3813</v>
      </c>
      <c r="C29" t="s">
        <v>281</v>
      </c>
      <c r="D29" t="s">
        <v>276</v>
      </c>
      <c r="E29" t="s">
        <v>25</v>
      </c>
      <c r="F29" t="s">
        <v>25</v>
      </c>
      <c r="G29" t="s">
        <v>66</v>
      </c>
      <c r="H29" t="s">
        <v>27</v>
      </c>
      <c r="I29" t="s">
        <v>277</v>
      </c>
      <c r="J29" t="s">
        <v>33</v>
      </c>
      <c r="K29" t="s">
        <v>278</v>
      </c>
      <c r="L29" t="s">
        <v>279</v>
      </c>
      <c r="M29" t="s">
        <v>271</v>
      </c>
      <c r="N29" t="s">
        <v>60</v>
      </c>
      <c r="O29" t="s">
        <v>48</v>
      </c>
      <c r="P29" t="s">
        <v>280</v>
      </c>
      <c r="Q29" t="s">
        <v>279</v>
      </c>
      <c r="R29" t="s">
        <v>281</v>
      </c>
      <c r="S29" t="s">
        <v>280</v>
      </c>
      <c r="T29" t="s">
        <v>50</v>
      </c>
      <c r="U29" t="s">
        <v>276</v>
      </c>
      <c r="V29" t="s">
        <v>282</v>
      </c>
      <c r="W29" t="s">
        <v>41</v>
      </c>
      <c r="X29" t="s">
        <v>25</v>
      </c>
      <c r="Y29" t="s">
        <v>75</v>
      </c>
      <c r="Z29" t="str">
        <f t="shared" si="23"/>
        <v>"THORABLESTARRB-43":{"APOGEE": "194","COMMENT": "","COMMENTCODE": "","COUNTRY": "US","CURRENT": "Y","DECAY": "1961-08-18","FILE": "1","INCLINATION": "51.25","INTLDES": "1960-003A","LAUNCH": "1960-04-13","LAUNCH_NUM": "3","LAUNCH_PIECE": "A","NORAD_CAT_ID": "30","OBJECT_ID": "1960-003A","OBJECT_NAME": "THOR ABLESTAR R/B","OBJECT_NUMBER": "30","OBJECT_TYPE": "ROCKET BODY","PERIGEE": "194","PERIOD": "88.38","RCSVALUE": "0","RCS_SIZE": "","SATNAME": "THOR ABLESTAR R/B","SITE": "AFETR"}</v>
      </c>
      <c r="AA29" t="str">
        <f>IF(A29=A30,_xlfn.CONCAT(Query__2[[#This Row],[Column1]],","),_xlfn.CONCAT(Query__2[[#This Row],[Column1]],"},"))</f>
        <v>"THORABLESTARRB-43":{"APOGEE": "194","COMMENT": "","COMMENTCODE": "","COUNTRY": "US","CURRENT": "Y","DECAY": "1961-08-18","FILE": "1","INCLINATION": "51.25","INTLDES": "1960-003A","LAUNCH": "1960-04-13","LAUNCH_NUM": "3","LAUNCH_PIECE": "A","NORAD_CAT_ID": "30","OBJECT_ID": "1960-003A","OBJECT_NAME": "THOR ABLESTAR R/B","OBJECT_NUMBER": "30","OBJECT_TYPE": "ROCKET BODY","PERIGEE": "194","PERIOD": "88.38","RCSVALUE": "0","RCS_SIZE": "","SATNAME": "THOR ABLESTAR R/B","SITE": "AFETR"},</v>
      </c>
      <c r="AB29" t="str">
        <f t="shared" si="0"/>
        <v>"APOGEE": "194",</v>
      </c>
      <c r="AC29" t="str">
        <f t="shared" si="1"/>
        <v>"COMMENT": "",</v>
      </c>
      <c r="AD29" t="str">
        <f t="shared" si="2"/>
        <v>"COMMENTCODE": "",</v>
      </c>
      <c r="AE29" t="str">
        <f t="shared" si="3"/>
        <v>"COUNTRY": "US",</v>
      </c>
      <c r="AF29" t="str">
        <f t="shared" si="4"/>
        <v>"CURRENT": "Y",</v>
      </c>
      <c r="AG29" t="str">
        <f t="shared" si="5"/>
        <v>"DECAY": "1961-08-18",</v>
      </c>
      <c r="AH29" t="str">
        <f t="shared" si="6"/>
        <v>"FILE": "1",</v>
      </c>
      <c r="AI29" t="str">
        <f t="shared" si="7"/>
        <v>"INCLINATION": "51.25",</v>
      </c>
      <c r="AJ29" t="str">
        <f t="shared" si="8"/>
        <v>"INTLDES": "1960-003A",</v>
      </c>
      <c r="AK29" t="str">
        <f t="shared" si="9"/>
        <v>"LAUNCH": "1960-04-13",</v>
      </c>
      <c r="AL29" t="str">
        <f t="shared" si="10"/>
        <v>"LAUNCH_NUM": "3",</v>
      </c>
      <c r="AM29" t="str">
        <f t="shared" si="11"/>
        <v>"LAUNCH_PIECE": "A",</v>
      </c>
      <c r="AN29" t="str">
        <f t="shared" si="12"/>
        <v>"NORAD_CAT_ID": "30",</v>
      </c>
      <c r="AO29" t="str">
        <f t="shared" si="13"/>
        <v>"OBJECT_ID": "1960-003A",</v>
      </c>
      <c r="AP29" t="str">
        <f t="shared" si="14"/>
        <v>"OBJECT_NAME": "THOR ABLESTAR R/B",</v>
      </c>
      <c r="AQ29" t="str">
        <f t="shared" si="15"/>
        <v>"OBJECT_NUMBER": "30",</v>
      </c>
      <c r="AR29" t="str">
        <f t="shared" si="16"/>
        <v>"OBJECT_TYPE": "ROCKET BODY",</v>
      </c>
      <c r="AS29" t="str">
        <f t="shared" si="17"/>
        <v>"PERIGEE": "194",</v>
      </c>
      <c r="AT29" t="str">
        <f t="shared" si="18"/>
        <v>"PERIOD": "88.38",</v>
      </c>
      <c r="AU29" t="str">
        <f t="shared" si="19"/>
        <v>"RCSVALUE": "0",</v>
      </c>
      <c r="AV29" t="str">
        <f t="shared" si="20"/>
        <v>"RCS_SIZE": "",</v>
      </c>
      <c r="AW29" t="str">
        <f t="shared" si="21"/>
        <v>"SITE": "AFETR"</v>
      </c>
      <c r="AX29" t="str">
        <f t="shared" si="22"/>
        <v>"SATNAME": "THOR ABLESTAR R/B",</v>
      </c>
      <c r="AY29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"194","COMMENT": "","COMMENTCODE": "","COUNTRY": "US","CURRENT": "Y","DECAY": "1961-08-18","FILE": "1","INCLINATION": "51.25","INTLDES": "1960-003A","LAUNCH": "1960-04-13","LAUNCH_NUM": "3","LAUNCH_PIECE": "A","NORAD_CAT_ID": "30","OBJECT_ID": "1960-003A","OBJECT_NAME": "THOR ABLESTAR R/B","OBJECT_NUMBER": "30","OBJECT_TYPE": "ROCKET BODY","PERIGEE": "194","PERIOD": "88.38","RCSVALUE": "0","RCS_SIZE": "","SATNAME": "THOR ABLESTAR R/B","SITE": "AFETR"</v>
      </c>
    </row>
    <row r="30" spans="1:51" x14ac:dyDescent="0.2">
      <c r="A30" t="s">
        <v>238</v>
      </c>
      <c r="B30" t="s">
        <v>3814</v>
      </c>
      <c r="C30" t="s">
        <v>288</v>
      </c>
      <c r="D30" t="s">
        <v>283</v>
      </c>
      <c r="E30" t="s">
        <v>25</v>
      </c>
      <c r="F30" t="s">
        <v>25</v>
      </c>
      <c r="G30" t="s">
        <v>66</v>
      </c>
      <c r="H30" t="s">
        <v>27</v>
      </c>
      <c r="I30" t="s">
        <v>284</v>
      </c>
      <c r="J30" t="s">
        <v>33</v>
      </c>
      <c r="K30" t="s">
        <v>285</v>
      </c>
      <c r="L30" t="s">
        <v>286</v>
      </c>
      <c r="M30" t="s">
        <v>271</v>
      </c>
      <c r="N30" t="s">
        <v>60</v>
      </c>
      <c r="O30" t="s">
        <v>34</v>
      </c>
      <c r="P30" t="s">
        <v>287</v>
      </c>
      <c r="Q30" t="s">
        <v>286</v>
      </c>
      <c r="R30" t="s">
        <v>288</v>
      </c>
      <c r="S30" t="s">
        <v>287</v>
      </c>
      <c r="T30" t="s">
        <v>38</v>
      </c>
      <c r="U30" t="s">
        <v>289</v>
      </c>
      <c r="V30" t="s">
        <v>290</v>
      </c>
      <c r="W30" t="s">
        <v>41</v>
      </c>
      <c r="X30" t="s">
        <v>25</v>
      </c>
      <c r="Y30" t="s">
        <v>75</v>
      </c>
      <c r="Z30" t="str">
        <f t="shared" si="23"/>
        <v>"TRANSIT1B-44":{"APOGEE": "220","COMMENT": "","COMMENTCODE": "","COUNTRY": "US","CURRENT": "Y","DECAY": "1967-10-05","FILE": "1","INCLINATION": "51.20","INTLDES": "1960-003B","LAUNCH": "1960-04-13","LAUNCH_NUM": "3","LAUNCH_PIECE": "B","NORAD_CAT_ID": "31","OBJECT_ID": "1960-003B","OBJECT_NAME": "TRANSIT 1B","OBJECT_NUMBER": "31","OBJECT_TYPE": "PAYLOAD","PERIGEE": "201","PERIOD": "88.70","RCSVALUE": "0","RCS_SIZE": "","SATNAME": "TRANSIT 1B","SITE": "AFETR"}</v>
      </c>
      <c r="AA30" t="str">
        <f>IF(A30=A31,_xlfn.CONCAT(Query__2[[#This Row],[Column1]],","),_xlfn.CONCAT(Query__2[[#This Row],[Column1]],"},"))</f>
        <v>"TRANSIT1B-44":{"APOGEE": "220","COMMENT": "","COMMENTCODE": "","COUNTRY": "US","CURRENT": "Y","DECAY": "1967-10-05","FILE": "1","INCLINATION": "51.20","INTLDES": "1960-003B","LAUNCH": "1960-04-13","LAUNCH_NUM": "3","LAUNCH_PIECE": "B","NORAD_CAT_ID": "31","OBJECT_ID": "1960-003B","OBJECT_NAME": "TRANSIT 1B","OBJECT_NUMBER": "31","OBJECT_TYPE": "PAYLOAD","PERIGEE": "201","PERIOD": "88.70","RCSVALUE": "0","RCS_SIZE": "","SATNAME": "TRANSIT 1B","SITE": "AFETR"},</v>
      </c>
      <c r="AB30" t="str">
        <f t="shared" si="0"/>
        <v>"APOGEE": "220",</v>
      </c>
      <c r="AC30" t="str">
        <f t="shared" si="1"/>
        <v>"COMMENT": "",</v>
      </c>
      <c r="AD30" t="str">
        <f t="shared" si="2"/>
        <v>"COMMENTCODE": "",</v>
      </c>
      <c r="AE30" t="str">
        <f t="shared" si="3"/>
        <v>"COUNTRY": "US",</v>
      </c>
      <c r="AF30" t="str">
        <f t="shared" si="4"/>
        <v>"CURRENT": "Y",</v>
      </c>
      <c r="AG30" t="str">
        <f t="shared" si="5"/>
        <v>"DECAY": "1967-10-05",</v>
      </c>
      <c r="AH30" t="str">
        <f t="shared" si="6"/>
        <v>"FILE": "1",</v>
      </c>
      <c r="AI30" t="str">
        <f t="shared" si="7"/>
        <v>"INCLINATION": "51.20",</v>
      </c>
      <c r="AJ30" t="str">
        <f t="shared" si="8"/>
        <v>"INTLDES": "1960-003B",</v>
      </c>
      <c r="AK30" t="str">
        <f t="shared" si="9"/>
        <v>"LAUNCH": "1960-04-13",</v>
      </c>
      <c r="AL30" t="str">
        <f t="shared" si="10"/>
        <v>"LAUNCH_NUM": "3",</v>
      </c>
      <c r="AM30" t="str">
        <f t="shared" si="11"/>
        <v>"LAUNCH_PIECE": "B",</v>
      </c>
      <c r="AN30" t="str">
        <f t="shared" si="12"/>
        <v>"NORAD_CAT_ID": "31",</v>
      </c>
      <c r="AO30" t="str">
        <f t="shared" si="13"/>
        <v>"OBJECT_ID": "1960-003B",</v>
      </c>
      <c r="AP30" t="str">
        <f t="shared" si="14"/>
        <v>"OBJECT_NAME": "TRANSIT 1B",</v>
      </c>
      <c r="AQ30" t="str">
        <f t="shared" si="15"/>
        <v>"OBJECT_NUMBER": "31",</v>
      </c>
      <c r="AR30" t="str">
        <f t="shared" si="16"/>
        <v>"OBJECT_TYPE": "PAYLOAD",</v>
      </c>
      <c r="AS30" t="str">
        <f t="shared" si="17"/>
        <v>"PERIGEE": "201",</v>
      </c>
      <c r="AT30" t="str">
        <f t="shared" si="18"/>
        <v>"PERIOD": "88.70",</v>
      </c>
      <c r="AU30" t="str">
        <f t="shared" si="19"/>
        <v>"RCSVALUE": "0",</v>
      </c>
      <c r="AV30" t="str">
        <f t="shared" si="20"/>
        <v>"RCS_SIZE": "",</v>
      </c>
      <c r="AW30" t="str">
        <f t="shared" si="21"/>
        <v>"SITE": "AFETR"</v>
      </c>
      <c r="AX30" t="str">
        <f t="shared" si="22"/>
        <v>"SATNAME": "TRANSIT 1B",</v>
      </c>
      <c r="AY30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"220","COMMENT": "","COMMENTCODE": "","COUNTRY": "US","CURRENT": "Y","DECAY": "1967-10-05","FILE": "1","INCLINATION": "51.20","INTLDES": "1960-003B","LAUNCH": "1960-04-13","LAUNCH_NUM": "3","LAUNCH_PIECE": "B","NORAD_CAT_ID": "31","OBJECT_ID": "1960-003B","OBJECT_NAME": "TRANSIT 1B","OBJECT_NUMBER": "31","OBJECT_TYPE": "PAYLOAD","PERIGEE": "201","PERIOD": "88.70","RCSVALUE": "0","RCS_SIZE": "","SATNAME": "TRANSIT 1B","SITE": "AFETR"</v>
      </c>
    </row>
    <row r="31" spans="1:51" x14ac:dyDescent="0.2">
      <c r="A31" t="s">
        <v>238</v>
      </c>
      <c r="B31" t="s">
        <v>3815</v>
      </c>
      <c r="C31" t="s">
        <v>273</v>
      </c>
      <c r="D31" t="s">
        <v>291</v>
      </c>
      <c r="E31" t="s">
        <v>25</v>
      </c>
      <c r="F31" t="s">
        <v>25</v>
      </c>
      <c r="G31" t="s">
        <v>66</v>
      </c>
      <c r="H31" t="s">
        <v>27</v>
      </c>
      <c r="I31" t="s">
        <v>292</v>
      </c>
      <c r="J31" t="s">
        <v>33</v>
      </c>
      <c r="K31" t="s">
        <v>293</v>
      </c>
      <c r="L31" t="s">
        <v>294</v>
      </c>
      <c r="M31" t="s">
        <v>271</v>
      </c>
      <c r="N31" t="s">
        <v>60</v>
      </c>
      <c r="O31" t="s">
        <v>81</v>
      </c>
      <c r="P31" t="s">
        <v>295</v>
      </c>
      <c r="Q31" t="s">
        <v>294</v>
      </c>
      <c r="R31" t="s">
        <v>273</v>
      </c>
      <c r="S31" t="s">
        <v>295</v>
      </c>
      <c r="T31" t="s">
        <v>84</v>
      </c>
      <c r="U31" t="s">
        <v>296</v>
      </c>
      <c r="V31" t="s">
        <v>222</v>
      </c>
      <c r="W31" t="s">
        <v>41</v>
      </c>
      <c r="X31" t="s">
        <v>25</v>
      </c>
      <c r="Y31" t="s">
        <v>75</v>
      </c>
      <c r="Z31" t="str">
        <f t="shared" si="23"/>
        <v>"THORABLESTARDEB-45":{"APOGEE": "615","COMMENT": "","COMMENTCODE": "","COUNTRY": "US","CURRENT": "Y","DECAY": "1960-07-17","FILE": "1","INCLINATION": "51.29","INTLDES": "1960-003C","LAUNCH": "1960-04-13","LAUNCH_NUM": "3","LAUNCH_PIECE": "C","NORAD_CAT_ID": "33","OBJECT_ID": "1960-003C","OBJECT_NAME": "THOR ABLESTAR DEB","OBJECT_NUMBER": "33","OBJECT_TYPE": "DEBRIS","PERIGEE": "285","PERIOD": "93.59","RCSVALUE": "0","RCS_SIZE": "","SATNAME": "THOR ABLESTAR DEB","SITE": "AFETR"}</v>
      </c>
      <c r="AA31" t="str">
        <f>IF(A31=A32,_xlfn.CONCAT(Query__2[[#This Row],[Column1]],","),_xlfn.CONCAT(Query__2[[#This Row],[Column1]],"},"))</f>
        <v>"THORABLESTARDEB-45":{"APOGEE": "615","COMMENT": "","COMMENTCODE": "","COUNTRY": "US","CURRENT": "Y","DECAY": "1960-07-17","FILE": "1","INCLINATION": "51.29","INTLDES": "1960-003C","LAUNCH": "1960-04-13","LAUNCH_NUM": "3","LAUNCH_PIECE": "C","NORAD_CAT_ID": "33","OBJECT_ID": "1960-003C","OBJECT_NAME": "THOR ABLESTAR DEB","OBJECT_NUMBER": "33","OBJECT_TYPE": "DEBRIS","PERIGEE": "285","PERIOD": "93.59","RCSVALUE": "0","RCS_SIZE": "","SATNAME": "THOR ABLESTAR DEB","SITE": "AFETR"}},</v>
      </c>
      <c r="AB31" t="str">
        <f t="shared" si="0"/>
        <v>"APOGEE": "615",</v>
      </c>
      <c r="AC31" t="str">
        <f t="shared" si="1"/>
        <v>"COMMENT": "",</v>
      </c>
      <c r="AD31" t="str">
        <f t="shared" si="2"/>
        <v>"COMMENTCODE": "",</v>
      </c>
      <c r="AE31" t="str">
        <f t="shared" si="3"/>
        <v>"COUNTRY": "US",</v>
      </c>
      <c r="AF31" t="str">
        <f t="shared" si="4"/>
        <v>"CURRENT": "Y",</v>
      </c>
      <c r="AG31" t="str">
        <f t="shared" si="5"/>
        <v>"DECAY": "1960-07-17",</v>
      </c>
      <c r="AH31" t="str">
        <f t="shared" si="6"/>
        <v>"FILE": "1",</v>
      </c>
      <c r="AI31" t="str">
        <f t="shared" si="7"/>
        <v>"INCLINATION": "51.29",</v>
      </c>
      <c r="AJ31" t="str">
        <f t="shared" si="8"/>
        <v>"INTLDES": "1960-003C",</v>
      </c>
      <c r="AK31" t="str">
        <f t="shared" si="9"/>
        <v>"LAUNCH": "1960-04-13",</v>
      </c>
      <c r="AL31" t="str">
        <f t="shared" si="10"/>
        <v>"LAUNCH_NUM": "3",</v>
      </c>
      <c r="AM31" t="str">
        <f t="shared" si="11"/>
        <v>"LAUNCH_PIECE": "C",</v>
      </c>
      <c r="AN31" t="str">
        <f t="shared" si="12"/>
        <v>"NORAD_CAT_ID": "33",</v>
      </c>
      <c r="AO31" t="str">
        <f t="shared" si="13"/>
        <v>"OBJECT_ID": "1960-003C",</v>
      </c>
      <c r="AP31" t="str">
        <f t="shared" si="14"/>
        <v>"OBJECT_NAME": "THOR ABLESTAR DEB",</v>
      </c>
      <c r="AQ31" t="str">
        <f t="shared" si="15"/>
        <v>"OBJECT_NUMBER": "33",</v>
      </c>
      <c r="AR31" t="str">
        <f t="shared" si="16"/>
        <v>"OBJECT_TYPE": "DEBRIS",</v>
      </c>
      <c r="AS31" t="str">
        <f t="shared" si="17"/>
        <v>"PERIGEE": "285",</v>
      </c>
      <c r="AT31" t="str">
        <f t="shared" si="18"/>
        <v>"PERIOD": "93.59",</v>
      </c>
      <c r="AU31" t="str">
        <f t="shared" si="19"/>
        <v>"RCSVALUE": "0",</v>
      </c>
      <c r="AV31" t="str">
        <f t="shared" si="20"/>
        <v>"RCS_SIZE": "",</v>
      </c>
      <c r="AW31" t="str">
        <f t="shared" si="21"/>
        <v>"SITE": "AFETR"</v>
      </c>
      <c r="AX31" t="str">
        <f t="shared" si="22"/>
        <v>"SATNAME": "THOR ABLESTAR DEB",</v>
      </c>
      <c r="AY31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"615","COMMENT": "","COMMENTCODE": "","COUNTRY": "US","CURRENT": "Y","DECAY": "1960-07-17","FILE": "1","INCLINATION": "51.29","INTLDES": "1960-003C","LAUNCH": "1960-04-13","LAUNCH_NUM": "3","LAUNCH_PIECE": "C","NORAD_CAT_ID": "33","OBJECT_ID": "1960-003C","OBJECT_NAME": "THOR ABLESTAR DEB","OBJECT_NUMBER": "33","OBJECT_TYPE": "DEBRIS","PERIGEE": "285","PERIOD": "93.59","RCSVALUE": "0","RCS_SIZE": "","SATNAME": "THOR ABLESTAR DEB","SITE": "AFETR"</v>
      </c>
    </row>
    <row r="32" spans="1:51" x14ac:dyDescent="0.2">
      <c r="A32" t="s">
        <v>367</v>
      </c>
      <c r="B32" t="s">
        <v>3816</v>
      </c>
      <c r="C32" t="s">
        <v>369</v>
      </c>
      <c r="D32" t="s">
        <v>362</v>
      </c>
      <c r="E32" t="s">
        <v>25</v>
      </c>
      <c r="F32" t="s">
        <v>25</v>
      </c>
      <c r="G32" t="s">
        <v>66</v>
      </c>
      <c r="H32" t="s">
        <v>27</v>
      </c>
      <c r="I32" t="s">
        <v>363</v>
      </c>
      <c r="J32" t="s">
        <v>33</v>
      </c>
      <c r="K32" t="s">
        <v>364</v>
      </c>
      <c r="L32" t="s">
        <v>365</v>
      </c>
      <c r="M32" t="s">
        <v>366</v>
      </c>
      <c r="N32" t="s">
        <v>33</v>
      </c>
      <c r="O32" t="s">
        <v>48</v>
      </c>
      <c r="P32" t="s">
        <v>368</v>
      </c>
      <c r="Q32" t="s">
        <v>365</v>
      </c>
      <c r="R32" t="s">
        <v>369</v>
      </c>
      <c r="S32" t="s">
        <v>368</v>
      </c>
      <c r="T32" t="s">
        <v>38</v>
      </c>
      <c r="U32" t="s">
        <v>370</v>
      </c>
      <c r="V32" t="s">
        <v>371</v>
      </c>
      <c r="W32" t="s">
        <v>41</v>
      </c>
      <c r="X32" t="s">
        <v>25</v>
      </c>
      <c r="Y32" t="s">
        <v>190</v>
      </c>
      <c r="Z32" t="str">
        <f t="shared" si="23"/>
        <v>"1961":{"SAMOS2-89":{"APOGEE": "185","COMMENT": "","COMMENTCODE": "","COUNTRY": "US","CURRENT": "Y","DECAY": "1973-10-21","FILE": "1","INCLINATION": "97.22","INTLDES": "1961-001A","LAUNCH": "1961-01-31","LAUNCH_NUM": "1","LAUNCH_PIECE": "A","NORAD_CAT_ID": "70","OBJECT_ID": "1961-001A","OBJECT_NAME": "SAMOS 2","OBJECT_NUMBER": "70","OBJECT_TYPE": "PAYLOAD","PERIGEE": "175","PERIOD": "88.09","RCSVALUE": "0","RCS_SIZE": "","SATNAME": "SAMOS 2","SITE": "AFWTR"}</v>
      </c>
      <c r="AA32" t="str">
        <f>IF(A32=A33,_xlfn.CONCAT(Query__2[[#This Row],[Column1]],","),_xlfn.CONCAT(Query__2[[#This Row],[Column1]],"},"))</f>
        <v>"1961":{"SAMOS2-89":{"APOGEE": "185","COMMENT": "","COMMENTCODE": "","COUNTRY": "US","CURRENT": "Y","DECAY": "1973-10-21","FILE": "1","INCLINATION": "97.22","INTLDES": "1961-001A","LAUNCH": "1961-01-31","LAUNCH_NUM": "1","LAUNCH_PIECE": "A","NORAD_CAT_ID": "70","OBJECT_ID": "1961-001A","OBJECT_NAME": "SAMOS 2","OBJECT_NUMBER": "70","OBJECT_TYPE": "PAYLOAD","PERIGEE": "175","PERIOD": "88.09","RCSVALUE": "0","RCS_SIZE": "","SATNAME": "SAMOS 2","SITE": "AFWTR"},</v>
      </c>
      <c r="AB32" t="str">
        <f t="shared" ref="AB32:AB40" si="24">_xlfn.CONCAT("""",D$1,"""",": ","""",D32,"""",",")</f>
        <v>"APOGEE": "185",</v>
      </c>
      <c r="AC32" t="str">
        <f t="shared" ref="AC32:AC40" si="25">_xlfn.CONCAT("""",E$1,"""",": ","""",E32,"""",",")</f>
        <v>"COMMENT": "",</v>
      </c>
      <c r="AD32" t="str">
        <f t="shared" ref="AD32:AD40" si="26">_xlfn.CONCAT("""",F$1,"""",": ","""",F32,"""",",")</f>
        <v>"COMMENTCODE": "",</v>
      </c>
      <c r="AE32" t="str">
        <f t="shared" ref="AE32:AE40" si="27">_xlfn.CONCAT("""",G$1,"""",": ","""",G32,"""",",")</f>
        <v>"COUNTRY": "US",</v>
      </c>
      <c r="AF32" t="str">
        <f t="shared" ref="AF32:AF40" si="28">_xlfn.CONCAT("""",H$1,"""",": ","""",H32,"""",",")</f>
        <v>"CURRENT": "Y",</v>
      </c>
      <c r="AG32" t="str">
        <f t="shared" ref="AG32:AG40" si="29">_xlfn.CONCAT("""",I$1,"""",": ","""",I32,"""",",")</f>
        <v>"DECAY": "1973-10-21",</v>
      </c>
      <c r="AH32" t="str">
        <f t="shared" ref="AH32:AH40" si="30">_xlfn.CONCAT("""",J$1,"""",": ","""",J32,"""",",")</f>
        <v>"FILE": "1",</v>
      </c>
      <c r="AI32" t="str">
        <f t="shared" ref="AI32:AI40" si="31">_xlfn.CONCAT("""",K$1,"""",": ","""",K32,"""",",")</f>
        <v>"INCLINATION": "97.22",</v>
      </c>
      <c r="AJ32" t="str">
        <f t="shared" ref="AJ32:AJ40" si="32">_xlfn.CONCAT("""",L$1,"""",": ","""",L32,"""",",")</f>
        <v>"INTLDES": "1961-001A",</v>
      </c>
      <c r="AK32" t="str">
        <f t="shared" ref="AK32:AK40" si="33">_xlfn.CONCAT("""",M$1,"""",": ","""",M32,"""",",")</f>
        <v>"LAUNCH": "1961-01-31",</v>
      </c>
      <c r="AL32" t="str">
        <f t="shared" ref="AL32:AL40" si="34">_xlfn.CONCAT("""",N$1,"""",": ","""",N32,"""",",")</f>
        <v>"LAUNCH_NUM": "1",</v>
      </c>
      <c r="AM32" t="str">
        <f t="shared" ref="AM32:AM40" si="35">_xlfn.CONCAT("""",O$1,"""",": ","""",O32,"""",",")</f>
        <v>"LAUNCH_PIECE": "A",</v>
      </c>
      <c r="AN32" t="str">
        <f t="shared" ref="AN32:AN40" si="36">_xlfn.CONCAT("""",P$1,"""",": ","""",P32,"""",",")</f>
        <v>"NORAD_CAT_ID": "70",</v>
      </c>
      <c r="AO32" t="str">
        <f t="shared" ref="AO32:AO40" si="37">_xlfn.CONCAT("""",Q$1,"""",": ","""",Q32,"""",",")</f>
        <v>"OBJECT_ID": "1961-001A",</v>
      </c>
      <c r="AP32" t="str">
        <f t="shared" ref="AP32:AP40" si="38">_xlfn.CONCAT("""",R$1,"""",": ","""",R32,"""",",")</f>
        <v>"OBJECT_NAME": "SAMOS 2",</v>
      </c>
      <c r="AQ32" t="str">
        <f t="shared" ref="AQ32:AQ40" si="39">_xlfn.CONCAT("""",S$1,"""",": ","""",S32,"""",",")</f>
        <v>"OBJECT_NUMBER": "70",</v>
      </c>
      <c r="AR32" t="str">
        <f t="shared" ref="AR32:AR40" si="40">_xlfn.CONCAT("""",T$1,"""",": ","""",T32,"""",",")</f>
        <v>"OBJECT_TYPE": "PAYLOAD",</v>
      </c>
      <c r="AS32" t="str">
        <f t="shared" ref="AS32:AS40" si="41">_xlfn.CONCAT("""",U$1,"""",": ","""",U32,"""",",")</f>
        <v>"PERIGEE": "175",</v>
      </c>
      <c r="AT32" t="str">
        <f t="shared" ref="AT32:AT40" si="42">_xlfn.CONCAT("""",V$1,"""",": ","""",V32,"""",",")</f>
        <v>"PERIOD": "88.09",</v>
      </c>
      <c r="AU32" t="str">
        <f t="shared" ref="AU32:AU40" si="43">_xlfn.CONCAT("""",W$1,"""",": ","""",W32,"""",",")</f>
        <v>"RCSVALUE": "0",</v>
      </c>
      <c r="AV32" t="str">
        <f t="shared" ref="AV32:AV40" si="44">_xlfn.CONCAT("""",X$1,"""",": ","""",X32,"""",",")</f>
        <v>"RCS_SIZE": "",</v>
      </c>
      <c r="AW32" t="str">
        <f t="shared" ref="AW32:AW40" si="45">_xlfn.CONCAT("""",Y$1,"""",": ","""",Y32,"""")</f>
        <v>"SITE": "AFWTR"</v>
      </c>
      <c r="AX32" t="str">
        <f t="shared" ref="AX32:AX40" si="46">_xlfn.CONCAT("""",C$1,"""",": ","""",C32,"""",",")</f>
        <v>"SATNAME": "SAMOS 2",</v>
      </c>
      <c r="AY32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"185","COMMENT": "","COMMENTCODE": "","COUNTRY": "US","CURRENT": "Y","DECAY": "1973-10-21","FILE": "1","INCLINATION": "97.22","INTLDES": "1961-001A","LAUNCH": "1961-01-31","LAUNCH_NUM": "1","LAUNCH_PIECE": "A","NORAD_CAT_ID": "70","OBJECT_ID": "1961-001A","OBJECT_NAME": "SAMOS 2","OBJECT_NUMBER": "70","OBJECT_TYPE": "PAYLOAD","PERIGEE": "175","PERIOD": "88.09","RCSVALUE": "0","RCS_SIZE": "","SATNAME": "SAMOS 2","SITE": "AFWTR"</v>
      </c>
    </row>
    <row r="33" spans="1:51" x14ac:dyDescent="0.2">
      <c r="A33" t="s">
        <v>367</v>
      </c>
      <c r="B33" t="s">
        <v>3817</v>
      </c>
      <c r="C33" t="s">
        <v>376</v>
      </c>
      <c r="D33" t="s">
        <v>233</v>
      </c>
      <c r="E33" t="s">
        <v>25</v>
      </c>
      <c r="F33" t="s">
        <v>25</v>
      </c>
      <c r="G33" t="s">
        <v>66</v>
      </c>
      <c r="H33" t="s">
        <v>27</v>
      </c>
      <c r="I33" t="s">
        <v>372</v>
      </c>
      <c r="J33" t="s">
        <v>33</v>
      </c>
      <c r="K33" t="s">
        <v>373</v>
      </c>
      <c r="L33" t="s">
        <v>374</v>
      </c>
      <c r="M33" t="s">
        <v>366</v>
      </c>
      <c r="N33" t="s">
        <v>33</v>
      </c>
      <c r="O33" t="s">
        <v>34</v>
      </c>
      <c r="P33" t="s">
        <v>375</v>
      </c>
      <c r="Q33" t="s">
        <v>374</v>
      </c>
      <c r="R33" t="s">
        <v>376</v>
      </c>
      <c r="S33" t="s">
        <v>375</v>
      </c>
      <c r="T33" t="s">
        <v>50</v>
      </c>
      <c r="U33" t="s">
        <v>377</v>
      </c>
      <c r="V33" t="s">
        <v>378</v>
      </c>
      <c r="W33" t="s">
        <v>41</v>
      </c>
      <c r="X33" t="s">
        <v>25</v>
      </c>
      <c r="Y33" t="s">
        <v>190</v>
      </c>
      <c r="Z33" t="str">
        <f t="shared" si="23"/>
        <v>"ATLASAGENAARB-90":{"APOGEE": "161","COMMENT": "","COMMENTCODE": "","COUNTRY": "US","CURRENT": "Y","DECAY": "1970-10-09","FILE": "1","INCLINATION": "97.35","INTLDES": "1961-001B","LAUNCH": "1961-01-31","LAUNCH_NUM": "1","LAUNCH_PIECE": "B","NORAD_CAT_ID": "79","OBJECT_ID": "1961-001B","OBJECT_NAME": "ATLAS AGENA A R/B","OBJECT_NUMBER": "79","OBJECT_TYPE": "ROCKET BODY","PERIGEE": "118","PERIOD": "87.27","RCSVALUE": "0","RCS_SIZE": "","SATNAME": "ATLAS AGENA A R/B","SITE": "AFWTR"}</v>
      </c>
      <c r="AA33" t="str">
        <f>IF(A33=A34,_xlfn.CONCAT(Query__2[[#This Row],[Column1]],","),_xlfn.CONCAT(Query__2[[#This Row],[Column1]],"},"))</f>
        <v>"ATLASAGENAARB-90":{"APOGEE": "161","COMMENT": "","COMMENTCODE": "","COUNTRY": "US","CURRENT": "Y","DECAY": "1970-10-09","FILE": "1","INCLINATION": "97.35","INTLDES": "1961-001B","LAUNCH": "1961-01-31","LAUNCH_NUM": "1","LAUNCH_PIECE": "B","NORAD_CAT_ID": "79","OBJECT_ID": "1961-001B","OBJECT_NAME": "ATLAS AGENA A R/B","OBJECT_NUMBER": "79","OBJECT_TYPE": "ROCKET BODY","PERIGEE": "118","PERIOD": "87.27","RCSVALUE": "0","RCS_SIZE": "","SATNAME": "ATLAS AGENA A R/B","SITE": "AFWTR"},</v>
      </c>
      <c r="AB33" t="str">
        <f t="shared" si="24"/>
        <v>"APOGEE": "161",</v>
      </c>
      <c r="AC33" t="str">
        <f t="shared" si="25"/>
        <v>"COMMENT": "",</v>
      </c>
      <c r="AD33" t="str">
        <f t="shared" si="26"/>
        <v>"COMMENTCODE": "",</v>
      </c>
      <c r="AE33" t="str">
        <f t="shared" si="27"/>
        <v>"COUNTRY": "US",</v>
      </c>
      <c r="AF33" t="str">
        <f t="shared" si="28"/>
        <v>"CURRENT": "Y",</v>
      </c>
      <c r="AG33" t="str">
        <f t="shared" si="29"/>
        <v>"DECAY": "1970-10-09",</v>
      </c>
      <c r="AH33" t="str">
        <f t="shared" si="30"/>
        <v>"FILE": "1",</v>
      </c>
      <c r="AI33" t="str">
        <f t="shared" si="31"/>
        <v>"INCLINATION": "97.35",</v>
      </c>
      <c r="AJ33" t="str">
        <f t="shared" si="32"/>
        <v>"INTLDES": "1961-001B",</v>
      </c>
      <c r="AK33" t="str">
        <f t="shared" si="33"/>
        <v>"LAUNCH": "1961-01-31",</v>
      </c>
      <c r="AL33" t="str">
        <f t="shared" si="34"/>
        <v>"LAUNCH_NUM": "1",</v>
      </c>
      <c r="AM33" t="str">
        <f t="shared" si="35"/>
        <v>"LAUNCH_PIECE": "B",</v>
      </c>
      <c r="AN33" t="str">
        <f t="shared" si="36"/>
        <v>"NORAD_CAT_ID": "79",</v>
      </c>
      <c r="AO33" t="str">
        <f t="shared" si="37"/>
        <v>"OBJECT_ID": "1961-001B",</v>
      </c>
      <c r="AP33" t="str">
        <f t="shared" si="38"/>
        <v>"OBJECT_NAME": "ATLAS AGENA A R/B",</v>
      </c>
      <c r="AQ33" t="str">
        <f t="shared" si="39"/>
        <v>"OBJECT_NUMBER": "79",</v>
      </c>
      <c r="AR33" t="str">
        <f t="shared" si="40"/>
        <v>"OBJECT_TYPE": "ROCKET BODY",</v>
      </c>
      <c r="AS33" t="str">
        <f t="shared" si="41"/>
        <v>"PERIGEE": "118",</v>
      </c>
      <c r="AT33" t="str">
        <f t="shared" si="42"/>
        <v>"PERIOD": "87.27",</v>
      </c>
      <c r="AU33" t="str">
        <f t="shared" si="43"/>
        <v>"RCSVALUE": "0",</v>
      </c>
      <c r="AV33" t="str">
        <f t="shared" si="44"/>
        <v>"RCS_SIZE": "",</v>
      </c>
      <c r="AW33" t="str">
        <f t="shared" si="45"/>
        <v>"SITE": "AFWTR"</v>
      </c>
      <c r="AX33" t="str">
        <f t="shared" si="46"/>
        <v>"SATNAME": "ATLAS AGENA A R/B",</v>
      </c>
      <c r="AY33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"161","COMMENT": "","COMMENTCODE": "","COUNTRY": "US","CURRENT": "Y","DECAY": "1970-10-09","FILE": "1","INCLINATION": "97.35","INTLDES": "1961-001B","LAUNCH": "1961-01-31","LAUNCH_NUM": "1","LAUNCH_PIECE": "B","NORAD_CAT_ID": "79","OBJECT_ID": "1961-001B","OBJECT_NAME": "ATLAS AGENA A R/B","OBJECT_NUMBER": "79","OBJECT_TYPE": "ROCKET BODY","PERIGEE": "118","PERIOD": "87.27","RCSVALUE": "0","RCS_SIZE": "","SATNAME": "ATLAS AGENA A R/B","SITE": "AFWTR"</v>
      </c>
    </row>
    <row r="34" spans="1:51" x14ac:dyDescent="0.2">
      <c r="A34" t="s">
        <v>367</v>
      </c>
      <c r="B34" t="s">
        <v>3818</v>
      </c>
      <c r="C34" t="s">
        <v>384</v>
      </c>
      <c r="D34" t="s">
        <v>379</v>
      </c>
      <c r="E34" t="s">
        <v>25</v>
      </c>
      <c r="F34" t="s">
        <v>25</v>
      </c>
      <c r="G34" t="s">
        <v>26</v>
      </c>
      <c r="H34" t="s">
        <v>27</v>
      </c>
      <c r="I34" t="s">
        <v>380</v>
      </c>
      <c r="J34" t="s">
        <v>33</v>
      </c>
      <c r="K34" t="s">
        <v>331</v>
      </c>
      <c r="L34" t="s">
        <v>381</v>
      </c>
      <c r="M34" t="s">
        <v>382</v>
      </c>
      <c r="N34" t="s">
        <v>36</v>
      </c>
      <c r="O34" t="s">
        <v>48</v>
      </c>
      <c r="P34" t="s">
        <v>383</v>
      </c>
      <c r="Q34" t="s">
        <v>381</v>
      </c>
      <c r="R34" t="s">
        <v>384</v>
      </c>
      <c r="S34" t="s">
        <v>383</v>
      </c>
      <c r="T34" t="s">
        <v>38</v>
      </c>
      <c r="U34" t="s">
        <v>385</v>
      </c>
      <c r="V34" t="s">
        <v>386</v>
      </c>
      <c r="W34" t="s">
        <v>41</v>
      </c>
      <c r="X34" t="s">
        <v>25</v>
      </c>
      <c r="Y34" t="s">
        <v>42</v>
      </c>
      <c r="Z34" t="str">
        <f t="shared" si="23"/>
        <v>"SPUTNIK7-91":{"APOGEE": "296","COMMENT": "","COMMENTCODE": "","COUNTRY": "CIS","CURRENT": "Y","DECAY": "1961-02-26","FILE": "1","INCLINATION": "64.90","INTLDES": "1961-002A","LAUNCH": "1961-02-04","LAUNCH_NUM": "2","LAUNCH_PIECE": "A","NORAD_CAT_ID": "71","OBJECT_ID": "1961-002A","OBJECT_NAME": "SPUTNIK 7","OBJECT_NUMBER": "71","OBJECT_TYPE": "PAYLOAD","PERIGEE": "180","PERIOD": "89.26","RCSVALUE": "0","RCS_SIZE": "","SATNAME": "SPUTNIK 7","SITE": "TTMTR"}</v>
      </c>
      <c r="AA34" t="str">
        <f>IF(A34=A35,_xlfn.CONCAT(Query__2[[#This Row],[Column1]],","),_xlfn.CONCAT(Query__2[[#This Row],[Column1]],"},"))</f>
        <v>"SPUTNIK7-91":{"APOGEE": "296","COMMENT": "","COMMENTCODE": "","COUNTRY": "CIS","CURRENT": "Y","DECAY": "1961-02-26","FILE": "1","INCLINATION": "64.90","INTLDES": "1961-002A","LAUNCH": "1961-02-04","LAUNCH_NUM": "2","LAUNCH_PIECE": "A","NORAD_CAT_ID": "71","OBJECT_ID": "1961-002A","OBJECT_NAME": "SPUTNIK 7","OBJECT_NUMBER": "71","OBJECT_TYPE": "PAYLOAD","PERIGEE": "180","PERIOD": "89.26","RCSVALUE": "0","RCS_SIZE": "","SATNAME": "SPUTNIK 7","SITE": "TTMTR"},</v>
      </c>
      <c r="AB34" t="str">
        <f t="shared" si="24"/>
        <v>"APOGEE": "296",</v>
      </c>
      <c r="AC34" t="str">
        <f t="shared" si="25"/>
        <v>"COMMENT": "",</v>
      </c>
      <c r="AD34" t="str">
        <f t="shared" si="26"/>
        <v>"COMMENTCODE": "",</v>
      </c>
      <c r="AE34" t="str">
        <f t="shared" si="27"/>
        <v>"COUNTRY": "CIS",</v>
      </c>
      <c r="AF34" t="str">
        <f t="shared" si="28"/>
        <v>"CURRENT": "Y",</v>
      </c>
      <c r="AG34" t="str">
        <f t="shared" si="29"/>
        <v>"DECAY": "1961-02-26",</v>
      </c>
      <c r="AH34" t="str">
        <f t="shared" si="30"/>
        <v>"FILE": "1",</v>
      </c>
      <c r="AI34" t="str">
        <f t="shared" si="31"/>
        <v>"INCLINATION": "64.90",</v>
      </c>
      <c r="AJ34" t="str">
        <f t="shared" si="32"/>
        <v>"INTLDES": "1961-002A",</v>
      </c>
      <c r="AK34" t="str">
        <f t="shared" si="33"/>
        <v>"LAUNCH": "1961-02-04",</v>
      </c>
      <c r="AL34" t="str">
        <f t="shared" si="34"/>
        <v>"LAUNCH_NUM": "2",</v>
      </c>
      <c r="AM34" t="str">
        <f t="shared" si="35"/>
        <v>"LAUNCH_PIECE": "A",</v>
      </c>
      <c r="AN34" t="str">
        <f t="shared" si="36"/>
        <v>"NORAD_CAT_ID": "71",</v>
      </c>
      <c r="AO34" t="str">
        <f t="shared" si="37"/>
        <v>"OBJECT_ID": "1961-002A",</v>
      </c>
      <c r="AP34" t="str">
        <f t="shared" si="38"/>
        <v>"OBJECT_NAME": "SPUTNIK 7",</v>
      </c>
      <c r="AQ34" t="str">
        <f t="shared" si="39"/>
        <v>"OBJECT_NUMBER": "71",</v>
      </c>
      <c r="AR34" t="str">
        <f t="shared" si="40"/>
        <v>"OBJECT_TYPE": "PAYLOAD",</v>
      </c>
      <c r="AS34" t="str">
        <f t="shared" si="41"/>
        <v>"PERIGEE": "180",</v>
      </c>
      <c r="AT34" t="str">
        <f t="shared" si="42"/>
        <v>"PERIOD": "89.26",</v>
      </c>
      <c r="AU34" t="str">
        <f t="shared" si="43"/>
        <v>"RCSVALUE": "0",</v>
      </c>
      <c r="AV34" t="str">
        <f t="shared" si="44"/>
        <v>"RCS_SIZE": "",</v>
      </c>
      <c r="AW34" t="str">
        <f t="shared" si="45"/>
        <v>"SITE": "TTMTR"</v>
      </c>
      <c r="AX34" t="str">
        <f t="shared" si="46"/>
        <v>"SATNAME": "SPUTNIK 7",</v>
      </c>
      <c r="AY34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"296","COMMENT": "","COMMENTCODE": "","COUNTRY": "CIS","CURRENT": "Y","DECAY": "1961-02-26","FILE": "1","INCLINATION": "64.90","INTLDES": "1961-002A","LAUNCH": "1961-02-04","LAUNCH_NUM": "2","LAUNCH_PIECE": "A","NORAD_CAT_ID": "71","OBJECT_ID": "1961-002A","OBJECT_NAME": "SPUTNIK 7","OBJECT_NUMBER": "71","OBJECT_TYPE": "PAYLOAD","PERIGEE": "180","PERIOD": "89.26","RCSVALUE": "0","RCS_SIZE": "","SATNAME": "SPUTNIK 7","SITE": "TTMTR"</v>
      </c>
    </row>
    <row r="35" spans="1:51" x14ac:dyDescent="0.2">
      <c r="A35" t="s">
        <v>367</v>
      </c>
      <c r="B35" t="s">
        <v>3819</v>
      </c>
      <c r="C35" t="s">
        <v>390</v>
      </c>
      <c r="D35" t="s">
        <v>318</v>
      </c>
      <c r="E35" t="s">
        <v>25</v>
      </c>
      <c r="F35" t="s">
        <v>25</v>
      </c>
      <c r="G35" t="s">
        <v>26</v>
      </c>
      <c r="H35" t="s">
        <v>27</v>
      </c>
      <c r="I35" t="s">
        <v>387</v>
      </c>
      <c r="J35" t="s">
        <v>33</v>
      </c>
      <c r="K35" t="s">
        <v>331</v>
      </c>
      <c r="L35" t="s">
        <v>388</v>
      </c>
      <c r="M35" t="s">
        <v>382</v>
      </c>
      <c r="N35" t="s">
        <v>36</v>
      </c>
      <c r="O35" t="s">
        <v>34</v>
      </c>
      <c r="P35" t="s">
        <v>389</v>
      </c>
      <c r="Q35" t="s">
        <v>388</v>
      </c>
      <c r="R35" t="s">
        <v>390</v>
      </c>
      <c r="S35" t="s">
        <v>389</v>
      </c>
      <c r="T35" t="s">
        <v>50</v>
      </c>
      <c r="U35" t="s">
        <v>354</v>
      </c>
      <c r="V35" t="s">
        <v>391</v>
      </c>
      <c r="W35" t="s">
        <v>41</v>
      </c>
      <c r="X35" t="s">
        <v>25</v>
      </c>
      <c r="Y35" t="s">
        <v>42</v>
      </c>
      <c r="Z35" t="str">
        <f t="shared" si="23"/>
        <v>"SL6RB-92":{"APOGEE": "228","COMMENT": "","COMMENTCODE": "","COUNTRY": "CIS","CURRENT": "Y","DECAY": "1961-02-13","FILE": "1","INCLINATION": "64.90","INTLDES": "1961-002B","LAUNCH": "1961-02-04","LAUNCH_NUM": "2","LAUNCH_PIECE": "B","NORAD_CAT_ID": "72","OBJECT_ID": "1961-002B","OBJECT_NAME": "SL-6 R/B","OBJECT_NUMBER": "72","OBJECT_TYPE": "ROCKET BODY","PERIGEE": "209","PERIOD": "88.87","RCSVALUE": "0","RCS_SIZE": "","SATNAME": "SL-6 R/B","SITE": "TTMTR"}</v>
      </c>
      <c r="AA35" t="str">
        <f>IF(A35=A36,_xlfn.CONCAT(Query__2[[#This Row],[Column1]],","),_xlfn.CONCAT(Query__2[[#This Row],[Column1]],"},"))</f>
        <v>"SL6RB-92":{"APOGEE": "228","COMMENT": "","COMMENTCODE": "","COUNTRY": "CIS","CURRENT": "Y","DECAY": "1961-02-13","FILE": "1","INCLINATION": "64.90","INTLDES": "1961-002B","LAUNCH": "1961-02-04","LAUNCH_NUM": "2","LAUNCH_PIECE": "B","NORAD_CAT_ID": "72","OBJECT_ID": "1961-002B","OBJECT_NAME": "SL-6 R/B","OBJECT_NUMBER": "72","OBJECT_TYPE": "ROCKET BODY","PERIGEE": "209","PERIOD": "88.87","RCSVALUE": "0","RCS_SIZE": "","SATNAME": "SL-6 R/B","SITE": "TTMTR"},</v>
      </c>
      <c r="AB35" t="str">
        <f t="shared" si="24"/>
        <v>"APOGEE": "228",</v>
      </c>
      <c r="AC35" t="str">
        <f t="shared" si="25"/>
        <v>"COMMENT": "",</v>
      </c>
      <c r="AD35" t="str">
        <f t="shared" si="26"/>
        <v>"COMMENTCODE": "",</v>
      </c>
      <c r="AE35" t="str">
        <f t="shared" si="27"/>
        <v>"COUNTRY": "CIS",</v>
      </c>
      <c r="AF35" t="str">
        <f t="shared" si="28"/>
        <v>"CURRENT": "Y",</v>
      </c>
      <c r="AG35" t="str">
        <f t="shared" si="29"/>
        <v>"DECAY": "1961-02-13",</v>
      </c>
      <c r="AH35" t="str">
        <f t="shared" si="30"/>
        <v>"FILE": "1",</v>
      </c>
      <c r="AI35" t="str">
        <f t="shared" si="31"/>
        <v>"INCLINATION": "64.90",</v>
      </c>
      <c r="AJ35" t="str">
        <f t="shared" si="32"/>
        <v>"INTLDES": "1961-002B",</v>
      </c>
      <c r="AK35" t="str">
        <f t="shared" si="33"/>
        <v>"LAUNCH": "1961-02-04",</v>
      </c>
      <c r="AL35" t="str">
        <f t="shared" si="34"/>
        <v>"LAUNCH_NUM": "2",</v>
      </c>
      <c r="AM35" t="str">
        <f t="shared" si="35"/>
        <v>"LAUNCH_PIECE": "B",</v>
      </c>
      <c r="AN35" t="str">
        <f t="shared" si="36"/>
        <v>"NORAD_CAT_ID": "72",</v>
      </c>
      <c r="AO35" t="str">
        <f t="shared" si="37"/>
        <v>"OBJECT_ID": "1961-002B",</v>
      </c>
      <c r="AP35" t="str">
        <f t="shared" si="38"/>
        <v>"OBJECT_NAME": "SL-6 R/B",</v>
      </c>
      <c r="AQ35" t="str">
        <f t="shared" si="39"/>
        <v>"OBJECT_NUMBER": "72",</v>
      </c>
      <c r="AR35" t="str">
        <f t="shared" si="40"/>
        <v>"OBJECT_TYPE": "ROCKET BODY",</v>
      </c>
      <c r="AS35" t="str">
        <f t="shared" si="41"/>
        <v>"PERIGEE": "209",</v>
      </c>
      <c r="AT35" t="str">
        <f t="shared" si="42"/>
        <v>"PERIOD": "88.87",</v>
      </c>
      <c r="AU35" t="str">
        <f t="shared" si="43"/>
        <v>"RCSVALUE": "0",</v>
      </c>
      <c r="AV35" t="str">
        <f t="shared" si="44"/>
        <v>"RCS_SIZE": "",</v>
      </c>
      <c r="AW35" t="str">
        <f t="shared" si="45"/>
        <v>"SITE": "TTMTR"</v>
      </c>
      <c r="AX35" t="str">
        <f t="shared" si="46"/>
        <v>"SATNAME": "SL-6 R/B",</v>
      </c>
      <c r="AY35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"228","COMMENT": "","COMMENTCODE": "","COUNTRY": "CIS","CURRENT": "Y","DECAY": "1961-02-13","FILE": "1","INCLINATION": "64.90","INTLDES": "1961-002B","LAUNCH": "1961-02-04","LAUNCH_NUM": "2","LAUNCH_PIECE": "B","NORAD_CAT_ID": "72","OBJECT_ID": "1961-002B","OBJECT_NAME": "SL-6 R/B","OBJECT_NUMBER": "72","OBJECT_TYPE": "ROCKET BODY","PERIGEE": "209","PERIOD": "88.87","RCSVALUE": "0","RCS_SIZE": "","SATNAME": "SL-6 R/B","SITE": "TTMTR"</v>
      </c>
    </row>
    <row r="36" spans="1:51" x14ac:dyDescent="0.2">
      <c r="A36" t="s">
        <v>367</v>
      </c>
      <c r="B36" t="s">
        <v>3820</v>
      </c>
      <c r="C36" t="s">
        <v>395</v>
      </c>
      <c r="D36" t="s">
        <v>267</v>
      </c>
      <c r="E36" t="s">
        <v>25</v>
      </c>
      <c r="F36" t="s">
        <v>25</v>
      </c>
      <c r="G36" t="s">
        <v>26</v>
      </c>
      <c r="H36" t="s">
        <v>27</v>
      </c>
      <c r="I36" t="s">
        <v>392</v>
      </c>
      <c r="J36" t="s">
        <v>33</v>
      </c>
      <c r="K36" t="s">
        <v>303</v>
      </c>
      <c r="L36" t="s">
        <v>393</v>
      </c>
      <c r="M36" t="s">
        <v>382</v>
      </c>
      <c r="N36" t="s">
        <v>36</v>
      </c>
      <c r="O36" t="s">
        <v>81</v>
      </c>
      <c r="P36" t="s">
        <v>394</v>
      </c>
      <c r="Q36" t="s">
        <v>393</v>
      </c>
      <c r="R36" t="s">
        <v>395</v>
      </c>
      <c r="S36" t="s">
        <v>394</v>
      </c>
      <c r="T36" t="s">
        <v>84</v>
      </c>
      <c r="U36" t="s">
        <v>396</v>
      </c>
      <c r="V36" t="s">
        <v>397</v>
      </c>
      <c r="W36" t="s">
        <v>41</v>
      </c>
      <c r="X36" t="s">
        <v>25</v>
      </c>
      <c r="Y36" t="s">
        <v>42</v>
      </c>
      <c r="Z36" t="str">
        <f t="shared" si="23"/>
        <v>"SL6DEB-93":{"APOGEE": "227","COMMENT": "","COMMENTCODE": "","COUNTRY": "CIS","CURRENT": "Y","DECAY": "1961-03-17","FILE": "1","INCLINATION": "64.89","INTLDES": "1961-002C","LAUNCH": "1961-02-04","LAUNCH_NUM": "2","LAUNCH_PIECE": "C","NORAD_CAT_ID": "73","OBJECT_ID": "1961-002C","OBJECT_NAME": "SL-6 DEB","OBJECT_NUMBER": "73","OBJECT_TYPE": "DEBRIS","PERIGEE": "145","PERIOD": "88.21","RCSVALUE": "0","RCS_SIZE": "","SATNAME": "SL-6 DEB","SITE": "TTMTR"}</v>
      </c>
      <c r="AA36" t="str">
        <f>IF(A36=A37,_xlfn.CONCAT(Query__2[[#This Row],[Column1]],","),_xlfn.CONCAT(Query__2[[#This Row],[Column1]],"},"))</f>
        <v>"SL6DEB-93":{"APOGEE": "227","COMMENT": "","COMMENTCODE": "","COUNTRY": "CIS","CURRENT": "Y","DECAY": "1961-03-17","FILE": "1","INCLINATION": "64.89","INTLDES": "1961-002C","LAUNCH": "1961-02-04","LAUNCH_NUM": "2","LAUNCH_PIECE": "C","NORAD_CAT_ID": "73","OBJECT_ID": "1961-002C","OBJECT_NAME": "SL-6 DEB","OBJECT_NUMBER": "73","OBJECT_TYPE": "DEBRIS","PERIGEE": "145","PERIOD": "88.21","RCSVALUE": "0","RCS_SIZE": "","SATNAME": "SL-6 DEB","SITE": "TTMTR"},</v>
      </c>
      <c r="AB36" t="str">
        <f t="shared" si="24"/>
        <v>"APOGEE": "227",</v>
      </c>
      <c r="AC36" t="str">
        <f t="shared" si="25"/>
        <v>"COMMENT": "",</v>
      </c>
      <c r="AD36" t="str">
        <f t="shared" si="26"/>
        <v>"COMMENTCODE": "",</v>
      </c>
      <c r="AE36" t="str">
        <f t="shared" si="27"/>
        <v>"COUNTRY": "CIS",</v>
      </c>
      <c r="AF36" t="str">
        <f t="shared" si="28"/>
        <v>"CURRENT": "Y",</v>
      </c>
      <c r="AG36" t="str">
        <f t="shared" si="29"/>
        <v>"DECAY": "1961-03-17",</v>
      </c>
      <c r="AH36" t="str">
        <f t="shared" si="30"/>
        <v>"FILE": "1",</v>
      </c>
      <c r="AI36" t="str">
        <f t="shared" si="31"/>
        <v>"INCLINATION": "64.89",</v>
      </c>
      <c r="AJ36" t="str">
        <f t="shared" si="32"/>
        <v>"INTLDES": "1961-002C",</v>
      </c>
      <c r="AK36" t="str">
        <f t="shared" si="33"/>
        <v>"LAUNCH": "1961-02-04",</v>
      </c>
      <c r="AL36" t="str">
        <f t="shared" si="34"/>
        <v>"LAUNCH_NUM": "2",</v>
      </c>
      <c r="AM36" t="str">
        <f t="shared" si="35"/>
        <v>"LAUNCH_PIECE": "C",</v>
      </c>
      <c r="AN36" t="str">
        <f t="shared" si="36"/>
        <v>"NORAD_CAT_ID": "73",</v>
      </c>
      <c r="AO36" t="str">
        <f t="shared" si="37"/>
        <v>"OBJECT_ID": "1961-002C",</v>
      </c>
      <c r="AP36" t="str">
        <f t="shared" si="38"/>
        <v>"OBJECT_NAME": "SL-6 DEB",</v>
      </c>
      <c r="AQ36" t="str">
        <f t="shared" si="39"/>
        <v>"OBJECT_NUMBER": "73",</v>
      </c>
      <c r="AR36" t="str">
        <f t="shared" si="40"/>
        <v>"OBJECT_TYPE": "DEBRIS",</v>
      </c>
      <c r="AS36" t="str">
        <f t="shared" si="41"/>
        <v>"PERIGEE": "145",</v>
      </c>
      <c r="AT36" t="str">
        <f t="shared" si="42"/>
        <v>"PERIOD": "88.21",</v>
      </c>
      <c r="AU36" t="str">
        <f t="shared" si="43"/>
        <v>"RCSVALUE": "0",</v>
      </c>
      <c r="AV36" t="str">
        <f t="shared" si="44"/>
        <v>"RCS_SIZE": "",</v>
      </c>
      <c r="AW36" t="str">
        <f t="shared" si="45"/>
        <v>"SITE": "TTMTR"</v>
      </c>
      <c r="AX36" t="str">
        <f t="shared" si="46"/>
        <v>"SATNAME": "SL-6 DEB",</v>
      </c>
      <c r="AY36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"227","COMMENT": "","COMMENTCODE": "","COUNTRY": "CIS","CURRENT": "Y","DECAY": "1961-03-17","FILE": "1","INCLINATION": "64.89","INTLDES": "1961-002C","LAUNCH": "1961-02-04","LAUNCH_NUM": "2","LAUNCH_PIECE": "C","NORAD_CAT_ID": "73","OBJECT_ID": "1961-002C","OBJECT_NAME": "SL-6 DEB","OBJECT_NUMBER": "73","OBJECT_TYPE": "DEBRIS","PERIGEE": "145","PERIOD": "88.21","RCSVALUE": "0","RCS_SIZE": "","SATNAME": "SL-6 DEB","SITE": "TTMTR"</v>
      </c>
    </row>
    <row r="37" spans="1:51" x14ac:dyDescent="0.2">
      <c r="A37" t="s">
        <v>367</v>
      </c>
      <c r="B37" t="s">
        <v>3821</v>
      </c>
      <c r="C37" t="s">
        <v>390</v>
      </c>
      <c r="D37" t="s">
        <v>353</v>
      </c>
      <c r="E37" t="s">
        <v>25</v>
      </c>
      <c r="F37" t="s">
        <v>25</v>
      </c>
      <c r="G37" t="s">
        <v>26</v>
      </c>
      <c r="H37" t="s">
        <v>27</v>
      </c>
      <c r="I37" t="s">
        <v>398</v>
      </c>
      <c r="J37" t="s">
        <v>33</v>
      </c>
      <c r="K37" t="s">
        <v>399</v>
      </c>
      <c r="L37" t="s">
        <v>400</v>
      </c>
      <c r="M37" t="s">
        <v>401</v>
      </c>
      <c r="N37" t="s">
        <v>60</v>
      </c>
      <c r="O37" t="s">
        <v>34</v>
      </c>
      <c r="P37" t="s">
        <v>402</v>
      </c>
      <c r="Q37" t="s">
        <v>400</v>
      </c>
      <c r="R37" t="s">
        <v>390</v>
      </c>
      <c r="S37" t="s">
        <v>402</v>
      </c>
      <c r="T37" t="s">
        <v>50</v>
      </c>
      <c r="U37" t="s">
        <v>62</v>
      </c>
      <c r="V37" t="s">
        <v>275</v>
      </c>
      <c r="W37" t="s">
        <v>41</v>
      </c>
      <c r="X37" t="s">
        <v>25</v>
      </c>
      <c r="Y37" t="s">
        <v>42</v>
      </c>
      <c r="Z37" t="str">
        <f t="shared" si="23"/>
        <v>"SL6RB-94":{"APOGEE": "238","COMMENT": "","COMMENTCODE": "","COUNTRY": "CIS","CURRENT": "Y","DECAY": "1961-02-18","FILE": "1","INCLINATION": "65.01","INTLDES": "1961-003B","LAUNCH": "1961-02-12","LAUNCH_NUM": "3","LAUNCH_PIECE": "B","NORAD_CAT_ID": "76","OBJECT_ID": "1961-003B","OBJECT_NAME": "SL-6 R/B","OBJECT_NUMBER": "76","OBJECT_TYPE": "ROCKET BODY","PERIGEE": "211","PERIOD": "88.98","RCSVALUE": "0","RCS_SIZE": "","SATNAME": "SL-6 R/B","SITE": "TTMTR"}</v>
      </c>
      <c r="AA37" t="str">
        <f>IF(A37=A38,_xlfn.CONCAT(Query__2[[#This Row],[Column1]],","),_xlfn.CONCAT(Query__2[[#This Row],[Column1]],"},"))</f>
        <v>"SL6RB-94":{"APOGEE": "238","COMMENT": "","COMMENTCODE": "","COUNTRY": "CIS","CURRENT": "Y","DECAY": "1961-02-18","FILE": "1","INCLINATION": "65.01","INTLDES": "1961-003B","LAUNCH": "1961-02-12","LAUNCH_NUM": "3","LAUNCH_PIECE": "B","NORAD_CAT_ID": "76","OBJECT_ID": "1961-003B","OBJECT_NAME": "SL-6 R/B","OBJECT_NUMBER": "76","OBJECT_TYPE": "ROCKET BODY","PERIGEE": "211","PERIOD": "88.98","RCSVALUE": "0","RCS_SIZE": "","SATNAME": "SL-6 R/B","SITE": "TTMTR"},</v>
      </c>
      <c r="AB37" t="str">
        <f t="shared" si="24"/>
        <v>"APOGEE": "238",</v>
      </c>
      <c r="AC37" t="str">
        <f t="shared" si="25"/>
        <v>"COMMENT": "",</v>
      </c>
      <c r="AD37" t="str">
        <f t="shared" si="26"/>
        <v>"COMMENTCODE": "",</v>
      </c>
      <c r="AE37" t="str">
        <f t="shared" si="27"/>
        <v>"COUNTRY": "CIS",</v>
      </c>
      <c r="AF37" t="str">
        <f t="shared" si="28"/>
        <v>"CURRENT": "Y",</v>
      </c>
      <c r="AG37" t="str">
        <f t="shared" si="29"/>
        <v>"DECAY": "1961-02-18",</v>
      </c>
      <c r="AH37" t="str">
        <f t="shared" si="30"/>
        <v>"FILE": "1",</v>
      </c>
      <c r="AI37" t="str">
        <f t="shared" si="31"/>
        <v>"INCLINATION": "65.01",</v>
      </c>
      <c r="AJ37" t="str">
        <f t="shared" si="32"/>
        <v>"INTLDES": "1961-003B",</v>
      </c>
      <c r="AK37" t="str">
        <f t="shared" si="33"/>
        <v>"LAUNCH": "1961-02-12",</v>
      </c>
      <c r="AL37" t="str">
        <f t="shared" si="34"/>
        <v>"LAUNCH_NUM": "3",</v>
      </c>
      <c r="AM37" t="str">
        <f t="shared" si="35"/>
        <v>"LAUNCH_PIECE": "B",</v>
      </c>
      <c r="AN37" t="str">
        <f t="shared" si="36"/>
        <v>"NORAD_CAT_ID": "76",</v>
      </c>
      <c r="AO37" t="str">
        <f t="shared" si="37"/>
        <v>"OBJECT_ID": "1961-003B",</v>
      </c>
      <c r="AP37" t="str">
        <f t="shared" si="38"/>
        <v>"OBJECT_NAME": "SL-6 R/B",</v>
      </c>
      <c r="AQ37" t="str">
        <f t="shared" si="39"/>
        <v>"OBJECT_NUMBER": "76",</v>
      </c>
      <c r="AR37" t="str">
        <f t="shared" si="40"/>
        <v>"OBJECT_TYPE": "ROCKET BODY",</v>
      </c>
      <c r="AS37" t="str">
        <f t="shared" si="41"/>
        <v>"PERIGEE": "211",</v>
      </c>
      <c r="AT37" t="str">
        <f t="shared" si="42"/>
        <v>"PERIOD": "88.98",</v>
      </c>
      <c r="AU37" t="str">
        <f t="shared" si="43"/>
        <v>"RCSVALUE": "0",</v>
      </c>
      <c r="AV37" t="str">
        <f t="shared" si="44"/>
        <v>"RCS_SIZE": "",</v>
      </c>
      <c r="AW37" t="str">
        <f t="shared" si="45"/>
        <v>"SITE": "TTMTR"</v>
      </c>
      <c r="AX37" t="str">
        <f t="shared" si="46"/>
        <v>"SATNAME": "SL-6 R/B",</v>
      </c>
      <c r="AY37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"238","COMMENT": "","COMMENTCODE": "","COUNTRY": "CIS","CURRENT": "Y","DECAY": "1961-02-18","FILE": "1","INCLINATION": "65.01","INTLDES": "1961-003B","LAUNCH": "1961-02-12","LAUNCH_NUM": "3","LAUNCH_PIECE": "B","NORAD_CAT_ID": "76","OBJECT_ID": "1961-003B","OBJECT_NAME": "SL-6 R/B","OBJECT_NUMBER": "76","OBJECT_TYPE": "ROCKET BODY","PERIGEE": "211","PERIOD": "88.98","RCSVALUE": "0","RCS_SIZE": "","SATNAME": "SL-6 R/B","SITE": "TTMTR"</v>
      </c>
    </row>
    <row r="38" spans="1:51" x14ac:dyDescent="0.2">
      <c r="A38" t="s">
        <v>367</v>
      </c>
      <c r="B38" t="s">
        <v>3822</v>
      </c>
      <c r="C38" t="s">
        <v>407</v>
      </c>
      <c r="D38" t="s">
        <v>403</v>
      </c>
      <c r="E38" t="s">
        <v>25</v>
      </c>
      <c r="F38" t="s">
        <v>25</v>
      </c>
      <c r="G38" t="s">
        <v>26</v>
      </c>
      <c r="H38" t="s">
        <v>27</v>
      </c>
      <c r="I38" t="s">
        <v>404</v>
      </c>
      <c r="J38" t="s">
        <v>33</v>
      </c>
      <c r="K38" t="s">
        <v>399</v>
      </c>
      <c r="L38" t="s">
        <v>405</v>
      </c>
      <c r="M38" t="s">
        <v>401</v>
      </c>
      <c r="N38" t="s">
        <v>60</v>
      </c>
      <c r="O38" t="s">
        <v>81</v>
      </c>
      <c r="P38" t="s">
        <v>406</v>
      </c>
      <c r="Q38" t="s">
        <v>405</v>
      </c>
      <c r="R38" t="s">
        <v>407</v>
      </c>
      <c r="S38" t="s">
        <v>406</v>
      </c>
      <c r="T38" t="s">
        <v>38</v>
      </c>
      <c r="U38" t="s">
        <v>408</v>
      </c>
      <c r="V38" t="s">
        <v>409</v>
      </c>
      <c r="W38" t="s">
        <v>41</v>
      </c>
      <c r="X38" t="s">
        <v>25</v>
      </c>
      <c r="Y38" t="s">
        <v>42</v>
      </c>
      <c r="Z38" t="str">
        <f t="shared" si="23"/>
        <v>"SPUTNIK8-95":{"APOGEE": "242","COMMENT": "","COMMENTCODE": "","COUNTRY": "CIS","CURRENT": "Y","DECAY": "1961-02-25","FILE": "1","INCLINATION": "65.01","INTLDES": "1961-003C","LAUNCH": "1961-02-12","LAUNCH_NUM": "3","LAUNCH_PIECE": "C","NORAD_CAT_ID": "77","OBJECT_ID": "1961-003C","OBJECT_NAME": "SPUTNIK 8","OBJECT_NUMBER": "77","OBJECT_TYPE": "PAYLOAD","PERIGEE": "169","PERIOD": "88.61","RCSVALUE": "0","RCS_SIZE": "","SATNAME": "SPUTNIK 8","SITE": "TTMTR"}</v>
      </c>
      <c r="AA38" t="str">
        <f>IF(A38=A39,_xlfn.CONCAT(Query__2[[#This Row],[Column1]],","),_xlfn.CONCAT(Query__2[[#This Row],[Column1]],"},"))</f>
        <v>"SPUTNIK8-95":{"APOGEE": "242","COMMENT": "","COMMENTCODE": "","COUNTRY": "CIS","CURRENT": "Y","DECAY": "1961-02-25","FILE": "1","INCLINATION": "65.01","INTLDES": "1961-003C","LAUNCH": "1961-02-12","LAUNCH_NUM": "3","LAUNCH_PIECE": "C","NORAD_CAT_ID": "77","OBJECT_ID": "1961-003C","OBJECT_NAME": "SPUTNIK 8","OBJECT_NUMBER": "77","OBJECT_TYPE": "PAYLOAD","PERIGEE": "169","PERIOD": "88.61","RCSVALUE": "0","RCS_SIZE": "","SATNAME": "SPUTNIK 8","SITE": "TTMTR"},</v>
      </c>
      <c r="AB38" t="str">
        <f t="shared" si="24"/>
        <v>"APOGEE": "242",</v>
      </c>
      <c r="AC38" t="str">
        <f t="shared" si="25"/>
        <v>"COMMENT": "",</v>
      </c>
      <c r="AD38" t="str">
        <f t="shared" si="26"/>
        <v>"COMMENTCODE": "",</v>
      </c>
      <c r="AE38" t="str">
        <f t="shared" si="27"/>
        <v>"COUNTRY": "CIS",</v>
      </c>
      <c r="AF38" t="str">
        <f t="shared" si="28"/>
        <v>"CURRENT": "Y",</v>
      </c>
      <c r="AG38" t="str">
        <f t="shared" si="29"/>
        <v>"DECAY": "1961-02-25",</v>
      </c>
      <c r="AH38" t="str">
        <f t="shared" si="30"/>
        <v>"FILE": "1",</v>
      </c>
      <c r="AI38" t="str">
        <f t="shared" si="31"/>
        <v>"INCLINATION": "65.01",</v>
      </c>
      <c r="AJ38" t="str">
        <f t="shared" si="32"/>
        <v>"INTLDES": "1961-003C",</v>
      </c>
      <c r="AK38" t="str">
        <f t="shared" si="33"/>
        <v>"LAUNCH": "1961-02-12",</v>
      </c>
      <c r="AL38" t="str">
        <f t="shared" si="34"/>
        <v>"LAUNCH_NUM": "3",</v>
      </c>
      <c r="AM38" t="str">
        <f t="shared" si="35"/>
        <v>"LAUNCH_PIECE": "C",</v>
      </c>
      <c r="AN38" t="str">
        <f t="shared" si="36"/>
        <v>"NORAD_CAT_ID": "77",</v>
      </c>
      <c r="AO38" t="str">
        <f t="shared" si="37"/>
        <v>"OBJECT_ID": "1961-003C",</v>
      </c>
      <c r="AP38" t="str">
        <f t="shared" si="38"/>
        <v>"OBJECT_NAME": "SPUTNIK 8",</v>
      </c>
      <c r="AQ38" t="str">
        <f t="shared" si="39"/>
        <v>"OBJECT_NUMBER": "77",</v>
      </c>
      <c r="AR38" t="str">
        <f t="shared" si="40"/>
        <v>"OBJECT_TYPE": "PAYLOAD",</v>
      </c>
      <c r="AS38" t="str">
        <f t="shared" si="41"/>
        <v>"PERIGEE": "169",</v>
      </c>
      <c r="AT38" t="str">
        <f t="shared" si="42"/>
        <v>"PERIOD": "88.61",</v>
      </c>
      <c r="AU38" t="str">
        <f t="shared" si="43"/>
        <v>"RCSVALUE": "0",</v>
      </c>
      <c r="AV38" t="str">
        <f t="shared" si="44"/>
        <v>"RCS_SIZE": "",</v>
      </c>
      <c r="AW38" t="str">
        <f t="shared" si="45"/>
        <v>"SITE": "TTMTR"</v>
      </c>
      <c r="AX38" t="str">
        <f t="shared" si="46"/>
        <v>"SATNAME": "SPUTNIK 8",</v>
      </c>
      <c r="AY38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"242","COMMENT": "","COMMENTCODE": "","COUNTRY": "CIS","CURRENT": "Y","DECAY": "1961-02-25","FILE": "1","INCLINATION": "65.01","INTLDES": "1961-003C","LAUNCH": "1961-02-12","LAUNCH_NUM": "3","LAUNCH_PIECE": "C","NORAD_CAT_ID": "77","OBJECT_ID": "1961-003C","OBJECT_NAME": "SPUTNIK 8","OBJECT_NUMBER": "77","OBJECT_TYPE": "PAYLOAD","PERIGEE": "169","PERIOD": "88.61","RCSVALUE": "0","RCS_SIZE": "","SATNAME": "SPUTNIK 8","SITE": "TTMTR"</v>
      </c>
    </row>
    <row r="39" spans="1:51" x14ac:dyDescent="0.2">
      <c r="A39" t="s">
        <v>367</v>
      </c>
      <c r="B39" t="s">
        <v>3823</v>
      </c>
      <c r="C39" t="s">
        <v>395</v>
      </c>
      <c r="D39" t="s">
        <v>410</v>
      </c>
      <c r="E39" t="s">
        <v>25</v>
      </c>
      <c r="F39" t="s">
        <v>25</v>
      </c>
      <c r="G39" t="s">
        <v>26</v>
      </c>
      <c r="H39" t="s">
        <v>27</v>
      </c>
      <c r="I39" t="s">
        <v>398</v>
      </c>
      <c r="J39" t="s">
        <v>33</v>
      </c>
      <c r="K39" t="s">
        <v>399</v>
      </c>
      <c r="L39" t="s">
        <v>411</v>
      </c>
      <c r="M39" t="s">
        <v>401</v>
      </c>
      <c r="N39" t="s">
        <v>60</v>
      </c>
      <c r="O39" t="s">
        <v>160</v>
      </c>
      <c r="P39" t="s">
        <v>412</v>
      </c>
      <c r="Q39" t="s">
        <v>411</v>
      </c>
      <c r="R39" t="s">
        <v>395</v>
      </c>
      <c r="S39" t="s">
        <v>412</v>
      </c>
      <c r="T39" t="s">
        <v>84</v>
      </c>
      <c r="U39" t="s">
        <v>212</v>
      </c>
      <c r="V39" t="s">
        <v>413</v>
      </c>
      <c r="W39" t="s">
        <v>41</v>
      </c>
      <c r="X39" t="s">
        <v>25</v>
      </c>
      <c r="Y39" t="s">
        <v>42</v>
      </c>
      <c r="Z39" t="str">
        <f t="shared" si="23"/>
        <v>"SL6DEB-96":{"APOGEE": "305","COMMENT": "","COMMENTCODE": "","COUNTRY": "CIS","CURRENT": "Y","DECAY": "1961-02-18","FILE": "1","INCLINATION": "65.01","INTLDES": "1961-003D","LAUNCH": "1961-02-12","LAUNCH_NUM": "3","LAUNCH_PIECE": "D","NORAD_CAT_ID": "78","OBJECT_ID": "1961-003D","OBJECT_NAME": "SL-6 DEB","OBJECT_NUMBER": "78","OBJECT_TYPE": "DEBRIS","PERIGEE": "198","PERIOD": "89.53","RCSVALUE": "0","RCS_SIZE": "","SATNAME": "SL-6 DEB","SITE": "TTMTR"}</v>
      </c>
      <c r="AA39" t="str">
        <f>IF(A39=A40,_xlfn.CONCAT(Query__2[[#This Row],[Column1]],","),_xlfn.CONCAT(Query__2[[#This Row],[Column1]],"},"))</f>
        <v>"SL6DEB-96":{"APOGEE": "305","COMMENT": "","COMMENTCODE": "","COUNTRY": "CIS","CURRENT": "Y","DECAY": "1961-02-18","FILE": "1","INCLINATION": "65.01","INTLDES": "1961-003D","LAUNCH": "1961-02-12","LAUNCH_NUM": "3","LAUNCH_PIECE": "D","NORAD_CAT_ID": "78","OBJECT_ID": "1961-003D","OBJECT_NAME": "SL-6 DEB","OBJECT_NUMBER": "78","OBJECT_TYPE": "DEBRIS","PERIGEE": "198","PERIOD": "89.53","RCSVALUE": "0","RCS_SIZE": "","SATNAME": "SL-6 DEB","SITE": "TTMTR"},</v>
      </c>
      <c r="AB39" t="str">
        <f t="shared" si="24"/>
        <v>"APOGEE": "305",</v>
      </c>
      <c r="AC39" t="str">
        <f t="shared" si="25"/>
        <v>"COMMENT": "",</v>
      </c>
      <c r="AD39" t="str">
        <f t="shared" si="26"/>
        <v>"COMMENTCODE": "",</v>
      </c>
      <c r="AE39" t="str">
        <f t="shared" si="27"/>
        <v>"COUNTRY": "CIS",</v>
      </c>
      <c r="AF39" t="str">
        <f t="shared" si="28"/>
        <v>"CURRENT": "Y",</v>
      </c>
      <c r="AG39" t="str">
        <f t="shared" si="29"/>
        <v>"DECAY": "1961-02-18",</v>
      </c>
      <c r="AH39" t="str">
        <f t="shared" si="30"/>
        <v>"FILE": "1",</v>
      </c>
      <c r="AI39" t="str">
        <f t="shared" si="31"/>
        <v>"INCLINATION": "65.01",</v>
      </c>
      <c r="AJ39" t="str">
        <f t="shared" si="32"/>
        <v>"INTLDES": "1961-003D",</v>
      </c>
      <c r="AK39" t="str">
        <f t="shared" si="33"/>
        <v>"LAUNCH": "1961-02-12",</v>
      </c>
      <c r="AL39" t="str">
        <f t="shared" si="34"/>
        <v>"LAUNCH_NUM": "3",</v>
      </c>
      <c r="AM39" t="str">
        <f t="shared" si="35"/>
        <v>"LAUNCH_PIECE": "D",</v>
      </c>
      <c r="AN39" t="str">
        <f t="shared" si="36"/>
        <v>"NORAD_CAT_ID": "78",</v>
      </c>
      <c r="AO39" t="str">
        <f t="shared" si="37"/>
        <v>"OBJECT_ID": "1961-003D",</v>
      </c>
      <c r="AP39" t="str">
        <f t="shared" si="38"/>
        <v>"OBJECT_NAME": "SL-6 DEB",</v>
      </c>
      <c r="AQ39" t="str">
        <f t="shared" si="39"/>
        <v>"OBJECT_NUMBER": "78",</v>
      </c>
      <c r="AR39" t="str">
        <f t="shared" si="40"/>
        <v>"OBJECT_TYPE": "DEBRIS",</v>
      </c>
      <c r="AS39" t="str">
        <f t="shared" si="41"/>
        <v>"PERIGEE": "198",</v>
      </c>
      <c r="AT39" t="str">
        <f t="shared" si="42"/>
        <v>"PERIOD": "89.53",</v>
      </c>
      <c r="AU39" t="str">
        <f t="shared" si="43"/>
        <v>"RCSVALUE": "0",</v>
      </c>
      <c r="AV39" t="str">
        <f t="shared" si="44"/>
        <v>"RCS_SIZE": "",</v>
      </c>
      <c r="AW39" t="str">
        <f t="shared" si="45"/>
        <v>"SITE": "TTMTR"</v>
      </c>
      <c r="AX39" t="str">
        <f t="shared" si="46"/>
        <v>"SATNAME": "SL-6 DEB",</v>
      </c>
      <c r="AY39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"305","COMMENT": "","COMMENTCODE": "","COUNTRY": "CIS","CURRENT": "Y","DECAY": "1961-02-18","FILE": "1","INCLINATION": "65.01","INTLDES": "1961-003D","LAUNCH": "1961-02-12","LAUNCH_NUM": "3","LAUNCH_PIECE": "D","NORAD_CAT_ID": "78","OBJECT_ID": "1961-003D","OBJECT_NAME": "SL-6 DEB","OBJECT_NUMBER": "78","OBJECT_TYPE": "DEBRIS","PERIGEE": "198","PERIOD": "89.53","RCSVALUE": "0","RCS_SIZE": "","SATNAME": "SL-6 DEB","SITE": "TTMTR"</v>
      </c>
    </row>
    <row r="40" spans="1:51" x14ac:dyDescent="0.2">
      <c r="A40" t="s">
        <v>367</v>
      </c>
      <c r="B40" t="s">
        <v>3824</v>
      </c>
      <c r="C40" t="s">
        <v>416</v>
      </c>
      <c r="D40" t="s">
        <v>25</v>
      </c>
      <c r="E40" t="s">
        <v>146</v>
      </c>
      <c r="F40" t="s">
        <v>25</v>
      </c>
      <c r="G40" t="s">
        <v>26</v>
      </c>
      <c r="H40" t="s">
        <v>27</v>
      </c>
      <c r="I40" t="s">
        <v>25</v>
      </c>
      <c r="J40" t="s">
        <v>229</v>
      </c>
      <c r="K40" t="s">
        <v>25</v>
      </c>
      <c r="L40" t="s">
        <v>414</v>
      </c>
      <c r="M40" t="s">
        <v>401</v>
      </c>
      <c r="N40" t="s">
        <v>60</v>
      </c>
      <c r="O40" t="s">
        <v>48</v>
      </c>
      <c r="P40" t="s">
        <v>415</v>
      </c>
      <c r="Q40" t="s">
        <v>414</v>
      </c>
      <c r="R40" t="s">
        <v>416</v>
      </c>
      <c r="S40" t="s">
        <v>415</v>
      </c>
      <c r="T40" t="s">
        <v>38</v>
      </c>
      <c r="U40" t="s">
        <v>25</v>
      </c>
      <c r="V40" t="s">
        <v>25</v>
      </c>
      <c r="W40" t="s">
        <v>41</v>
      </c>
      <c r="X40" t="s">
        <v>64</v>
      </c>
      <c r="Y40" t="s">
        <v>42</v>
      </c>
      <c r="Z40" t="str">
        <f t="shared" si="23"/>
        <v>"VENERA1-97":{"APOGEE": "","COMMENT": "HELIOCENTRIC ORBIT (SUN)","COMMENTCODE": "","COUNTRY": "CIS","CURRENT": "Y","DECAY": "","FILE": "5942","INCLINATION": "","INTLDES": "1961-003A","LAUNCH": "1961-02-12","LAUNCH_NUM": "3","LAUNCH_PIECE": "A","NORAD_CAT_ID": "80","OBJECT_ID": "1961-003A","OBJECT_NAME": "VENERA 1","OBJECT_NUMBER": "80","OBJECT_TYPE": "PAYLOAD","PERIGEE": "","PERIOD": "","RCSVALUE": "0","RCS_SIZE": "SMALL","SATNAME": "VENERA 1","SITE": "TTMTR"}</v>
      </c>
      <c r="AA40" t="str">
        <f>IF(A40=A41,_xlfn.CONCAT(Query__2[[#This Row],[Column1]],","),_xlfn.CONCAT(Query__2[[#This Row],[Column1]],"},"))</f>
        <v>"VENERA1-97":{"APOGEE": "","COMMENT": "HELIOCENTRIC ORBIT (SUN)","COMMENTCODE": "","COUNTRY": "CIS","CURRENT": "Y","DECAY": "","FILE": "5942","INCLINATION": "","INTLDES": "1961-003A","LAUNCH": "1961-02-12","LAUNCH_NUM": "3","LAUNCH_PIECE": "A","NORAD_CAT_ID": "80","OBJECT_ID": "1961-003A","OBJECT_NAME": "VENERA 1","OBJECT_NUMBER": "80","OBJECT_TYPE": "PAYLOAD","PERIGEE": "","PERIOD": "","RCSVALUE": "0","RCS_SIZE": "SMALL","SATNAME": "VENERA 1","SITE": "TTMTR"}},</v>
      </c>
      <c r="AB40" t="str">
        <f t="shared" si="24"/>
        <v>"APOGEE": "",</v>
      </c>
      <c r="AC40" t="str">
        <f t="shared" si="25"/>
        <v>"COMMENT": "HELIOCENTRIC ORBIT (SUN)",</v>
      </c>
      <c r="AD40" t="str">
        <f t="shared" si="26"/>
        <v>"COMMENTCODE": "",</v>
      </c>
      <c r="AE40" t="str">
        <f t="shared" si="27"/>
        <v>"COUNTRY": "CIS",</v>
      </c>
      <c r="AF40" t="str">
        <f t="shared" si="28"/>
        <v>"CURRENT": "Y",</v>
      </c>
      <c r="AG40" t="str">
        <f t="shared" si="29"/>
        <v>"DECAY": "",</v>
      </c>
      <c r="AH40" t="str">
        <f t="shared" si="30"/>
        <v>"FILE": "5942",</v>
      </c>
      <c r="AI40" t="str">
        <f t="shared" si="31"/>
        <v>"INCLINATION": "",</v>
      </c>
      <c r="AJ40" t="str">
        <f t="shared" si="32"/>
        <v>"INTLDES": "1961-003A",</v>
      </c>
      <c r="AK40" t="str">
        <f t="shared" si="33"/>
        <v>"LAUNCH": "1961-02-12",</v>
      </c>
      <c r="AL40" t="str">
        <f t="shared" si="34"/>
        <v>"LAUNCH_NUM": "3",</v>
      </c>
      <c r="AM40" t="str">
        <f t="shared" si="35"/>
        <v>"LAUNCH_PIECE": "A",</v>
      </c>
      <c r="AN40" t="str">
        <f t="shared" si="36"/>
        <v>"NORAD_CAT_ID": "80",</v>
      </c>
      <c r="AO40" t="str">
        <f t="shared" si="37"/>
        <v>"OBJECT_ID": "1961-003A",</v>
      </c>
      <c r="AP40" t="str">
        <f t="shared" si="38"/>
        <v>"OBJECT_NAME": "VENERA 1",</v>
      </c>
      <c r="AQ40" t="str">
        <f t="shared" si="39"/>
        <v>"OBJECT_NUMBER": "80",</v>
      </c>
      <c r="AR40" t="str">
        <f t="shared" si="40"/>
        <v>"OBJECT_TYPE": "PAYLOAD",</v>
      </c>
      <c r="AS40" t="str">
        <f t="shared" si="41"/>
        <v>"PERIGEE": "",</v>
      </c>
      <c r="AT40" t="str">
        <f t="shared" si="42"/>
        <v>"PERIOD": "",</v>
      </c>
      <c r="AU40" t="str">
        <f t="shared" si="43"/>
        <v>"RCSVALUE": "0",</v>
      </c>
      <c r="AV40" t="str">
        <f t="shared" si="44"/>
        <v>"RCS_SIZE": "SMALL",</v>
      </c>
      <c r="AW40" t="str">
        <f t="shared" si="45"/>
        <v>"SITE": "TTMTR"</v>
      </c>
      <c r="AX40" t="str">
        <f t="shared" si="46"/>
        <v>"SATNAME": "VENERA 1",</v>
      </c>
      <c r="AY40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"","COMMENT": "HELIOCENTRIC ORBIT (SUN)","COMMENTCODE": "","COUNTRY": "CIS","CURRENT": "Y","DECAY": "","FILE": "5942","INCLINATION": "","INTLDES": "1961-003A","LAUNCH": "1961-02-12","LAUNCH_NUM": "3","LAUNCH_PIECE": "A","NORAD_CAT_ID": "80","OBJECT_ID": "1961-003A","OBJECT_NAME": "VENERA 1","OBJECT_NUMBER": "80","OBJECT_TYPE": "PAYLOAD","PERIGEE": "","PERIOD": "","RCSVALUE": "0","RCS_SIZE": "SMALL","SATNAME": "VENERA 1","SITE": "TTMTR"</v>
      </c>
    </row>
    <row r="41" spans="1:51" x14ac:dyDescent="0.2">
      <c r="A41" t="s">
        <v>783</v>
      </c>
      <c r="B41" t="s">
        <v>3825</v>
      </c>
      <c r="C41" t="s">
        <v>784</v>
      </c>
      <c r="D41" t="s">
        <v>25</v>
      </c>
      <c r="E41" t="s">
        <v>146</v>
      </c>
      <c r="F41" t="s">
        <v>25</v>
      </c>
      <c r="G41" t="s">
        <v>66</v>
      </c>
      <c r="H41" t="s">
        <v>27</v>
      </c>
      <c r="I41" t="s">
        <v>25</v>
      </c>
      <c r="J41" t="s">
        <v>147</v>
      </c>
      <c r="K41" t="s">
        <v>25</v>
      </c>
      <c r="L41" t="s">
        <v>781</v>
      </c>
      <c r="M41" t="s">
        <v>782</v>
      </c>
      <c r="N41" t="s">
        <v>33</v>
      </c>
      <c r="O41" t="s">
        <v>48</v>
      </c>
      <c r="P41" t="s">
        <v>274</v>
      </c>
      <c r="Q41" t="s">
        <v>781</v>
      </c>
      <c r="R41" t="s">
        <v>784</v>
      </c>
      <c r="S41" t="s">
        <v>274</v>
      </c>
      <c r="T41" t="s">
        <v>38</v>
      </c>
      <c r="U41" t="s">
        <v>25</v>
      </c>
      <c r="V41" t="s">
        <v>25</v>
      </c>
      <c r="W41" t="s">
        <v>41</v>
      </c>
      <c r="X41" t="s">
        <v>25</v>
      </c>
      <c r="Y41" t="s">
        <v>75</v>
      </c>
      <c r="Z41" t="str">
        <f t="shared" si="23"/>
        <v>"1962":{"RANGER3-508":{"APOGEE": "","COMMENT": "HELIOCENTRIC ORBIT (SUN)","COMMENTCODE": "","COUNTRY": "US","CURRENT": "Y","DECAY": "","FILE": "5799","INCLINATION": "","INTLDES": "1962-001A","LAUNCH": "1962-01-26","LAUNCH_NUM": "1","LAUNCH_PIECE": "A","NORAD_CAT_ID": "221","OBJECT_ID": "1962-001A","OBJECT_NAME": "RANGER 3","OBJECT_NUMBER": "221","OBJECT_TYPE": "PAYLOAD","PERIGEE": "","PERIOD": "","RCSVALUE": "0","RCS_SIZE": "","SATNAME": "RANGER 3","SITE": "AFETR"}</v>
      </c>
      <c r="AA41" t="str">
        <f>IF(A41=A42,_xlfn.CONCAT(Query__2[[#This Row],[Column1]],","),_xlfn.CONCAT(Query__2[[#This Row],[Column1]],"},"))</f>
        <v>"1962":{"RANGER3-508":{"APOGEE": "","COMMENT": "HELIOCENTRIC ORBIT (SUN)","COMMENTCODE": "","COUNTRY": "US","CURRENT": "Y","DECAY": "","FILE": "5799","INCLINATION": "","INTLDES": "1962-001A","LAUNCH": "1962-01-26","LAUNCH_NUM": "1","LAUNCH_PIECE": "A","NORAD_CAT_ID": "221","OBJECT_ID": "1962-001A","OBJECT_NAME": "RANGER 3","OBJECT_NUMBER": "221","OBJECT_TYPE": "PAYLOAD","PERIGEE": "","PERIOD": "","RCSVALUE": "0","RCS_SIZE": "","SATNAME": "RANGER 3","SITE": "AFETR"},</v>
      </c>
      <c r="AB41" t="str">
        <f t="shared" ref="AB41:AB45" si="47">_xlfn.CONCAT("""",D$1,"""",": ","""",D41,"""",",")</f>
        <v>"APOGEE": "",</v>
      </c>
      <c r="AC41" t="str">
        <f t="shared" ref="AC41:AC45" si="48">_xlfn.CONCAT("""",E$1,"""",": ","""",E41,"""",",")</f>
        <v>"COMMENT": "HELIOCENTRIC ORBIT (SUN)",</v>
      </c>
      <c r="AD41" t="str">
        <f t="shared" ref="AD41:AD45" si="49">_xlfn.CONCAT("""",F$1,"""",": ","""",F41,"""",",")</f>
        <v>"COMMENTCODE": "",</v>
      </c>
      <c r="AE41" t="str">
        <f t="shared" ref="AE41:AE45" si="50">_xlfn.CONCAT("""",G$1,"""",": ","""",G41,"""",",")</f>
        <v>"COUNTRY": "US",</v>
      </c>
      <c r="AF41" t="str">
        <f t="shared" ref="AF41:AF45" si="51">_xlfn.CONCAT("""",H$1,"""",": ","""",H41,"""",",")</f>
        <v>"CURRENT": "Y",</v>
      </c>
      <c r="AG41" t="str">
        <f t="shared" ref="AG41:AG45" si="52">_xlfn.CONCAT("""",I$1,"""",": ","""",I41,"""",",")</f>
        <v>"DECAY": "",</v>
      </c>
      <c r="AH41" t="str">
        <f t="shared" ref="AH41:AH45" si="53">_xlfn.CONCAT("""",J$1,"""",": ","""",J41,"""",",")</f>
        <v>"FILE": "5799",</v>
      </c>
      <c r="AI41" t="str">
        <f t="shared" ref="AI41:AI45" si="54">_xlfn.CONCAT("""",K$1,"""",": ","""",K41,"""",",")</f>
        <v>"INCLINATION": "",</v>
      </c>
      <c r="AJ41" t="str">
        <f t="shared" ref="AJ41:AJ45" si="55">_xlfn.CONCAT("""",L$1,"""",": ","""",L41,"""",",")</f>
        <v>"INTLDES": "1962-001A",</v>
      </c>
      <c r="AK41" t="str">
        <f t="shared" ref="AK41:AK45" si="56">_xlfn.CONCAT("""",M$1,"""",": ","""",M41,"""",",")</f>
        <v>"LAUNCH": "1962-01-26",</v>
      </c>
      <c r="AL41" t="str">
        <f t="shared" ref="AL41:AL45" si="57">_xlfn.CONCAT("""",N$1,"""",": ","""",N41,"""",",")</f>
        <v>"LAUNCH_NUM": "1",</v>
      </c>
      <c r="AM41" t="str">
        <f t="shared" ref="AM41:AM45" si="58">_xlfn.CONCAT("""",O$1,"""",": ","""",O41,"""",",")</f>
        <v>"LAUNCH_PIECE": "A",</v>
      </c>
      <c r="AN41" t="str">
        <f t="shared" ref="AN41:AN45" si="59">_xlfn.CONCAT("""",P$1,"""",": ","""",P41,"""",",")</f>
        <v>"NORAD_CAT_ID": "221",</v>
      </c>
      <c r="AO41" t="str">
        <f t="shared" ref="AO41:AO45" si="60">_xlfn.CONCAT("""",Q$1,"""",": ","""",Q41,"""",",")</f>
        <v>"OBJECT_ID": "1962-001A",</v>
      </c>
      <c r="AP41" t="str">
        <f t="shared" ref="AP41:AP45" si="61">_xlfn.CONCAT("""",R$1,"""",": ","""",R41,"""",",")</f>
        <v>"OBJECT_NAME": "RANGER 3",</v>
      </c>
      <c r="AQ41" t="str">
        <f t="shared" ref="AQ41:AQ45" si="62">_xlfn.CONCAT("""",S$1,"""",": ","""",S41,"""",",")</f>
        <v>"OBJECT_NUMBER": "221",</v>
      </c>
      <c r="AR41" t="str">
        <f t="shared" ref="AR41:AR45" si="63">_xlfn.CONCAT("""",T$1,"""",": ","""",T41,"""",",")</f>
        <v>"OBJECT_TYPE": "PAYLOAD",</v>
      </c>
      <c r="AS41" t="str">
        <f t="shared" ref="AS41:AS45" si="64">_xlfn.CONCAT("""",U$1,"""",": ","""",U41,"""",",")</f>
        <v>"PERIGEE": "",</v>
      </c>
      <c r="AT41" t="str">
        <f t="shared" ref="AT41:AT45" si="65">_xlfn.CONCAT("""",V$1,"""",": ","""",V41,"""",",")</f>
        <v>"PERIOD": "",</v>
      </c>
      <c r="AU41" t="str">
        <f t="shared" ref="AU41:AU45" si="66">_xlfn.CONCAT("""",W$1,"""",": ","""",W41,"""",",")</f>
        <v>"RCSVALUE": "0",</v>
      </c>
      <c r="AV41" t="str">
        <f t="shared" ref="AV41:AV45" si="67">_xlfn.CONCAT("""",X$1,"""",": ","""",X41,"""",",")</f>
        <v>"RCS_SIZE": "",</v>
      </c>
      <c r="AW41" t="str">
        <f t="shared" ref="AW41:AW45" si="68">_xlfn.CONCAT("""",Y$1,"""",": ","""",Y41,"""")</f>
        <v>"SITE": "AFETR"</v>
      </c>
      <c r="AX41" t="str">
        <f t="shared" ref="AX41:AX45" si="69">_xlfn.CONCAT("""",C$1,"""",": ","""",C41,"""",",")</f>
        <v>"SATNAME": "RANGER 3",</v>
      </c>
      <c r="AY41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"","COMMENT": "HELIOCENTRIC ORBIT (SUN)","COMMENTCODE": "","COUNTRY": "US","CURRENT": "Y","DECAY": "","FILE": "5799","INCLINATION": "","INTLDES": "1962-001A","LAUNCH": "1962-01-26","LAUNCH_NUM": "1","LAUNCH_PIECE": "A","NORAD_CAT_ID": "221","OBJECT_ID": "1962-001A","OBJECT_NAME": "RANGER 3","OBJECT_NUMBER": "221","OBJECT_TYPE": "PAYLOAD","PERIGEE": "","PERIOD": "","RCSVALUE": "0","RCS_SIZE": "","SATNAME": "RANGER 3","SITE": "AFETR"</v>
      </c>
    </row>
    <row r="42" spans="1:51" x14ac:dyDescent="0.2">
      <c r="A42" t="s">
        <v>783</v>
      </c>
      <c r="B42" t="s">
        <v>3826</v>
      </c>
      <c r="C42" t="s">
        <v>756</v>
      </c>
      <c r="D42" t="s">
        <v>25</v>
      </c>
      <c r="E42" t="s">
        <v>146</v>
      </c>
      <c r="F42" t="s">
        <v>25</v>
      </c>
      <c r="G42" t="s">
        <v>66</v>
      </c>
      <c r="H42" t="s">
        <v>27</v>
      </c>
      <c r="I42" t="s">
        <v>25</v>
      </c>
      <c r="J42" t="s">
        <v>229</v>
      </c>
      <c r="K42" t="s">
        <v>25</v>
      </c>
      <c r="L42" t="s">
        <v>785</v>
      </c>
      <c r="M42" t="s">
        <v>782</v>
      </c>
      <c r="N42" t="s">
        <v>33</v>
      </c>
      <c r="O42" t="s">
        <v>34</v>
      </c>
      <c r="P42" t="s">
        <v>786</v>
      </c>
      <c r="Q42" t="s">
        <v>785</v>
      </c>
      <c r="R42" t="s">
        <v>756</v>
      </c>
      <c r="S42" t="s">
        <v>786</v>
      </c>
      <c r="T42" t="s">
        <v>50</v>
      </c>
      <c r="U42" t="s">
        <v>25</v>
      </c>
      <c r="V42" t="s">
        <v>25</v>
      </c>
      <c r="W42" t="s">
        <v>41</v>
      </c>
      <c r="X42" t="s">
        <v>64</v>
      </c>
      <c r="Y42" t="s">
        <v>75</v>
      </c>
      <c r="Z42" t="str">
        <f t="shared" si="23"/>
        <v>"ATLASAGENABRB-509":{"APOGEE": "","COMMENT": "HELIOCENTRIC ORBIT (SUN)","COMMENTCODE": "","COUNTRY": "US","CURRENT": "Y","DECAY": "","FILE": "5942","INCLINATION": "","INTLDES": "1962-001B","LAUNCH": "1962-01-26","LAUNCH_NUM": "1","LAUNCH_PIECE": "B","NORAD_CAT_ID": "222","OBJECT_ID": "1962-001B","OBJECT_NAME": "ATLAS AGENA B R/B","OBJECT_NUMBER": "222","OBJECT_TYPE": "ROCKET BODY","PERIGEE": "","PERIOD": "","RCSVALUE": "0","RCS_SIZE": "SMALL","SATNAME": "ATLAS AGENA B R/B","SITE": "AFETR"}</v>
      </c>
      <c r="AA42" t="str">
        <f>IF(A42=A43,_xlfn.CONCAT(Query__2[[#This Row],[Column1]],","),_xlfn.CONCAT(Query__2[[#This Row],[Column1]],"},"))</f>
        <v>"ATLASAGENABRB-509":{"APOGEE": "","COMMENT": "HELIOCENTRIC ORBIT (SUN)","COMMENTCODE": "","COUNTRY": "US","CURRENT": "Y","DECAY": "","FILE": "5942","INCLINATION": "","INTLDES": "1962-001B","LAUNCH": "1962-01-26","LAUNCH_NUM": "1","LAUNCH_PIECE": "B","NORAD_CAT_ID": "222","OBJECT_ID": "1962-001B","OBJECT_NAME": "ATLAS AGENA B R/B","OBJECT_NUMBER": "222","OBJECT_TYPE": "ROCKET BODY","PERIGEE": "","PERIOD": "","RCSVALUE": "0","RCS_SIZE": "SMALL","SATNAME": "ATLAS AGENA B R/B","SITE": "AFETR"},</v>
      </c>
      <c r="AB42" t="str">
        <f t="shared" si="47"/>
        <v>"APOGEE": "",</v>
      </c>
      <c r="AC42" t="str">
        <f t="shared" si="48"/>
        <v>"COMMENT": "HELIOCENTRIC ORBIT (SUN)",</v>
      </c>
      <c r="AD42" t="str">
        <f t="shared" si="49"/>
        <v>"COMMENTCODE": "",</v>
      </c>
      <c r="AE42" t="str">
        <f t="shared" si="50"/>
        <v>"COUNTRY": "US",</v>
      </c>
      <c r="AF42" t="str">
        <f t="shared" si="51"/>
        <v>"CURRENT": "Y",</v>
      </c>
      <c r="AG42" t="str">
        <f t="shared" si="52"/>
        <v>"DECAY": "",</v>
      </c>
      <c r="AH42" t="str">
        <f t="shared" si="53"/>
        <v>"FILE": "5942",</v>
      </c>
      <c r="AI42" t="str">
        <f t="shared" si="54"/>
        <v>"INCLINATION": "",</v>
      </c>
      <c r="AJ42" t="str">
        <f t="shared" si="55"/>
        <v>"INTLDES": "1962-001B",</v>
      </c>
      <c r="AK42" t="str">
        <f t="shared" si="56"/>
        <v>"LAUNCH": "1962-01-26",</v>
      </c>
      <c r="AL42" t="str">
        <f t="shared" si="57"/>
        <v>"LAUNCH_NUM": "1",</v>
      </c>
      <c r="AM42" t="str">
        <f t="shared" si="58"/>
        <v>"LAUNCH_PIECE": "B",</v>
      </c>
      <c r="AN42" t="str">
        <f t="shared" si="59"/>
        <v>"NORAD_CAT_ID": "222",</v>
      </c>
      <c r="AO42" t="str">
        <f t="shared" si="60"/>
        <v>"OBJECT_ID": "1962-001B",</v>
      </c>
      <c r="AP42" t="str">
        <f t="shared" si="61"/>
        <v>"OBJECT_NAME": "ATLAS AGENA B R/B",</v>
      </c>
      <c r="AQ42" t="str">
        <f t="shared" si="62"/>
        <v>"OBJECT_NUMBER": "222",</v>
      </c>
      <c r="AR42" t="str">
        <f t="shared" si="63"/>
        <v>"OBJECT_TYPE": "ROCKET BODY",</v>
      </c>
      <c r="AS42" t="str">
        <f t="shared" si="64"/>
        <v>"PERIGEE": "",</v>
      </c>
      <c r="AT42" t="str">
        <f t="shared" si="65"/>
        <v>"PERIOD": "",</v>
      </c>
      <c r="AU42" t="str">
        <f t="shared" si="66"/>
        <v>"RCSVALUE": "0",</v>
      </c>
      <c r="AV42" t="str">
        <f t="shared" si="67"/>
        <v>"RCS_SIZE": "SMALL",</v>
      </c>
      <c r="AW42" t="str">
        <f t="shared" si="68"/>
        <v>"SITE": "AFETR"</v>
      </c>
      <c r="AX42" t="str">
        <f t="shared" si="69"/>
        <v>"SATNAME": "ATLAS AGENA B R/B",</v>
      </c>
      <c r="AY42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"","COMMENT": "HELIOCENTRIC ORBIT (SUN)","COMMENTCODE": "","COUNTRY": "US","CURRENT": "Y","DECAY": "","FILE": "5942","INCLINATION": "","INTLDES": "1962-001B","LAUNCH": "1962-01-26","LAUNCH_NUM": "1","LAUNCH_PIECE": "B","NORAD_CAT_ID": "222","OBJECT_ID": "1962-001B","OBJECT_NAME": "ATLAS AGENA B R/B","OBJECT_NUMBER": "222","OBJECT_TYPE": "ROCKET BODY","PERIGEE": "","PERIOD": "","RCSVALUE": "0","RCS_SIZE": "SMALL","SATNAME": "ATLAS AGENA B R/B","SITE": "AFETR"</v>
      </c>
    </row>
    <row r="43" spans="1:51" x14ac:dyDescent="0.2">
      <c r="A43" t="s">
        <v>783</v>
      </c>
      <c r="B43" t="s">
        <v>3827</v>
      </c>
      <c r="C43" t="s">
        <v>326</v>
      </c>
      <c r="D43" t="s">
        <v>746</v>
      </c>
      <c r="E43" t="s">
        <v>25</v>
      </c>
      <c r="F43" t="s">
        <v>25</v>
      </c>
      <c r="G43" t="s">
        <v>66</v>
      </c>
      <c r="H43" t="s">
        <v>27</v>
      </c>
      <c r="I43" t="s">
        <v>787</v>
      </c>
      <c r="J43" t="s">
        <v>229</v>
      </c>
      <c r="K43" t="s">
        <v>788</v>
      </c>
      <c r="L43" t="s">
        <v>789</v>
      </c>
      <c r="M43" t="s">
        <v>790</v>
      </c>
      <c r="N43" t="s">
        <v>36</v>
      </c>
      <c r="O43" t="s">
        <v>160</v>
      </c>
      <c r="P43" t="s">
        <v>481</v>
      </c>
      <c r="Q43" t="s">
        <v>789</v>
      </c>
      <c r="R43" t="s">
        <v>326</v>
      </c>
      <c r="S43" t="s">
        <v>481</v>
      </c>
      <c r="T43" t="s">
        <v>50</v>
      </c>
      <c r="U43" t="s">
        <v>344</v>
      </c>
      <c r="V43" t="s">
        <v>791</v>
      </c>
      <c r="W43" t="s">
        <v>41</v>
      </c>
      <c r="X43" t="s">
        <v>95</v>
      </c>
      <c r="Y43" t="s">
        <v>75</v>
      </c>
      <c r="Z43" t="str">
        <f t="shared" si="23"/>
        <v>"DELTA1RB-510":{"APOGEE": "164","COMMENT": "","COMMENTCODE": "","COUNTRY": "US","CURRENT": "Y","DECAY": "2002-08-10","FILE": "5942","INCLINATION": "48.22","INTLDES": "1962-002D","LAUNCH": "1962-02-08","LAUNCH_NUM": "2","LAUNCH_PIECE": "D","NORAD_CAT_ID": "229","OBJECT_ID": "1962-002D","OBJECT_NAME": "DELTA 1 R/B","OBJECT_NUMBER": "229","OBJECT_TYPE": "ROCKET BODY","PERIGEE": "160","PERIOD": "87.73","RCSVALUE": "0","RCS_SIZE": "MEDIUM","SATNAME": "DELTA 1 R/B","SITE": "AFETR"}</v>
      </c>
      <c r="AA43" t="str">
        <f>IF(A43=A44,_xlfn.CONCAT(Query__2[[#This Row],[Column1]],","),_xlfn.CONCAT(Query__2[[#This Row],[Column1]],"},"))</f>
        <v>"DELTA1RB-510":{"APOGEE": "164","COMMENT": "","COMMENTCODE": "","COUNTRY": "US","CURRENT": "Y","DECAY": "2002-08-10","FILE": "5942","INCLINATION": "48.22","INTLDES": "1962-002D","LAUNCH": "1962-02-08","LAUNCH_NUM": "2","LAUNCH_PIECE": "D","NORAD_CAT_ID": "229","OBJECT_ID": "1962-002D","OBJECT_NAME": "DELTA 1 R/B","OBJECT_NUMBER": "229","OBJECT_TYPE": "ROCKET BODY","PERIGEE": "160","PERIOD": "87.73","RCSVALUE": "0","RCS_SIZE": "MEDIUM","SATNAME": "DELTA 1 R/B","SITE": "AFETR"},</v>
      </c>
      <c r="AB43" t="str">
        <f t="shared" si="47"/>
        <v>"APOGEE": "164",</v>
      </c>
      <c r="AC43" t="str">
        <f t="shared" si="48"/>
        <v>"COMMENT": "",</v>
      </c>
      <c r="AD43" t="str">
        <f t="shared" si="49"/>
        <v>"COMMENTCODE": "",</v>
      </c>
      <c r="AE43" t="str">
        <f t="shared" si="50"/>
        <v>"COUNTRY": "US",</v>
      </c>
      <c r="AF43" t="str">
        <f t="shared" si="51"/>
        <v>"CURRENT": "Y",</v>
      </c>
      <c r="AG43" t="str">
        <f t="shared" si="52"/>
        <v>"DECAY": "2002-08-10",</v>
      </c>
      <c r="AH43" t="str">
        <f t="shared" si="53"/>
        <v>"FILE": "5942",</v>
      </c>
      <c r="AI43" t="str">
        <f t="shared" si="54"/>
        <v>"INCLINATION": "48.22",</v>
      </c>
      <c r="AJ43" t="str">
        <f t="shared" si="55"/>
        <v>"INTLDES": "1962-002D",</v>
      </c>
      <c r="AK43" t="str">
        <f t="shared" si="56"/>
        <v>"LAUNCH": "1962-02-08",</v>
      </c>
      <c r="AL43" t="str">
        <f t="shared" si="57"/>
        <v>"LAUNCH_NUM": "2",</v>
      </c>
      <c r="AM43" t="str">
        <f t="shared" si="58"/>
        <v>"LAUNCH_PIECE": "D",</v>
      </c>
      <c r="AN43" t="str">
        <f t="shared" si="59"/>
        <v>"NORAD_CAT_ID": "229",</v>
      </c>
      <c r="AO43" t="str">
        <f t="shared" si="60"/>
        <v>"OBJECT_ID": "1962-002D",</v>
      </c>
      <c r="AP43" t="str">
        <f t="shared" si="61"/>
        <v>"OBJECT_NAME": "DELTA 1 R/B",</v>
      </c>
      <c r="AQ43" t="str">
        <f t="shared" si="62"/>
        <v>"OBJECT_NUMBER": "229",</v>
      </c>
      <c r="AR43" t="str">
        <f t="shared" si="63"/>
        <v>"OBJECT_TYPE": "ROCKET BODY",</v>
      </c>
      <c r="AS43" t="str">
        <f t="shared" si="64"/>
        <v>"PERIGEE": "160",</v>
      </c>
      <c r="AT43" t="str">
        <f t="shared" si="65"/>
        <v>"PERIOD": "87.73",</v>
      </c>
      <c r="AU43" t="str">
        <f t="shared" si="66"/>
        <v>"RCSVALUE": "0",</v>
      </c>
      <c r="AV43" t="str">
        <f t="shared" si="67"/>
        <v>"RCS_SIZE": "MEDIUM",</v>
      </c>
      <c r="AW43" t="str">
        <f t="shared" si="68"/>
        <v>"SITE": "AFETR"</v>
      </c>
      <c r="AX43" t="str">
        <f t="shared" si="69"/>
        <v>"SATNAME": "DELTA 1 R/B",</v>
      </c>
      <c r="AY43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"164","COMMENT": "","COMMENTCODE": "","COUNTRY": "US","CURRENT": "Y","DECAY": "2002-08-10","FILE": "5942","INCLINATION": "48.22","INTLDES": "1962-002D","LAUNCH": "1962-02-08","LAUNCH_NUM": "2","LAUNCH_PIECE": "D","NORAD_CAT_ID": "229","OBJECT_ID": "1962-002D","OBJECT_NAME": "DELTA 1 R/B","OBJECT_NUMBER": "229","OBJECT_TYPE": "ROCKET BODY","PERIGEE": "160","PERIOD": "87.73","RCSVALUE": "0","RCS_SIZE": "MEDIUM","SATNAME": "DELTA 1 R/B","SITE": "AFETR"</v>
      </c>
    </row>
    <row r="44" spans="1:51" x14ac:dyDescent="0.2">
      <c r="A44" t="s">
        <v>783</v>
      </c>
      <c r="B44" t="s">
        <v>3828</v>
      </c>
      <c r="C44" t="s">
        <v>352</v>
      </c>
      <c r="D44" t="s">
        <v>735</v>
      </c>
      <c r="E44" t="s">
        <v>25</v>
      </c>
      <c r="F44" t="s">
        <v>25</v>
      </c>
      <c r="G44" t="s">
        <v>66</v>
      </c>
      <c r="H44" t="s">
        <v>27</v>
      </c>
      <c r="I44" t="s">
        <v>25</v>
      </c>
      <c r="J44" t="s">
        <v>97</v>
      </c>
      <c r="K44" t="s">
        <v>792</v>
      </c>
      <c r="L44" t="s">
        <v>793</v>
      </c>
      <c r="M44" t="s">
        <v>790</v>
      </c>
      <c r="N44" t="s">
        <v>36</v>
      </c>
      <c r="O44" t="s">
        <v>307</v>
      </c>
      <c r="P44" t="s">
        <v>794</v>
      </c>
      <c r="Q44" t="s">
        <v>793</v>
      </c>
      <c r="R44" t="s">
        <v>352</v>
      </c>
      <c r="S44" t="s">
        <v>794</v>
      </c>
      <c r="T44" t="s">
        <v>84</v>
      </c>
      <c r="U44" t="s">
        <v>102</v>
      </c>
      <c r="V44" t="s">
        <v>795</v>
      </c>
      <c r="W44" t="s">
        <v>41</v>
      </c>
      <c r="X44" t="s">
        <v>64</v>
      </c>
      <c r="Y44" t="s">
        <v>75</v>
      </c>
      <c r="Z44" t="str">
        <f t="shared" si="23"/>
        <v>"DELTA1DEB-511":{"APOGEE": "758","COMMENT": "","COMMENTCODE": "","COUNTRY": "US","CURRENT": "Y","DECAY": "","FILE": "8632","INCLINATION": "48.27","INTLDES": "1962-002E","LAUNCH": "1962-02-08","LAUNCH_NUM": "2","LAUNCH_PIECE": "E","NORAD_CAT_ID": "28443","OBJECT_ID": "1962-002E","OBJECT_NAME": "DELTA 1 DEB","OBJECT_NUMBER": "28443","OBJECT_TYPE": "DEBRIS","PERIGEE": "653","PERIOD": "98.89","RCSVALUE": "0","RCS_SIZE": "SMALL","SATNAME": "DELTA 1 DEB","SITE": "AFETR"}</v>
      </c>
      <c r="AA44" t="str">
        <f>IF(A44=A45,_xlfn.CONCAT(Query__2[[#This Row],[Column1]],","),_xlfn.CONCAT(Query__2[[#This Row],[Column1]],"},"))</f>
        <v>"DELTA1DEB-511":{"APOGEE": "758","COMMENT": "","COMMENTCODE": "","COUNTRY": "US","CURRENT": "Y","DECAY": "","FILE": "8632","INCLINATION": "48.27","INTLDES": "1962-002E","LAUNCH": "1962-02-08","LAUNCH_NUM": "2","LAUNCH_PIECE": "E","NORAD_CAT_ID": "28443","OBJECT_ID": "1962-002E","OBJECT_NAME": "DELTA 1 DEB","OBJECT_NUMBER": "28443","OBJECT_TYPE": "DEBRIS","PERIGEE": "653","PERIOD": "98.89","RCSVALUE": "0","RCS_SIZE": "SMALL","SATNAME": "DELTA 1 DEB","SITE": "AFETR"},</v>
      </c>
      <c r="AB44" t="str">
        <f t="shared" si="47"/>
        <v>"APOGEE": "758",</v>
      </c>
      <c r="AC44" t="str">
        <f t="shared" si="48"/>
        <v>"COMMENT": "",</v>
      </c>
      <c r="AD44" t="str">
        <f t="shared" si="49"/>
        <v>"COMMENTCODE": "",</v>
      </c>
      <c r="AE44" t="str">
        <f t="shared" si="50"/>
        <v>"COUNTRY": "US",</v>
      </c>
      <c r="AF44" t="str">
        <f t="shared" si="51"/>
        <v>"CURRENT": "Y",</v>
      </c>
      <c r="AG44" t="str">
        <f t="shared" si="52"/>
        <v>"DECAY": "",</v>
      </c>
      <c r="AH44" t="str">
        <f t="shared" si="53"/>
        <v>"FILE": "8632",</v>
      </c>
      <c r="AI44" t="str">
        <f t="shared" si="54"/>
        <v>"INCLINATION": "48.27",</v>
      </c>
      <c r="AJ44" t="str">
        <f t="shared" si="55"/>
        <v>"INTLDES": "1962-002E",</v>
      </c>
      <c r="AK44" t="str">
        <f t="shared" si="56"/>
        <v>"LAUNCH": "1962-02-08",</v>
      </c>
      <c r="AL44" t="str">
        <f t="shared" si="57"/>
        <v>"LAUNCH_NUM": "2",</v>
      </c>
      <c r="AM44" t="str">
        <f t="shared" si="58"/>
        <v>"LAUNCH_PIECE": "E",</v>
      </c>
      <c r="AN44" t="str">
        <f t="shared" si="59"/>
        <v>"NORAD_CAT_ID": "28443",</v>
      </c>
      <c r="AO44" t="str">
        <f t="shared" si="60"/>
        <v>"OBJECT_ID": "1962-002E",</v>
      </c>
      <c r="AP44" t="str">
        <f t="shared" si="61"/>
        <v>"OBJECT_NAME": "DELTA 1 DEB",</v>
      </c>
      <c r="AQ44" t="str">
        <f t="shared" si="62"/>
        <v>"OBJECT_NUMBER": "28443",</v>
      </c>
      <c r="AR44" t="str">
        <f t="shared" si="63"/>
        <v>"OBJECT_TYPE": "DEBRIS",</v>
      </c>
      <c r="AS44" t="str">
        <f t="shared" si="64"/>
        <v>"PERIGEE": "653",</v>
      </c>
      <c r="AT44" t="str">
        <f t="shared" si="65"/>
        <v>"PERIOD": "98.89",</v>
      </c>
      <c r="AU44" t="str">
        <f t="shared" si="66"/>
        <v>"RCSVALUE": "0",</v>
      </c>
      <c r="AV44" t="str">
        <f t="shared" si="67"/>
        <v>"RCS_SIZE": "SMALL",</v>
      </c>
      <c r="AW44" t="str">
        <f t="shared" si="68"/>
        <v>"SITE": "AFETR"</v>
      </c>
      <c r="AX44" t="str">
        <f t="shared" si="69"/>
        <v>"SATNAME": "DELTA 1 DEB",</v>
      </c>
      <c r="AY44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"758","COMMENT": "","COMMENTCODE": "","COUNTRY": "US","CURRENT": "Y","DECAY": "","FILE": "8632","INCLINATION": "48.27","INTLDES": "1962-002E","LAUNCH": "1962-02-08","LAUNCH_NUM": "2","LAUNCH_PIECE": "E","NORAD_CAT_ID": "28443","OBJECT_ID": "1962-002E","OBJECT_NAME": "DELTA 1 DEB","OBJECT_NUMBER": "28443","OBJECT_TYPE": "DEBRIS","PERIGEE": "653","PERIOD": "98.89","RCSVALUE": "0","RCS_SIZE": "SMALL","SATNAME": "DELTA 1 DEB","SITE": "AFETR"</v>
      </c>
    </row>
    <row r="45" spans="1:51" x14ac:dyDescent="0.2">
      <c r="A45" t="s">
        <v>783</v>
      </c>
      <c r="B45" t="s">
        <v>3829</v>
      </c>
      <c r="C45" t="s">
        <v>747</v>
      </c>
      <c r="D45" t="s">
        <v>690</v>
      </c>
      <c r="E45" t="s">
        <v>25</v>
      </c>
      <c r="F45" t="s">
        <v>25</v>
      </c>
      <c r="G45" t="s">
        <v>66</v>
      </c>
      <c r="H45" t="s">
        <v>27</v>
      </c>
      <c r="I45" t="s">
        <v>25</v>
      </c>
      <c r="J45" t="s">
        <v>225</v>
      </c>
      <c r="K45" t="s">
        <v>796</v>
      </c>
      <c r="L45" t="s">
        <v>797</v>
      </c>
      <c r="M45" t="s">
        <v>790</v>
      </c>
      <c r="N45" t="s">
        <v>36</v>
      </c>
      <c r="O45" t="s">
        <v>81</v>
      </c>
      <c r="P45" t="s">
        <v>318</v>
      </c>
      <c r="Q45" t="s">
        <v>797</v>
      </c>
      <c r="R45" t="s">
        <v>747</v>
      </c>
      <c r="S45" t="s">
        <v>318</v>
      </c>
      <c r="T45" t="s">
        <v>84</v>
      </c>
      <c r="U45" t="s">
        <v>798</v>
      </c>
      <c r="V45" t="s">
        <v>799</v>
      </c>
      <c r="W45" t="s">
        <v>41</v>
      </c>
      <c r="X45" t="s">
        <v>64</v>
      </c>
      <c r="Y45" t="s">
        <v>75</v>
      </c>
      <c r="Z45" t="str">
        <f t="shared" si="23"/>
        <v>"DELTA1DEBYO-512":{"APOGEE": "541","COMMENT": "","COMMENTCODE": "","COUNTRY": "US","CURRENT": "Y","DECAY": "","FILE": "8633","INCLINATION": "48.42","INTLDES": "1962-002C","LAUNCH": "1962-02-08","LAUNCH_NUM": "2","LAUNCH_PIECE": "C","NORAD_CAT_ID": "228","OBJECT_ID": "1962-002C","OBJECT_NAME": "DELTA 1 DEB (YO)","OBJECT_NUMBER": "228","OBJECT_TYPE": "DEBRIS","PERIGEE": "528","PERIOD": "95.33","RCSVALUE": "0","RCS_SIZE": "SMALL","SATNAME": "DELTA 1 DEB (YO)","SITE": "AFETR"}</v>
      </c>
      <c r="AA45" t="str">
        <f>IF(A45=A46,_xlfn.CONCAT(Query__2[[#This Row],[Column1]],","),_xlfn.CONCAT(Query__2[[#This Row],[Column1]],"},"))</f>
        <v>"DELTA1DEBYO-512":{"APOGEE": "541","COMMENT": "","COMMENTCODE": "","COUNTRY": "US","CURRENT": "Y","DECAY": "","FILE": "8633","INCLINATION": "48.42","INTLDES": "1962-002C","LAUNCH": "1962-02-08","LAUNCH_NUM": "2","LAUNCH_PIECE": "C","NORAD_CAT_ID": "228","OBJECT_ID": "1962-002C","OBJECT_NAME": "DELTA 1 DEB (YO)","OBJECT_NUMBER": "228","OBJECT_TYPE": "DEBRIS","PERIGEE": "528","PERIOD": "95.33","RCSVALUE": "0","RCS_SIZE": "SMALL","SATNAME": "DELTA 1 DEB (YO)","SITE": "AFETR"},</v>
      </c>
      <c r="AB45" t="str">
        <f t="shared" si="47"/>
        <v>"APOGEE": "541",</v>
      </c>
      <c r="AC45" t="str">
        <f t="shared" si="48"/>
        <v>"COMMENT": "",</v>
      </c>
      <c r="AD45" t="str">
        <f t="shared" si="49"/>
        <v>"COMMENTCODE": "",</v>
      </c>
      <c r="AE45" t="str">
        <f t="shared" si="50"/>
        <v>"COUNTRY": "US",</v>
      </c>
      <c r="AF45" t="str">
        <f t="shared" si="51"/>
        <v>"CURRENT": "Y",</v>
      </c>
      <c r="AG45" t="str">
        <f t="shared" si="52"/>
        <v>"DECAY": "",</v>
      </c>
      <c r="AH45" t="str">
        <f t="shared" si="53"/>
        <v>"FILE": "8633",</v>
      </c>
      <c r="AI45" t="str">
        <f t="shared" si="54"/>
        <v>"INCLINATION": "48.42",</v>
      </c>
      <c r="AJ45" t="str">
        <f t="shared" si="55"/>
        <v>"INTLDES": "1962-002C",</v>
      </c>
      <c r="AK45" t="str">
        <f t="shared" si="56"/>
        <v>"LAUNCH": "1962-02-08",</v>
      </c>
      <c r="AL45" t="str">
        <f t="shared" si="57"/>
        <v>"LAUNCH_NUM": "2",</v>
      </c>
      <c r="AM45" t="str">
        <f t="shared" si="58"/>
        <v>"LAUNCH_PIECE": "C",</v>
      </c>
      <c r="AN45" t="str">
        <f t="shared" si="59"/>
        <v>"NORAD_CAT_ID": "228",</v>
      </c>
      <c r="AO45" t="str">
        <f t="shared" si="60"/>
        <v>"OBJECT_ID": "1962-002C",</v>
      </c>
      <c r="AP45" t="str">
        <f t="shared" si="61"/>
        <v>"OBJECT_NAME": "DELTA 1 DEB (YO)",</v>
      </c>
      <c r="AQ45" t="str">
        <f t="shared" si="62"/>
        <v>"OBJECT_NUMBER": "228",</v>
      </c>
      <c r="AR45" t="str">
        <f t="shared" si="63"/>
        <v>"OBJECT_TYPE": "DEBRIS",</v>
      </c>
      <c r="AS45" t="str">
        <f t="shared" si="64"/>
        <v>"PERIGEE": "528",</v>
      </c>
      <c r="AT45" t="str">
        <f t="shared" si="65"/>
        <v>"PERIOD": "95.33",</v>
      </c>
      <c r="AU45" t="str">
        <f t="shared" si="66"/>
        <v>"RCSVALUE": "0",</v>
      </c>
      <c r="AV45" t="str">
        <f t="shared" si="67"/>
        <v>"RCS_SIZE": "SMALL",</v>
      </c>
      <c r="AW45" t="str">
        <f t="shared" si="68"/>
        <v>"SITE": "AFETR"</v>
      </c>
      <c r="AX45" t="str">
        <f t="shared" si="69"/>
        <v>"SATNAME": "DELTA 1 DEB (YO)",</v>
      </c>
      <c r="AY45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"541","COMMENT": "","COMMENTCODE": "","COUNTRY": "US","CURRENT": "Y","DECAY": "","FILE": "8633","INCLINATION": "48.42","INTLDES": "1962-002C","LAUNCH": "1962-02-08","LAUNCH_NUM": "2","LAUNCH_PIECE": "C","NORAD_CAT_ID": "228","OBJECT_ID": "1962-002C","OBJECT_NAME": "DELTA 1 DEB (YO)","OBJECT_NUMBER": "228","OBJECT_TYPE": "DEBRIS","PERIGEE": "528","PERIOD": "95.33","RCSVALUE": "0","RCS_SIZE": "SMALL","SATNAME": "DELTA 1 DEB (YO)","SITE": "AFETR"</v>
      </c>
    </row>
    <row r="46" spans="1:51" x14ac:dyDescent="0.2">
      <c r="A46" t="s">
        <v>783</v>
      </c>
      <c r="B46" t="s">
        <v>3830</v>
      </c>
      <c r="C46" t="s">
        <v>803</v>
      </c>
      <c r="D46" t="s">
        <v>800</v>
      </c>
      <c r="E46" t="s">
        <v>25</v>
      </c>
      <c r="F46" t="s">
        <v>25</v>
      </c>
      <c r="G46" t="s">
        <v>66</v>
      </c>
      <c r="H46" t="s">
        <v>27</v>
      </c>
      <c r="I46" t="s">
        <v>25</v>
      </c>
      <c r="J46" t="s">
        <v>323</v>
      </c>
      <c r="K46" t="s">
        <v>801</v>
      </c>
      <c r="L46" t="s">
        <v>802</v>
      </c>
      <c r="M46" t="s">
        <v>790</v>
      </c>
      <c r="N46" t="s">
        <v>36</v>
      </c>
      <c r="O46" t="s">
        <v>48</v>
      </c>
      <c r="P46" t="s">
        <v>346</v>
      </c>
      <c r="Q46" t="s">
        <v>802</v>
      </c>
      <c r="R46" t="s">
        <v>803</v>
      </c>
      <c r="S46" t="s">
        <v>346</v>
      </c>
      <c r="T46" t="s">
        <v>38</v>
      </c>
      <c r="U46" t="s">
        <v>621</v>
      </c>
      <c r="V46" t="s">
        <v>804</v>
      </c>
      <c r="W46" t="s">
        <v>41</v>
      </c>
      <c r="X46" t="s">
        <v>95</v>
      </c>
      <c r="Y46" t="s">
        <v>75</v>
      </c>
      <c r="Z46" t="str">
        <f t="shared" si="23"/>
        <v>"TIROS4-513":{"APOGEE": "793","COMMENT": "","COMMENTCODE": "","COUNTRY": "US","CURRENT": "Y","DECAY": "","FILE": "8617","INCLINATION": "48.29","INTLDES": "1962-002A","LAUNCH": "1962-02-08","LAUNCH_NUM": "2","LAUNCH_PIECE": "A","NORAD_CAT_ID": "226","OBJECT_ID": "1962-002A","OBJECT_NAME": "TIROS 4","OBJECT_NUMBER": "226","OBJECT_TYPE": "PAYLOAD","PERIGEE": "683","PERIOD": "99.57","RCSVALUE": "0","RCS_SIZE": "MEDIUM","SATNAME": "TIROS 4","SITE": "AFETR"}</v>
      </c>
      <c r="AA46" t="str">
        <f>IF(A46=A47,_xlfn.CONCAT(Query__2[[#This Row],[Column1]],","),_xlfn.CONCAT(Query__2[[#This Row],[Column1]],"},"))</f>
        <v>"TIROS4-513":{"APOGEE": "793","COMMENT": "","COMMENTCODE": "","COUNTRY": "US","CURRENT": "Y","DECAY": "","FILE": "8617","INCLINATION": "48.29","INTLDES": "1962-002A","LAUNCH": "1962-02-08","LAUNCH_NUM": "2","LAUNCH_PIECE": "A","NORAD_CAT_ID": "226","OBJECT_ID": "1962-002A","OBJECT_NAME": "TIROS 4","OBJECT_NUMBER": "226","OBJECT_TYPE": "PAYLOAD","PERIGEE": "683","PERIOD": "99.57","RCSVALUE": "0","RCS_SIZE": "MEDIUM","SATNAME": "TIROS 4","SITE": "AFETR"},</v>
      </c>
      <c r="AB46" t="str">
        <f t="shared" ref="AB46:AB49" si="70">_xlfn.CONCAT("""",D$1,"""",": ","""",D46,"""",",")</f>
        <v>"APOGEE": "793",</v>
      </c>
      <c r="AC46" t="str">
        <f t="shared" ref="AC46:AC49" si="71">_xlfn.CONCAT("""",E$1,"""",": ","""",E46,"""",",")</f>
        <v>"COMMENT": "",</v>
      </c>
      <c r="AD46" t="str">
        <f t="shared" ref="AD46:AD49" si="72">_xlfn.CONCAT("""",F$1,"""",": ","""",F46,"""",",")</f>
        <v>"COMMENTCODE": "",</v>
      </c>
      <c r="AE46" t="str">
        <f t="shared" ref="AE46:AE49" si="73">_xlfn.CONCAT("""",G$1,"""",": ","""",G46,"""",",")</f>
        <v>"COUNTRY": "US",</v>
      </c>
      <c r="AF46" t="str">
        <f t="shared" ref="AF46:AF49" si="74">_xlfn.CONCAT("""",H$1,"""",": ","""",H46,"""",",")</f>
        <v>"CURRENT": "Y",</v>
      </c>
      <c r="AG46" t="str">
        <f t="shared" ref="AG46:AG49" si="75">_xlfn.CONCAT("""",I$1,"""",": ","""",I46,"""",",")</f>
        <v>"DECAY": "",</v>
      </c>
      <c r="AH46" t="str">
        <f t="shared" ref="AH46:AH49" si="76">_xlfn.CONCAT("""",J$1,"""",": ","""",J46,"""",",")</f>
        <v>"FILE": "8617",</v>
      </c>
      <c r="AI46" t="str">
        <f t="shared" ref="AI46:AI49" si="77">_xlfn.CONCAT("""",K$1,"""",": ","""",K46,"""",",")</f>
        <v>"INCLINATION": "48.29",</v>
      </c>
      <c r="AJ46" t="str">
        <f t="shared" ref="AJ46:AJ49" si="78">_xlfn.CONCAT("""",L$1,"""",": ","""",L46,"""",",")</f>
        <v>"INTLDES": "1962-002A",</v>
      </c>
      <c r="AK46" t="str">
        <f t="shared" ref="AK46:AK49" si="79">_xlfn.CONCAT("""",M$1,"""",": ","""",M46,"""",",")</f>
        <v>"LAUNCH": "1962-02-08",</v>
      </c>
      <c r="AL46" t="str">
        <f t="shared" ref="AL46:AL49" si="80">_xlfn.CONCAT("""",N$1,"""",": ","""",N46,"""",",")</f>
        <v>"LAUNCH_NUM": "2",</v>
      </c>
      <c r="AM46" t="str">
        <f t="shared" ref="AM46:AM49" si="81">_xlfn.CONCAT("""",O$1,"""",": ","""",O46,"""",",")</f>
        <v>"LAUNCH_PIECE": "A",</v>
      </c>
      <c r="AN46" t="str">
        <f t="shared" ref="AN46:AN49" si="82">_xlfn.CONCAT("""",P$1,"""",": ","""",P46,"""",",")</f>
        <v>"NORAD_CAT_ID": "226",</v>
      </c>
      <c r="AO46" t="str">
        <f t="shared" ref="AO46:AO49" si="83">_xlfn.CONCAT("""",Q$1,"""",": ","""",Q46,"""",",")</f>
        <v>"OBJECT_ID": "1962-002A",</v>
      </c>
      <c r="AP46" t="str">
        <f t="shared" ref="AP46:AP49" si="84">_xlfn.CONCAT("""",R$1,"""",": ","""",R46,"""",",")</f>
        <v>"OBJECT_NAME": "TIROS 4",</v>
      </c>
      <c r="AQ46" t="str">
        <f t="shared" ref="AQ46:AQ49" si="85">_xlfn.CONCAT("""",S$1,"""",": ","""",S46,"""",",")</f>
        <v>"OBJECT_NUMBER": "226",</v>
      </c>
      <c r="AR46" t="str">
        <f t="shared" ref="AR46:AR49" si="86">_xlfn.CONCAT("""",T$1,"""",": ","""",T46,"""",",")</f>
        <v>"OBJECT_TYPE": "PAYLOAD",</v>
      </c>
      <c r="AS46" t="str">
        <f t="shared" ref="AS46:AS49" si="87">_xlfn.CONCAT("""",U$1,"""",": ","""",U46,"""",",")</f>
        <v>"PERIGEE": "683",</v>
      </c>
      <c r="AT46" t="str">
        <f t="shared" ref="AT46:AT49" si="88">_xlfn.CONCAT("""",V$1,"""",": ","""",V46,"""",",")</f>
        <v>"PERIOD": "99.57",</v>
      </c>
      <c r="AU46" t="str">
        <f t="shared" ref="AU46:AU49" si="89">_xlfn.CONCAT("""",W$1,"""",": ","""",W46,"""",",")</f>
        <v>"RCSVALUE": "0",</v>
      </c>
      <c r="AV46" t="str">
        <f t="shared" ref="AV46:AV49" si="90">_xlfn.CONCAT("""",X$1,"""",": ","""",X46,"""",",")</f>
        <v>"RCS_SIZE": "MEDIUM",</v>
      </c>
      <c r="AW46" t="str">
        <f t="shared" ref="AW46:AW49" si="91">_xlfn.CONCAT("""",Y$1,"""",": ","""",Y46,"""")</f>
        <v>"SITE": "AFETR"</v>
      </c>
      <c r="AX46" t="str">
        <f t="shared" ref="AX46:AX49" si="92">_xlfn.CONCAT("""",C$1,"""",": ","""",C46,"""",",")</f>
        <v>"SATNAME": "TIROS 4",</v>
      </c>
      <c r="AY46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"793","COMMENT": "","COMMENTCODE": "","COUNTRY": "US","CURRENT": "Y","DECAY": "","FILE": "8617","INCLINATION": "48.29","INTLDES": "1962-002A","LAUNCH": "1962-02-08","LAUNCH_NUM": "2","LAUNCH_PIECE": "A","NORAD_CAT_ID": "226","OBJECT_ID": "1962-002A","OBJECT_NAME": "TIROS 4","OBJECT_NUMBER": "226","OBJECT_TYPE": "PAYLOAD","PERIGEE": "683","PERIOD": "99.57","RCSVALUE": "0","RCS_SIZE": "MEDIUM","SATNAME": "TIROS 4","SITE": "AFETR"</v>
      </c>
    </row>
    <row r="47" spans="1:51" x14ac:dyDescent="0.2">
      <c r="A47" t="s">
        <v>783</v>
      </c>
      <c r="B47" t="s">
        <v>3831</v>
      </c>
      <c r="C47" t="s">
        <v>747</v>
      </c>
      <c r="D47" t="s">
        <v>608</v>
      </c>
      <c r="E47" t="s">
        <v>25</v>
      </c>
      <c r="F47" t="s">
        <v>25</v>
      </c>
      <c r="G47" t="s">
        <v>66</v>
      </c>
      <c r="H47" t="s">
        <v>27</v>
      </c>
      <c r="I47" t="s">
        <v>25</v>
      </c>
      <c r="J47" t="s">
        <v>707</v>
      </c>
      <c r="K47" t="s">
        <v>805</v>
      </c>
      <c r="L47" t="s">
        <v>806</v>
      </c>
      <c r="M47" t="s">
        <v>790</v>
      </c>
      <c r="N47" t="s">
        <v>36</v>
      </c>
      <c r="O47" t="s">
        <v>34</v>
      </c>
      <c r="P47" t="s">
        <v>267</v>
      </c>
      <c r="Q47" t="s">
        <v>806</v>
      </c>
      <c r="R47" t="s">
        <v>747</v>
      </c>
      <c r="S47" t="s">
        <v>267</v>
      </c>
      <c r="T47" t="s">
        <v>84</v>
      </c>
      <c r="U47" t="s">
        <v>807</v>
      </c>
      <c r="V47" t="s">
        <v>808</v>
      </c>
      <c r="W47" t="s">
        <v>41</v>
      </c>
      <c r="X47" t="s">
        <v>64</v>
      </c>
      <c r="Y47" t="s">
        <v>75</v>
      </c>
      <c r="Z47" t="str">
        <f t="shared" si="23"/>
        <v>"DELTA1DEBYO-514":{"APOGEE": "855","COMMENT": "","COMMENTCODE": "","COUNTRY": "US","CURRENT": "Y","DECAY": "","FILE": "8622","INCLINATION": "48.15","INTLDES": "1962-002B","LAUNCH": "1962-02-08","LAUNCH_NUM": "2","LAUNCH_PIECE": "B","NORAD_CAT_ID": "227","OBJECT_ID": "1962-002B","OBJECT_NAME": "DELTA 1 DEB (YO)","OBJECT_NUMBER": "227","OBJECT_TYPE": "DEBRIS","PERIGEE": "668","PERIOD": "100.06","RCSVALUE": "0","RCS_SIZE": "SMALL","SATNAME": "DELTA 1 DEB (YO)","SITE": "AFETR"}</v>
      </c>
      <c r="AA47" t="str">
        <f>IF(A47=A48,_xlfn.CONCAT(Query__2[[#This Row],[Column1]],","),_xlfn.CONCAT(Query__2[[#This Row],[Column1]],"},"))</f>
        <v>"DELTA1DEBYO-514":{"APOGEE": "855","COMMENT": "","COMMENTCODE": "","COUNTRY": "US","CURRENT": "Y","DECAY": "","FILE": "8622","INCLINATION": "48.15","INTLDES": "1962-002B","LAUNCH": "1962-02-08","LAUNCH_NUM": "2","LAUNCH_PIECE": "B","NORAD_CAT_ID": "227","OBJECT_ID": "1962-002B","OBJECT_NAME": "DELTA 1 DEB (YO)","OBJECT_NUMBER": "227","OBJECT_TYPE": "DEBRIS","PERIGEE": "668","PERIOD": "100.06","RCSVALUE": "0","RCS_SIZE": "SMALL","SATNAME": "DELTA 1 DEB (YO)","SITE": "AFETR"},</v>
      </c>
      <c r="AB47" t="str">
        <f t="shared" si="70"/>
        <v>"APOGEE": "855",</v>
      </c>
      <c r="AC47" t="str">
        <f t="shared" si="71"/>
        <v>"COMMENT": "",</v>
      </c>
      <c r="AD47" t="str">
        <f t="shared" si="72"/>
        <v>"COMMENTCODE": "",</v>
      </c>
      <c r="AE47" t="str">
        <f t="shared" si="73"/>
        <v>"COUNTRY": "US",</v>
      </c>
      <c r="AF47" t="str">
        <f t="shared" si="74"/>
        <v>"CURRENT": "Y",</v>
      </c>
      <c r="AG47" t="str">
        <f t="shared" si="75"/>
        <v>"DECAY": "",</v>
      </c>
      <c r="AH47" t="str">
        <f t="shared" si="76"/>
        <v>"FILE": "8622",</v>
      </c>
      <c r="AI47" t="str">
        <f t="shared" si="77"/>
        <v>"INCLINATION": "48.15",</v>
      </c>
      <c r="AJ47" t="str">
        <f t="shared" si="78"/>
        <v>"INTLDES": "1962-002B",</v>
      </c>
      <c r="AK47" t="str">
        <f t="shared" si="79"/>
        <v>"LAUNCH": "1962-02-08",</v>
      </c>
      <c r="AL47" t="str">
        <f t="shared" si="80"/>
        <v>"LAUNCH_NUM": "2",</v>
      </c>
      <c r="AM47" t="str">
        <f t="shared" si="81"/>
        <v>"LAUNCH_PIECE": "B",</v>
      </c>
      <c r="AN47" t="str">
        <f t="shared" si="82"/>
        <v>"NORAD_CAT_ID": "227",</v>
      </c>
      <c r="AO47" t="str">
        <f t="shared" si="83"/>
        <v>"OBJECT_ID": "1962-002B",</v>
      </c>
      <c r="AP47" t="str">
        <f t="shared" si="84"/>
        <v>"OBJECT_NAME": "DELTA 1 DEB (YO)",</v>
      </c>
      <c r="AQ47" t="str">
        <f t="shared" si="85"/>
        <v>"OBJECT_NUMBER": "227",</v>
      </c>
      <c r="AR47" t="str">
        <f t="shared" si="86"/>
        <v>"OBJECT_TYPE": "DEBRIS",</v>
      </c>
      <c r="AS47" t="str">
        <f t="shared" si="87"/>
        <v>"PERIGEE": "668",</v>
      </c>
      <c r="AT47" t="str">
        <f t="shared" si="88"/>
        <v>"PERIOD": "100.06",</v>
      </c>
      <c r="AU47" t="str">
        <f t="shared" si="89"/>
        <v>"RCSVALUE": "0",</v>
      </c>
      <c r="AV47" t="str">
        <f t="shared" si="90"/>
        <v>"RCS_SIZE": "SMALL",</v>
      </c>
      <c r="AW47" t="str">
        <f t="shared" si="91"/>
        <v>"SITE": "AFETR"</v>
      </c>
      <c r="AX47" t="str">
        <f t="shared" si="92"/>
        <v>"SATNAME": "DELTA 1 DEB (YO)",</v>
      </c>
      <c r="AY47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"855","COMMENT": "","COMMENTCODE": "","COUNTRY": "US","CURRENT": "Y","DECAY": "","FILE": "8622","INCLINATION": "48.15","INTLDES": "1962-002B","LAUNCH": "1962-02-08","LAUNCH_NUM": "2","LAUNCH_PIECE": "B","NORAD_CAT_ID": "227","OBJECT_ID": "1962-002B","OBJECT_NAME": "DELTA 1 DEB (YO)","OBJECT_NUMBER": "227","OBJECT_TYPE": "DEBRIS","PERIGEE": "668","PERIOD": "100.06","RCSVALUE": "0","RCS_SIZE": "SMALL","SATNAME": "DELTA 1 DEB (YO)","SITE": "AFETR"</v>
      </c>
    </row>
    <row r="48" spans="1:51" x14ac:dyDescent="0.2">
      <c r="A48" t="s">
        <v>783</v>
      </c>
      <c r="B48" t="s">
        <v>3832</v>
      </c>
      <c r="C48" t="s">
        <v>811</v>
      </c>
      <c r="D48" t="s">
        <v>228</v>
      </c>
      <c r="E48" t="s">
        <v>25</v>
      </c>
      <c r="F48" t="s">
        <v>25</v>
      </c>
      <c r="G48" t="s">
        <v>66</v>
      </c>
      <c r="H48" t="s">
        <v>27</v>
      </c>
      <c r="I48" t="s">
        <v>809</v>
      </c>
      <c r="J48" t="s">
        <v>33</v>
      </c>
      <c r="K48" t="s">
        <v>760</v>
      </c>
      <c r="L48" t="s">
        <v>810</v>
      </c>
      <c r="M48" t="s">
        <v>809</v>
      </c>
      <c r="N48" t="s">
        <v>60</v>
      </c>
      <c r="O48" t="s">
        <v>48</v>
      </c>
      <c r="P48" t="s">
        <v>538</v>
      </c>
      <c r="Q48" t="s">
        <v>810</v>
      </c>
      <c r="R48" t="s">
        <v>811</v>
      </c>
      <c r="S48" t="s">
        <v>538</v>
      </c>
      <c r="T48" t="s">
        <v>38</v>
      </c>
      <c r="U48" t="s">
        <v>632</v>
      </c>
      <c r="V48" t="s">
        <v>74</v>
      </c>
      <c r="W48" t="s">
        <v>41</v>
      </c>
      <c r="X48" t="s">
        <v>25</v>
      </c>
      <c r="Y48" t="s">
        <v>75</v>
      </c>
      <c r="Z48" t="str">
        <f t="shared" si="23"/>
        <v>"MERCURYATLAS6-515":{"APOGEE": "249","COMMENT": "","COMMENTCODE": "","COUNTRY": "US","CURRENT": "Y","DECAY": "1962-02-20","FILE": "1","INCLINATION": "32.54","INTLDES": "1962-003A","LAUNCH": "1962-02-20","LAUNCH_NUM": "3","LAUNCH_PIECE": "A","NORAD_CAT_ID": "240","OBJECT_ID": "1962-003A","OBJECT_NAME": "MERCURY ATLAS 6","OBJECT_NUMBER": "240","OBJECT_TYPE": "PAYLOAD","PERIGEE": "150","PERIOD": "88.48","RCSVALUE": "0","RCS_SIZE": "","SATNAME": "MERCURY ATLAS 6","SITE": "AFETR"}</v>
      </c>
      <c r="AA48" t="str">
        <f>IF(A48=A49,_xlfn.CONCAT(Query__2[[#This Row],[Column1]],","),_xlfn.CONCAT(Query__2[[#This Row],[Column1]],"},"))</f>
        <v>"MERCURYATLAS6-515":{"APOGEE": "249","COMMENT": "","COMMENTCODE": "","COUNTRY": "US","CURRENT": "Y","DECAY": "1962-02-20","FILE": "1","INCLINATION": "32.54","INTLDES": "1962-003A","LAUNCH": "1962-02-20","LAUNCH_NUM": "3","LAUNCH_PIECE": "A","NORAD_CAT_ID": "240","OBJECT_ID": "1962-003A","OBJECT_NAME": "MERCURY ATLAS 6","OBJECT_NUMBER": "240","OBJECT_TYPE": "PAYLOAD","PERIGEE": "150","PERIOD": "88.48","RCSVALUE": "0","RCS_SIZE": "","SATNAME": "MERCURY ATLAS 6","SITE": "AFETR"},</v>
      </c>
      <c r="AB48" t="str">
        <f t="shared" si="70"/>
        <v>"APOGEE": "249",</v>
      </c>
      <c r="AC48" t="str">
        <f t="shared" si="71"/>
        <v>"COMMENT": "",</v>
      </c>
      <c r="AD48" t="str">
        <f t="shared" si="72"/>
        <v>"COMMENTCODE": "",</v>
      </c>
      <c r="AE48" t="str">
        <f t="shared" si="73"/>
        <v>"COUNTRY": "US",</v>
      </c>
      <c r="AF48" t="str">
        <f t="shared" si="74"/>
        <v>"CURRENT": "Y",</v>
      </c>
      <c r="AG48" t="str">
        <f t="shared" si="75"/>
        <v>"DECAY": "1962-02-20",</v>
      </c>
      <c r="AH48" t="str">
        <f t="shared" si="76"/>
        <v>"FILE": "1",</v>
      </c>
      <c r="AI48" t="str">
        <f t="shared" si="77"/>
        <v>"INCLINATION": "32.54",</v>
      </c>
      <c r="AJ48" t="str">
        <f t="shared" si="78"/>
        <v>"INTLDES": "1962-003A",</v>
      </c>
      <c r="AK48" t="str">
        <f t="shared" si="79"/>
        <v>"LAUNCH": "1962-02-20",</v>
      </c>
      <c r="AL48" t="str">
        <f t="shared" si="80"/>
        <v>"LAUNCH_NUM": "3",</v>
      </c>
      <c r="AM48" t="str">
        <f t="shared" si="81"/>
        <v>"LAUNCH_PIECE": "A",</v>
      </c>
      <c r="AN48" t="str">
        <f t="shared" si="82"/>
        <v>"NORAD_CAT_ID": "240",</v>
      </c>
      <c r="AO48" t="str">
        <f t="shared" si="83"/>
        <v>"OBJECT_ID": "1962-003A",</v>
      </c>
      <c r="AP48" t="str">
        <f t="shared" si="84"/>
        <v>"OBJECT_NAME": "MERCURY ATLAS 6",</v>
      </c>
      <c r="AQ48" t="str">
        <f t="shared" si="85"/>
        <v>"OBJECT_NUMBER": "240",</v>
      </c>
      <c r="AR48" t="str">
        <f t="shared" si="86"/>
        <v>"OBJECT_TYPE": "PAYLOAD",</v>
      </c>
      <c r="AS48" t="str">
        <f t="shared" si="87"/>
        <v>"PERIGEE": "150",</v>
      </c>
      <c r="AT48" t="str">
        <f t="shared" si="88"/>
        <v>"PERIOD": "88.48",</v>
      </c>
      <c r="AU48" t="str">
        <f t="shared" si="89"/>
        <v>"RCSVALUE": "0",</v>
      </c>
      <c r="AV48" t="str">
        <f t="shared" si="90"/>
        <v>"RCS_SIZE": "",</v>
      </c>
      <c r="AW48" t="str">
        <f t="shared" si="91"/>
        <v>"SITE": "AFETR"</v>
      </c>
      <c r="AX48" t="str">
        <f t="shared" si="92"/>
        <v>"SATNAME": "MERCURY ATLAS 6",</v>
      </c>
      <c r="AY48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"249","COMMENT": "","COMMENTCODE": "","COUNTRY": "US","CURRENT": "Y","DECAY": "1962-02-20","FILE": "1","INCLINATION": "32.54","INTLDES": "1962-003A","LAUNCH": "1962-02-20","LAUNCH_NUM": "3","LAUNCH_PIECE": "A","NORAD_CAT_ID": "240","OBJECT_ID": "1962-003A","OBJECT_NAME": "MERCURY ATLAS 6","OBJECT_NUMBER": "240","OBJECT_TYPE": "PAYLOAD","PERIGEE": "150","PERIOD": "88.48","RCSVALUE": "0","RCS_SIZE": "","SATNAME": "MERCURY ATLAS 6","SITE": "AFETR"</v>
      </c>
    </row>
    <row r="49" spans="1:51" x14ac:dyDescent="0.2">
      <c r="A49" t="s">
        <v>783</v>
      </c>
      <c r="B49" t="s">
        <v>3833</v>
      </c>
      <c r="C49" t="s">
        <v>762</v>
      </c>
      <c r="D49" t="s">
        <v>62</v>
      </c>
      <c r="E49" t="s">
        <v>25</v>
      </c>
      <c r="F49" t="s">
        <v>25</v>
      </c>
      <c r="G49" t="s">
        <v>66</v>
      </c>
      <c r="H49" t="s">
        <v>27</v>
      </c>
      <c r="I49" t="s">
        <v>812</v>
      </c>
      <c r="J49" t="s">
        <v>33</v>
      </c>
      <c r="K49" t="s">
        <v>813</v>
      </c>
      <c r="L49" t="s">
        <v>814</v>
      </c>
      <c r="M49" t="s">
        <v>809</v>
      </c>
      <c r="N49" t="s">
        <v>60</v>
      </c>
      <c r="O49" t="s">
        <v>34</v>
      </c>
      <c r="P49" t="s">
        <v>550</v>
      </c>
      <c r="Q49" t="s">
        <v>814</v>
      </c>
      <c r="R49" t="s">
        <v>762</v>
      </c>
      <c r="S49" t="s">
        <v>550</v>
      </c>
      <c r="T49" t="s">
        <v>50</v>
      </c>
      <c r="U49" t="s">
        <v>503</v>
      </c>
      <c r="V49" t="s">
        <v>815</v>
      </c>
      <c r="W49" t="s">
        <v>41</v>
      </c>
      <c r="X49" t="s">
        <v>25</v>
      </c>
      <c r="Y49" t="s">
        <v>75</v>
      </c>
      <c r="Z49" t="str">
        <f t="shared" si="23"/>
        <v>"ATLASDRB-516":{"APOGEE": "211","COMMENT": "","COMMENTCODE": "","COUNTRY": "US","CURRENT": "Y","DECAY": "1962-02-21","FILE": "1","INCLINATION": "32.57","INTLDES": "1962-003B","LAUNCH": "1962-02-20","LAUNCH_NUM": "3","LAUNCH_PIECE": "B","NORAD_CAT_ID": "241","OBJECT_ID": "1962-003B","OBJECT_NAME": "ATLAS D R/B","OBJECT_NUMBER": "241","OBJECT_TYPE": "ROCKET BODY","PERIGEE": "153","PERIOD": "88.13","RCSVALUE": "0","RCS_SIZE": "","SATNAME": "ATLAS D R/B","SITE": "AFETR"}</v>
      </c>
      <c r="AA49" t="str">
        <f>IF(A49=A50,_xlfn.CONCAT(Query__2[[#This Row],[Column1]],","),_xlfn.CONCAT(Query__2[[#This Row],[Column1]],"},"))</f>
        <v>"ATLASDRB-516":{"APOGEE": "211","COMMENT": "","COMMENTCODE": "","COUNTRY": "US","CURRENT": "Y","DECAY": "1962-02-21","FILE": "1","INCLINATION": "32.57","INTLDES": "1962-003B","LAUNCH": "1962-02-20","LAUNCH_NUM": "3","LAUNCH_PIECE": "B","NORAD_CAT_ID": "241","OBJECT_ID": "1962-003B","OBJECT_NAME": "ATLAS D R/B","OBJECT_NUMBER": "241","OBJECT_TYPE": "ROCKET BODY","PERIGEE": "153","PERIOD": "88.13","RCSVALUE": "0","RCS_SIZE": "","SATNAME": "ATLAS D R/B","SITE": "AFETR"}},</v>
      </c>
      <c r="AB49" t="str">
        <f t="shared" si="70"/>
        <v>"APOGEE": "211",</v>
      </c>
      <c r="AC49" t="str">
        <f t="shared" si="71"/>
        <v>"COMMENT": "",</v>
      </c>
      <c r="AD49" t="str">
        <f t="shared" si="72"/>
        <v>"COMMENTCODE": "",</v>
      </c>
      <c r="AE49" t="str">
        <f t="shared" si="73"/>
        <v>"COUNTRY": "US",</v>
      </c>
      <c r="AF49" t="str">
        <f t="shared" si="74"/>
        <v>"CURRENT": "Y",</v>
      </c>
      <c r="AG49" t="str">
        <f t="shared" si="75"/>
        <v>"DECAY": "1962-02-21",</v>
      </c>
      <c r="AH49" t="str">
        <f t="shared" si="76"/>
        <v>"FILE": "1",</v>
      </c>
      <c r="AI49" t="str">
        <f t="shared" si="77"/>
        <v>"INCLINATION": "32.57",</v>
      </c>
      <c r="AJ49" t="str">
        <f t="shared" si="78"/>
        <v>"INTLDES": "1962-003B",</v>
      </c>
      <c r="AK49" t="str">
        <f t="shared" si="79"/>
        <v>"LAUNCH": "1962-02-20",</v>
      </c>
      <c r="AL49" t="str">
        <f t="shared" si="80"/>
        <v>"LAUNCH_NUM": "3",</v>
      </c>
      <c r="AM49" t="str">
        <f t="shared" si="81"/>
        <v>"LAUNCH_PIECE": "B",</v>
      </c>
      <c r="AN49" t="str">
        <f t="shared" si="82"/>
        <v>"NORAD_CAT_ID": "241",</v>
      </c>
      <c r="AO49" t="str">
        <f t="shared" si="83"/>
        <v>"OBJECT_ID": "1962-003B",</v>
      </c>
      <c r="AP49" t="str">
        <f t="shared" si="84"/>
        <v>"OBJECT_NAME": "ATLAS D R/B",</v>
      </c>
      <c r="AQ49" t="str">
        <f t="shared" si="85"/>
        <v>"OBJECT_NUMBER": "241",</v>
      </c>
      <c r="AR49" t="str">
        <f t="shared" si="86"/>
        <v>"OBJECT_TYPE": "ROCKET BODY",</v>
      </c>
      <c r="AS49" t="str">
        <f t="shared" si="87"/>
        <v>"PERIGEE": "153",</v>
      </c>
      <c r="AT49" t="str">
        <f t="shared" si="88"/>
        <v>"PERIOD": "88.13",</v>
      </c>
      <c r="AU49" t="str">
        <f t="shared" si="89"/>
        <v>"RCSVALUE": "0",</v>
      </c>
      <c r="AV49" t="str">
        <f t="shared" si="90"/>
        <v>"RCS_SIZE": "",</v>
      </c>
      <c r="AW49" t="str">
        <f t="shared" si="91"/>
        <v>"SITE": "AFETR"</v>
      </c>
      <c r="AX49" t="str">
        <f t="shared" si="92"/>
        <v>"SATNAME": "ATLAS D R/B",</v>
      </c>
      <c r="AY49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"211","COMMENT": "","COMMENTCODE": "","COUNTRY": "US","CURRENT": "Y","DECAY": "1962-02-21","FILE": "1","INCLINATION": "32.57","INTLDES": "1962-003B","LAUNCH": "1962-02-20","LAUNCH_NUM": "3","LAUNCH_PIECE": "B","NORAD_CAT_ID": "241","OBJECT_ID": "1962-003B","OBJECT_NAME": "ATLAS D R/B","OBJECT_NUMBER": "241","OBJECT_TYPE": "ROCKET BODY","PERIGEE": "153","PERIOD": "88.13","RCSVALUE": "0","RCS_SIZE": "","SATNAME": "ATLAS D R/B","SITE": "AFETR"</v>
      </c>
    </row>
    <row r="50" spans="1:51" x14ac:dyDescent="0.2">
      <c r="A50" t="s">
        <v>921</v>
      </c>
      <c r="B50" t="s">
        <v>3834</v>
      </c>
      <c r="C50" t="s">
        <v>923</v>
      </c>
      <c r="D50" t="s">
        <v>606</v>
      </c>
      <c r="E50" t="s">
        <v>25</v>
      </c>
      <c r="F50" t="s">
        <v>25</v>
      </c>
      <c r="G50" t="s">
        <v>26</v>
      </c>
      <c r="H50" t="s">
        <v>27</v>
      </c>
      <c r="I50" t="s">
        <v>917</v>
      </c>
      <c r="J50" t="s">
        <v>33</v>
      </c>
      <c r="K50" t="s">
        <v>918</v>
      </c>
      <c r="L50" t="s">
        <v>919</v>
      </c>
      <c r="M50" t="s">
        <v>920</v>
      </c>
      <c r="N50" t="s">
        <v>33</v>
      </c>
      <c r="O50" t="s">
        <v>48</v>
      </c>
      <c r="P50" t="s">
        <v>922</v>
      </c>
      <c r="Q50" t="s">
        <v>919</v>
      </c>
      <c r="R50" t="s">
        <v>923</v>
      </c>
      <c r="S50" t="s">
        <v>922</v>
      </c>
      <c r="T50" t="s">
        <v>38</v>
      </c>
      <c r="U50" t="s">
        <v>606</v>
      </c>
      <c r="V50" t="s">
        <v>837</v>
      </c>
      <c r="W50" t="s">
        <v>41</v>
      </c>
      <c r="X50" t="s">
        <v>25</v>
      </c>
      <c r="Y50" t="s">
        <v>42</v>
      </c>
      <c r="Z50" t="str">
        <f t="shared" si="23"/>
        <v>"1963":{"SPUTNIK25-715":{"APOGEE": "152","COMMENT": "","COMMENTCODE": "","COUNTRY": "CIS","CURRENT": "Y","DECAY": "1963-01-05","FILE": "1","INCLINATION": "64.63","INTLDES": "1963-001A","LAUNCH": "1963-01-04","LAUNCH_NUM": "1","LAUNCH_PIECE": "A","NORAD_CAT_ID": "521","OBJECT_ID": "1963-001A","OBJECT_NAME": "SPUTNIK 25","OBJECT_NUMBER": "521","OBJECT_TYPE": "PAYLOAD","PERIGEE": "152","PERIOD": "87.53","RCSVALUE": "0","RCS_SIZE": "","SATNAME": "SPUTNIK 25","SITE": "TTMTR"}</v>
      </c>
      <c r="AA50" t="str">
        <f>IF(A50=A51,_xlfn.CONCAT(Query__2[[#This Row],[Column1]],","),_xlfn.CONCAT(Query__2[[#This Row],[Column1]],"},"))</f>
        <v>"1963":{"SPUTNIK25-715":{"APOGEE": "152","COMMENT": "","COMMENTCODE": "","COUNTRY": "CIS","CURRENT": "Y","DECAY": "1963-01-05","FILE": "1","INCLINATION": "64.63","INTLDES": "1963-001A","LAUNCH": "1963-01-04","LAUNCH_NUM": "1","LAUNCH_PIECE": "A","NORAD_CAT_ID": "521","OBJECT_ID": "1963-001A","OBJECT_NAME": "SPUTNIK 25","OBJECT_NUMBER": "521","OBJECT_TYPE": "PAYLOAD","PERIGEE": "152","PERIOD": "87.53","RCSVALUE": "0","RCS_SIZE": "","SATNAME": "SPUTNIK 25","SITE": "TTMTR"},</v>
      </c>
      <c r="AB50" t="str">
        <f t="shared" ref="AB50:AB58" si="93">_xlfn.CONCAT("""",D$1,"""",": ","""",D50,"""",",")</f>
        <v>"APOGEE": "152",</v>
      </c>
      <c r="AC50" t="str">
        <f t="shared" ref="AC50:AC58" si="94">_xlfn.CONCAT("""",E$1,"""",": ","""",E50,"""",",")</f>
        <v>"COMMENT": "",</v>
      </c>
      <c r="AD50" t="str">
        <f t="shared" ref="AD50:AD58" si="95">_xlfn.CONCAT("""",F$1,"""",": ","""",F50,"""",",")</f>
        <v>"COMMENTCODE": "",</v>
      </c>
      <c r="AE50" t="str">
        <f t="shared" ref="AE50:AE58" si="96">_xlfn.CONCAT("""",G$1,"""",": ","""",G50,"""",",")</f>
        <v>"COUNTRY": "CIS",</v>
      </c>
      <c r="AF50" t="str">
        <f t="shared" ref="AF50:AF58" si="97">_xlfn.CONCAT("""",H$1,"""",": ","""",H50,"""",",")</f>
        <v>"CURRENT": "Y",</v>
      </c>
      <c r="AG50" t="str">
        <f t="shared" ref="AG50:AG58" si="98">_xlfn.CONCAT("""",I$1,"""",": ","""",I50,"""",",")</f>
        <v>"DECAY": "1963-01-05",</v>
      </c>
      <c r="AH50" t="str">
        <f t="shared" ref="AH50:AH58" si="99">_xlfn.CONCAT("""",J$1,"""",": ","""",J50,"""",",")</f>
        <v>"FILE": "1",</v>
      </c>
      <c r="AI50" t="str">
        <f t="shared" ref="AI50:AI58" si="100">_xlfn.CONCAT("""",K$1,"""",": ","""",K50,"""",",")</f>
        <v>"INCLINATION": "64.63",</v>
      </c>
      <c r="AJ50" t="str">
        <f t="shared" ref="AJ50:AJ58" si="101">_xlfn.CONCAT("""",L$1,"""",": ","""",L50,"""",",")</f>
        <v>"INTLDES": "1963-001A",</v>
      </c>
      <c r="AK50" t="str">
        <f t="shared" ref="AK50:AK58" si="102">_xlfn.CONCAT("""",M$1,"""",": ","""",M50,"""",",")</f>
        <v>"LAUNCH": "1963-01-04",</v>
      </c>
      <c r="AL50" t="str">
        <f t="shared" ref="AL50:AL58" si="103">_xlfn.CONCAT("""",N$1,"""",": ","""",N50,"""",",")</f>
        <v>"LAUNCH_NUM": "1",</v>
      </c>
      <c r="AM50" t="str">
        <f t="shared" ref="AM50:AM58" si="104">_xlfn.CONCAT("""",O$1,"""",": ","""",O50,"""",",")</f>
        <v>"LAUNCH_PIECE": "A",</v>
      </c>
      <c r="AN50" t="str">
        <f t="shared" ref="AN50:AN58" si="105">_xlfn.CONCAT("""",P$1,"""",": ","""",P50,"""",",")</f>
        <v>"NORAD_CAT_ID": "521",</v>
      </c>
      <c r="AO50" t="str">
        <f t="shared" ref="AO50:AO58" si="106">_xlfn.CONCAT("""",Q$1,"""",": ","""",Q50,"""",",")</f>
        <v>"OBJECT_ID": "1963-001A",</v>
      </c>
      <c r="AP50" t="str">
        <f t="shared" ref="AP50:AP58" si="107">_xlfn.CONCAT("""",R$1,"""",": ","""",R50,"""",",")</f>
        <v>"OBJECT_NAME": "SPUTNIK 25",</v>
      </c>
      <c r="AQ50" t="str">
        <f t="shared" ref="AQ50:AQ58" si="108">_xlfn.CONCAT("""",S$1,"""",": ","""",S50,"""",",")</f>
        <v>"OBJECT_NUMBER": "521",</v>
      </c>
      <c r="AR50" t="str">
        <f t="shared" ref="AR50:AR58" si="109">_xlfn.CONCAT("""",T$1,"""",": ","""",T50,"""",",")</f>
        <v>"OBJECT_TYPE": "PAYLOAD",</v>
      </c>
      <c r="AS50" t="str">
        <f t="shared" ref="AS50:AS58" si="110">_xlfn.CONCAT("""",U$1,"""",": ","""",U50,"""",",")</f>
        <v>"PERIGEE": "152",</v>
      </c>
      <c r="AT50" t="str">
        <f t="shared" ref="AT50:AT58" si="111">_xlfn.CONCAT("""",V$1,"""",": ","""",V50,"""",",")</f>
        <v>"PERIOD": "87.53",</v>
      </c>
      <c r="AU50" t="str">
        <f t="shared" ref="AU50:AU58" si="112">_xlfn.CONCAT("""",W$1,"""",": ","""",W50,"""",",")</f>
        <v>"RCSVALUE": "0",</v>
      </c>
      <c r="AV50" t="str">
        <f t="shared" ref="AV50:AV58" si="113">_xlfn.CONCAT("""",X$1,"""",": ","""",X50,"""",",")</f>
        <v>"RCS_SIZE": "",</v>
      </c>
      <c r="AW50" t="str">
        <f t="shared" ref="AW50:AW58" si="114">_xlfn.CONCAT("""",Y$1,"""",": ","""",Y50,"""")</f>
        <v>"SITE": "TTMTR"</v>
      </c>
      <c r="AX50" t="str">
        <f t="shared" ref="AX50:AX58" si="115">_xlfn.CONCAT("""",C$1,"""",": ","""",C50,"""",",")</f>
        <v>"SATNAME": "SPUTNIK 25",</v>
      </c>
      <c r="AY50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"152","COMMENT": "","COMMENTCODE": "","COUNTRY": "CIS","CURRENT": "Y","DECAY": "1963-01-05","FILE": "1","INCLINATION": "64.63","INTLDES": "1963-001A","LAUNCH": "1963-01-04","LAUNCH_NUM": "1","LAUNCH_PIECE": "A","NORAD_CAT_ID": "521","OBJECT_ID": "1963-001A","OBJECT_NAME": "SPUTNIK 25","OBJECT_NUMBER": "521","OBJECT_TYPE": "PAYLOAD","PERIGEE": "152","PERIOD": "87.53","RCSVALUE": "0","RCS_SIZE": "","SATNAME": "SPUTNIK 25","SITE": "TTMTR"</v>
      </c>
    </row>
    <row r="51" spans="1:51" x14ac:dyDescent="0.2">
      <c r="A51" t="s">
        <v>921</v>
      </c>
      <c r="B51" t="s">
        <v>3835</v>
      </c>
      <c r="C51" t="s">
        <v>927</v>
      </c>
      <c r="D51" t="s">
        <v>370</v>
      </c>
      <c r="E51" t="s">
        <v>25</v>
      </c>
      <c r="F51" t="s">
        <v>25</v>
      </c>
      <c r="G51" t="s">
        <v>26</v>
      </c>
      <c r="H51" t="s">
        <v>27</v>
      </c>
      <c r="I51" t="s">
        <v>924</v>
      </c>
      <c r="J51" t="s">
        <v>33</v>
      </c>
      <c r="K51" t="s">
        <v>859</v>
      </c>
      <c r="L51" t="s">
        <v>925</v>
      </c>
      <c r="M51" t="s">
        <v>920</v>
      </c>
      <c r="N51" t="s">
        <v>33</v>
      </c>
      <c r="O51" t="s">
        <v>34</v>
      </c>
      <c r="P51" t="s">
        <v>926</v>
      </c>
      <c r="Q51" t="s">
        <v>925</v>
      </c>
      <c r="R51" t="s">
        <v>927</v>
      </c>
      <c r="S51" t="s">
        <v>926</v>
      </c>
      <c r="T51" t="s">
        <v>84</v>
      </c>
      <c r="U51" t="s">
        <v>755</v>
      </c>
      <c r="V51" t="s">
        <v>867</v>
      </c>
      <c r="W51" t="s">
        <v>41</v>
      </c>
      <c r="X51" t="s">
        <v>25</v>
      </c>
      <c r="Y51" t="s">
        <v>42</v>
      </c>
      <c r="Z51" t="str">
        <f t="shared" si="23"/>
        <v>"SPUTNIK25DEB-716":{"APOGEE": "175","COMMENT": "","COMMENTCODE": "","COUNTRY": "CIS","CURRENT": "Y","DECAY": "1963-01-11","FILE": "1","INCLINATION": "64.75","INTLDES": "1963-001B","LAUNCH": "1963-01-04","LAUNCH_NUM": "1","LAUNCH_PIECE": "B","NORAD_CAT_ID": "522","OBJECT_ID": "1963-001B","OBJECT_NAME": "SPUTNIK 25 DEB","OBJECT_NUMBER": "522","OBJECT_TYPE": "DEBRIS","PERIGEE": "174","PERIOD": "87.98","RCSVALUE": "0","RCS_SIZE": "","SATNAME": "SPUTNIK 25 DEB","SITE": "TTMTR"}</v>
      </c>
      <c r="AA51" t="str">
        <f>IF(A51=A52,_xlfn.CONCAT(Query__2[[#This Row],[Column1]],","),_xlfn.CONCAT(Query__2[[#This Row],[Column1]],"},"))</f>
        <v>"SPUTNIK25DEB-716":{"APOGEE": "175","COMMENT": "","COMMENTCODE": "","COUNTRY": "CIS","CURRENT": "Y","DECAY": "1963-01-11","FILE": "1","INCLINATION": "64.75","INTLDES": "1963-001B","LAUNCH": "1963-01-04","LAUNCH_NUM": "1","LAUNCH_PIECE": "B","NORAD_CAT_ID": "522","OBJECT_ID": "1963-001B","OBJECT_NAME": "SPUTNIK 25 DEB","OBJECT_NUMBER": "522","OBJECT_TYPE": "DEBRIS","PERIGEE": "174","PERIOD": "87.98","RCSVALUE": "0","RCS_SIZE": "","SATNAME": "SPUTNIK 25 DEB","SITE": "TTMTR"},</v>
      </c>
      <c r="AB51" t="str">
        <f t="shared" si="93"/>
        <v>"APOGEE": "175",</v>
      </c>
      <c r="AC51" t="str">
        <f t="shared" si="94"/>
        <v>"COMMENT": "",</v>
      </c>
      <c r="AD51" t="str">
        <f t="shared" si="95"/>
        <v>"COMMENTCODE": "",</v>
      </c>
      <c r="AE51" t="str">
        <f t="shared" si="96"/>
        <v>"COUNTRY": "CIS",</v>
      </c>
      <c r="AF51" t="str">
        <f t="shared" si="97"/>
        <v>"CURRENT": "Y",</v>
      </c>
      <c r="AG51" t="str">
        <f t="shared" si="98"/>
        <v>"DECAY": "1963-01-11",</v>
      </c>
      <c r="AH51" t="str">
        <f t="shared" si="99"/>
        <v>"FILE": "1",</v>
      </c>
      <c r="AI51" t="str">
        <f t="shared" si="100"/>
        <v>"INCLINATION": "64.75",</v>
      </c>
      <c r="AJ51" t="str">
        <f t="shared" si="101"/>
        <v>"INTLDES": "1963-001B",</v>
      </c>
      <c r="AK51" t="str">
        <f t="shared" si="102"/>
        <v>"LAUNCH": "1963-01-04",</v>
      </c>
      <c r="AL51" t="str">
        <f t="shared" si="103"/>
        <v>"LAUNCH_NUM": "1",</v>
      </c>
      <c r="AM51" t="str">
        <f t="shared" si="104"/>
        <v>"LAUNCH_PIECE": "B",</v>
      </c>
      <c r="AN51" t="str">
        <f t="shared" si="105"/>
        <v>"NORAD_CAT_ID": "522",</v>
      </c>
      <c r="AO51" t="str">
        <f t="shared" si="106"/>
        <v>"OBJECT_ID": "1963-001B",</v>
      </c>
      <c r="AP51" t="str">
        <f t="shared" si="107"/>
        <v>"OBJECT_NAME": "SPUTNIK 25 DEB",</v>
      </c>
      <c r="AQ51" t="str">
        <f t="shared" si="108"/>
        <v>"OBJECT_NUMBER": "522",</v>
      </c>
      <c r="AR51" t="str">
        <f t="shared" si="109"/>
        <v>"OBJECT_TYPE": "DEBRIS",</v>
      </c>
      <c r="AS51" t="str">
        <f t="shared" si="110"/>
        <v>"PERIGEE": "174",</v>
      </c>
      <c r="AT51" t="str">
        <f t="shared" si="111"/>
        <v>"PERIOD": "87.98",</v>
      </c>
      <c r="AU51" t="str">
        <f t="shared" si="112"/>
        <v>"RCSVALUE": "0",</v>
      </c>
      <c r="AV51" t="str">
        <f t="shared" si="113"/>
        <v>"RCS_SIZE": "",</v>
      </c>
      <c r="AW51" t="str">
        <f t="shared" si="114"/>
        <v>"SITE": "TTMTR"</v>
      </c>
      <c r="AX51" t="str">
        <f t="shared" si="115"/>
        <v>"SATNAME": "SPUTNIK 25 DEB",</v>
      </c>
      <c r="AY51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"175","COMMENT": "","COMMENTCODE": "","COUNTRY": "CIS","CURRENT": "Y","DECAY": "1963-01-11","FILE": "1","INCLINATION": "64.75","INTLDES": "1963-001B","LAUNCH": "1963-01-04","LAUNCH_NUM": "1","LAUNCH_PIECE": "B","NORAD_CAT_ID": "522","OBJECT_ID": "1963-001B","OBJECT_NAME": "SPUTNIK 25 DEB","OBJECT_NUMBER": "522","OBJECT_TYPE": "DEBRIS","PERIGEE": "174","PERIOD": "87.98","RCSVALUE": "0","RCS_SIZE": "","SATNAME": "SPUTNIK 25 DEB","SITE": "TTMTR"</v>
      </c>
    </row>
    <row r="52" spans="1:51" x14ac:dyDescent="0.2">
      <c r="A52" t="s">
        <v>921</v>
      </c>
      <c r="B52" t="s">
        <v>3836</v>
      </c>
      <c r="C52" t="s">
        <v>927</v>
      </c>
      <c r="D52" t="s">
        <v>551</v>
      </c>
      <c r="E52" t="s">
        <v>25</v>
      </c>
      <c r="F52" t="s">
        <v>25</v>
      </c>
      <c r="G52" t="s">
        <v>26</v>
      </c>
      <c r="H52" t="s">
        <v>27</v>
      </c>
      <c r="I52" t="s">
        <v>924</v>
      </c>
      <c r="J52" t="s">
        <v>33</v>
      </c>
      <c r="K52" t="s">
        <v>887</v>
      </c>
      <c r="L52" t="s">
        <v>928</v>
      </c>
      <c r="M52" t="s">
        <v>920</v>
      </c>
      <c r="N52" t="s">
        <v>33</v>
      </c>
      <c r="O52" t="s">
        <v>81</v>
      </c>
      <c r="P52" t="s">
        <v>929</v>
      </c>
      <c r="Q52" t="s">
        <v>928</v>
      </c>
      <c r="R52" t="s">
        <v>927</v>
      </c>
      <c r="S52" t="s">
        <v>929</v>
      </c>
      <c r="T52" t="s">
        <v>84</v>
      </c>
      <c r="U52" t="s">
        <v>247</v>
      </c>
      <c r="V52" t="s">
        <v>816</v>
      </c>
      <c r="W52" t="s">
        <v>41</v>
      </c>
      <c r="X52" t="s">
        <v>25</v>
      </c>
      <c r="Y52" t="s">
        <v>42</v>
      </c>
      <c r="Z52" t="str">
        <f t="shared" si="23"/>
        <v>"SPUTNIK25DEB-717":{"APOGEE": "219","COMMENT": "","COMMENTCODE": "","COUNTRY": "CIS","CURRENT": "Y","DECAY": "1963-01-11","FILE": "1","INCLINATION": "64.73","INTLDES": "1963-001C","LAUNCH": "1963-01-04","LAUNCH_NUM": "1","LAUNCH_PIECE": "C","NORAD_CAT_ID": "524","OBJECT_ID": "1963-001C","OBJECT_NAME": "SPUTNIK 25 DEB","OBJECT_NUMBER": "524","OBJECT_TYPE": "DEBRIS","PERIGEE": "163","PERIOD": "88.32","RCSVALUE": "0","RCS_SIZE": "","SATNAME": "SPUTNIK 25 DEB","SITE": "TTMTR"}</v>
      </c>
      <c r="AA52" t="str">
        <f>IF(A52=A53,_xlfn.CONCAT(Query__2[[#This Row],[Column1]],","),_xlfn.CONCAT(Query__2[[#This Row],[Column1]],"},"))</f>
        <v>"SPUTNIK25DEB-717":{"APOGEE": "219","COMMENT": "","COMMENTCODE": "","COUNTRY": "CIS","CURRENT": "Y","DECAY": "1963-01-11","FILE": "1","INCLINATION": "64.73","INTLDES": "1963-001C","LAUNCH": "1963-01-04","LAUNCH_NUM": "1","LAUNCH_PIECE": "C","NORAD_CAT_ID": "524","OBJECT_ID": "1963-001C","OBJECT_NAME": "SPUTNIK 25 DEB","OBJECT_NUMBER": "524","OBJECT_TYPE": "DEBRIS","PERIGEE": "163","PERIOD": "88.32","RCSVALUE": "0","RCS_SIZE": "","SATNAME": "SPUTNIK 25 DEB","SITE": "TTMTR"},</v>
      </c>
      <c r="AB52" t="str">
        <f t="shared" si="93"/>
        <v>"APOGEE": "219",</v>
      </c>
      <c r="AC52" t="str">
        <f t="shared" si="94"/>
        <v>"COMMENT": "",</v>
      </c>
      <c r="AD52" t="str">
        <f t="shared" si="95"/>
        <v>"COMMENTCODE": "",</v>
      </c>
      <c r="AE52" t="str">
        <f t="shared" si="96"/>
        <v>"COUNTRY": "CIS",</v>
      </c>
      <c r="AF52" t="str">
        <f t="shared" si="97"/>
        <v>"CURRENT": "Y",</v>
      </c>
      <c r="AG52" t="str">
        <f t="shared" si="98"/>
        <v>"DECAY": "1963-01-11",</v>
      </c>
      <c r="AH52" t="str">
        <f t="shared" si="99"/>
        <v>"FILE": "1",</v>
      </c>
      <c r="AI52" t="str">
        <f t="shared" si="100"/>
        <v>"INCLINATION": "64.73",</v>
      </c>
      <c r="AJ52" t="str">
        <f t="shared" si="101"/>
        <v>"INTLDES": "1963-001C",</v>
      </c>
      <c r="AK52" t="str">
        <f t="shared" si="102"/>
        <v>"LAUNCH": "1963-01-04",</v>
      </c>
      <c r="AL52" t="str">
        <f t="shared" si="103"/>
        <v>"LAUNCH_NUM": "1",</v>
      </c>
      <c r="AM52" t="str">
        <f t="shared" si="104"/>
        <v>"LAUNCH_PIECE": "C",</v>
      </c>
      <c r="AN52" t="str">
        <f t="shared" si="105"/>
        <v>"NORAD_CAT_ID": "524",</v>
      </c>
      <c r="AO52" t="str">
        <f t="shared" si="106"/>
        <v>"OBJECT_ID": "1963-001C",</v>
      </c>
      <c r="AP52" t="str">
        <f t="shared" si="107"/>
        <v>"OBJECT_NAME": "SPUTNIK 25 DEB",</v>
      </c>
      <c r="AQ52" t="str">
        <f t="shared" si="108"/>
        <v>"OBJECT_NUMBER": "524",</v>
      </c>
      <c r="AR52" t="str">
        <f t="shared" si="109"/>
        <v>"OBJECT_TYPE": "DEBRIS",</v>
      </c>
      <c r="AS52" t="str">
        <f t="shared" si="110"/>
        <v>"PERIGEE": "163",</v>
      </c>
      <c r="AT52" t="str">
        <f t="shared" si="111"/>
        <v>"PERIOD": "88.32",</v>
      </c>
      <c r="AU52" t="str">
        <f t="shared" si="112"/>
        <v>"RCSVALUE": "0",</v>
      </c>
      <c r="AV52" t="str">
        <f t="shared" si="113"/>
        <v>"RCS_SIZE": "",</v>
      </c>
      <c r="AW52" t="str">
        <f t="shared" si="114"/>
        <v>"SITE": "TTMTR"</v>
      </c>
      <c r="AX52" t="str">
        <f t="shared" si="115"/>
        <v>"SATNAME": "SPUTNIK 25 DEB",</v>
      </c>
      <c r="AY52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"219","COMMENT": "","COMMENTCODE": "","COUNTRY": "CIS","CURRENT": "Y","DECAY": "1963-01-11","FILE": "1","INCLINATION": "64.73","INTLDES": "1963-001C","LAUNCH": "1963-01-04","LAUNCH_NUM": "1","LAUNCH_PIECE": "C","NORAD_CAT_ID": "524","OBJECT_ID": "1963-001C","OBJECT_NAME": "SPUTNIK 25 DEB","OBJECT_NUMBER": "524","OBJECT_TYPE": "DEBRIS","PERIGEE": "163","PERIOD": "88.32","RCSVALUE": "0","RCS_SIZE": "","SATNAME": "SPUTNIK 25 DEB","SITE": "TTMTR"</v>
      </c>
    </row>
    <row r="53" spans="1:51" x14ac:dyDescent="0.2">
      <c r="A53" t="s">
        <v>921</v>
      </c>
      <c r="B53" t="s">
        <v>3837</v>
      </c>
      <c r="C53" t="s">
        <v>935</v>
      </c>
      <c r="D53" t="s">
        <v>545</v>
      </c>
      <c r="E53" t="s">
        <v>25</v>
      </c>
      <c r="F53" t="s">
        <v>25</v>
      </c>
      <c r="G53" t="s">
        <v>66</v>
      </c>
      <c r="H53" t="s">
        <v>27</v>
      </c>
      <c r="I53" t="s">
        <v>930</v>
      </c>
      <c r="J53" t="s">
        <v>33</v>
      </c>
      <c r="K53" t="s">
        <v>931</v>
      </c>
      <c r="L53" t="s">
        <v>932</v>
      </c>
      <c r="M53" t="s">
        <v>933</v>
      </c>
      <c r="N53" t="s">
        <v>36</v>
      </c>
      <c r="O53" t="s">
        <v>48</v>
      </c>
      <c r="P53" t="s">
        <v>934</v>
      </c>
      <c r="Q53" t="s">
        <v>932</v>
      </c>
      <c r="R53" t="s">
        <v>935</v>
      </c>
      <c r="S53" t="s">
        <v>934</v>
      </c>
      <c r="T53" t="s">
        <v>38</v>
      </c>
      <c r="U53" t="s">
        <v>746</v>
      </c>
      <c r="V53" t="s">
        <v>290</v>
      </c>
      <c r="W53" t="s">
        <v>41</v>
      </c>
      <c r="X53" t="s">
        <v>25</v>
      </c>
      <c r="Y53" t="s">
        <v>190</v>
      </c>
      <c r="Z53" t="str">
        <f t="shared" si="23"/>
        <v>"FTV1157-718":{"APOGEE": "256","COMMENT": "","COMMENTCODE": "","COUNTRY": "US","CURRENT": "Y","DECAY": "1963-01-24","FILE": "1","INCLINATION": "82.19","INTLDES": "1963-002A","LAUNCH": "1963-01-07","LAUNCH_NUM": "2","LAUNCH_PIECE": "A","NORAD_CAT_ID": "525","OBJECT_ID": "1963-002A","OBJECT_NAME": "FTV 1157","OBJECT_NUMBER": "525","OBJECT_TYPE": "PAYLOAD","PERIGEE": "164","PERIOD": "88.70","RCSVALUE": "0","RCS_SIZE": "","SATNAME": "FTV 1157","SITE": "AFWTR"}</v>
      </c>
      <c r="AA53" t="str">
        <f>IF(A53=A54,_xlfn.CONCAT(Query__2[[#This Row],[Column1]],","),_xlfn.CONCAT(Query__2[[#This Row],[Column1]],"},"))</f>
        <v>"FTV1157-718":{"APOGEE": "256","COMMENT": "","COMMENTCODE": "","COUNTRY": "US","CURRENT": "Y","DECAY": "1963-01-24","FILE": "1","INCLINATION": "82.19","INTLDES": "1963-002A","LAUNCH": "1963-01-07","LAUNCH_NUM": "2","LAUNCH_PIECE": "A","NORAD_CAT_ID": "525","OBJECT_ID": "1963-002A","OBJECT_NAME": "FTV 1157","OBJECT_NUMBER": "525","OBJECT_TYPE": "PAYLOAD","PERIGEE": "164","PERIOD": "88.70","RCSVALUE": "0","RCS_SIZE": "","SATNAME": "FTV 1157","SITE": "AFWTR"},</v>
      </c>
      <c r="AB53" t="str">
        <f t="shared" si="93"/>
        <v>"APOGEE": "256",</v>
      </c>
      <c r="AC53" t="str">
        <f t="shared" si="94"/>
        <v>"COMMENT": "",</v>
      </c>
      <c r="AD53" t="str">
        <f t="shared" si="95"/>
        <v>"COMMENTCODE": "",</v>
      </c>
      <c r="AE53" t="str">
        <f t="shared" si="96"/>
        <v>"COUNTRY": "US",</v>
      </c>
      <c r="AF53" t="str">
        <f t="shared" si="97"/>
        <v>"CURRENT": "Y",</v>
      </c>
      <c r="AG53" t="str">
        <f t="shared" si="98"/>
        <v>"DECAY": "1963-01-24",</v>
      </c>
      <c r="AH53" t="str">
        <f t="shared" si="99"/>
        <v>"FILE": "1",</v>
      </c>
      <c r="AI53" t="str">
        <f t="shared" si="100"/>
        <v>"INCLINATION": "82.19",</v>
      </c>
      <c r="AJ53" t="str">
        <f t="shared" si="101"/>
        <v>"INTLDES": "1963-002A",</v>
      </c>
      <c r="AK53" t="str">
        <f t="shared" si="102"/>
        <v>"LAUNCH": "1963-01-07",</v>
      </c>
      <c r="AL53" t="str">
        <f t="shared" si="103"/>
        <v>"LAUNCH_NUM": "2",</v>
      </c>
      <c r="AM53" t="str">
        <f t="shared" si="104"/>
        <v>"LAUNCH_PIECE": "A",</v>
      </c>
      <c r="AN53" t="str">
        <f t="shared" si="105"/>
        <v>"NORAD_CAT_ID": "525",</v>
      </c>
      <c r="AO53" t="str">
        <f t="shared" si="106"/>
        <v>"OBJECT_ID": "1963-002A",</v>
      </c>
      <c r="AP53" t="str">
        <f t="shared" si="107"/>
        <v>"OBJECT_NAME": "FTV 1157",</v>
      </c>
      <c r="AQ53" t="str">
        <f t="shared" si="108"/>
        <v>"OBJECT_NUMBER": "525",</v>
      </c>
      <c r="AR53" t="str">
        <f t="shared" si="109"/>
        <v>"OBJECT_TYPE": "PAYLOAD",</v>
      </c>
      <c r="AS53" t="str">
        <f t="shared" si="110"/>
        <v>"PERIGEE": "164",</v>
      </c>
      <c r="AT53" t="str">
        <f t="shared" si="111"/>
        <v>"PERIOD": "88.70",</v>
      </c>
      <c r="AU53" t="str">
        <f t="shared" si="112"/>
        <v>"RCSVALUE": "0",</v>
      </c>
      <c r="AV53" t="str">
        <f t="shared" si="113"/>
        <v>"RCS_SIZE": "",</v>
      </c>
      <c r="AW53" t="str">
        <f t="shared" si="114"/>
        <v>"SITE": "AFWTR"</v>
      </c>
      <c r="AX53" t="str">
        <f t="shared" si="115"/>
        <v>"SATNAME": "FTV 1157",</v>
      </c>
      <c r="AY53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"256","COMMENT": "","COMMENTCODE": "","COUNTRY": "US","CURRENT": "Y","DECAY": "1963-01-24","FILE": "1","INCLINATION": "82.19","INTLDES": "1963-002A","LAUNCH": "1963-01-07","LAUNCH_NUM": "2","LAUNCH_PIECE": "A","NORAD_CAT_ID": "525","OBJECT_ID": "1963-002A","OBJECT_NAME": "FTV 1157","OBJECT_NUMBER": "525","OBJECT_TYPE": "PAYLOAD","PERIGEE": "164","PERIOD": "88.70","RCSVALUE": "0","RCS_SIZE": "","SATNAME": "FTV 1157","SITE": "AFWTR"</v>
      </c>
    </row>
    <row r="54" spans="1:51" x14ac:dyDescent="0.2">
      <c r="A54" t="s">
        <v>921</v>
      </c>
      <c r="B54" t="s">
        <v>3838</v>
      </c>
      <c r="C54" t="s">
        <v>939</v>
      </c>
      <c r="D54" t="s">
        <v>736</v>
      </c>
      <c r="E54" t="s">
        <v>25</v>
      </c>
      <c r="F54" t="s">
        <v>25</v>
      </c>
      <c r="G54" t="s">
        <v>66</v>
      </c>
      <c r="H54" t="s">
        <v>27</v>
      </c>
      <c r="I54" t="s">
        <v>936</v>
      </c>
      <c r="J54" t="s">
        <v>33</v>
      </c>
      <c r="K54" t="s">
        <v>438</v>
      </c>
      <c r="L54" t="s">
        <v>937</v>
      </c>
      <c r="M54" t="s">
        <v>933</v>
      </c>
      <c r="N54" t="s">
        <v>36</v>
      </c>
      <c r="O54" t="s">
        <v>34</v>
      </c>
      <c r="P54" t="s">
        <v>938</v>
      </c>
      <c r="Q54" t="s">
        <v>937</v>
      </c>
      <c r="R54" t="s">
        <v>939</v>
      </c>
      <c r="S54" t="s">
        <v>938</v>
      </c>
      <c r="T54" t="s">
        <v>84</v>
      </c>
      <c r="U54" t="s">
        <v>385</v>
      </c>
      <c r="V54" t="s">
        <v>773</v>
      </c>
      <c r="W54" t="s">
        <v>41</v>
      </c>
      <c r="X54" t="s">
        <v>25</v>
      </c>
      <c r="Y54" t="s">
        <v>190</v>
      </c>
      <c r="Z54" t="str">
        <f t="shared" si="23"/>
        <v>"FTV1157DEB-719":{"APOGEE": "252","COMMENT": "","COMMENTCODE": "","COUNTRY": "US","CURRENT": "Y","DECAY": "1963-01-16","FILE": "1","INCLINATION": "82.23","INTLDES": "1963-002B","LAUNCH": "1963-01-07","LAUNCH_NUM": "2","LAUNCH_PIECE": "B","NORAD_CAT_ID": "526","OBJECT_ID": "1963-002B","OBJECT_NAME": "FTV 1157 DEB","OBJECT_NUMBER": "526","OBJECT_TYPE": "DEBRIS","PERIGEE": "180","PERIOD": "88.82","RCSVALUE": "0","RCS_SIZE": "","SATNAME": "FTV 1157 DEB","SITE": "AFWTR"}</v>
      </c>
      <c r="AA54" t="str">
        <f>IF(A54=A55,_xlfn.CONCAT(Query__2[[#This Row],[Column1]],","),_xlfn.CONCAT(Query__2[[#This Row],[Column1]],"},"))</f>
        <v>"FTV1157DEB-719":{"APOGEE": "252","COMMENT": "","COMMENTCODE": "","COUNTRY": "US","CURRENT": "Y","DECAY": "1963-01-16","FILE": "1","INCLINATION": "82.23","INTLDES": "1963-002B","LAUNCH": "1963-01-07","LAUNCH_NUM": "2","LAUNCH_PIECE": "B","NORAD_CAT_ID": "526","OBJECT_ID": "1963-002B","OBJECT_NAME": "FTV 1157 DEB","OBJECT_NUMBER": "526","OBJECT_TYPE": "DEBRIS","PERIGEE": "180","PERIOD": "88.82","RCSVALUE": "0","RCS_SIZE": "","SATNAME": "FTV 1157 DEB","SITE": "AFWTR"},</v>
      </c>
      <c r="AB54" t="str">
        <f t="shared" si="93"/>
        <v>"APOGEE": "252",</v>
      </c>
      <c r="AC54" t="str">
        <f t="shared" si="94"/>
        <v>"COMMENT": "",</v>
      </c>
      <c r="AD54" t="str">
        <f t="shared" si="95"/>
        <v>"COMMENTCODE": "",</v>
      </c>
      <c r="AE54" t="str">
        <f t="shared" si="96"/>
        <v>"COUNTRY": "US",</v>
      </c>
      <c r="AF54" t="str">
        <f t="shared" si="97"/>
        <v>"CURRENT": "Y",</v>
      </c>
      <c r="AG54" t="str">
        <f t="shared" si="98"/>
        <v>"DECAY": "1963-01-16",</v>
      </c>
      <c r="AH54" t="str">
        <f t="shared" si="99"/>
        <v>"FILE": "1",</v>
      </c>
      <c r="AI54" t="str">
        <f t="shared" si="100"/>
        <v>"INCLINATION": "82.23",</v>
      </c>
      <c r="AJ54" t="str">
        <f t="shared" si="101"/>
        <v>"INTLDES": "1963-002B",</v>
      </c>
      <c r="AK54" t="str">
        <f t="shared" si="102"/>
        <v>"LAUNCH": "1963-01-07",</v>
      </c>
      <c r="AL54" t="str">
        <f t="shared" si="103"/>
        <v>"LAUNCH_NUM": "2",</v>
      </c>
      <c r="AM54" t="str">
        <f t="shared" si="104"/>
        <v>"LAUNCH_PIECE": "B",</v>
      </c>
      <c r="AN54" t="str">
        <f t="shared" si="105"/>
        <v>"NORAD_CAT_ID": "526",</v>
      </c>
      <c r="AO54" t="str">
        <f t="shared" si="106"/>
        <v>"OBJECT_ID": "1963-002B",</v>
      </c>
      <c r="AP54" t="str">
        <f t="shared" si="107"/>
        <v>"OBJECT_NAME": "FTV 1157 DEB",</v>
      </c>
      <c r="AQ54" t="str">
        <f t="shared" si="108"/>
        <v>"OBJECT_NUMBER": "526",</v>
      </c>
      <c r="AR54" t="str">
        <f t="shared" si="109"/>
        <v>"OBJECT_TYPE": "DEBRIS",</v>
      </c>
      <c r="AS54" t="str">
        <f t="shared" si="110"/>
        <v>"PERIGEE": "180",</v>
      </c>
      <c r="AT54" t="str">
        <f t="shared" si="111"/>
        <v>"PERIOD": "88.82",</v>
      </c>
      <c r="AU54" t="str">
        <f t="shared" si="112"/>
        <v>"RCSVALUE": "0",</v>
      </c>
      <c r="AV54" t="str">
        <f t="shared" si="113"/>
        <v>"RCS_SIZE": "",</v>
      </c>
      <c r="AW54" t="str">
        <f t="shared" si="114"/>
        <v>"SITE": "AFWTR"</v>
      </c>
      <c r="AX54" t="str">
        <f t="shared" si="115"/>
        <v>"SATNAME": "FTV 1157 DEB",</v>
      </c>
      <c r="AY54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"252","COMMENT": "","COMMENTCODE": "","COUNTRY": "US","CURRENT": "Y","DECAY": "1963-01-16","FILE": "1","INCLINATION": "82.23","INTLDES": "1963-002B","LAUNCH": "1963-01-07","LAUNCH_NUM": "2","LAUNCH_PIECE": "B","NORAD_CAT_ID": "526","OBJECT_ID": "1963-002B","OBJECT_NAME": "FTV 1157 DEB","OBJECT_NUMBER": "526","OBJECT_TYPE": "DEBRIS","PERIGEE": "180","PERIOD": "88.82","RCSVALUE": "0","RCS_SIZE": "","SATNAME": "FTV 1157 DEB","SITE": "AFWTR"</v>
      </c>
    </row>
    <row r="55" spans="1:51" x14ac:dyDescent="0.2">
      <c r="A55" t="s">
        <v>921</v>
      </c>
      <c r="B55" t="s">
        <v>3839</v>
      </c>
      <c r="C55" t="s">
        <v>943</v>
      </c>
      <c r="D55" t="s">
        <v>362</v>
      </c>
      <c r="E55" t="s">
        <v>25</v>
      </c>
      <c r="F55" t="s">
        <v>25</v>
      </c>
      <c r="G55" t="s">
        <v>66</v>
      </c>
      <c r="H55" t="s">
        <v>27</v>
      </c>
      <c r="I55" t="s">
        <v>940</v>
      </c>
      <c r="J55" t="s">
        <v>33</v>
      </c>
      <c r="K55" t="s">
        <v>440</v>
      </c>
      <c r="L55" t="s">
        <v>941</v>
      </c>
      <c r="M55" t="s">
        <v>936</v>
      </c>
      <c r="N55" t="s">
        <v>60</v>
      </c>
      <c r="O55" t="s">
        <v>48</v>
      </c>
      <c r="P55" t="s">
        <v>942</v>
      </c>
      <c r="Q55" t="s">
        <v>941</v>
      </c>
      <c r="R55" t="s">
        <v>943</v>
      </c>
      <c r="S55" t="s">
        <v>942</v>
      </c>
      <c r="T55" t="s">
        <v>38</v>
      </c>
      <c r="U55" t="s">
        <v>362</v>
      </c>
      <c r="V55" t="s">
        <v>429</v>
      </c>
      <c r="W55" t="s">
        <v>41</v>
      </c>
      <c r="X55" t="s">
        <v>25</v>
      </c>
      <c r="Y55" t="s">
        <v>190</v>
      </c>
      <c r="Z55" t="str">
        <f t="shared" si="23"/>
        <v>"FTV2313-720":{"APOGEE": "185","COMMENT": "","COMMENTCODE": "","COUNTRY": "US","CURRENT": "Y","DECAY": "1969-01-09","FILE": "1","INCLINATION": "81.88","INTLDES": "1963-003A","LAUNCH": "1963-01-16","LAUNCH_NUM": "3","LAUNCH_PIECE": "A","NORAD_CAT_ID": "527","OBJECT_ID": "1963-003A","OBJECT_NAME": "FTV 2313","OBJECT_NUMBER": "527","OBJECT_TYPE": "PAYLOAD","PERIGEE": "185","PERIOD": "88.19","RCSVALUE": "0","RCS_SIZE": "","SATNAME": "FTV 2313","SITE": "AFWTR"}</v>
      </c>
      <c r="AA55" t="str">
        <f>IF(A55=A56,_xlfn.CONCAT(Query__2[[#This Row],[Column1]],","),_xlfn.CONCAT(Query__2[[#This Row],[Column1]],"},"))</f>
        <v>"FTV2313-720":{"APOGEE": "185","COMMENT": "","COMMENTCODE": "","COUNTRY": "US","CURRENT": "Y","DECAY": "1969-01-09","FILE": "1","INCLINATION": "81.88","INTLDES": "1963-003A","LAUNCH": "1963-01-16","LAUNCH_NUM": "3","LAUNCH_PIECE": "A","NORAD_CAT_ID": "527","OBJECT_ID": "1963-003A","OBJECT_NAME": "FTV 2313","OBJECT_NUMBER": "527","OBJECT_TYPE": "PAYLOAD","PERIGEE": "185","PERIOD": "88.19","RCSVALUE": "0","RCS_SIZE": "","SATNAME": "FTV 2313","SITE": "AFWTR"},</v>
      </c>
      <c r="AB55" t="str">
        <f t="shared" si="93"/>
        <v>"APOGEE": "185",</v>
      </c>
      <c r="AC55" t="str">
        <f t="shared" si="94"/>
        <v>"COMMENT": "",</v>
      </c>
      <c r="AD55" t="str">
        <f t="shared" si="95"/>
        <v>"COMMENTCODE": "",</v>
      </c>
      <c r="AE55" t="str">
        <f t="shared" si="96"/>
        <v>"COUNTRY": "US",</v>
      </c>
      <c r="AF55" t="str">
        <f t="shared" si="97"/>
        <v>"CURRENT": "Y",</v>
      </c>
      <c r="AG55" t="str">
        <f t="shared" si="98"/>
        <v>"DECAY": "1969-01-09",</v>
      </c>
      <c r="AH55" t="str">
        <f t="shared" si="99"/>
        <v>"FILE": "1",</v>
      </c>
      <c r="AI55" t="str">
        <f t="shared" si="100"/>
        <v>"INCLINATION": "81.88",</v>
      </c>
      <c r="AJ55" t="str">
        <f t="shared" si="101"/>
        <v>"INTLDES": "1963-003A",</v>
      </c>
      <c r="AK55" t="str">
        <f t="shared" si="102"/>
        <v>"LAUNCH": "1963-01-16",</v>
      </c>
      <c r="AL55" t="str">
        <f t="shared" si="103"/>
        <v>"LAUNCH_NUM": "3",</v>
      </c>
      <c r="AM55" t="str">
        <f t="shared" si="104"/>
        <v>"LAUNCH_PIECE": "A",</v>
      </c>
      <c r="AN55" t="str">
        <f t="shared" si="105"/>
        <v>"NORAD_CAT_ID": "527",</v>
      </c>
      <c r="AO55" t="str">
        <f t="shared" si="106"/>
        <v>"OBJECT_ID": "1963-003A",</v>
      </c>
      <c r="AP55" t="str">
        <f t="shared" si="107"/>
        <v>"OBJECT_NAME": "FTV 2313",</v>
      </c>
      <c r="AQ55" t="str">
        <f t="shared" si="108"/>
        <v>"OBJECT_NUMBER": "527",</v>
      </c>
      <c r="AR55" t="str">
        <f t="shared" si="109"/>
        <v>"OBJECT_TYPE": "PAYLOAD",</v>
      </c>
      <c r="AS55" t="str">
        <f t="shared" si="110"/>
        <v>"PERIGEE": "185",</v>
      </c>
      <c r="AT55" t="str">
        <f t="shared" si="111"/>
        <v>"PERIOD": "88.19",</v>
      </c>
      <c r="AU55" t="str">
        <f t="shared" si="112"/>
        <v>"RCSVALUE": "0",</v>
      </c>
      <c r="AV55" t="str">
        <f t="shared" si="113"/>
        <v>"RCS_SIZE": "",</v>
      </c>
      <c r="AW55" t="str">
        <f t="shared" si="114"/>
        <v>"SITE": "AFWTR"</v>
      </c>
      <c r="AX55" t="str">
        <f t="shared" si="115"/>
        <v>"SATNAME": "FTV 2313",</v>
      </c>
      <c r="AY55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"185","COMMENT": "","COMMENTCODE": "","COUNTRY": "US","CURRENT": "Y","DECAY": "1969-01-09","FILE": "1","INCLINATION": "81.88","INTLDES": "1963-003A","LAUNCH": "1963-01-16","LAUNCH_NUM": "3","LAUNCH_PIECE": "A","NORAD_CAT_ID": "527","OBJECT_ID": "1963-003A","OBJECT_NAME": "FTV 2313","OBJECT_NUMBER": "527","OBJECT_TYPE": "PAYLOAD","PERIGEE": "185","PERIOD": "88.19","RCSVALUE": "0","RCS_SIZE": "","SATNAME": "FTV 2313","SITE": "AFWTR"</v>
      </c>
    </row>
    <row r="56" spans="1:51" x14ac:dyDescent="0.2">
      <c r="A56" t="s">
        <v>921</v>
      </c>
      <c r="B56" t="s">
        <v>3840</v>
      </c>
      <c r="C56" t="s">
        <v>946</v>
      </c>
      <c r="D56" t="s">
        <v>522</v>
      </c>
      <c r="E56" t="s">
        <v>25</v>
      </c>
      <c r="F56" t="s">
        <v>25</v>
      </c>
      <c r="G56" t="s">
        <v>66</v>
      </c>
      <c r="H56" t="s">
        <v>27</v>
      </c>
      <c r="I56" t="s">
        <v>944</v>
      </c>
      <c r="J56" t="s">
        <v>33</v>
      </c>
      <c r="K56" t="s">
        <v>347</v>
      </c>
      <c r="L56" t="s">
        <v>945</v>
      </c>
      <c r="M56" t="s">
        <v>936</v>
      </c>
      <c r="N56" t="s">
        <v>60</v>
      </c>
      <c r="O56" t="s">
        <v>34</v>
      </c>
      <c r="P56" t="s">
        <v>798</v>
      </c>
      <c r="Q56" t="s">
        <v>945</v>
      </c>
      <c r="R56" t="s">
        <v>946</v>
      </c>
      <c r="S56" t="s">
        <v>798</v>
      </c>
      <c r="T56" t="s">
        <v>84</v>
      </c>
      <c r="U56" t="s">
        <v>637</v>
      </c>
      <c r="V56" t="s">
        <v>947</v>
      </c>
      <c r="W56" t="s">
        <v>41</v>
      </c>
      <c r="X56" t="s">
        <v>25</v>
      </c>
      <c r="Y56" t="s">
        <v>190</v>
      </c>
      <c r="Z56" t="str">
        <f t="shared" si="23"/>
        <v>"FTV2313DEB-721":{"APOGEE": "356","COMMENT": "","COMMENTCODE": "","COUNTRY": "US","CURRENT": "Y","DECAY": "1963-11-08","FILE": "1","INCLINATION": "81.86","INTLDES": "1963-003B","LAUNCH": "1963-01-16","LAUNCH_NUM": "3","LAUNCH_PIECE": "B","NORAD_CAT_ID": "528","OBJECT_ID": "1963-003B","OBJECT_NAME": "FTV 2313 DEB","OBJECT_NUMBER": "528","OBJECT_TYPE": "DEBRIS","PERIGEE": "333","PERIOD": "91.43","RCSVALUE": "0","RCS_SIZE": "","SATNAME": "FTV 2313 DEB","SITE": "AFWTR"}</v>
      </c>
      <c r="AA56" t="str">
        <f>IF(A56=A57,_xlfn.CONCAT(Query__2[[#This Row],[Column1]],","),_xlfn.CONCAT(Query__2[[#This Row],[Column1]],"},"))</f>
        <v>"FTV2313DEB-721":{"APOGEE": "356","COMMENT": "","COMMENTCODE": "","COUNTRY": "US","CURRENT": "Y","DECAY": "1963-11-08","FILE": "1","INCLINATION": "81.86","INTLDES": "1963-003B","LAUNCH": "1963-01-16","LAUNCH_NUM": "3","LAUNCH_PIECE": "B","NORAD_CAT_ID": "528","OBJECT_ID": "1963-003B","OBJECT_NAME": "FTV 2313 DEB","OBJECT_NUMBER": "528","OBJECT_TYPE": "DEBRIS","PERIGEE": "333","PERIOD": "91.43","RCSVALUE": "0","RCS_SIZE": "","SATNAME": "FTV 2313 DEB","SITE": "AFWTR"},</v>
      </c>
      <c r="AB56" t="str">
        <f t="shared" si="93"/>
        <v>"APOGEE": "356",</v>
      </c>
      <c r="AC56" t="str">
        <f t="shared" si="94"/>
        <v>"COMMENT": "",</v>
      </c>
      <c r="AD56" t="str">
        <f t="shared" si="95"/>
        <v>"COMMENTCODE": "",</v>
      </c>
      <c r="AE56" t="str">
        <f t="shared" si="96"/>
        <v>"COUNTRY": "US",</v>
      </c>
      <c r="AF56" t="str">
        <f t="shared" si="97"/>
        <v>"CURRENT": "Y",</v>
      </c>
      <c r="AG56" t="str">
        <f t="shared" si="98"/>
        <v>"DECAY": "1963-11-08",</v>
      </c>
      <c r="AH56" t="str">
        <f t="shared" si="99"/>
        <v>"FILE": "1",</v>
      </c>
      <c r="AI56" t="str">
        <f t="shared" si="100"/>
        <v>"INCLINATION": "81.86",</v>
      </c>
      <c r="AJ56" t="str">
        <f t="shared" si="101"/>
        <v>"INTLDES": "1963-003B",</v>
      </c>
      <c r="AK56" t="str">
        <f t="shared" si="102"/>
        <v>"LAUNCH": "1963-01-16",</v>
      </c>
      <c r="AL56" t="str">
        <f t="shared" si="103"/>
        <v>"LAUNCH_NUM": "3",</v>
      </c>
      <c r="AM56" t="str">
        <f t="shared" si="104"/>
        <v>"LAUNCH_PIECE": "B",</v>
      </c>
      <c r="AN56" t="str">
        <f t="shared" si="105"/>
        <v>"NORAD_CAT_ID": "528",</v>
      </c>
      <c r="AO56" t="str">
        <f t="shared" si="106"/>
        <v>"OBJECT_ID": "1963-003B",</v>
      </c>
      <c r="AP56" t="str">
        <f t="shared" si="107"/>
        <v>"OBJECT_NAME": "FTV 2313 DEB",</v>
      </c>
      <c r="AQ56" t="str">
        <f t="shared" si="108"/>
        <v>"OBJECT_NUMBER": "528",</v>
      </c>
      <c r="AR56" t="str">
        <f t="shared" si="109"/>
        <v>"OBJECT_TYPE": "DEBRIS",</v>
      </c>
      <c r="AS56" t="str">
        <f t="shared" si="110"/>
        <v>"PERIGEE": "333",</v>
      </c>
      <c r="AT56" t="str">
        <f t="shared" si="111"/>
        <v>"PERIOD": "91.43",</v>
      </c>
      <c r="AU56" t="str">
        <f t="shared" si="112"/>
        <v>"RCSVALUE": "0",</v>
      </c>
      <c r="AV56" t="str">
        <f t="shared" si="113"/>
        <v>"RCS_SIZE": "",</v>
      </c>
      <c r="AW56" t="str">
        <f t="shared" si="114"/>
        <v>"SITE": "AFWTR"</v>
      </c>
      <c r="AX56" t="str">
        <f t="shared" si="115"/>
        <v>"SATNAME": "FTV 2313 DEB",</v>
      </c>
      <c r="AY56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"356","COMMENT": "","COMMENTCODE": "","COUNTRY": "US","CURRENT": "Y","DECAY": "1963-11-08","FILE": "1","INCLINATION": "81.86","INTLDES": "1963-003B","LAUNCH": "1963-01-16","LAUNCH_NUM": "3","LAUNCH_PIECE": "B","NORAD_CAT_ID": "528","OBJECT_ID": "1963-003B","OBJECT_NAME": "FTV 2313 DEB","OBJECT_NUMBER": "528","OBJECT_TYPE": "DEBRIS","PERIGEE": "333","PERIOD": "91.43","RCSVALUE": "0","RCS_SIZE": "","SATNAME": "FTV 2313 DEB","SITE": "AFWTR"</v>
      </c>
    </row>
    <row r="57" spans="1:51" x14ac:dyDescent="0.2">
      <c r="A57" t="s">
        <v>921</v>
      </c>
      <c r="B57" t="s">
        <v>3841</v>
      </c>
      <c r="C57" t="s">
        <v>946</v>
      </c>
      <c r="D57" t="s">
        <v>162</v>
      </c>
      <c r="E57" t="s">
        <v>25</v>
      </c>
      <c r="F57" t="s">
        <v>25</v>
      </c>
      <c r="G57" t="s">
        <v>66</v>
      </c>
      <c r="H57" t="s">
        <v>27</v>
      </c>
      <c r="I57" t="s">
        <v>948</v>
      </c>
      <c r="J57" t="s">
        <v>33</v>
      </c>
      <c r="K57" t="s">
        <v>949</v>
      </c>
      <c r="L57" t="s">
        <v>950</v>
      </c>
      <c r="M57" t="s">
        <v>936</v>
      </c>
      <c r="N57" t="s">
        <v>60</v>
      </c>
      <c r="O57" t="s">
        <v>81</v>
      </c>
      <c r="P57" t="s">
        <v>674</v>
      </c>
      <c r="Q57" t="s">
        <v>950</v>
      </c>
      <c r="R57" t="s">
        <v>946</v>
      </c>
      <c r="S57" t="s">
        <v>674</v>
      </c>
      <c r="T57" t="s">
        <v>84</v>
      </c>
      <c r="U57" t="s">
        <v>353</v>
      </c>
      <c r="V57" t="s">
        <v>951</v>
      </c>
      <c r="W57" t="s">
        <v>41</v>
      </c>
      <c r="X57" t="s">
        <v>25</v>
      </c>
      <c r="Y57" t="s">
        <v>190</v>
      </c>
      <c r="Z57" t="str">
        <f t="shared" si="23"/>
        <v>"FTV2313DEB-722":{"APOGEE": "257","COMMENT": "","COMMENTCODE": "","COUNTRY": "US","CURRENT": "Y","DECAY": "1963-12-31","FILE": "1","INCLINATION": "81.82","INTLDES": "1963-003C","LAUNCH": "1963-01-16","LAUNCH_NUM": "3","LAUNCH_PIECE": "C","NORAD_CAT_ID": "529","OBJECT_ID": "1963-003C","OBJECT_NAME": "FTV 2313 DEB","OBJECT_NUMBER": "529","OBJECT_TYPE": "DEBRIS","PERIGEE": "238","PERIOD": "89.45","RCSVALUE": "0","RCS_SIZE": "","SATNAME": "FTV 2313 DEB","SITE": "AFWTR"}</v>
      </c>
      <c r="AA57" t="str">
        <f>IF(A57=A58,_xlfn.CONCAT(Query__2[[#This Row],[Column1]],","),_xlfn.CONCAT(Query__2[[#This Row],[Column1]],"},"))</f>
        <v>"FTV2313DEB-722":{"APOGEE": "257","COMMENT": "","COMMENTCODE": "","COUNTRY": "US","CURRENT": "Y","DECAY": "1963-12-31","FILE": "1","INCLINATION": "81.82","INTLDES": "1963-003C","LAUNCH": "1963-01-16","LAUNCH_NUM": "3","LAUNCH_PIECE": "C","NORAD_CAT_ID": "529","OBJECT_ID": "1963-003C","OBJECT_NAME": "FTV 2313 DEB","OBJECT_NUMBER": "529","OBJECT_TYPE": "DEBRIS","PERIGEE": "238","PERIOD": "89.45","RCSVALUE": "0","RCS_SIZE": "","SATNAME": "FTV 2313 DEB","SITE": "AFWTR"},</v>
      </c>
      <c r="AB57" t="str">
        <f t="shared" si="93"/>
        <v>"APOGEE": "257",</v>
      </c>
      <c r="AC57" t="str">
        <f t="shared" si="94"/>
        <v>"COMMENT": "",</v>
      </c>
      <c r="AD57" t="str">
        <f t="shared" si="95"/>
        <v>"COMMENTCODE": "",</v>
      </c>
      <c r="AE57" t="str">
        <f t="shared" si="96"/>
        <v>"COUNTRY": "US",</v>
      </c>
      <c r="AF57" t="str">
        <f t="shared" si="97"/>
        <v>"CURRENT": "Y",</v>
      </c>
      <c r="AG57" t="str">
        <f t="shared" si="98"/>
        <v>"DECAY": "1963-12-31",</v>
      </c>
      <c r="AH57" t="str">
        <f t="shared" si="99"/>
        <v>"FILE": "1",</v>
      </c>
      <c r="AI57" t="str">
        <f t="shared" si="100"/>
        <v>"INCLINATION": "81.82",</v>
      </c>
      <c r="AJ57" t="str">
        <f t="shared" si="101"/>
        <v>"INTLDES": "1963-003C",</v>
      </c>
      <c r="AK57" t="str">
        <f t="shared" si="102"/>
        <v>"LAUNCH": "1963-01-16",</v>
      </c>
      <c r="AL57" t="str">
        <f t="shared" si="103"/>
        <v>"LAUNCH_NUM": "3",</v>
      </c>
      <c r="AM57" t="str">
        <f t="shared" si="104"/>
        <v>"LAUNCH_PIECE": "C",</v>
      </c>
      <c r="AN57" t="str">
        <f t="shared" si="105"/>
        <v>"NORAD_CAT_ID": "529",</v>
      </c>
      <c r="AO57" t="str">
        <f t="shared" si="106"/>
        <v>"OBJECT_ID": "1963-003C",</v>
      </c>
      <c r="AP57" t="str">
        <f t="shared" si="107"/>
        <v>"OBJECT_NAME": "FTV 2313 DEB",</v>
      </c>
      <c r="AQ57" t="str">
        <f t="shared" si="108"/>
        <v>"OBJECT_NUMBER": "529",</v>
      </c>
      <c r="AR57" t="str">
        <f t="shared" si="109"/>
        <v>"OBJECT_TYPE": "DEBRIS",</v>
      </c>
      <c r="AS57" t="str">
        <f t="shared" si="110"/>
        <v>"PERIGEE": "238",</v>
      </c>
      <c r="AT57" t="str">
        <f t="shared" si="111"/>
        <v>"PERIOD": "89.45",</v>
      </c>
      <c r="AU57" t="str">
        <f t="shared" si="112"/>
        <v>"RCSVALUE": "0",</v>
      </c>
      <c r="AV57" t="str">
        <f t="shared" si="113"/>
        <v>"RCS_SIZE": "",</v>
      </c>
      <c r="AW57" t="str">
        <f t="shared" si="114"/>
        <v>"SITE": "AFWTR"</v>
      </c>
      <c r="AX57" t="str">
        <f t="shared" si="115"/>
        <v>"SATNAME": "FTV 2313 DEB",</v>
      </c>
      <c r="AY57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"257","COMMENT": "","COMMENTCODE": "","COUNTRY": "US","CURRENT": "Y","DECAY": "1963-12-31","FILE": "1","INCLINATION": "81.82","INTLDES": "1963-003C","LAUNCH": "1963-01-16","LAUNCH_NUM": "3","LAUNCH_PIECE": "C","NORAD_CAT_ID": "529","OBJECT_ID": "1963-003C","OBJECT_NAME": "FTV 2313 DEB","OBJECT_NUMBER": "529","OBJECT_TYPE": "DEBRIS","PERIGEE": "238","PERIOD": "89.45","RCSVALUE": "0","RCS_SIZE": "","SATNAME": "FTV 2313 DEB","SITE": "AFWTR"</v>
      </c>
    </row>
    <row r="58" spans="1:51" x14ac:dyDescent="0.2">
      <c r="A58" t="s">
        <v>921</v>
      </c>
      <c r="B58" t="s">
        <v>3842</v>
      </c>
      <c r="C58" t="s">
        <v>326</v>
      </c>
      <c r="D58" t="s">
        <v>952</v>
      </c>
      <c r="E58" t="s">
        <v>25</v>
      </c>
      <c r="F58" t="s">
        <v>25</v>
      </c>
      <c r="G58" t="s">
        <v>66</v>
      </c>
      <c r="H58" t="s">
        <v>27</v>
      </c>
      <c r="I58" t="s">
        <v>953</v>
      </c>
      <c r="J58" t="s">
        <v>229</v>
      </c>
      <c r="K58" t="s">
        <v>878</v>
      </c>
      <c r="L58" t="s">
        <v>954</v>
      </c>
      <c r="M58" t="s">
        <v>955</v>
      </c>
      <c r="N58" t="s">
        <v>44</v>
      </c>
      <c r="O58" t="s">
        <v>34</v>
      </c>
      <c r="P58" t="s">
        <v>956</v>
      </c>
      <c r="Q58" t="s">
        <v>954</v>
      </c>
      <c r="R58" t="s">
        <v>326</v>
      </c>
      <c r="S58" t="s">
        <v>956</v>
      </c>
      <c r="T58" t="s">
        <v>50</v>
      </c>
      <c r="U58" t="s">
        <v>344</v>
      </c>
      <c r="V58" t="s">
        <v>957</v>
      </c>
      <c r="W58" t="s">
        <v>41</v>
      </c>
      <c r="X58" t="s">
        <v>95</v>
      </c>
      <c r="Y58" t="s">
        <v>75</v>
      </c>
      <c r="Z58" t="str">
        <f t="shared" si="23"/>
        <v>"DELTA1RB-723":{"APOGEE": "1430","COMMENT": "","COMMENTCODE": "","COUNTRY": "US","CURRENT": "Y","DECAY": "1981-11-02","FILE": "5942","INCLINATION": "32.55","INTLDES": "1963-004B","LAUNCH": "1963-02-14","LAUNCH_NUM": "4","LAUNCH_PIECE": "B","NORAD_CAT_ID": "532","OBJECT_ID": "1963-004B","OBJECT_NAME": "DELTA 1 R/B","OBJECT_NUMBER": "532","OBJECT_TYPE": "ROCKET BODY","PERIGEE": "160","PERIOD": "100.76","RCSVALUE": "0","RCS_SIZE": "MEDIUM","SATNAME": "DELTA 1 R/B","SITE": "AFETR"}</v>
      </c>
      <c r="AA58" t="str">
        <f>IF(A58=A59,_xlfn.CONCAT(Query__2[[#This Row],[Column1]],","),_xlfn.CONCAT(Query__2[[#This Row],[Column1]],"},"))</f>
        <v>"DELTA1RB-723":{"APOGEE": "1430","COMMENT": "","COMMENTCODE": "","COUNTRY": "US","CURRENT": "Y","DECAY": "1981-11-02","FILE": "5942","INCLINATION": "32.55","INTLDES": "1963-004B","LAUNCH": "1963-02-14","LAUNCH_NUM": "4","LAUNCH_PIECE": "B","NORAD_CAT_ID": "532","OBJECT_ID": "1963-004B","OBJECT_NAME": "DELTA 1 R/B","OBJECT_NUMBER": "532","OBJECT_TYPE": "ROCKET BODY","PERIGEE": "160","PERIOD": "100.76","RCSVALUE": "0","RCS_SIZE": "MEDIUM","SATNAME": "DELTA 1 R/B","SITE": "AFETR"}},</v>
      </c>
      <c r="AB58" t="str">
        <f t="shared" si="93"/>
        <v>"APOGEE": "1430",</v>
      </c>
      <c r="AC58" t="str">
        <f t="shared" si="94"/>
        <v>"COMMENT": "",</v>
      </c>
      <c r="AD58" t="str">
        <f t="shared" si="95"/>
        <v>"COMMENTCODE": "",</v>
      </c>
      <c r="AE58" t="str">
        <f t="shared" si="96"/>
        <v>"COUNTRY": "US",</v>
      </c>
      <c r="AF58" t="str">
        <f t="shared" si="97"/>
        <v>"CURRENT": "Y",</v>
      </c>
      <c r="AG58" t="str">
        <f t="shared" si="98"/>
        <v>"DECAY": "1981-11-02",</v>
      </c>
      <c r="AH58" t="str">
        <f t="shared" si="99"/>
        <v>"FILE": "5942",</v>
      </c>
      <c r="AI58" t="str">
        <f t="shared" si="100"/>
        <v>"INCLINATION": "32.55",</v>
      </c>
      <c r="AJ58" t="str">
        <f t="shared" si="101"/>
        <v>"INTLDES": "1963-004B",</v>
      </c>
      <c r="AK58" t="str">
        <f t="shared" si="102"/>
        <v>"LAUNCH": "1963-02-14",</v>
      </c>
      <c r="AL58" t="str">
        <f t="shared" si="103"/>
        <v>"LAUNCH_NUM": "4",</v>
      </c>
      <c r="AM58" t="str">
        <f t="shared" si="104"/>
        <v>"LAUNCH_PIECE": "B",</v>
      </c>
      <c r="AN58" t="str">
        <f t="shared" si="105"/>
        <v>"NORAD_CAT_ID": "532",</v>
      </c>
      <c r="AO58" t="str">
        <f t="shared" si="106"/>
        <v>"OBJECT_ID": "1963-004B",</v>
      </c>
      <c r="AP58" t="str">
        <f t="shared" si="107"/>
        <v>"OBJECT_NAME": "DELTA 1 R/B",</v>
      </c>
      <c r="AQ58" t="str">
        <f t="shared" si="108"/>
        <v>"OBJECT_NUMBER": "532",</v>
      </c>
      <c r="AR58" t="str">
        <f t="shared" si="109"/>
        <v>"OBJECT_TYPE": "ROCKET BODY",</v>
      </c>
      <c r="AS58" t="str">
        <f t="shared" si="110"/>
        <v>"PERIGEE": "160",</v>
      </c>
      <c r="AT58" t="str">
        <f t="shared" si="111"/>
        <v>"PERIOD": "100.76",</v>
      </c>
      <c r="AU58" t="str">
        <f t="shared" si="112"/>
        <v>"RCSVALUE": "0",</v>
      </c>
      <c r="AV58" t="str">
        <f t="shared" si="113"/>
        <v>"RCS_SIZE": "MEDIUM",</v>
      </c>
      <c r="AW58" t="str">
        <f t="shared" si="114"/>
        <v>"SITE": "AFETR"</v>
      </c>
      <c r="AX58" t="str">
        <f t="shared" si="115"/>
        <v>"SATNAME": "DELTA 1 R/B",</v>
      </c>
      <c r="AY58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"1430","COMMENT": "","COMMENTCODE": "","COUNTRY": "US","CURRENT": "Y","DECAY": "1981-11-02","FILE": "5942","INCLINATION": "32.55","INTLDES": "1963-004B","LAUNCH": "1963-02-14","LAUNCH_NUM": "4","LAUNCH_PIECE": "B","NORAD_CAT_ID": "532","OBJECT_ID": "1963-004B","OBJECT_NAME": "DELTA 1 R/B","OBJECT_NUMBER": "532","OBJECT_TYPE": "ROCKET BODY","PERIGEE": "160","PERIOD": "100.76","RCSVALUE": "0","RCS_SIZE": "MEDIUM","SATNAME": "DELTA 1 R/B","SITE": "AFETR"</v>
      </c>
    </row>
    <row r="59" spans="1:51" x14ac:dyDescent="0.2">
      <c r="A59" t="s">
        <v>1036</v>
      </c>
      <c r="B59" t="s">
        <v>3843</v>
      </c>
      <c r="C59" t="s">
        <v>911</v>
      </c>
      <c r="D59" t="s">
        <v>640</v>
      </c>
      <c r="E59" t="s">
        <v>25</v>
      </c>
      <c r="F59" t="s">
        <v>25</v>
      </c>
      <c r="G59" t="s">
        <v>66</v>
      </c>
      <c r="H59" t="s">
        <v>27</v>
      </c>
      <c r="I59" t="s">
        <v>25</v>
      </c>
      <c r="J59" t="s">
        <v>225</v>
      </c>
      <c r="K59" t="s">
        <v>1033</v>
      </c>
      <c r="L59" t="s">
        <v>1034</v>
      </c>
      <c r="M59" t="s">
        <v>1035</v>
      </c>
      <c r="N59" t="s">
        <v>33</v>
      </c>
      <c r="O59" t="s">
        <v>48</v>
      </c>
      <c r="P59" t="s">
        <v>580</v>
      </c>
      <c r="Q59" t="s">
        <v>1034</v>
      </c>
      <c r="R59" t="s">
        <v>911</v>
      </c>
      <c r="S59" t="s">
        <v>580</v>
      </c>
      <c r="T59" t="s">
        <v>50</v>
      </c>
      <c r="U59" t="s">
        <v>568</v>
      </c>
      <c r="V59" t="s">
        <v>700</v>
      </c>
      <c r="W59" t="s">
        <v>41</v>
      </c>
      <c r="X59" t="s">
        <v>53</v>
      </c>
      <c r="Y59" t="s">
        <v>190</v>
      </c>
      <c r="Z59" t="str">
        <f t="shared" si="23"/>
        <v>"1964":{"THORAGENADRB-1061":{"APOGEE": "917","COMMENT": "","COMMENTCODE": "","COUNTRY": "US","CURRENT": "Y","DECAY": "","FILE": "8633","INCLINATION": "69.91","INTLDES": "1964-001A","LAUNCH": "1964-01-11","LAUNCH_NUM": "1","LAUNCH_PIECE": "A","NORAD_CAT_ID": "727","OBJECT_ID": "1964-001A","OBJECT_NAME": "THOR AGENA D R/B","OBJECT_NUMBER": "727","OBJECT_TYPE": "ROCKET BODY","PERIGEE": "901","PERIOD": "103.19","RCSVALUE": "0","RCS_SIZE": "LARGE","SATNAME": "THOR AGENA D R/B","SITE": "AFWTR"}</v>
      </c>
      <c r="AA59" t="str">
        <f>IF(A59=A60,_xlfn.CONCAT(Query__2[[#This Row],[Column1]],","),_xlfn.CONCAT(Query__2[[#This Row],[Column1]],"},"))</f>
        <v>"1964":{"THORAGENADRB-1061":{"APOGEE": "917","COMMENT": "","COMMENTCODE": "","COUNTRY": "US","CURRENT": "Y","DECAY": "","FILE": "8633","INCLINATION": "69.91","INTLDES": "1964-001A","LAUNCH": "1964-01-11","LAUNCH_NUM": "1","LAUNCH_PIECE": "A","NORAD_CAT_ID": "727","OBJECT_ID": "1964-001A","OBJECT_NAME": "THOR AGENA D R/B","OBJECT_NUMBER": "727","OBJECT_TYPE": "ROCKET BODY","PERIGEE": "901","PERIOD": "103.19","RCSVALUE": "0","RCS_SIZE": "LARGE","SATNAME": "THOR AGENA D R/B","SITE": "AFWTR"},</v>
      </c>
      <c r="AB59" t="str">
        <f t="shared" ref="AB59:AB67" si="116">_xlfn.CONCAT("""",D$1,"""",": ","""",D59,"""",",")</f>
        <v>"APOGEE": "917",</v>
      </c>
      <c r="AC59" t="str">
        <f t="shared" ref="AC59:AC67" si="117">_xlfn.CONCAT("""",E$1,"""",": ","""",E59,"""",",")</f>
        <v>"COMMENT": "",</v>
      </c>
      <c r="AD59" t="str">
        <f t="shared" ref="AD59:AD67" si="118">_xlfn.CONCAT("""",F$1,"""",": ","""",F59,"""",",")</f>
        <v>"COMMENTCODE": "",</v>
      </c>
      <c r="AE59" t="str">
        <f t="shared" ref="AE59:AE67" si="119">_xlfn.CONCAT("""",G$1,"""",": ","""",G59,"""",",")</f>
        <v>"COUNTRY": "US",</v>
      </c>
      <c r="AF59" t="str">
        <f t="shared" ref="AF59:AF67" si="120">_xlfn.CONCAT("""",H$1,"""",": ","""",H59,"""",",")</f>
        <v>"CURRENT": "Y",</v>
      </c>
      <c r="AG59" t="str">
        <f t="shared" ref="AG59:AG67" si="121">_xlfn.CONCAT("""",I$1,"""",": ","""",I59,"""",",")</f>
        <v>"DECAY": "",</v>
      </c>
      <c r="AH59" t="str">
        <f t="shared" ref="AH59:AH67" si="122">_xlfn.CONCAT("""",J$1,"""",": ","""",J59,"""",",")</f>
        <v>"FILE": "8633",</v>
      </c>
      <c r="AI59" t="str">
        <f t="shared" ref="AI59:AI67" si="123">_xlfn.CONCAT("""",K$1,"""",": ","""",K59,"""",",")</f>
        <v>"INCLINATION": "69.91",</v>
      </c>
      <c r="AJ59" t="str">
        <f t="shared" ref="AJ59:AJ67" si="124">_xlfn.CONCAT("""",L$1,"""",": ","""",L59,"""",",")</f>
        <v>"INTLDES": "1964-001A",</v>
      </c>
      <c r="AK59" t="str">
        <f t="shared" ref="AK59:AK67" si="125">_xlfn.CONCAT("""",M$1,"""",": ","""",M59,"""",",")</f>
        <v>"LAUNCH": "1964-01-11",</v>
      </c>
      <c r="AL59" t="str">
        <f t="shared" ref="AL59:AL67" si="126">_xlfn.CONCAT("""",N$1,"""",": ","""",N59,"""",",")</f>
        <v>"LAUNCH_NUM": "1",</v>
      </c>
      <c r="AM59" t="str">
        <f t="shared" ref="AM59:AM67" si="127">_xlfn.CONCAT("""",O$1,"""",": ","""",O59,"""",",")</f>
        <v>"LAUNCH_PIECE": "A",</v>
      </c>
      <c r="AN59" t="str">
        <f t="shared" ref="AN59:AN67" si="128">_xlfn.CONCAT("""",P$1,"""",": ","""",P59,"""",",")</f>
        <v>"NORAD_CAT_ID": "727",</v>
      </c>
      <c r="AO59" t="str">
        <f t="shared" ref="AO59:AO67" si="129">_xlfn.CONCAT("""",Q$1,"""",": ","""",Q59,"""",",")</f>
        <v>"OBJECT_ID": "1964-001A",</v>
      </c>
      <c r="AP59" t="str">
        <f t="shared" ref="AP59:AP67" si="130">_xlfn.CONCAT("""",R$1,"""",": ","""",R59,"""",",")</f>
        <v>"OBJECT_NAME": "THOR AGENA D R/B",</v>
      </c>
      <c r="AQ59" t="str">
        <f t="shared" ref="AQ59:AQ67" si="131">_xlfn.CONCAT("""",S$1,"""",": ","""",S59,"""",",")</f>
        <v>"OBJECT_NUMBER": "727",</v>
      </c>
      <c r="AR59" t="str">
        <f t="shared" ref="AR59:AR67" si="132">_xlfn.CONCAT("""",T$1,"""",": ","""",T59,"""",",")</f>
        <v>"OBJECT_TYPE": "ROCKET BODY",</v>
      </c>
      <c r="AS59" t="str">
        <f t="shared" ref="AS59:AS67" si="133">_xlfn.CONCAT("""",U$1,"""",": ","""",U59,"""",",")</f>
        <v>"PERIGEE": "901",</v>
      </c>
      <c r="AT59" t="str">
        <f t="shared" ref="AT59:AT67" si="134">_xlfn.CONCAT("""",V$1,"""",": ","""",V59,"""",",")</f>
        <v>"PERIOD": "103.19",</v>
      </c>
      <c r="AU59" t="str">
        <f t="shared" ref="AU59:AU67" si="135">_xlfn.CONCAT("""",W$1,"""",": ","""",W59,"""",",")</f>
        <v>"RCSVALUE": "0",</v>
      </c>
      <c r="AV59" t="str">
        <f t="shared" ref="AV59:AV67" si="136">_xlfn.CONCAT("""",X$1,"""",": ","""",X59,"""",",")</f>
        <v>"RCS_SIZE": "LARGE",</v>
      </c>
      <c r="AW59" t="str">
        <f t="shared" ref="AW59:AW67" si="137">_xlfn.CONCAT("""",Y$1,"""",": ","""",Y59,"""")</f>
        <v>"SITE": "AFWTR"</v>
      </c>
      <c r="AX59" t="str">
        <f t="shared" ref="AX59:AX67" si="138">_xlfn.CONCAT("""",C$1,"""",": ","""",C59,"""",",")</f>
        <v>"SATNAME": "THOR AGENA D R/B",</v>
      </c>
      <c r="AY59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"917","COMMENT": "","COMMENTCODE": "","COUNTRY": "US","CURRENT": "Y","DECAY": "","FILE": "8633","INCLINATION": "69.91","INTLDES": "1964-001A","LAUNCH": "1964-01-11","LAUNCH_NUM": "1","LAUNCH_PIECE": "A","NORAD_CAT_ID": "727","OBJECT_ID": "1964-001A","OBJECT_NAME": "THOR AGENA D R/B","OBJECT_NUMBER": "727","OBJECT_TYPE": "ROCKET BODY","PERIGEE": "901","PERIOD": "103.19","RCSVALUE": "0","RCS_SIZE": "LARGE","SATNAME": "THOR AGENA D R/B","SITE": "AFWTR"</v>
      </c>
    </row>
    <row r="60" spans="1:51" x14ac:dyDescent="0.2">
      <c r="A60" t="s">
        <v>1036</v>
      </c>
      <c r="B60" t="s">
        <v>3844</v>
      </c>
      <c r="C60" t="s">
        <v>1038</v>
      </c>
      <c r="D60" t="s">
        <v>336</v>
      </c>
      <c r="E60" t="s">
        <v>25</v>
      </c>
      <c r="F60" t="s">
        <v>25</v>
      </c>
      <c r="G60" t="s">
        <v>66</v>
      </c>
      <c r="H60" t="s">
        <v>27</v>
      </c>
      <c r="I60" t="s">
        <v>25</v>
      </c>
      <c r="J60" t="s">
        <v>231</v>
      </c>
      <c r="K60" t="s">
        <v>992</v>
      </c>
      <c r="L60" t="s">
        <v>1037</v>
      </c>
      <c r="M60" t="s">
        <v>1035</v>
      </c>
      <c r="N60" t="s">
        <v>33</v>
      </c>
      <c r="O60" t="s">
        <v>81</v>
      </c>
      <c r="P60" t="s">
        <v>677</v>
      </c>
      <c r="Q60" t="s">
        <v>1037</v>
      </c>
      <c r="R60" t="s">
        <v>1038</v>
      </c>
      <c r="S60" t="s">
        <v>677</v>
      </c>
      <c r="T60" t="s">
        <v>38</v>
      </c>
      <c r="U60" t="s">
        <v>1039</v>
      </c>
      <c r="V60" t="s">
        <v>575</v>
      </c>
      <c r="W60" t="s">
        <v>41</v>
      </c>
      <c r="X60" t="s">
        <v>95</v>
      </c>
      <c r="Y60" t="s">
        <v>190</v>
      </c>
      <c r="Z60" t="str">
        <f t="shared" si="23"/>
        <v>"SECOR1B-1062":{"APOGEE": "920","COMMENT": "","COMMENTCODE": "","COUNTRY": "US","CURRENT": "Y","DECAY": "","FILE": "8635","INCLINATION": "69.90","INTLDES": "1964-001C","LAUNCH": "1964-01-11","LAUNCH_NUM": "1","LAUNCH_PIECE": "C","NORAD_CAT_ID": "729","OBJECT_ID": "1964-001C","OBJECT_NAME": "SECOR 1B","OBJECT_NUMBER": "729","OBJECT_TYPE": "PAYLOAD","PERIGEE": "902","PERIOD": "103.22","RCSVALUE": "0","RCS_SIZE": "MEDIUM","SATNAME": "SECOR 1B","SITE": "AFWTR"}</v>
      </c>
      <c r="AA60" t="str">
        <f>IF(A60=A61,_xlfn.CONCAT(Query__2[[#This Row],[Column1]],","),_xlfn.CONCAT(Query__2[[#This Row],[Column1]],"},"))</f>
        <v>"SECOR1B-1062":{"APOGEE": "920","COMMENT": "","COMMENTCODE": "","COUNTRY": "US","CURRENT": "Y","DECAY": "","FILE": "8635","INCLINATION": "69.90","INTLDES": "1964-001C","LAUNCH": "1964-01-11","LAUNCH_NUM": "1","LAUNCH_PIECE": "C","NORAD_CAT_ID": "729","OBJECT_ID": "1964-001C","OBJECT_NAME": "SECOR 1B","OBJECT_NUMBER": "729","OBJECT_TYPE": "PAYLOAD","PERIGEE": "902","PERIOD": "103.22","RCSVALUE": "0","RCS_SIZE": "MEDIUM","SATNAME": "SECOR 1B","SITE": "AFWTR"},</v>
      </c>
      <c r="AB60" t="str">
        <f t="shared" si="116"/>
        <v>"APOGEE": "920",</v>
      </c>
      <c r="AC60" t="str">
        <f t="shared" si="117"/>
        <v>"COMMENT": "",</v>
      </c>
      <c r="AD60" t="str">
        <f t="shared" si="118"/>
        <v>"COMMENTCODE": "",</v>
      </c>
      <c r="AE60" t="str">
        <f t="shared" si="119"/>
        <v>"COUNTRY": "US",</v>
      </c>
      <c r="AF60" t="str">
        <f t="shared" si="120"/>
        <v>"CURRENT": "Y",</v>
      </c>
      <c r="AG60" t="str">
        <f t="shared" si="121"/>
        <v>"DECAY": "",</v>
      </c>
      <c r="AH60" t="str">
        <f t="shared" si="122"/>
        <v>"FILE": "8635",</v>
      </c>
      <c r="AI60" t="str">
        <f t="shared" si="123"/>
        <v>"INCLINATION": "69.90",</v>
      </c>
      <c r="AJ60" t="str">
        <f t="shared" si="124"/>
        <v>"INTLDES": "1964-001C",</v>
      </c>
      <c r="AK60" t="str">
        <f t="shared" si="125"/>
        <v>"LAUNCH": "1964-01-11",</v>
      </c>
      <c r="AL60" t="str">
        <f t="shared" si="126"/>
        <v>"LAUNCH_NUM": "1",</v>
      </c>
      <c r="AM60" t="str">
        <f t="shared" si="127"/>
        <v>"LAUNCH_PIECE": "C",</v>
      </c>
      <c r="AN60" t="str">
        <f t="shared" si="128"/>
        <v>"NORAD_CAT_ID": "729",</v>
      </c>
      <c r="AO60" t="str">
        <f t="shared" si="129"/>
        <v>"OBJECT_ID": "1964-001C",</v>
      </c>
      <c r="AP60" t="str">
        <f t="shared" si="130"/>
        <v>"OBJECT_NAME": "SECOR 1B",</v>
      </c>
      <c r="AQ60" t="str">
        <f t="shared" si="131"/>
        <v>"OBJECT_NUMBER": "729",</v>
      </c>
      <c r="AR60" t="str">
        <f t="shared" si="132"/>
        <v>"OBJECT_TYPE": "PAYLOAD",</v>
      </c>
      <c r="AS60" t="str">
        <f t="shared" si="133"/>
        <v>"PERIGEE": "902",</v>
      </c>
      <c r="AT60" t="str">
        <f t="shared" si="134"/>
        <v>"PERIOD": "103.22",</v>
      </c>
      <c r="AU60" t="str">
        <f t="shared" si="135"/>
        <v>"RCSVALUE": "0",</v>
      </c>
      <c r="AV60" t="str">
        <f t="shared" si="136"/>
        <v>"RCS_SIZE": "MEDIUM",</v>
      </c>
      <c r="AW60" t="str">
        <f t="shared" si="137"/>
        <v>"SITE": "AFWTR"</v>
      </c>
      <c r="AX60" t="str">
        <f t="shared" si="138"/>
        <v>"SATNAME": "SECOR 1B",</v>
      </c>
      <c r="AY60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"920","COMMENT": "","COMMENTCODE": "","COUNTRY": "US","CURRENT": "Y","DECAY": "","FILE": "8635","INCLINATION": "69.90","INTLDES": "1964-001C","LAUNCH": "1964-01-11","LAUNCH_NUM": "1","LAUNCH_PIECE": "C","NORAD_CAT_ID": "729","OBJECT_ID": "1964-001C","OBJECT_NAME": "SECOR 1B","OBJECT_NUMBER": "729","OBJECT_TYPE": "PAYLOAD","PERIGEE": "902","PERIOD": "103.22","RCSVALUE": "0","RCS_SIZE": "MEDIUM","SATNAME": "SECOR 1B","SITE": "AFWTR"</v>
      </c>
    </row>
    <row r="61" spans="1:51" x14ac:dyDescent="0.2">
      <c r="A61" t="s">
        <v>1036</v>
      </c>
      <c r="B61" t="s">
        <v>3845</v>
      </c>
      <c r="C61" t="s">
        <v>1042</v>
      </c>
      <c r="D61" t="s">
        <v>705</v>
      </c>
      <c r="E61" t="s">
        <v>25</v>
      </c>
      <c r="F61" t="s">
        <v>25</v>
      </c>
      <c r="G61" t="s">
        <v>66</v>
      </c>
      <c r="H61" t="s">
        <v>27</v>
      </c>
      <c r="I61" t="s">
        <v>25</v>
      </c>
      <c r="J61" t="s">
        <v>231</v>
      </c>
      <c r="K61" t="s">
        <v>1033</v>
      </c>
      <c r="L61" t="s">
        <v>1040</v>
      </c>
      <c r="M61" t="s">
        <v>1035</v>
      </c>
      <c r="N61" t="s">
        <v>33</v>
      </c>
      <c r="O61" t="s">
        <v>307</v>
      </c>
      <c r="P61" t="s">
        <v>1041</v>
      </c>
      <c r="Q61" t="s">
        <v>1040</v>
      </c>
      <c r="R61" t="s">
        <v>1042</v>
      </c>
      <c r="S61" t="s">
        <v>1041</v>
      </c>
      <c r="T61" t="s">
        <v>38</v>
      </c>
      <c r="U61" t="s">
        <v>1043</v>
      </c>
      <c r="V61" t="s">
        <v>1044</v>
      </c>
      <c r="W61" t="s">
        <v>41</v>
      </c>
      <c r="X61" t="s">
        <v>95</v>
      </c>
      <c r="Y61" t="s">
        <v>190</v>
      </c>
      <c r="Z61" t="str">
        <f t="shared" si="23"/>
        <v>"GREB-1063":{"APOGEE": "915","COMMENT": "","COMMENTCODE": "","COUNTRY": "US","CURRENT": "Y","DECAY": "","FILE": "8635","INCLINATION": "69.91","INTLDES": "1964-001E","LAUNCH": "1964-01-11","LAUNCH_NUM": "1","LAUNCH_PIECE": "E","NORAD_CAT_ID": "731","OBJECT_ID": "1964-001E","OBJECT_NAME": "GREB","OBJECT_NUMBER": "731","OBJECT_TYPE": "PAYLOAD","PERIGEE": "900","PERIOD": "103.15","RCSVALUE": "0","RCS_SIZE": "MEDIUM","SATNAME": "GREB","SITE": "AFWTR"}</v>
      </c>
      <c r="AA61" t="str">
        <f>IF(A61=A62,_xlfn.CONCAT(Query__2[[#This Row],[Column1]],","),_xlfn.CONCAT(Query__2[[#This Row],[Column1]],"},"))</f>
        <v>"GREB-1063":{"APOGEE": "915","COMMENT": "","COMMENTCODE": "","COUNTRY": "US","CURRENT": "Y","DECAY": "","FILE": "8635","INCLINATION": "69.91","INTLDES": "1964-001E","LAUNCH": "1964-01-11","LAUNCH_NUM": "1","LAUNCH_PIECE": "E","NORAD_CAT_ID": "731","OBJECT_ID": "1964-001E","OBJECT_NAME": "GREB","OBJECT_NUMBER": "731","OBJECT_TYPE": "PAYLOAD","PERIGEE": "900","PERIOD": "103.15","RCSVALUE": "0","RCS_SIZE": "MEDIUM","SATNAME": "GREB","SITE": "AFWTR"},</v>
      </c>
      <c r="AB61" t="str">
        <f t="shared" si="116"/>
        <v>"APOGEE": "915",</v>
      </c>
      <c r="AC61" t="str">
        <f t="shared" si="117"/>
        <v>"COMMENT": "",</v>
      </c>
      <c r="AD61" t="str">
        <f t="shared" si="118"/>
        <v>"COMMENTCODE": "",</v>
      </c>
      <c r="AE61" t="str">
        <f t="shared" si="119"/>
        <v>"COUNTRY": "US",</v>
      </c>
      <c r="AF61" t="str">
        <f t="shared" si="120"/>
        <v>"CURRENT": "Y",</v>
      </c>
      <c r="AG61" t="str">
        <f t="shared" si="121"/>
        <v>"DECAY": "",</v>
      </c>
      <c r="AH61" t="str">
        <f t="shared" si="122"/>
        <v>"FILE": "8635",</v>
      </c>
      <c r="AI61" t="str">
        <f t="shared" si="123"/>
        <v>"INCLINATION": "69.91",</v>
      </c>
      <c r="AJ61" t="str">
        <f t="shared" si="124"/>
        <v>"INTLDES": "1964-001E",</v>
      </c>
      <c r="AK61" t="str">
        <f t="shared" si="125"/>
        <v>"LAUNCH": "1964-01-11",</v>
      </c>
      <c r="AL61" t="str">
        <f t="shared" si="126"/>
        <v>"LAUNCH_NUM": "1",</v>
      </c>
      <c r="AM61" t="str">
        <f t="shared" si="127"/>
        <v>"LAUNCH_PIECE": "E",</v>
      </c>
      <c r="AN61" t="str">
        <f t="shared" si="128"/>
        <v>"NORAD_CAT_ID": "731",</v>
      </c>
      <c r="AO61" t="str">
        <f t="shared" si="129"/>
        <v>"OBJECT_ID": "1964-001E",</v>
      </c>
      <c r="AP61" t="str">
        <f t="shared" si="130"/>
        <v>"OBJECT_NAME": "GREB",</v>
      </c>
      <c r="AQ61" t="str">
        <f t="shared" si="131"/>
        <v>"OBJECT_NUMBER": "731",</v>
      </c>
      <c r="AR61" t="str">
        <f t="shared" si="132"/>
        <v>"OBJECT_TYPE": "PAYLOAD",</v>
      </c>
      <c r="AS61" t="str">
        <f t="shared" si="133"/>
        <v>"PERIGEE": "900",</v>
      </c>
      <c r="AT61" t="str">
        <f t="shared" si="134"/>
        <v>"PERIOD": "103.15",</v>
      </c>
      <c r="AU61" t="str">
        <f t="shared" si="135"/>
        <v>"RCSVALUE": "0",</v>
      </c>
      <c r="AV61" t="str">
        <f t="shared" si="136"/>
        <v>"RCS_SIZE": "MEDIUM",</v>
      </c>
      <c r="AW61" t="str">
        <f t="shared" si="137"/>
        <v>"SITE": "AFWTR"</v>
      </c>
      <c r="AX61" t="str">
        <f t="shared" si="138"/>
        <v>"SATNAME": "GREB",</v>
      </c>
      <c r="AY61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"915","COMMENT": "","COMMENTCODE": "","COUNTRY": "US","CURRENT": "Y","DECAY": "","FILE": "8635","INCLINATION": "69.91","INTLDES": "1964-001E","LAUNCH": "1964-01-11","LAUNCH_NUM": "1","LAUNCH_PIECE": "E","NORAD_CAT_ID": "731","OBJECT_ID": "1964-001E","OBJECT_NAME": "GREB","OBJECT_NUMBER": "731","OBJECT_TYPE": "PAYLOAD","PERIGEE": "900","PERIOD": "103.15","RCSVALUE": "0","RCS_SIZE": "MEDIUM","SATNAME": "GREB","SITE": "AFWTR"</v>
      </c>
    </row>
    <row r="62" spans="1:51" x14ac:dyDescent="0.2">
      <c r="A62" t="s">
        <v>1036</v>
      </c>
      <c r="B62" t="s">
        <v>3846</v>
      </c>
      <c r="C62" t="s">
        <v>1047</v>
      </c>
      <c r="D62" t="s">
        <v>1045</v>
      </c>
      <c r="E62" t="s">
        <v>25</v>
      </c>
      <c r="F62" t="s">
        <v>25</v>
      </c>
      <c r="G62" t="s">
        <v>66</v>
      </c>
      <c r="H62" t="s">
        <v>27</v>
      </c>
      <c r="I62" t="s">
        <v>25</v>
      </c>
      <c r="J62" t="s">
        <v>165</v>
      </c>
      <c r="K62" t="s">
        <v>1033</v>
      </c>
      <c r="L62" t="s">
        <v>1046</v>
      </c>
      <c r="M62" t="s">
        <v>1035</v>
      </c>
      <c r="N62" t="s">
        <v>33</v>
      </c>
      <c r="O62" t="s">
        <v>34</v>
      </c>
      <c r="P62" t="s">
        <v>676</v>
      </c>
      <c r="Q62" t="s">
        <v>1046</v>
      </c>
      <c r="R62" t="s">
        <v>1047</v>
      </c>
      <c r="S62" t="s">
        <v>676</v>
      </c>
      <c r="T62" t="s">
        <v>38</v>
      </c>
      <c r="U62" t="s">
        <v>663</v>
      </c>
      <c r="V62" t="s">
        <v>589</v>
      </c>
      <c r="W62" t="s">
        <v>41</v>
      </c>
      <c r="X62" t="s">
        <v>95</v>
      </c>
      <c r="Y62" t="s">
        <v>190</v>
      </c>
      <c r="Z62" t="str">
        <f t="shared" si="23"/>
        <v>"GGSE1GGRS-1064":{"APOGEE": "910","COMMENT": "","COMMENTCODE": "","COUNTRY": "US","CURRENT": "Y","DECAY": "","FILE": "8614","INCLINATION": "69.91","INTLDES": "1964-001B","LAUNCH": "1964-01-11","LAUNCH_NUM": "1","LAUNCH_PIECE": "B","NORAD_CAT_ID": "728","OBJECT_ID": "1964-001B","OBJECT_NAME": "GGSE 1 (GGRS)","OBJECT_NUMBER": "728","OBJECT_TYPE": "PAYLOAD","PERIGEE": "895","PERIOD": "103.05","RCSVALUE": "0","RCS_SIZE": "MEDIUM","SATNAME": "GGSE 1 (GGRS)","SITE": "AFWTR"}</v>
      </c>
      <c r="AA62" t="str">
        <f>IF(A62=A63,_xlfn.CONCAT(Query__2[[#This Row],[Column1]],","),_xlfn.CONCAT(Query__2[[#This Row],[Column1]],"},"))</f>
        <v>"GGSE1GGRS-1064":{"APOGEE": "910","COMMENT": "","COMMENTCODE": "","COUNTRY": "US","CURRENT": "Y","DECAY": "","FILE": "8614","INCLINATION": "69.91","INTLDES": "1964-001B","LAUNCH": "1964-01-11","LAUNCH_NUM": "1","LAUNCH_PIECE": "B","NORAD_CAT_ID": "728","OBJECT_ID": "1964-001B","OBJECT_NAME": "GGSE 1 (GGRS)","OBJECT_NUMBER": "728","OBJECT_TYPE": "PAYLOAD","PERIGEE": "895","PERIOD": "103.05","RCSVALUE": "0","RCS_SIZE": "MEDIUM","SATNAME": "GGSE 1 (GGRS)","SITE": "AFWTR"},</v>
      </c>
      <c r="AB62" t="str">
        <f t="shared" si="116"/>
        <v>"APOGEE": "910",</v>
      </c>
      <c r="AC62" t="str">
        <f t="shared" si="117"/>
        <v>"COMMENT": "",</v>
      </c>
      <c r="AD62" t="str">
        <f t="shared" si="118"/>
        <v>"COMMENTCODE": "",</v>
      </c>
      <c r="AE62" t="str">
        <f t="shared" si="119"/>
        <v>"COUNTRY": "US",</v>
      </c>
      <c r="AF62" t="str">
        <f t="shared" si="120"/>
        <v>"CURRENT": "Y",</v>
      </c>
      <c r="AG62" t="str">
        <f t="shared" si="121"/>
        <v>"DECAY": "",</v>
      </c>
      <c r="AH62" t="str">
        <f t="shared" si="122"/>
        <v>"FILE": "8614",</v>
      </c>
      <c r="AI62" t="str">
        <f t="shared" si="123"/>
        <v>"INCLINATION": "69.91",</v>
      </c>
      <c r="AJ62" t="str">
        <f t="shared" si="124"/>
        <v>"INTLDES": "1964-001B",</v>
      </c>
      <c r="AK62" t="str">
        <f t="shared" si="125"/>
        <v>"LAUNCH": "1964-01-11",</v>
      </c>
      <c r="AL62" t="str">
        <f t="shared" si="126"/>
        <v>"LAUNCH_NUM": "1",</v>
      </c>
      <c r="AM62" t="str">
        <f t="shared" si="127"/>
        <v>"LAUNCH_PIECE": "B",</v>
      </c>
      <c r="AN62" t="str">
        <f t="shared" si="128"/>
        <v>"NORAD_CAT_ID": "728",</v>
      </c>
      <c r="AO62" t="str">
        <f t="shared" si="129"/>
        <v>"OBJECT_ID": "1964-001B",</v>
      </c>
      <c r="AP62" t="str">
        <f t="shared" si="130"/>
        <v>"OBJECT_NAME": "GGSE 1 (GGRS)",</v>
      </c>
      <c r="AQ62" t="str">
        <f t="shared" si="131"/>
        <v>"OBJECT_NUMBER": "728",</v>
      </c>
      <c r="AR62" t="str">
        <f t="shared" si="132"/>
        <v>"OBJECT_TYPE": "PAYLOAD",</v>
      </c>
      <c r="AS62" t="str">
        <f t="shared" si="133"/>
        <v>"PERIGEE": "895",</v>
      </c>
      <c r="AT62" t="str">
        <f t="shared" si="134"/>
        <v>"PERIOD": "103.05",</v>
      </c>
      <c r="AU62" t="str">
        <f t="shared" si="135"/>
        <v>"RCSVALUE": "0",</v>
      </c>
      <c r="AV62" t="str">
        <f t="shared" si="136"/>
        <v>"RCS_SIZE": "MEDIUM",</v>
      </c>
      <c r="AW62" t="str">
        <f t="shared" si="137"/>
        <v>"SITE": "AFWTR"</v>
      </c>
      <c r="AX62" t="str">
        <f t="shared" si="138"/>
        <v>"SATNAME": "GGSE 1 (GGRS)",</v>
      </c>
      <c r="AY62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"910","COMMENT": "","COMMENTCODE": "","COUNTRY": "US","CURRENT": "Y","DECAY": "","FILE": "8614","INCLINATION": "69.91","INTLDES": "1964-001B","LAUNCH": "1964-01-11","LAUNCH_NUM": "1","LAUNCH_PIECE": "B","NORAD_CAT_ID": "728","OBJECT_ID": "1964-001B","OBJECT_NAME": "GGSE 1 (GGRS)","OBJECT_NUMBER": "728","OBJECT_TYPE": "PAYLOAD","PERIGEE": "895","PERIOD": "103.05","RCSVALUE": "0","RCS_SIZE": "MEDIUM","SATNAME": "GGSE 1 (GGRS)","SITE": "AFWTR"</v>
      </c>
    </row>
    <row r="63" spans="1:51" x14ac:dyDescent="0.2">
      <c r="A63" t="s">
        <v>1036</v>
      </c>
      <c r="B63" t="s">
        <v>3847</v>
      </c>
      <c r="C63" t="s">
        <v>1050</v>
      </c>
      <c r="D63" t="s">
        <v>558</v>
      </c>
      <c r="E63" t="s">
        <v>25</v>
      </c>
      <c r="F63" t="s">
        <v>25</v>
      </c>
      <c r="G63" t="s">
        <v>66</v>
      </c>
      <c r="H63" t="s">
        <v>27</v>
      </c>
      <c r="I63" t="s">
        <v>25</v>
      </c>
      <c r="J63" t="s">
        <v>626</v>
      </c>
      <c r="K63" t="s">
        <v>1033</v>
      </c>
      <c r="L63" t="s">
        <v>1048</v>
      </c>
      <c r="M63" t="s">
        <v>1035</v>
      </c>
      <c r="N63" t="s">
        <v>33</v>
      </c>
      <c r="O63" t="s">
        <v>160</v>
      </c>
      <c r="P63" t="s">
        <v>1049</v>
      </c>
      <c r="Q63" t="s">
        <v>1048</v>
      </c>
      <c r="R63" t="s">
        <v>1050</v>
      </c>
      <c r="S63" t="s">
        <v>1049</v>
      </c>
      <c r="T63" t="s">
        <v>38</v>
      </c>
      <c r="U63" t="s">
        <v>1043</v>
      </c>
      <c r="V63" t="s">
        <v>418</v>
      </c>
      <c r="W63" t="s">
        <v>41</v>
      </c>
      <c r="X63" t="s">
        <v>95</v>
      </c>
      <c r="Y63" t="s">
        <v>190</v>
      </c>
      <c r="Z63" t="str">
        <f t="shared" si="23"/>
        <v>"SOLRAD7A-1065":{"APOGEE": "916","COMMENT": "","COMMENTCODE": "","COUNTRY": "US","CURRENT": "Y","DECAY": "","FILE": "8630","INCLINATION": "69.91","INTLDES": "1964-001D","LAUNCH": "1964-01-11","LAUNCH_NUM": "1","LAUNCH_PIECE": "D","NORAD_CAT_ID": "730","OBJECT_ID": "1964-001D","OBJECT_NAME": "SOLRAD 7A","OBJECT_NUMBER": "730","OBJECT_TYPE": "PAYLOAD","PERIGEE": "900","PERIOD": "103.17","RCSVALUE": "0","RCS_SIZE": "MEDIUM","SATNAME": "SOLRAD 7A","SITE": "AFWTR"}</v>
      </c>
      <c r="AA63" t="str">
        <f>IF(A63=A64,_xlfn.CONCAT(Query__2[[#This Row],[Column1]],","),_xlfn.CONCAT(Query__2[[#This Row],[Column1]],"},"))</f>
        <v>"SOLRAD7A-1065":{"APOGEE": "916","COMMENT": "","COMMENTCODE": "","COUNTRY": "US","CURRENT": "Y","DECAY": "","FILE": "8630","INCLINATION": "69.91","INTLDES": "1964-001D","LAUNCH": "1964-01-11","LAUNCH_NUM": "1","LAUNCH_PIECE": "D","NORAD_CAT_ID": "730","OBJECT_ID": "1964-001D","OBJECT_NAME": "SOLRAD 7A","OBJECT_NUMBER": "730","OBJECT_TYPE": "PAYLOAD","PERIGEE": "900","PERIOD": "103.17","RCSVALUE": "0","RCS_SIZE": "MEDIUM","SATNAME": "SOLRAD 7A","SITE": "AFWTR"},</v>
      </c>
      <c r="AB63" t="str">
        <f t="shared" si="116"/>
        <v>"APOGEE": "916",</v>
      </c>
      <c r="AC63" t="str">
        <f t="shared" si="117"/>
        <v>"COMMENT": "",</v>
      </c>
      <c r="AD63" t="str">
        <f t="shared" si="118"/>
        <v>"COMMENTCODE": "",</v>
      </c>
      <c r="AE63" t="str">
        <f t="shared" si="119"/>
        <v>"COUNTRY": "US",</v>
      </c>
      <c r="AF63" t="str">
        <f t="shared" si="120"/>
        <v>"CURRENT": "Y",</v>
      </c>
      <c r="AG63" t="str">
        <f t="shared" si="121"/>
        <v>"DECAY": "",</v>
      </c>
      <c r="AH63" t="str">
        <f t="shared" si="122"/>
        <v>"FILE": "8630",</v>
      </c>
      <c r="AI63" t="str">
        <f t="shared" si="123"/>
        <v>"INCLINATION": "69.91",</v>
      </c>
      <c r="AJ63" t="str">
        <f t="shared" si="124"/>
        <v>"INTLDES": "1964-001D",</v>
      </c>
      <c r="AK63" t="str">
        <f t="shared" si="125"/>
        <v>"LAUNCH": "1964-01-11",</v>
      </c>
      <c r="AL63" t="str">
        <f t="shared" si="126"/>
        <v>"LAUNCH_NUM": "1",</v>
      </c>
      <c r="AM63" t="str">
        <f t="shared" si="127"/>
        <v>"LAUNCH_PIECE": "D",</v>
      </c>
      <c r="AN63" t="str">
        <f t="shared" si="128"/>
        <v>"NORAD_CAT_ID": "730",</v>
      </c>
      <c r="AO63" t="str">
        <f t="shared" si="129"/>
        <v>"OBJECT_ID": "1964-001D",</v>
      </c>
      <c r="AP63" t="str">
        <f t="shared" si="130"/>
        <v>"OBJECT_NAME": "SOLRAD 7A",</v>
      </c>
      <c r="AQ63" t="str">
        <f t="shared" si="131"/>
        <v>"OBJECT_NUMBER": "730",</v>
      </c>
      <c r="AR63" t="str">
        <f t="shared" si="132"/>
        <v>"OBJECT_TYPE": "PAYLOAD",</v>
      </c>
      <c r="AS63" t="str">
        <f t="shared" si="133"/>
        <v>"PERIGEE": "900",</v>
      </c>
      <c r="AT63" t="str">
        <f t="shared" si="134"/>
        <v>"PERIOD": "103.17",</v>
      </c>
      <c r="AU63" t="str">
        <f t="shared" si="135"/>
        <v>"RCSVALUE": "0",</v>
      </c>
      <c r="AV63" t="str">
        <f t="shared" si="136"/>
        <v>"RCS_SIZE": "MEDIUM",</v>
      </c>
      <c r="AW63" t="str">
        <f t="shared" si="137"/>
        <v>"SITE": "AFWTR"</v>
      </c>
      <c r="AX63" t="str">
        <f t="shared" si="138"/>
        <v>"SATNAME": "SOLRAD 7A",</v>
      </c>
      <c r="AY63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"916","COMMENT": "","COMMENTCODE": "","COUNTRY": "US","CURRENT": "Y","DECAY": "","FILE": "8630","INCLINATION": "69.91","INTLDES": "1964-001D","LAUNCH": "1964-01-11","LAUNCH_NUM": "1","LAUNCH_PIECE": "D","NORAD_CAT_ID": "730","OBJECT_ID": "1964-001D","OBJECT_NAME": "SOLRAD 7A","OBJECT_NUMBER": "730","OBJECT_TYPE": "PAYLOAD","PERIGEE": "900","PERIOD": "103.17","RCSVALUE": "0","RCS_SIZE": "MEDIUM","SATNAME": "SOLRAD 7A","SITE": "AFWTR"</v>
      </c>
    </row>
    <row r="64" spans="1:51" x14ac:dyDescent="0.2">
      <c r="A64" t="s">
        <v>1036</v>
      </c>
      <c r="B64" t="s">
        <v>3848</v>
      </c>
      <c r="C64" t="s">
        <v>1054</v>
      </c>
      <c r="D64" t="s">
        <v>634</v>
      </c>
      <c r="E64" t="s">
        <v>25</v>
      </c>
      <c r="F64" t="s">
        <v>25</v>
      </c>
      <c r="G64" t="s">
        <v>66</v>
      </c>
      <c r="H64" t="s">
        <v>27</v>
      </c>
      <c r="I64" t="s">
        <v>25</v>
      </c>
      <c r="J64" t="s">
        <v>261</v>
      </c>
      <c r="K64" t="s">
        <v>1051</v>
      </c>
      <c r="L64" t="s">
        <v>1052</v>
      </c>
      <c r="M64" t="s">
        <v>1053</v>
      </c>
      <c r="N64" t="s">
        <v>36</v>
      </c>
      <c r="O64" t="s">
        <v>34</v>
      </c>
      <c r="P64" t="s">
        <v>692</v>
      </c>
      <c r="Q64" t="s">
        <v>1052</v>
      </c>
      <c r="R64" t="s">
        <v>1054</v>
      </c>
      <c r="S64" t="s">
        <v>692</v>
      </c>
      <c r="T64" t="s">
        <v>38</v>
      </c>
      <c r="U64" t="s">
        <v>609</v>
      </c>
      <c r="V64" t="s">
        <v>957</v>
      </c>
      <c r="W64" t="s">
        <v>41</v>
      </c>
      <c r="X64" t="s">
        <v>95</v>
      </c>
      <c r="Y64" t="s">
        <v>190</v>
      </c>
      <c r="Z64" t="str">
        <f t="shared" si="23"/>
        <v>"OPS3367A-1066":{"APOGEE": "804","COMMENT": "","COMMENTCODE": "","COUNTRY": "US","CURRENT": "Y","DECAY": "","FILE": "8626","INCLINATION": "99.01","INTLDES": "1964-002B","LAUNCH": "1964-01-19","LAUNCH_NUM": "2","LAUNCH_PIECE": "B","NORAD_CAT_ID": "734","OBJECT_ID": "1964-002B","OBJECT_NAME": "OPS 3367 A","OBJECT_NUMBER": "734","OBJECT_TYPE": "PAYLOAD","PERIGEE": "785","PERIOD": "100.76","RCSVALUE": "0","RCS_SIZE": "MEDIUM","SATNAME": "OPS 3367 A","SITE": "AFWTR"}</v>
      </c>
      <c r="AA64" t="str">
        <f>IF(A64=A65,_xlfn.CONCAT(Query__2[[#This Row],[Column1]],","),_xlfn.CONCAT(Query__2[[#This Row],[Column1]],"},"))</f>
        <v>"OPS3367A-1066":{"APOGEE": "804","COMMENT": "","COMMENTCODE": "","COUNTRY": "US","CURRENT": "Y","DECAY": "","FILE": "8626","INCLINATION": "99.01","INTLDES": "1964-002B","LAUNCH": "1964-01-19","LAUNCH_NUM": "2","LAUNCH_PIECE": "B","NORAD_CAT_ID": "734","OBJECT_ID": "1964-002B","OBJECT_NAME": "OPS 3367 A","OBJECT_NUMBER": "734","OBJECT_TYPE": "PAYLOAD","PERIGEE": "785","PERIOD": "100.76","RCSVALUE": "0","RCS_SIZE": "MEDIUM","SATNAME": "OPS 3367 A","SITE": "AFWTR"},</v>
      </c>
      <c r="AB64" t="str">
        <f t="shared" si="116"/>
        <v>"APOGEE": "804",</v>
      </c>
      <c r="AC64" t="str">
        <f t="shared" si="117"/>
        <v>"COMMENT": "",</v>
      </c>
      <c r="AD64" t="str">
        <f t="shared" si="118"/>
        <v>"COMMENTCODE": "",</v>
      </c>
      <c r="AE64" t="str">
        <f t="shared" si="119"/>
        <v>"COUNTRY": "US",</v>
      </c>
      <c r="AF64" t="str">
        <f t="shared" si="120"/>
        <v>"CURRENT": "Y",</v>
      </c>
      <c r="AG64" t="str">
        <f t="shared" si="121"/>
        <v>"DECAY": "",</v>
      </c>
      <c r="AH64" t="str">
        <f t="shared" si="122"/>
        <v>"FILE": "8626",</v>
      </c>
      <c r="AI64" t="str">
        <f t="shared" si="123"/>
        <v>"INCLINATION": "99.01",</v>
      </c>
      <c r="AJ64" t="str">
        <f t="shared" si="124"/>
        <v>"INTLDES": "1964-002B",</v>
      </c>
      <c r="AK64" t="str">
        <f t="shared" si="125"/>
        <v>"LAUNCH": "1964-01-19",</v>
      </c>
      <c r="AL64" t="str">
        <f t="shared" si="126"/>
        <v>"LAUNCH_NUM": "2",</v>
      </c>
      <c r="AM64" t="str">
        <f t="shared" si="127"/>
        <v>"LAUNCH_PIECE": "B",</v>
      </c>
      <c r="AN64" t="str">
        <f t="shared" si="128"/>
        <v>"NORAD_CAT_ID": "734",</v>
      </c>
      <c r="AO64" t="str">
        <f t="shared" si="129"/>
        <v>"OBJECT_ID": "1964-002B",</v>
      </c>
      <c r="AP64" t="str">
        <f t="shared" si="130"/>
        <v>"OBJECT_NAME": "OPS 3367 A",</v>
      </c>
      <c r="AQ64" t="str">
        <f t="shared" si="131"/>
        <v>"OBJECT_NUMBER": "734",</v>
      </c>
      <c r="AR64" t="str">
        <f t="shared" si="132"/>
        <v>"OBJECT_TYPE": "PAYLOAD",</v>
      </c>
      <c r="AS64" t="str">
        <f t="shared" si="133"/>
        <v>"PERIGEE": "785",</v>
      </c>
      <c r="AT64" t="str">
        <f t="shared" si="134"/>
        <v>"PERIOD": "100.76",</v>
      </c>
      <c r="AU64" t="str">
        <f t="shared" si="135"/>
        <v>"RCSVALUE": "0",</v>
      </c>
      <c r="AV64" t="str">
        <f t="shared" si="136"/>
        <v>"RCS_SIZE": "MEDIUM",</v>
      </c>
      <c r="AW64" t="str">
        <f t="shared" si="137"/>
        <v>"SITE": "AFWTR"</v>
      </c>
      <c r="AX64" t="str">
        <f t="shared" si="138"/>
        <v>"SATNAME": "OPS 3367 A",</v>
      </c>
      <c r="AY64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"804","COMMENT": "","COMMENTCODE": "","COUNTRY": "US","CURRENT": "Y","DECAY": "","FILE": "8626","INCLINATION": "99.01","INTLDES": "1964-002B","LAUNCH": "1964-01-19","LAUNCH_NUM": "2","LAUNCH_PIECE": "B","NORAD_CAT_ID": "734","OBJECT_ID": "1964-002B","OBJECT_NAME": "OPS 3367 A","OBJECT_NUMBER": "734","OBJECT_TYPE": "PAYLOAD","PERIGEE": "785","PERIOD": "100.76","RCSVALUE": "0","RCS_SIZE": "MEDIUM","SATNAME": "OPS 3367 A","SITE": "AFWTR"</v>
      </c>
    </row>
    <row r="65" spans="1:51" x14ac:dyDescent="0.2">
      <c r="A65" t="s">
        <v>1036</v>
      </c>
      <c r="B65" t="s">
        <v>3849</v>
      </c>
      <c r="C65" t="s">
        <v>911</v>
      </c>
      <c r="D65" t="s">
        <v>597</v>
      </c>
      <c r="E65" t="s">
        <v>25</v>
      </c>
      <c r="F65" t="s">
        <v>25</v>
      </c>
      <c r="G65" t="s">
        <v>66</v>
      </c>
      <c r="H65" t="s">
        <v>27</v>
      </c>
      <c r="I65" t="s">
        <v>25</v>
      </c>
      <c r="J65" t="s">
        <v>165</v>
      </c>
      <c r="K65" t="s">
        <v>1055</v>
      </c>
      <c r="L65" t="s">
        <v>1056</v>
      </c>
      <c r="M65" t="s">
        <v>1053</v>
      </c>
      <c r="N65" t="s">
        <v>36</v>
      </c>
      <c r="O65" t="s">
        <v>48</v>
      </c>
      <c r="P65" t="s">
        <v>650</v>
      </c>
      <c r="Q65" t="s">
        <v>1056</v>
      </c>
      <c r="R65" t="s">
        <v>911</v>
      </c>
      <c r="S65" t="s">
        <v>650</v>
      </c>
      <c r="T65" t="s">
        <v>50</v>
      </c>
      <c r="U65" t="s">
        <v>612</v>
      </c>
      <c r="V65" t="s">
        <v>693</v>
      </c>
      <c r="W65" t="s">
        <v>41</v>
      </c>
      <c r="X65" t="s">
        <v>53</v>
      </c>
      <c r="Y65" t="s">
        <v>190</v>
      </c>
      <c r="Z65" t="str">
        <f t="shared" si="23"/>
        <v>"THORAGENADRB-1067":{"APOGEE": "806","COMMENT": "","COMMENTCODE": "","COUNTRY": "US","CURRENT": "Y","DECAY": "","FILE": "8614","INCLINATION": "99.05","INTLDES": "1964-002A","LAUNCH": "1964-01-19","LAUNCH_NUM": "2","LAUNCH_PIECE": "A","NORAD_CAT_ID": "733","OBJECT_ID": "1964-002A","OBJECT_NAME": "THOR AGENA D R/B","OBJECT_NUMBER": "733","OBJECT_TYPE": "ROCKET BODY","PERIGEE": "757","PERIOD": "100.49","RCSVALUE": "0","RCS_SIZE": "LARGE","SATNAME": "THOR AGENA D R/B","SITE": "AFWTR"}</v>
      </c>
      <c r="AA65" t="str">
        <f>IF(A65=A66,_xlfn.CONCAT(Query__2[[#This Row],[Column1]],","),_xlfn.CONCAT(Query__2[[#This Row],[Column1]],"},"))</f>
        <v>"THORAGENADRB-1067":{"APOGEE": "806","COMMENT": "","COMMENTCODE": "","COUNTRY": "US","CURRENT": "Y","DECAY": "","FILE": "8614","INCLINATION": "99.05","INTLDES": "1964-002A","LAUNCH": "1964-01-19","LAUNCH_NUM": "2","LAUNCH_PIECE": "A","NORAD_CAT_ID": "733","OBJECT_ID": "1964-002A","OBJECT_NAME": "THOR AGENA D R/B","OBJECT_NUMBER": "733","OBJECT_TYPE": "ROCKET BODY","PERIGEE": "757","PERIOD": "100.49","RCSVALUE": "0","RCS_SIZE": "LARGE","SATNAME": "THOR AGENA D R/B","SITE": "AFWTR"},</v>
      </c>
      <c r="AB65" t="str">
        <f t="shared" si="116"/>
        <v>"APOGEE": "806",</v>
      </c>
      <c r="AC65" t="str">
        <f t="shared" si="117"/>
        <v>"COMMENT": "",</v>
      </c>
      <c r="AD65" t="str">
        <f t="shared" si="118"/>
        <v>"COMMENTCODE": "",</v>
      </c>
      <c r="AE65" t="str">
        <f t="shared" si="119"/>
        <v>"COUNTRY": "US",</v>
      </c>
      <c r="AF65" t="str">
        <f t="shared" si="120"/>
        <v>"CURRENT": "Y",</v>
      </c>
      <c r="AG65" t="str">
        <f t="shared" si="121"/>
        <v>"DECAY": "",</v>
      </c>
      <c r="AH65" t="str">
        <f t="shared" si="122"/>
        <v>"FILE": "8614",</v>
      </c>
      <c r="AI65" t="str">
        <f t="shared" si="123"/>
        <v>"INCLINATION": "99.05",</v>
      </c>
      <c r="AJ65" t="str">
        <f t="shared" si="124"/>
        <v>"INTLDES": "1964-002A",</v>
      </c>
      <c r="AK65" t="str">
        <f t="shared" si="125"/>
        <v>"LAUNCH": "1964-01-19",</v>
      </c>
      <c r="AL65" t="str">
        <f t="shared" si="126"/>
        <v>"LAUNCH_NUM": "2",</v>
      </c>
      <c r="AM65" t="str">
        <f t="shared" si="127"/>
        <v>"LAUNCH_PIECE": "A",</v>
      </c>
      <c r="AN65" t="str">
        <f t="shared" si="128"/>
        <v>"NORAD_CAT_ID": "733",</v>
      </c>
      <c r="AO65" t="str">
        <f t="shared" si="129"/>
        <v>"OBJECT_ID": "1964-002A",</v>
      </c>
      <c r="AP65" t="str">
        <f t="shared" si="130"/>
        <v>"OBJECT_NAME": "THOR AGENA D R/B",</v>
      </c>
      <c r="AQ65" t="str">
        <f t="shared" si="131"/>
        <v>"OBJECT_NUMBER": "733",</v>
      </c>
      <c r="AR65" t="str">
        <f t="shared" si="132"/>
        <v>"OBJECT_TYPE": "ROCKET BODY",</v>
      </c>
      <c r="AS65" t="str">
        <f t="shared" si="133"/>
        <v>"PERIGEE": "757",</v>
      </c>
      <c r="AT65" t="str">
        <f t="shared" si="134"/>
        <v>"PERIOD": "100.49",</v>
      </c>
      <c r="AU65" t="str">
        <f t="shared" si="135"/>
        <v>"RCSVALUE": "0",</v>
      </c>
      <c r="AV65" t="str">
        <f t="shared" si="136"/>
        <v>"RCS_SIZE": "LARGE",</v>
      </c>
      <c r="AW65" t="str">
        <f t="shared" si="137"/>
        <v>"SITE": "AFWTR"</v>
      </c>
      <c r="AX65" t="str">
        <f t="shared" si="138"/>
        <v>"SATNAME": "THOR AGENA D R/B",</v>
      </c>
      <c r="AY65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"806","COMMENT": "","COMMENTCODE": "","COUNTRY": "US","CURRENT": "Y","DECAY": "","FILE": "8614","INCLINATION": "99.05","INTLDES": "1964-002A","LAUNCH": "1964-01-19","LAUNCH_NUM": "2","LAUNCH_PIECE": "A","NORAD_CAT_ID": "733","OBJECT_ID": "1964-002A","OBJECT_NAME": "THOR AGENA D R/B","OBJECT_NUMBER": "733","OBJECT_TYPE": "ROCKET BODY","PERIGEE": "757","PERIOD": "100.49","RCSVALUE": "0","RCS_SIZE": "LARGE","SATNAME": "THOR AGENA D R/B","SITE": "AFWTR"</v>
      </c>
    </row>
    <row r="66" spans="1:51" x14ac:dyDescent="0.2">
      <c r="A66" t="s">
        <v>1036</v>
      </c>
      <c r="B66" t="s">
        <v>3850</v>
      </c>
      <c r="C66" t="s">
        <v>1059</v>
      </c>
      <c r="D66" t="s">
        <v>717</v>
      </c>
      <c r="E66" t="s">
        <v>25</v>
      </c>
      <c r="F66" t="s">
        <v>25</v>
      </c>
      <c r="G66" t="s">
        <v>66</v>
      </c>
      <c r="H66" t="s">
        <v>27</v>
      </c>
      <c r="I66" t="s">
        <v>25</v>
      </c>
      <c r="J66" t="s">
        <v>709</v>
      </c>
      <c r="K66" t="s">
        <v>1057</v>
      </c>
      <c r="L66" t="s">
        <v>1058</v>
      </c>
      <c r="M66" t="s">
        <v>1053</v>
      </c>
      <c r="N66" t="s">
        <v>36</v>
      </c>
      <c r="O66" t="s">
        <v>81</v>
      </c>
      <c r="P66" t="s">
        <v>600</v>
      </c>
      <c r="Q66" t="s">
        <v>1058</v>
      </c>
      <c r="R66" t="s">
        <v>1059</v>
      </c>
      <c r="S66" t="s">
        <v>600</v>
      </c>
      <c r="T66" t="s">
        <v>38</v>
      </c>
      <c r="U66" t="s">
        <v>577</v>
      </c>
      <c r="V66" t="s">
        <v>732</v>
      </c>
      <c r="W66" t="s">
        <v>41</v>
      </c>
      <c r="X66" t="s">
        <v>95</v>
      </c>
      <c r="Y66" t="s">
        <v>190</v>
      </c>
      <c r="Z66" t="str">
        <f t="shared" si="23"/>
        <v>"OPS3367B-1068":{"APOGEE": "811","COMMENT": "","COMMENTCODE": "","COUNTRY": "US","CURRENT": "Y","DECAY": "","FILE": "8623","INCLINATION": "99.03","INTLDES": "1964-002C","LAUNCH": "1964-01-19","LAUNCH_NUM": "2","LAUNCH_PIECE": "C","NORAD_CAT_ID": "735","OBJECT_ID": "1964-002C","OBJECT_NAME": "OPS 3367 B","OBJECT_NUMBER": "735","OBJECT_TYPE": "PAYLOAD","PERIGEE": "786","PERIOD": "100.83","RCSVALUE": "0","RCS_SIZE": "MEDIUM","SATNAME": "OPS 3367 B","SITE": "AFWTR"}</v>
      </c>
      <c r="AA66" t="str">
        <f>IF(A66=A67,_xlfn.CONCAT(Query__2[[#This Row],[Column1]],","),_xlfn.CONCAT(Query__2[[#This Row],[Column1]],"},"))</f>
        <v>"OPS3367B-1068":{"APOGEE": "811","COMMENT": "","COMMENTCODE": "","COUNTRY": "US","CURRENT": "Y","DECAY": "","FILE": "8623","INCLINATION": "99.03","INTLDES": "1964-002C","LAUNCH": "1964-01-19","LAUNCH_NUM": "2","LAUNCH_PIECE": "C","NORAD_CAT_ID": "735","OBJECT_ID": "1964-002C","OBJECT_NAME": "OPS 3367 B","OBJECT_NUMBER": "735","OBJECT_TYPE": "PAYLOAD","PERIGEE": "786","PERIOD": "100.83","RCSVALUE": "0","RCS_SIZE": "MEDIUM","SATNAME": "OPS 3367 B","SITE": "AFWTR"},</v>
      </c>
      <c r="AB66" t="str">
        <f t="shared" si="116"/>
        <v>"APOGEE": "811",</v>
      </c>
      <c r="AC66" t="str">
        <f t="shared" si="117"/>
        <v>"COMMENT": "",</v>
      </c>
      <c r="AD66" t="str">
        <f t="shared" si="118"/>
        <v>"COMMENTCODE": "",</v>
      </c>
      <c r="AE66" t="str">
        <f t="shared" si="119"/>
        <v>"COUNTRY": "US",</v>
      </c>
      <c r="AF66" t="str">
        <f t="shared" si="120"/>
        <v>"CURRENT": "Y",</v>
      </c>
      <c r="AG66" t="str">
        <f t="shared" si="121"/>
        <v>"DECAY": "",</v>
      </c>
      <c r="AH66" t="str">
        <f t="shared" si="122"/>
        <v>"FILE": "8623",</v>
      </c>
      <c r="AI66" t="str">
        <f t="shared" si="123"/>
        <v>"INCLINATION": "99.03",</v>
      </c>
      <c r="AJ66" t="str">
        <f t="shared" si="124"/>
        <v>"INTLDES": "1964-002C",</v>
      </c>
      <c r="AK66" t="str">
        <f t="shared" si="125"/>
        <v>"LAUNCH": "1964-01-19",</v>
      </c>
      <c r="AL66" t="str">
        <f t="shared" si="126"/>
        <v>"LAUNCH_NUM": "2",</v>
      </c>
      <c r="AM66" t="str">
        <f t="shared" si="127"/>
        <v>"LAUNCH_PIECE": "C",</v>
      </c>
      <c r="AN66" t="str">
        <f t="shared" si="128"/>
        <v>"NORAD_CAT_ID": "735",</v>
      </c>
      <c r="AO66" t="str">
        <f t="shared" si="129"/>
        <v>"OBJECT_ID": "1964-002C",</v>
      </c>
      <c r="AP66" t="str">
        <f t="shared" si="130"/>
        <v>"OBJECT_NAME": "OPS 3367 B",</v>
      </c>
      <c r="AQ66" t="str">
        <f t="shared" si="131"/>
        <v>"OBJECT_NUMBER": "735",</v>
      </c>
      <c r="AR66" t="str">
        <f t="shared" si="132"/>
        <v>"OBJECT_TYPE": "PAYLOAD",</v>
      </c>
      <c r="AS66" t="str">
        <f t="shared" si="133"/>
        <v>"PERIGEE": "786",</v>
      </c>
      <c r="AT66" t="str">
        <f t="shared" si="134"/>
        <v>"PERIOD": "100.83",</v>
      </c>
      <c r="AU66" t="str">
        <f t="shared" si="135"/>
        <v>"RCSVALUE": "0",</v>
      </c>
      <c r="AV66" t="str">
        <f t="shared" si="136"/>
        <v>"RCS_SIZE": "MEDIUM",</v>
      </c>
      <c r="AW66" t="str">
        <f t="shared" si="137"/>
        <v>"SITE": "AFWTR"</v>
      </c>
      <c r="AX66" t="str">
        <f t="shared" si="138"/>
        <v>"SATNAME": "OPS 3367 B",</v>
      </c>
      <c r="AY66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"811","COMMENT": "","COMMENTCODE": "","COUNTRY": "US","CURRENT": "Y","DECAY": "","FILE": "8623","INCLINATION": "99.03","INTLDES": "1964-002C","LAUNCH": "1964-01-19","LAUNCH_NUM": "2","LAUNCH_PIECE": "C","NORAD_CAT_ID": "735","OBJECT_ID": "1964-002C","OBJECT_NAME": "OPS 3367 B","OBJECT_NUMBER": "735","OBJECT_TYPE": "PAYLOAD","PERIGEE": "786","PERIOD": "100.83","RCSVALUE": "0","RCS_SIZE": "MEDIUM","SATNAME": "OPS 3367 B","SITE": "AFWTR"</v>
      </c>
    </row>
    <row r="67" spans="1:51" x14ac:dyDescent="0.2">
      <c r="A67" t="s">
        <v>1036</v>
      </c>
      <c r="B67" t="s">
        <v>3851</v>
      </c>
      <c r="C67" t="s">
        <v>1063</v>
      </c>
      <c r="D67" t="s">
        <v>1060</v>
      </c>
      <c r="E67" t="s">
        <v>25</v>
      </c>
      <c r="F67" t="s">
        <v>25</v>
      </c>
      <c r="G67" t="s">
        <v>66</v>
      </c>
      <c r="H67" t="s">
        <v>27</v>
      </c>
      <c r="I67" t="s">
        <v>25</v>
      </c>
      <c r="J67" t="s">
        <v>97</v>
      </c>
      <c r="K67" t="s">
        <v>1061</v>
      </c>
      <c r="L67" t="s">
        <v>1062</v>
      </c>
      <c r="M67" t="s">
        <v>1017</v>
      </c>
      <c r="N67" t="s">
        <v>60</v>
      </c>
      <c r="O67" t="s">
        <v>48</v>
      </c>
      <c r="P67" t="s">
        <v>623</v>
      </c>
      <c r="Q67" t="s">
        <v>1062</v>
      </c>
      <c r="R67" t="s">
        <v>1063</v>
      </c>
      <c r="S67" t="s">
        <v>623</v>
      </c>
      <c r="T67" t="s">
        <v>38</v>
      </c>
      <c r="U67" t="s">
        <v>1064</v>
      </c>
      <c r="V67" t="s">
        <v>1065</v>
      </c>
      <c r="W67" t="s">
        <v>41</v>
      </c>
      <c r="X67" t="s">
        <v>95</v>
      </c>
      <c r="Y67" t="s">
        <v>75</v>
      </c>
      <c r="Z67" t="str">
        <f t="shared" ref="Z67:Z130" si="139">IF(A67=A66,(_xlfn.CONCAT("""",B67,"""",":{",AY67,"}")), (_xlfn.CONCAT("""",A67,"""",":{","""",B67,"""",":{",AY67,"}")))</f>
        <v>"RELAY2-1069":{"APOGEE": "7637","COMMENT": "","COMMENTCODE": "","COUNTRY": "US","CURRENT": "Y","DECAY": "","FILE": "8632","INCLINATION": "46.46","INTLDES": "1964-003A","LAUNCH": "1964-01-21","LAUNCH_NUM": "3","LAUNCH_PIECE": "A","NORAD_CAT_ID": "737","OBJECT_ID": "1964-003A","OBJECT_NAME": "RELAY 2","OBJECT_NUMBER": "737","OBJECT_TYPE": "PAYLOAD","PERIGEE": "1863","PERIOD": "194.72","RCSVALUE": "0","RCS_SIZE": "MEDIUM","SATNAME": "RELAY 2","SITE": "AFETR"}</v>
      </c>
      <c r="AA67" t="str">
        <f>IF(A67=A68,_xlfn.CONCAT(Query__2[[#This Row],[Column1]],","),_xlfn.CONCAT(Query__2[[#This Row],[Column1]],"},"))</f>
        <v>"RELAY2-1069":{"APOGEE": "7637","COMMENT": "","COMMENTCODE": "","COUNTRY": "US","CURRENT": "Y","DECAY": "","FILE": "8632","INCLINATION": "46.46","INTLDES": "1964-003A","LAUNCH": "1964-01-21","LAUNCH_NUM": "3","LAUNCH_PIECE": "A","NORAD_CAT_ID": "737","OBJECT_ID": "1964-003A","OBJECT_NAME": "RELAY 2","OBJECT_NUMBER": "737","OBJECT_TYPE": "PAYLOAD","PERIGEE": "1863","PERIOD": "194.72","RCSVALUE": "0","RCS_SIZE": "MEDIUM","SATNAME": "RELAY 2","SITE": "AFETR"}},</v>
      </c>
      <c r="AB67" t="str">
        <f t="shared" si="116"/>
        <v>"APOGEE": "7637",</v>
      </c>
      <c r="AC67" t="str">
        <f t="shared" si="117"/>
        <v>"COMMENT": "",</v>
      </c>
      <c r="AD67" t="str">
        <f t="shared" si="118"/>
        <v>"COMMENTCODE": "",</v>
      </c>
      <c r="AE67" t="str">
        <f t="shared" si="119"/>
        <v>"COUNTRY": "US",</v>
      </c>
      <c r="AF67" t="str">
        <f t="shared" si="120"/>
        <v>"CURRENT": "Y",</v>
      </c>
      <c r="AG67" t="str">
        <f t="shared" si="121"/>
        <v>"DECAY": "",</v>
      </c>
      <c r="AH67" t="str">
        <f t="shared" si="122"/>
        <v>"FILE": "8632",</v>
      </c>
      <c r="AI67" t="str">
        <f t="shared" si="123"/>
        <v>"INCLINATION": "46.46",</v>
      </c>
      <c r="AJ67" t="str">
        <f t="shared" si="124"/>
        <v>"INTLDES": "1964-003A",</v>
      </c>
      <c r="AK67" t="str">
        <f t="shared" si="125"/>
        <v>"LAUNCH": "1964-01-21",</v>
      </c>
      <c r="AL67" t="str">
        <f t="shared" si="126"/>
        <v>"LAUNCH_NUM": "3",</v>
      </c>
      <c r="AM67" t="str">
        <f t="shared" si="127"/>
        <v>"LAUNCH_PIECE": "A",</v>
      </c>
      <c r="AN67" t="str">
        <f t="shared" si="128"/>
        <v>"NORAD_CAT_ID": "737",</v>
      </c>
      <c r="AO67" t="str">
        <f t="shared" si="129"/>
        <v>"OBJECT_ID": "1964-003A",</v>
      </c>
      <c r="AP67" t="str">
        <f t="shared" si="130"/>
        <v>"OBJECT_NAME": "RELAY 2",</v>
      </c>
      <c r="AQ67" t="str">
        <f t="shared" si="131"/>
        <v>"OBJECT_NUMBER": "737",</v>
      </c>
      <c r="AR67" t="str">
        <f t="shared" si="132"/>
        <v>"OBJECT_TYPE": "PAYLOAD",</v>
      </c>
      <c r="AS67" t="str">
        <f t="shared" si="133"/>
        <v>"PERIGEE": "1863",</v>
      </c>
      <c r="AT67" t="str">
        <f t="shared" si="134"/>
        <v>"PERIOD": "194.72",</v>
      </c>
      <c r="AU67" t="str">
        <f t="shared" si="135"/>
        <v>"RCSVALUE": "0",</v>
      </c>
      <c r="AV67" t="str">
        <f t="shared" si="136"/>
        <v>"RCS_SIZE": "MEDIUM",</v>
      </c>
      <c r="AW67" t="str">
        <f t="shared" si="137"/>
        <v>"SITE": "AFETR"</v>
      </c>
      <c r="AX67" t="str">
        <f t="shared" si="138"/>
        <v>"SATNAME": "RELAY 2",</v>
      </c>
      <c r="AY67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"7637","COMMENT": "","COMMENTCODE": "","COUNTRY": "US","CURRENT": "Y","DECAY": "","FILE": "8632","INCLINATION": "46.46","INTLDES": "1964-003A","LAUNCH": "1964-01-21","LAUNCH_NUM": "3","LAUNCH_PIECE": "A","NORAD_CAT_ID": "737","OBJECT_ID": "1964-003A","OBJECT_NAME": "RELAY 2","OBJECT_NUMBER": "737","OBJECT_TYPE": "PAYLOAD","PERIGEE": "1863","PERIOD": "194.72","RCSVALUE": "0","RCS_SIZE": "MEDIUM","SATNAME": "RELAY 2","SITE": "AFETR"</v>
      </c>
    </row>
    <row r="68" spans="1:51" x14ac:dyDescent="0.2">
      <c r="A68" t="s">
        <v>1135</v>
      </c>
      <c r="B68" t="s">
        <v>3852</v>
      </c>
      <c r="C68" t="s">
        <v>1137</v>
      </c>
      <c r="D68" t="s">
        <v>468</v>
      </c>
      <c r="E68" t="s">
        <v>25</v>
      </c>
      <c r="F68" t="s">
        <v>25</v>
      </c>
      <c r="G68" t="s">
        <v>26</v>
      </c>
      <c r="H68" t="s">
        <v>27</v>
      </c>
      <c r="I68" t="s">
        <v>1133</v>
      </c>
      <c r="J68" t="s">
        <v>33</v>
      </c>
      <c r="K68" t="s">
        <v>869</v>
      </c>
      <c r="L68" t="s">
        <v>1134</v>
      </c>
      <c r="M68" t="s">
        <v>1132</v>
      </c>
      <c r="N68" t="s">
        <v>33</v>
      </c>
      <c r="O68" t="s">
        <v>48</v>
      </c>
      <c r="P68" t="s">
        <v>1136</v>
      </c>
      <c r="Q68" t="s">
        <v>1134</v>
      </c>
      <c r="R68" t="s">
        <v>1137</v>
      </c>
      <c r="S68" t="s">
        <v>1136</v>
      </c>
      <c r="T68" t="s">
        <v>38</v>
      </c>
      <c r="U68" t="s">
        <v>537</v>
      </c>
      <c r="V68" t="s">
        <v>491</v>
      </c>
      <c r="W68" t="s">
        <v>41</v>
      </c>
      <c r="X68" t="s">
        <v>25</v>
      </c>
      <c r="Y68" t="s">
        <v>42</v>
      </c>
      <c r="Z68" t="str">
        <f t="shared" si="139"/>
        <v>"1965":{"COSMOS52-1463":{"APOGEE": "288","COMMENT": "","COMMENTCODE": "","COUNTRY": "CIS","CURRENT": "Y","DECAY": "1965-01-19","FILE": "1","INCLINATION": "64.99","INTLDES": "1965-001A","LAUNCH": "1965-01-11","LAUNCH_NUM": "1","LAUNCH_PIECE": "A","NORAD_CAT_ID": "968","OBJECT_ID": "1965-001A","OBJECT_NAME": "COSMOS 52","OBJECT_NUMBER": "968","OBJECT_TYPE": "PAYLOAD","PERIGEE": "203","PERIOD": "89.41","RCSVALUE": "0","RCS_SIZE": "","SATNAME": "COSMOS 52","SITE": "TTMTR"}</v>
      </c>
      <c r="AA68" t="str">
        <f>IF(A68=A69,_xlfn.CONCAT(Query__2[[#This Row],[Column1]],","),_xlfn.CONCAT(Query__2[[#This Row],[Column1]],"},"))</f>
        <v>"1965":{"COSMOS52-1463":{"APOGEE": "288","COMMENT": "","COMMENTCODE": "","COUNTRY": "CIS","CURRENT": "Y","DECAY": "1965-01-19","FILE": "1","INCLINATION": "64.99","INTLDES": "1965-001A","LAUNCH": "1965-01-11","LAUNCH_NUM": "1","LAUNCH_PIECE": "A","NORAD_CAT_ID": "968","OBJECT_ID": "1965-001A","OBJECT_NAME": "COSMOS 52","OBJECT_NUMBER": "968","OBJECT_TYPE": "PAYLOAD","PERIGEE": "203","PERIOD": "89.41","RCSVALUE": "0","RCS_SIZE": "","SATNAME": "COSMOS 52","SITE": "TTMTR"},</v>
      </c>
      <c r="AB68" t="str">
        <f t="shared" ref="AB68:AB76" si="140">_xlfn.CONCAT("""",D$1,"""",": ","""",D68,"""",",")</f>
        <v>"APOGEE": "288",</v>
      </c>
      <c r="AC68" t="str">
        <f t="shared" ref="AC68:AC76" si="141">_xlfn.CONCAT("""",E$1,"""",": ","""",E68,"""",",")</f>
        <v>"COMMENT": "",</v>
      </c>
      <c r="AD68" t="str">
        <f t="shared" ref="AD68:AD76" si="142">_xlfn.CONCAT("""",F$1,"""",": ","""",F68,"""",",")</f>
        <v>"COMMENTCODE": "",</v>
      </c>
      <c r="AE68" t="str">
        <f t="shared" ref="AE68:AE76" si="143">_xlfn.CONCAT("""",G$1,"""",": ","""",G68,"""",",")</f>
        <v>"COUNTRY": "CIS",</v>
      </c>
      <c r="AF68" t="str">
        <f t="shared" ref="AF68:AF76" si="144">_xlfn.CONCAT("""",H$1,"""",": ","""",H68,"""",",")</f>
        <v>"CURRENT": "Y",</v>
      </c>
      <c r="AG68" t="str">
        <f t="shared" ref="AG68:AG76" si="145">_xlfn.CONCAT("""",I$1,"""",": ","""",I68,"""",",")</f>
        <v>"DECAY": "1965-01-19",</v>
      </c>
      <c r="AH68" t="str">
        <f t="shared" ref="AH68:AH76" si="146">_xlfn.CONCAT("""",J$1,"""",": ","""",J68,"""",",")</f>
        <v>"FILE": "1",</v>
      </c>
      <c r="AI68" t="str">
        <f t="shared" ref="AI68:AI76" si="147">_xlfn.CONCAT("""",K$1,"""",": ","""",K68,"""",",")</f>
        <v>"INCLINATION": "64.99",</v>
      </c>
      <c r="AJ68" t="str">
        <f t="shared" ref="AJ68:AJ76" si="148">_xlfn.CONCAT("""",L$1,"""",": ","""",L68,"""",",")</f>
        <v>"INTLDES": "1965-001A",</v>
      </c>
      <c r="AK68" t="str">
        <f t="shared" ref="AK68:AK76" si="149">_xlfn.CONCAT("""",M$1,"""",": ","""",M68,"""",",")</f>
        <v>"LAUNCH": "1965-01-11",</v>
      </c>
      <c r="AL68" t="str">
        <f t="shared" ref="AL68:AL76" si="150">_xlfn.CONCAT("""",N$1,"""",": ","""",N68,"""",",")</f>
        <v>"LAUNCH_NUM": "1",</v>
      </c>
      <c r="AM68" t="str">
        <f t="shared" ref="AM68:AM76" si="151">_xlfn.CONCAT("""",O$1,"""",": ","""",O68,"""",",")</f>
        <v>"LAUNCH_PIECE": "A",</v>
      </c>
      <c r="AN68" t="str">
        <f t="shared" ref="AN68:AN76" si="152">_xlfn.CONCAT("""",P$1,"""",": ","""",P68,"""",",")</f>
        <v>"NORAD_CAT_ID": "968",</v>
      </c>
      <c r="AO68" t="str">
        <f t="shared" ref="AO68:AO76" si="153">_xlfn.CONCAT("""",Q$1,"""",": ","""",Q68,"""",",")</f>
        <v>"OBJECT_ID": "1965-001A",</v>
      </c>
      <c r="AP68" t="str">
        <f t="shared" ref="AP68:AP76" si="154">_xlfn.CONCAT("""",R$1,"""",": ","""",R68,"""",",")</f>
        <v>"OBJECT_NAME": "COSMOS 52",</v>
      </c>
      <c r="AQ68" t="str">
        <f t="shared" ref="AQ68:AQ76" si="155">_xlfn.CONCAT("""",S$1,"""",": ","""",S68,"""",",")</f>
        <v>"OBJECT_NUMBER": "968",</v>
      </c>
      <c r="AR68" t="str">
        <f t="shared" ref="AR68:AR76" si="156">_xlfn.CONCAT("""",T$1,"""",": ","""",T68,"""",",")</f>
        <v>"OBJECT_TYPE": "PAYLOAD",</v>
      </c>
      <c r="AS68" t="str">
        <f t="shared" ref="AS68:AS76" si="157">_xlfn.CONCAT("""",U$1,"""",": ","""",U68,"""",",")</f>
        <v>"PERIGEE": "203",</v>
      </c>
      <c r="AT68" t="str">
        <f t="shared" ref="AT68:AT76" si="158">_xlfn.CONCAT("""",V$1,"""",": ","""",V68,"""",",")</f>
        <v>"PERIOD": "89.41",</v>
      </c>
      <c r="AU68" t="str">
        <f t="shared" ref="AU68:AU76" si="159">_xlfn.CONCAT("""",W$1,"""",": ","""",W68,"""",",")</f>
        <v>"RCSVALUE": "0",</v>
      </c>
      <c r="AV68" t="str">
        <f t="shared" ref="AV68:AV76" si="160">_xlfn.CONCAT("""",X$1,"""",": ","""",X68,"""",",")</f>
        <v>"RCS_SIZE": "",</v>
      </c>
      <c r="AW68" t="str">
        <f t="shared" ref="AW68:AW76" si="161">_xlfn.CONCAT("""",Y$1,"""",": ","""",Y68,"""")</f>
        <v>"SITE": "TTMTR"</v>
      </c>
      <c r="AX68" t="str">
        <f t="shared" ref="AX68:AX76" si="162">_xlfn.CONCAT("""",C$1,"""",": ","""",C68,"""",",")</f>
        <v>"SATNAME": "COSMOS 52",</v>
      </c>
      <c r="AY68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"288","COMMENT": "","COMMENTCODE": "","COUNTRY": "CIS","CURRENT": "Y","DECAY": "1965-01-19","FILE": "1","INCLINATION": "64.99","INTLDES": "1965-001A","LAUNCH": "1965-01-11","LAUNCH_NUM": "1","LAUNCH_PIECE": "A","NORAD_CAT_ID": "968","OBJECT_ID": "1965-001A","OBJECT_NAME": "COSMOS 52","OBJECT_NUMBER": "968","OBJECT_TYPE": "PAYLOAD","PERIGEE": "203","PERIOD": "89.41","RCSVALUE": "0","RCS_SIZE": "","SATNAME": "COSMOS 52","SITE": "TTMTR"</v>
      </c>
    </row>
    <row r="69" spans="1:51" x14ac:dyDescent="0.2">
      <c r="A69" t="s">
        <v>1135</v>
      </c>
      <c r="B69" t="s">
        <v>3853</v>
      </c>
      <c r="C69" t="s">
        <v>304</v>
      </c>
      <c r="D69" t="s">
        <v>750</v>
      </c>
      <c r="E69" t="s">
        <v>25</v>
      </c>
      <c r="F69" t="s">
        <v>25</v>
      </c>
      <c r="G69" t="s">
        <v>26</v>
      </c>
      <c r="H69" t="s">
        <v>27</v>
      </c>
      <c r="I69" t="s">
        <v>1138</v>
      </c>
      <c r="J69" t="s">
        <v>33</v>
      </c>
      <c r="K69" t="s">
        <v>869</v>
      </c>
      <c r="L69" t="s">
        <v>1139</v>
      </c>
      <c r="M69" t="s">
        <v>1132</v>
      </c>
      <c r="N69" t="s">
        <v>33</v>
      </c>
      <c r="O69" t="s">
        <v>34</v>
      </c>
      <c r="P69" t="s">
        <v>988</v>
      </c>
      <c r="Q69" t="s">
        <v>1139</v>
      </c>
      <c r="R69" t="s">
        <v>304</v>
      </c>
      <c r="S69" t="s">
        <v>988</v>
      </c>
      <c r="T69" t="s">
        <v>50</v>
      </c>
      <c r="U69" t="s">
        <v>750</v>
      </c>
      <c r="V69" t="s">
        <v>791</v>
      </c>
      <c r="W69" t="s">
        <v>41</v>
      </c>
      <c r="X69" t="s">
        <v>25</v>
      </c>
      <c r="Y69" t="s">
        <v>42</v>
      </c>
      <c r="Z69" t="str">
        <f t="shared" si="139"/>
        <v>"SL3RB-1464":{"APOGEE": "162","COMMENT": "","COMMENTCODE": "","COUNTRY": "CIS","CURRENT": "Y","DECAY": "1965-01-29","FILE": "1","INCLINATION": "64.99","INTLDES": "1965-001B","LAUNCH": "1965-01-11","LAUNCH_NUM": "1","LAUNCH_PIECE": "B","NORAD_CAT_ID": "969","OBJECT_ID": "1965-001B","OBJECT_NAME": "SL-3 R/B","OBJECT_NUMBER": "969","OBJECT_TYPE": "ROCKET BODY","PERIGEE": "162","PERIOD": "87.73","RCSVALUE": "0","RCS_SIZE": "","SATNAME": "SL-3 R/B","SITE": "TTMTR"}</v>
      </c>
      <c r="AA69" t="str">
        <f>IF(A69=A70,_xlfn.CONCAT(Query__2[[#This Row],[Column1]],","),_xlfn.CONCAT(Query__2[[#This Row],[Column1]],"},"))</f>
        <v>"SL3RB-1464":{"APOGEE": "162","COMMENT": "","COMMENTCODE": "","COUNTRY": "CIS","CURRENT": "Y","DECAY": "1965-01-29","FILE": "1","INCLINATION": "64.99","INTLDES": "1965-001B","LAUNCH": "1965-01-11","LAUNCH_NUM": "1","LAUNCH_PIECE": "B","NORAD_CAT_ID": "969","OBJECT_ID": "1965-001B","OBJECT_NAME": "SL-3 R/B","OBJECT_NUMBER": "969","OBJECT_TYPE": "ROCKET BODY","PERIGEE": "162","PERIOD": "87.73","RCSVALUE": "0","RCS_SIZE": "","SATNAME": "SL-3 R/B","SITE": "TTMTR"},</v>
      </c>
      <c r="AB69" t="str">
        <f t="shared" si="140"/>
        <v>"APOGEE": "162",</v>
      </c>
      <c r="AC69" t="str">
        <f t="shared" si="141"/>
        <v>"COMMENT": "",</v>
      </c>
      <c r="AD69" t="str">
        <f t="shared" si="142"/>
        <v>"COMMENTCODE": "",</v>
      </c>
      <c r="AE69" t="str">
        <f t="shared" si="143"/>
        <v>"COUNTRY": "CIS",</v>
      </c>
      <c r="AF69" t="str">
        <f t="shared" si="144"/>
        <v>"CURRENT": "Y",</v>
      </c>
      <c r="AG69" t="str">
        <f t="shared" si="145"/>
        <v>"DECAY": "1965-01-29",</v>
      </c>
      <c r="AH69" t="str">
        <f t="shared" si="146"/>
        <v>"FILE": "1",</v>
      </c>
      <c r="AI69" t="str">
        <f t="shared" si="147"/>
        <v>"INCLINATION": "64.99",</v>
      </c>
      <c r="AJ69" t="str">
        <f t="shared" si="148"/>
        <v>"INTLDES": "1965-001B",</v>
      </c>
      <c r="AK69" t="str">
        <f t="shared" si="149"/>
        <v>"LAUNCH": "1965-01-11",</v>
      </c>
      <c r="AL69" t="str">
        <f t="shared" si="150"/>
        <v>"LAUNCH_NUM": "1",</v>
      </c>
      <c r="AM69" t="str">
        <f t="shared" si="151"/>
        <v>"LAUNCH_PIECE": "B",</v>
      </c>
      <c r="AN69" t="str">
        <f t="shared" si="152"/>
        <v>"NORAD_CAT_ID": "969",</v>
      </c>
      <c r="AO69" t="str">
        <f t="shared" si="153"/>
        <v>"OBJECT_ID": "1965-001B",</v>
      </c>
      <c r="AP69" t="str">
        <f t="shared" si="154"/>
        <v>"OBJECT_NAME": "SL-3 R/B",</v>
      </c>
      <c r="AQ69" t="str">
        <f t="shared" si="155"/>
        <v>"OBJECT_NUMBER": "969",</v>
      </c>
      <c r="AR69" t="str">
        <f t="shared" si="156"/>
        <v>"OBJECT_TYPE": "ROCKET BODY",</v>
      </c>
      <c r="AS69" t="str">
        <f t="shared" si="157"/>
        <v>"PERIGEE": "162",</v>
      </c>
      <c r="AT69" t="str">
        <f t="shared" si="158"/>
        <v>"PERIOD": "87.73",</v>
      </c>
      <c r="AU69" t="str">
        <f t="shared" si="159"/>
        <v>"RCSVALUE": "0",</v>
      </c>
      <c r="AV69" t="str">
        <f t="shared" si="160"/>
        <v>"RCS_SIZE": "",</v>
      </c>
      <c r="AW69" t="str">
        <f t="shared" si="161"/>
        <v>"SITE": "TTMTR"</v>
      </c>
      <c r="AX69" t="str">
        <f t="shared" si="162"/>
        <v>"SATNAME": "SL-3 R/B",</v>
      </c>
      <c r="AY69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"162","COMMENT": "","COMMENTCODE": "","COUNTRY": "CIS","CURRENT": "Y","DECAY": "1965-01-29","FILE": "1","INCLINATION": "64.99","INTLDES": "1965-001B","LAUNCH": "1965-01-11","LAUNCH_NUM": "1","LAUNCH_PIECE": "B","NORAD_CAT_ID": "969","OBJECT_ID": "1965-001B","OBJECT_NAME": "SL-3 R/B","OBJECT_NUMBER": "969","OBJECT_TYPE": "ROCKET BODY","PERIGEE": "162","PERIOD": "87.73","RCSVALUE": "0","RCS_SIZE": "","SATNAME": "SL-3 R/B","SITE": "TTMTR"</v>
      </c>
    </row>
    <row r="70" spans="1:51" x14ac:dyDescent="0.2">
      <c r="A70" t="s">
        <v>1135</v>
      </c>
      <c r="B70" t="s">
        <v>3854</v>
      </c>
      <c r="C70" t="s">
        <v>436</v>
      </c>
      <c r="D70" t="s">
        <v>472</v>
      </c>
      <c r="E70" t="s">
        <v>25</v>
      </c>
      <c r="F70" t="s">
        <v>25</v>
      </c>
      <c r="G70" t="s">
        <v>26</v>
      </c>
      <c r="H70" t="s">
        <v>27</v>
      </c>
      <c r="I70" t="s">
        <v>1140</v>
      </c>
      <c r="J70" t="s">
        <v>33</v>
      </c>
      <c r="K70" t="s">
        <v>443</v>
      </c>
      <c r="L70" t="s">
        <v>1141</v>
      </c>
      <c r="M70" t="s">
        <v>1132</v>
      </c>
      <c r="N70" t="s">
        <v>33</v>
      </c>
      <c r="O70" t="s">
        <v>81</v>
      </c>
      <c r="P70" t="s">
        <v>358</v>
      </c>
      <c r="Q70" t="s">
        <v>1141</v>
      </c>
      <c r="R70" t="s">
        <v>436</v>
      </c>
      <c r="S70" t="s">
        <v>358</v>
      </c>
      <c r="T70" t="s">
        <v>84</v>
      </c>
      <c r="U70" t="s">
        <v>385</v>
      </c>
      <c r="V70" t="s">
        <v>530</v>
      </c>
      <c r="W70" t="s">
        <v>41</v>
      </c>
      <c r="X70" t="s">
        <v>25</v>
      </c>
      <c r="Y70" t="s">
        <v>42</v>
      </c>
      <c r="Z70" t="str">
        <f t="shared" si="139"/>
        <v>"SL3DEB-1465":{"APOGEE": "298","COMMENT": "","COMMENTCODE": "","COUNTRY": "CIS","CURRENT": "Y","DECAY": "1965-01-13","FILE": "1","INCLINATION": "64.95","INTLDES": "1965-001C","LAUNCH": "1965-01-11","LAUNCH_NUM": "1","LAUNCH_PIECE": "C","NORAD_CAT_ID": "970","OBJECT_ID": "1965-001C","OBJECT_NAME": "SL-3 DEB","OBJECT_NUMBER": "970","OBJECT_TYPE": "DEBRIS","PERIGEE": "180","PERIOD": "89.28","RCSVALUE": "0","RCS_SIZE": "","SATNAME": "SL-3 DEB","SITE": "TTMTR"}</v>
      </c>
      <c r="AA70" t="str">
        <f>IF(A70=A71,_xlfn.CONCAT(Query__2[[#This Row],[Column1]],","),_xlfn.CONCAT(Query__2[[#This Row],[Column1]],"},"))</f>
        <v>"SL3DEB-1465":{"APOGEE": "298","COMMENT": "","COMMENTCODE": "","COUNTRY": "CIS","CURRENT": "Y","DECAY": "1965-01-13","FILE": "1","INCLINATION": "64.95","INTLDES": "1965-001C","LAUNCH": "1965-01-11","LAUNCH_NUM": "1","LAUNCH_PIECE": "C","NORAD_CAT_ID": "970","OBJECT_ID": "1965-001C","OBJECT_NAME": "SL-3 DEB","OBJECT_NUMBER": "970","OBJECT_TYPE": "DEBRIS","PERIGEE": "180","PERIOD": "89.28","RCSVALUE": "0","RCS_SIZE": "","SATNAME": "SL-3 DEB","SITE": "TTMTR"},</v>
      </c>
      <c r="AB70" t="str">
        <f t="shared" si="140"/>
        <v>"APOGEE": "298",</v>
      </c>
      <c r="AC70" t="str">
        <f t="shared" si="141"/>
        <v>"COMMENT": "",</v>
      </c>
      <c r="AD70" t="str">
        <f t="shared" si="142"/>
        <v>"COMMENTCODE": "",</v>
      </c>
      <c r="AE70" t="str">
        <f t="shared" si="143"/>
        <v>"COUNTRY": "CIS",</v>
      </c>
      <c r="AF70" t="str">
        <f t="shared" si="144"/>
        <v>"CURRENT": "Y",</v>
      </c>
      <c r="AG70" t="str">
        <f t="shared" si="145"/>
        <v>"DECAY": "1965-01-13",</v>
      </c>
      <c r="AH70" t="str">
        <f t="shared" si="146"/>
        <v>"FILE": "1",</v>
      </c>
      <c r="AI70" t="str">
        <f t="shared" si="147"/>
        <v>"INCLINATION": "64.95",</v>
      </c>
      <c r="AJ70" t="str">
        <f t="shared" si="148"/>
        <v>"INTLDES": "1965-001C",</v>
      </c>
      <c r="AK70" t="str">
        <f t="shared" si="149"/>
        <v>"LAUNCH": "1965-01-11",</v>
      </c>
      <c r="AL70" t="str">
        <f t="shared" si="150"/>
        <v>"LAUNCH_NUM": "1",</v>
      </c>
      <c r="AM70" t="str">
        <f t="shared" si="151"/>
        <v>"LAUNCH_PIECE": "C",</v>
      </c>
      <c r="AN70" t="str">
        <f t="shared" si="152"/>
        <v>"NORAD_CAT_ID": "970",</v>
      </c>
      <c r="AO70" t="str">
        <f t="shared" si="153"/>
        <v>"OBJECT_ID": "1965-001C",</v>
      </c>
      <c r="AP70" t="str">
        <f t="shared" si="154"/>
        <v>"OBJECT_NAME": "SL-3 DEB",</v>
      </c>
      <c r="AQ70" t="str">
        <f t="shared" si="155"/>
        <v>"OBJECT_NUMBER": "970",</v>
      </c>
      <c r="AR70" t="str">
        <f t="shared" si="156"/>
        <v>"OBJECT_TYPE": "DEBRIS",</v>
      </c>
      <c r="AS70" t="str">
        <f t="shared" si="157"/>
        <v>"PERIGEE": "180",</v>
      </c>
      <c r="AT70" t="str">
        <f t="shared" si="158"/>
        <v>"PERIOD": "89.28",</v>
      </c>
      <c r="AU70" t="str">
        <f t="shared" si="159"/>
        <v>"RCSVALUE": "0",</v>
      </c>
      <c r="AV70" t="str">
        <f t="shared" si="160"/>
        <v>"RCS_SIZE": "",</v>
      </c>
      <c r="AW70" t="str">
        <f t="shared" si="161"/>
        <v>"SITE": "TTMTR"</v>
      </c>
      <c r="AX70" t="str">
        <f t="shared" si="162"/>
        <v>"SATNAME": "SL-3 DEB",</v>
      </c>
      <c r="AY70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"298","COMMENT": "","COMMENTCODE": "","COUNTRY": "CIS","CURRENT": "Y","DECAY": "1965-01-13","FILE": "1","INCLINATION": "64.95","INTLDES": "1965-001C","LAUNCH": "1965-01-11","LAUNCH_NUM": "1","LAUNCH_PIECE": "C","NORAD_CAT_ID": "970","OBJECT_ID": "1965-001C","OBJECT_NAME": "SL-3 DEB","OBJECT_NUMBER": "970","OBJECT_TYPE": "DEBRIS","PERIGEE": "180","PERIOD": "89.28","RCSVALUE": "0","RCS_SIZE": "","SATNAME": "SL-3 DEB","SITE": "TTMTR"</v>
      </c>
    </row>
    <row r="71" spans="1:51" x14ac:dyDescent="0.2">
      <c r="A71" t="s">
        <v>1135</v>
      </c>
      <c r="B71" t="s">
        <v>3855</v>
      </c>
      <c r="C71" t="s">
        <v>436</v>
      </c>
      <c r="D71" t="s">
        <v>306</v>
      </c>
      <c r="E71" t="s">
        <v>25</v>
      </c>
      <c r="F71" t="s">
        <v>25</v>
      </c>
      <c r="G71" t="s">
        <v>26</v>
      </c>
      <c r="H71" t="s">
        <v>27</v>
      </c>
      <c r="I71" t="s">
        <v>1131</v>
      </c>
      <c r="J71" t="s">
        <v>33</v>
      </c>
      <c r="K71" t="s">
        <v>123</v>
      </c>
      <c r="L71" t="s">
        <v>1142</v>
      </c>
      <c r="M71" t="s">
        <v>1132</v>
      </c>
      <c r="N71" t="s">
        <v>33</v>
      </c>
      <c r="O71" t="s">
        <v>160</v>
      </c>
      <c r="P71" t="s">
        <v>573</v>
      </c>
      <c r="Q71" t="s">
        <v>1142</v>
      </c>
      <c r="R71" t="s">
        <v>436</v>
      </c>
      <c r="S71" t="s">
        <v>573</v>
      </c>
      <c r="T71" t="s">
        <v>84</v>
      </c>
      <c r="U71" t="s">
        <v>349</v>
      </c>
      <c r="V71" t="s">
        <v>554</v>
      </c>
      <c r="W71" t="s">
        <v>41</v>
      </c>
      <c r="X71" t="s">
        <v>25</v>
      </c>
      <c r="Y71" t="s">
        <v>42</v>
      </c>
      <c r="Z71" t="str">
        <f t="shared" si="139"/>
        <v>"SL3DEB-1466":{"APOGEE": "282","COMMENT": "","COMMENTCODE": "","COUNTRY": "CIS","CURRENT": "Y","DECAY": "1965-01-14","FILE": "1","INCLINATION": "65.06","INTLDES": "1965-001D","LAUNCH": "1965-01-11","LAUNCH_NUM": "1","LAUNCH_PIECE": "D","NORAD_CAT_ID": "971","OBJECT_ID": "1965-001D","OBJECT_NAME": "SL-3 DEB","OBJECT_NUMBER": "971","OBJECT_TYPE": "DEBRIS","PERIGEE": "208","PERIOD": "89.40","RCSVALUE": "0","RCS_SIZE": "","SATNAME": "SL-3 DEB","SITE": "TTMTR"}</v>
      </c>
      <c r="AA71" t="str">
        <f>IF(A71=A72,_xlfn.CONCAT(Query__2[[#This Row],[Column1]],","),_xlfn.CONCAT(Query__2[[#This Row],[Column1]],"},"))</f>
        <v>"SL3DEB-1466":{"APOGEE": "282","COMMENT": "","COMMENTCODE": "","COUNTRY": "CIS","CURRENT": "Y","DECAY": "1965-01-14","FILE": "1","INCLINATION": "65.06","INTLDES": "1965-001D","LAUNCH": "1965-01-11","LAUNCH_NUM": "1","LAUNCH_PIECE": "D","NORAD_CAT_ID": "971","OBJECT_ID": "1965-001D","OBJECT_NAME": "SL-3 DEB","OBJECT_NUMBER": "971","OBJECT_TYPE": "DEBRIS","PERIGEE": "208","PERIOD": "89.40","RCSVALUE": "0","RCS_SIZE": "","SATNAME": "SL-3 DEB","SITE": "TTMTR"},</v>
      </c>
      <c r="AB71" t="str">
        <f t="shared" si="140"/>
        <v>"APOGEE": "282",</v>
      </c>
      <c r="AC71" t="str">
        <f t="shared" si="141"/>
        <v>"COMMENT": "",</v>
      </c>
      <c r="AD71" t="str">
        <f t="shared" si="142"/>
        <v>"COMMENTCODE": "",</v>
      </c>
      <c r="AE71" t="str">
        <f t="shared" si="143"/>
        <v>"COUNTRY": "CIS",</v>
      </c>
      <c r="AF71" t="str">
        <f t="shared" si="144"/>
        <v>"CURRENT": "Y",</v>
      </c>
      <c r="AG71" t="str">
        <f t="shared" si="145"/>
        <v>"DECAY": "1965-01-14",</v>
      </c>
      <c r="AH71" t="str">
        <f t="shared" si="146"/>
        <v>"FILE": "1",</v>
      </c>
      <c r="AI71" t="str">
        <f t="shared" si="147"/>
        <v>"INCLINATION": "65.06",</v>
      </c>
      <c r="AJ71" t="str">
        <f t="shared" si="148"/>
        <v>"INTLDES": "1965-001D",</v>
      </c>
      <c r="AK71" t="str">
        <f t="shared" si="149"/>
        <v>"LAUNCH": "1965-01-11",</v>
      </c>
      <c r="AL71" t="str">
        <f t="shared" si="150"/>
        <v>"LAUNCH_NUM": "1",</v>
      </c>
      <c r="AM71" t="str">
        <f t="shared" si="151"/>
        <v>"LAUNCH_PIECE": "D",</v>
      </c>
      <c r="AN71" t="str">
        <f t="shared" si="152"/>
        <v>"NORAD_CAT_ID": "971",</v>
      </c>
      <c r="AO71" t="str">
        <f t="shared" si="153"/>
        <v>"OBJECT_ID": "1965-001D",</v>
      </c>
      <c r="AP71" t="str">
        <f t="shared" si="154"/>
        <v>"OBJECT_NAME": "SL-3 DEB",</v>
      </c>
      <c r="AQ71" t="str">
        <f t="shared" si="155"/>
        <v>"OBJECT_NUMBER": "971",</v>
      </c>
      <c r="AR71" t="str">
        <f t="shared" si="156"/>
        <v>"OBJECT_TYPE": "DEBRIS",</v>
      </c>
      <c r="AS71" t="str">
        <f t="shared" si="157"/>
        <v>"PERIGEE": "208",</v>
      </c>
      <c r="AT71" t="str">
        <f t="shared" si="158"/>
        <v>"PERIOD": "89.40",</v>
      </c>
      <c r="AU71" t="str">
        <f t="shared" si="159"/>
        <v>"RCSVALUE": "0",</v>
      </c>
      <c r="AV71" t="str">
        <f t="shared" si="160"/>
        <v>"RCS_SIZE": "",</v>
      </c>
      <c r="AW71" t="str">
        <f t="shared" si="161"/>
        <v>"SITE": "TTMTR"</v>
      </c>
      <c r="AX71" t="str">
        <f t="shared" si="162"/>
        <v>"SATNAME": "SL-3 DEB",</v>
      </c>
      <c r="AY71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"282","COMMENT": "","COMMENTCODE": "","COUNTRY": "CIS","CURRENT": "Y","DECAY": "1965-01-14","FILE": "1","INCLINATION": "65.06","INTLDES": "1965-001D","LAUNCH": "1965-01-11","LAUNCH_NUM": "1","LAUNCH_PIECE": "D","NORAD_CAT_ID": "971","OBJECT_ID": "1965-001D","OBJECT_NAME": "SL-3 DEB","OBJECT_NUMBER": "971","OBJECT_TYPE": "DEBRIS","PERIGEE": "208","PERIOD": "89.40","RCSVALUE": "0","RCS_SIZE": "","SATNAME": "SL-3 DEB","SITE": "TTMTR"</v>
      </c>
    </row>
    <row r="72" spans="1:51" x14ac:dyDescent="0.2">
      <c r="A72" t="s">
        <v>1135</v>
      </c>
      <c r="B72" t="s">
        <v>3856</v>
      </c>
      <c r="C72" t="s">
        <v>1146</v>
      </c>
      <c r="D72" t="s">
        <v>551</v>
      </c>
      <c r="E72" t="s">
        <v>25</v>
      </c>
      <c r="F72" t="s">
        <v>25</v>
      </c>
      <c r="G72" t="s">
        <v>66</v>
      </c>
      <c r="H72" t="s">
        <v>27</v>
      </c>
      <c r="I72" t="s">
        <v>1143</v>
      </c>
      <c r="J72" t="s">
        <v>33</v>
      </c>
      <c r="K72" t="s">
        <v>905</v>
      </c>
      <c r="L72" t="s">
        <v>1144</v>
      </c>
      <c r="M72" t="s">
        <v>1145</v>
      </c>
      <c r="N72" t="s">
        <v>36</v>
      </c>
      <c r="O72" t="s">
        <v>48</v>
      </c>
      <c r="P72" t="s">
        <v>716</v>
      </c>
      <c r="Q72" t="s">
        <v>1144</v>
      </c>
      <c r="R72" t="s">
        <v>1146</v>
      </c>
      <c r="S72" t="s">
        <v>716</v>
      </c>
      <c r="T72" t="s">
        <v>38</v>
      </c>
      <c r="U72" t="s">
        <v>684</v>
      </c>
      <c r="V72" t="s">
        <v>832</v>
      </c>
      <c r="W72" t="s">
        <v>41</v>
      </c>
      <c r="X72" t="s">
        <v>25</v>
      </c>
      <c r="Y72" t="s">
        <v>190</v>
      </c>
      <c r="Z72" t="str">
        <f t="shared" si="139"/>
        <v>"OPS3928-1467":{"APOGEE": "219","COMMENT": "","COMMENTCODE": "","COUNTRY": "US","CURRENT": "Y","DECAY": "1965-02-09","FILE": "1","INCLINATION": "74.97","INTLDES": "1965-002A","LAUNCH": "1965-01-15","LAUNCH_NUM": "2","LAUNCH_PIECE": "A","NORAD_CAT_ID": "972","OBJECT_ID": "1965-002A","OBJECT_NAME": "OPS 3928","OBJECT_NUMBER": "972","OBJECT_TYPE": "PAYLOAD","PERIGEE": "154","PERIOD": "88.22","RCSVALUE": "0","RCS_SIZE": "","SATNAME": "OPS 3928","SITE": "AFWTR"}</v>
      </c>
      <c r="AA72" t="str">
        <f>IF(A72=A73,_xlfn.CONCAT(Query__2[[#This Row],[Column1]],","),_xlfn.CONCAT(Query__2[[#This Row],[Column1]],"},"))</f>
        <v>"OPS3928-1467":{"APOGEE": "219","COMMENT": "","COMMENTCODE": "","COUNTRY": "US","CURRENT": "Y","DECAY": "1965-02-09","FILE": "1","INCLINATION": "74.97","INTLDES": "1965-002A","LAUNCH": "1965-01-15","LAUNCH_NUM": "2","LAUNCH_PIECE": "A","NORAD_CAT_ID": "972","OBJECT_ID": "1965-002A","OBJECT_NAME": "OPS 3928","OBJECT_NUMBER": "972","OBJECT_TYPE": "PAYLOAD","PERIGEE": "154","PERIOD": "88.22","RCSVALUE": "0","RCS_SIZE": "","SATNAME": "OPS 3928","SITE": "AFWTR"},</v>
      </c>
      <c r="AB72" t="str">
        <f t="shared" si="140"/>
        <v>"APOGEE": "219",</v>
      </c>
      <c r="AC72" t="str">
        <f t="shared" si="141"/>
        <v>"COMMENT": "",</v>
      </c>
      <c r="AD72" t="str">
        <f t="shared" si="142"/>
        <v>"COMMENTCODE": "",</v>
      </c>
      <c r="AE72" t="str">
        <f t="shared" si="143"/>
        <v>"COUNTRY": "US",</v>
      </c>
      <c r="AF72" t="str">
        <f t="shared" si="144"/>
        <v>"CURRENT": "Y",</v>
      </c>
      <c r="AG72" t="str">
        <f t="shared" si="145"/>
        <v>"DECAY": "1965-02-09",</v>
      </c>
      <c r="AH72" t="str">
        <f t="shared" si="146"/>
        <v>"FILE": "1",</v>
      </c>
      <c r="AI72" t="str">
        <f t="shared" si="147"/>
        <v>"INCLINATION": "74.97",</v>
      </c>
      <c r="AJ72" t="str">
        <f t="shared" si="148"/>
        <v>"INTLDES": "1965-002A",</v>
      </c>
      <c r="AK72" t="str">
        <f t="shared" si="149"/>
        <v>"LAUNCH": "1965-01-15",</v>
      </c>
      <c r="AL72" t="str">
        <f t="shared" si="150"/>
        <v>"LAUNCH_NUM": "2",</v>
      </c>
      <c r="AM72" t="str">
        <f t="shared" si="151"/>
        <v>"LAUNCH_PIECE": "A",</v>
      </c>
      <c r="AN72" t="str">
        <f t="shared" si="152"/>
        <v>"NORAD_CAT_ID": "972",</v>
      </c>
      <c r="AO72" t="str">
        <f t="shared" si="153"/>
        <v>"OBJECT_ID": "1965-002A",</v>
      </c>
      <c r="AP72" t="str">
        <f t="shared" si="154"/>
        <v>"OBJECT_NAME": "OPS 3928",</v>
      </c>
      <c r="AQ72" t="str">
        <f t="shared" si="155"/>
        <v>"OBJECT_NUMBER": "972",</v>
      </c>
      <c r="AR72" t="str">
        <f t="shared" si="156"/>
        <v>"OBJECT_TYPE": "PAYLOAD",</v>
      </c>
      <c r="AS72" t="str">
        <f t="shared" si="157"/>
        <v>"PERIGEE": "154",</v>
      </c>
      <c r="AT72" t="str">
        <f t="shared" si="158"/>
        <v>"PERIOD": "88.22",</v>
      </c>
      <c r="AU72" t="str">
        <f t="shared" si="159"/>
        <v>"RCSVALUE": "0",</v>
      </c>
      <c r="AV72" t="str">
        <f t="shared" si="160"/>
        <v>"RCS_SIZE": "",</v>
      </c>
      <c r="AW72" t="str">
        <f t="shared" si="161"/>
        <v>"SITE": "AFWTR"</v>
      </c>
      <c r="AX72" t="str">
        <f t="shared" si="162"/>
        <v>"SATNAME": "OPS 3928",</v>
      </c>
      <c r="AY72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"219","COMMENT": "","COMMENTCODE": "","COUNTRY": "US","CURRENT": "Y","DECAY": "1965-02-09","FILE": "1","INCLINATION": "74.97","INTLDES": "1965-002A","LAUNCH": "1965-01-15","LAUNCH_NUM": "2","LAUNCH_PIECE": "A","NORAD_CAT_ID": "972","OBJECT_ID": "1965-002A","OBJECT_NAME": "OPS 3928","OBJECT_NUMBER": "972","OBJECT_TYPE": "PAYLOAD","PERIGEE": "154","PERIOD": "88.22","RCSVALUE": "0","RCS_SIZE": "","SATNAME": "OPS 3928","SITE": "AFWTR"</v>
      </c>
    </row>
    <row r="73" spans="1:51" x14ac:dyDescent="0.2">
      <c r="A73" t="s">
        <v>1135</v>
      </c>
      <c r="B73" t="s">
        <v>3857</v>
      </c>
      <c r="C73" t="s">
        <v>1149</v>
      </c>
      <c r="D73" t="s">
        <v>533</v>
      </c>
      <c r="E73" t="s">
        <v>25</v>
      </c>
      <c r="F73" t="s">
        <v>100</v>
      </c>
      <c r="G73" t="s">
        <v>66</v>
      </c>
      <c r="H73" t="s">
        <v>27</v>
      </c>
      <c r="I73" t="s">
        <v>1147</v>
      </c>
      <c r="J73" t="s">
        <v>165</v>
      </c>
      <c r="K73" t="s">
        <v>1009</v>
      </c>
      <c r="L73" t="s">
        <v>1148</v>
      </c>
      <c r="M73" t="s">
        <v>1145</v>
      </c>
      <c r="N73" t="s">
        <v>36</v>
      </c>
      <c r="O73" t="s">
        <v>34</v>
      </c>
      <c r="P73" t="s">
        <v>601</v>
      </c>
      <c r="Q73" t="s">
        <v>1148</v>
      </c>
      <c r="R73" t="s">
        <v>1149</v>
      </c>
      <c r="S73" t="s">
        <v>601</v>
      </c>
      <c r="T73" t="s">
        <v>84</v>
      </c>
      <c r="U73" t="s">
        <v>533</v>
      </c>
      <c r="V73" t="s">
        <v>1030</v>
      </c>
      <c r="W73" t="s">
        <v>41</v>
      </c>
      <c r="X73" t="s">
        <v>25</v>
      </c>
      <c r="Y73" t="s">
        <v>190</v>
      </c>
      <c r="Z73" t="str">
        <f t="shared" si="139"/>
        <v>"OPS3928DEB-1468":{"APOGEE": "181","COMMENT": "","COMMENTCODE": "5","COUNTRY": "US","CURRENT": "Y","DECAY": "1965-01-30","FILE": "8614","INCLINATION": "74.90","INTLDES": "1965-002B","LAUNCH": "1965-01-15","LAUNCH_NUM": "2","LAUNCH_PIECE": "B","NORAD_CAT_ID": "982","OBJECT_ID": "1965-002B","OBJECT_NAME": "OPS 3928 DEB","OBJECT_NUMBER": "982","OBJECT_TYPE": "DEBRIS","PERIGEE": "181","PERIOD": "89.60","RCSVALUE": "0","RCS_SIZE": "","SATNAME": "OPS 3928 DEB","SITE": "AFWTR"}</v>
      </c>
      <c r="AA73" t="str">
        <f>IF(A73=A74,_xlfn.CONCAT(Query__2[[#This Row],[Column1]],","),_xlfn.CONCAT(Query__2[[#This Row],[Column1]],"},"))</f>
        <v>"OPS3928DEB-1468":{"APOGEE": "181","COMMENT": "","COMMENTCODE": "5","COUNTRY": "US","CURRENT": "Y","DECAY": "1965-01-30","FILE": "8614","INCLINATION": "74.90","INTLDES": "1965-002B","LAUNCH": "1965-01-15","LAUNCH_NUM": "2","LAUNCH_PIECE": "B","NORAD_CAT_ID": "982","OBJECT_ID": "1965-002B","OBJECT_NAME": "OPS 3928 DEB","OBJECT_NUMBER": "982","OBJECT_TYPE": "DEBRIS","PERIGEE": "181","PERIOD": "89.60","RCSVALUE": "0","RCS_SIZE": "","SATNAME": "OPS 3928 DEB","SITE": "AFWTR"},</v>
      </c>
      <c r="AB73" t="str">
        <f t="shared" si="140"/>
        <v>"APOGEE": "181",</v>
      </c>
      <c r="AC73" t="str">
        <f t="shared" si="141"/>
        <v>"COMMENT": "",</v>
      </c>
      <c r="AD73" t="str">
        <f t="shared" si="142"/>
        <v>"COMMENTCODE": "5",</v>
      </c>
      <c r="AE73" t="str">
        <f t="shared" si="143"/>
        <v>"COUNTRY": "US",</v>
      </c>
      <c r="AF73" t="str">
        <f t="shared" si="144"/>
        <v>"CURRENT": "Y",</v>
      </c>
      <c r="AG73" t="str">
        <f t="shared" si="145"/>
        <v>"DECAY": "1965-01-30",</v>
      </c>
      <c r="AH73" t="str">
        <f t="shared" si="146"/>
        <v>"FILE": "8614",</v>
      </c>
      <c r="AI73" t="str">
        <f t="shared" si="147"/>
        <v>"INCLINATION": "74.90",</v>
      </c>
      <c r="AJ73" t="str">
        <f t="shared" si="148"/>
        <v>"INTLDES": "1965-002B",</v>
      </c>
      <c r="AK73" t="str">
        <f t="shared" si="149"/>
        <v>"LAUNCH": "1965-01-15",</v>
      </c>
      <c r="AL73" t="str">
        <f t="shared" si="150"/>
        <v>"LAUNCH_NUM": "2",</v>
      </c>
      <c r="AM73" t="str">
        <f t="shared" si="151"/>
        <v>"LAUNCH_PIECE": "B",</v>
      </c>
      <c r="AN73" t="str">
        <f t="shared" si="152"/>
        <v>"NORAD_CAT_ID": "982",</v>
      </c>
      <c r="AO73" t="str">
        <f t="shared" si="153"/>
        <v>"OBJECT_ID": "1965-002B",</v>
      </c>
      <c r="AP73" t="str">
        <f t="shared" si="154"/>
        <v>"OBJECT_NAME": "OPS 3928 DEB",</v>
      </c>
      <c r="AQ73" t="str">
        <f t="shared" si="155"/>
        <v>"OBJECT_NUMBER": "982",</v>
      </c>
      <c r="AR73" t="str">
        <f t="shared" si="156"/>
        <v>"OBJECT_TYPE": "DEBRIS",</v>
      </c>
      <c r="AS73" t="str">
        <f t="shared" si="157"/>
        <v>"PERIGEE": "181",</v>
      </c>
      <c r="AT73" t="str">
        <f t="shared" si="158"/>
        <v>"PERIOD": "89.60",</v>
      </c>
      <c r="AU73" t="str">
        <f t="shared" si="159"/>
        <v>"RCSVALUE": "0",</v>
      </c>
      <c r="AV73" t="str">
        <f t="shared" si="160"/>
        <v>"RCS_SIZE": "",</v>
      </c>
      <c r="AW73" t="str">
        <f t="shared" si="161"/>
        <v>"SITE": "AFWTR"</v>
      </c>
      <c r="AX73" t="str">
        <f t="shared" si="162"/>
        <v>"SATNAME": "OPS 3928 DEB",</v>
      </c>
      <c r="AY73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"181","COMMENT": "","COMMENTCODE": "5","COUNTRY": "US","CURRENT": "Y","DECAY": "1965-01-30","FILE": "8614","INCLINATION": "74.90","INTLDES": "1965-002B","LAUNCH": "1965-01-15","LAUNCH_NUM": "2","LAUNCH_PIECE": "B","NORAD_CAT_ID": "982","OBJECT_ID": "1965-002B","OBJECT_NAME": "OPS 3928 DEB","OBJECT_NUMBER": "982","OBJECT_TYPE": "DEBRIS","PERIGEE": "181","PERIOD": "89.60","RCSVALUE": "0","RCS_SIZE": "","SATNAME": "OPS 3928 DEB","SITE": "AFWTR"</v>
      </c>
    </row>
    <row r="74" spans="1:51" x14ac:dyDescent="0.2">
      <c r="A74" t="s">
        <v>1135</v>
      </c>
      <c r="B74" t="s">
        <v>3858</v>
      </c>
      <c r="C74" t="s">
        <v>1153</v>
      </c>
      <c r="D74" t="s">
        <v>445</v>
      </c>
      <c r="E74" t="s">
        <v>25</v>
      </c>
      <c r="F74" t="s">
        <v>25</v>
      </c>
      <c r="G74" t="s">
        <v>66</v>
      </c>
      <c r="H74" t="s">
        <v>27</v>
      </c>
      <c r="I74" t="s">
        <v>1150</v>
      </c>
      <c r="J74" t="s">
        <v>33</v>
      </c>
      <c r="K74" t="s">
        <v>697</v>
      </c>
      <c r="L74" t="s">
        <v>1151</v>
      </c>
      <c r="M74" t="s">
        <v>1133</v>
      </c>
      <c r="N74" t="s">
        <v>60</v>
      </c>
      <c r="O74" t="s">
        <v>34</v>
      </c>
      <c r="P74" t="s">
        <v>1152</v>
      </c>
      <c r="Q74" t="s">
        <v>1151</v>
      </c>
      <c r="R74" t="s">
        <v>1153</v>
      </c>
      <c r="S74" t="s">
        <v>1152</v>
      </c>
      <c r="T74" t="s">
        <v>84</v>
      </c>
      <c r="U74" t="s">
        <v>850</v>
      </c>
      <c r="V74" t="s">
        <v>1025</v>
      </c>
      <c r="W74" t="s">
        <v>41</v>
      </c>
      <c r="X74" t="s">
        <v>25</v>
      </c>
      <c r="Y74" t="s">
        <v>190</v>
      </c>
      <c r="Z74" t="str">
        <f t="shared" si="139"/>
        <v>"OPS7040DEB-1469":{"APOGEE": "465","COMMENT": "","COMMENTCODE": "","COUNTRY": "US","CURRENT": "Y","DECAY": "1965-06-17","FILE": "1","INCLINATION": "98.83","INTLDES": "1965-003B","LAUNCH": "1965-01-19","LAUNCH_NUM": "3","LAUNCH_PIECE": "B","NORAD_CAT_ID": "974","OBJECT_ID": "1965-003B","OBJECT_NAME": "OPS 7040 DEB","OBJECT_NUMBER": "974","OBJECT_TYPE": "DEBRIS","PERIGEE": "375","PERIOD": "92.98","RCSVALUE": "0","RCS_SIZE": "","SATNAME": "OPS 7040 DEB","SITE": "AFWTR"}</v>
      </c>
      <c r="AA74" t="str">
        <f>IF(A74=A75,_xlfn.CONCAT(Query__2[[#This Row],[Column1]],","),_xlfn.CONCAT(Query__2[[#This Row],[Column1]],"},"))</f>
        <v>"OPS7040DEB-1469":{"APOGEE": "465","COMMENT": "","COMMENTCODE": "","COUNTRY": "US","CURRENT": "Y","DECAY": "1965-06-17","FILE": "1","INCLINATION": "98.83","INTLDES": "1965-003B","LAUNCH": "1965-01-19","LAUNCH_NUM": "3","LAUNCH_PIECE": "B","NORAD_CAT_ID": "974","OBJECT_ID": "1965-003B","OBJECT_NAME": "OPS 7040 DEB","OBJECT_NUMBER": "974","OBJECT_TYPE": "DEBRIS","PERIGEE": "375","PERIOD": "92.98","RCSVALUE": "0","RCS_SIZE": "","SATNAME": "OPS 7040 DEB","SITE": "AFWTR"},</v>
      </c>
      <c r="AB74" t="str">
        <f t="shared" si="140"/>
        <v>"APOGEE": "465",</v>
      </c>
      <c r="AC74" t="str">
        <f t="shared" si="141"/>
        <v>"COMMENT": "",</v>
      </c>
      <c r="AD74" t="str">
        <f t="shared" si="142"/>
        <v>"COMMENTCODE": "",</v>
      </c>
      <c r="AE74" t="str">
        <f t="shared" si="143"/>
        <v>"COUNTRY": "US",</v>
      </c>
      <c r="AF74" t="str">
        <f t="shared" si="144"/>
        <v>"CURRENT": "Y",</v>
      </c>
      <c r="AG74" t="str">
        <f t="shared" si="145"/>
        <v>"DECAY": "1965-06-17",</v>
      </c>
      <c r="AH74" t="str">
        <f t="shared" si="146"/>
        <v>"FILE": "1",</v>
      </c>
      <c r="AI74" t="str">
        <f t="shared" si="147"/>
        <v>"INCLINATION": "98.83",</v>
      </c>
      <c r="AJ74" t="str">
        <f t="shared" si="148"/>
        <v>"INTLDES": "1965-003B",</v>
      </c>
      <c r="AK74" t="str">
        <f t="shared" si="149"/>
        <v>"LAUNCH": "1965-01-19",</v>
      </c>
      <c r="AL74" t="str">
        <f t="shared" si="150"/>
        <v>"LAUNCH_NUM": "3",</v>
      </c>
      <c r="AM74" t="str">
        <f t="shared" si="151"/>
        <v>"LAUNCH_PIECE": "B",</v>
      </c>
      <c r="AN74" t="str">
        <f t="shared" si="152"/>
        <v>"NORAD_CAT_ID": "974",</v>
      </c>
      <c r="AO74" t="str">
        <f t="shared" si="153"/>
        <v>"OBJECT_ID": "1965-003B",</v>
      </c>
      <c r="AP74" t="str">
        <f t="shared" si="154"/>
        <v>"OBJECT_NAME": "OPS 7040 DEB",</v>
      </c>
      <c r="AQ74" t="str">
        <f t="shared" si="155"/>
        <v>"OBJECT_NUMBER": "974",</v>
      </c>
      <c r="AR74" t="str">
        <f t="shared" si="156"/>
        <v>"OBJECT_TYPE": "DEBRIS",</v>
      </c>
      <c r="AS74" t="str">
        <f t="shared" si="157"/>
        <v>"PERIGEE": "375",</v>
      </c>
      <c r="AT74" t="str">
        <f t="shared" si="158"/>
        <v>"PERIOD": "92.98",</v>
      </c>
      <c r="AU74" t="str">
        <f t="shared" si="159"/>
        <v>"RCSVALUE": "0",</v>
      </c>
      <c r="AV74" t="str">
        <f t="shared" si="160"/>
        <v>"RCS_SIZE": "",</v>
      </c>
      <c r="AW74" t="str">
        <f t="shared" si="161"/>
        <v>"SITE": "AFWTR"</v>
      </c>
      <c r="AX74" t="str">
        <f t="shared" si="162"/>
        <v>"SATNAME": "OPS 7040 DEB",</v>
      </c>
      <c r="AY74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"465","COMMENT": "","COMMENTCODE": "","COUNTRY": "US","CURRENT": "Y","DECAY": "1965-06-17","FILE": "1","INCLINATION": "98.83","INTLDES": "1965-003B","LAUNCH": "1965-01-19","LAUNCH_NUM": "3","LAUNCH_PIECE": "B","NORAD_CAT_ID": "974","OBJECT_ID": "1965-003B","OBJECT_NAME": "OPS 7040 DEB","OBJECT_NUMBER": "974","OBJECT_TYPE": "DEBRIS","PERIGEE": "375","PERIOD": "92.98","RCSVALUE": "0","RCS_SIZE": "","SATNAME": "OPS 7040 DEB","SITE": "AFWTR"</v>
      </c>
    </row>
    <row r="75" spans="1:51" x14ac:dyDescent="0.2">
      <c r="A75" t="s">
        <v>1135</v>
      </c>
      <c r="B75" t="s">
        <v>3859</v>
      </c>
      <c r="C75" t="s">
        <v>1153</v>
      </c>
      <c r="D75" t="s">
        <v>873</v>
      </c>
      <c r="E75" t="s">
        <v>25</v>
      </c>
      <c r="F75" t="s">
        <v>25</v>
      </c>
      <c r="G75" t="s">
        <v>66</v>
      </c>
      <c r="H75" t="s">
        <v>27</v>
      </c>
      <c r="I75" t="s">
        <v>1154</v>
      </c>
      <c r="J75" t="s">
        <v>33</v>
      </c>
      <c r="K75" t="s">
        <v>1155</v>
      </c>
      <c r="L75" t="s">
        <v>1156</v>
      </c>
      <c r="M75" t="s">
        <v>1133</v>
      </c>
      <c r="N75" t="s">
        <v>60</v>
      </c>
      <c r="O75" t="s">
        <v>81</v>
      </c>
      <c r="P75" t="s">
        <v>1157</v>
      </c>
      <c r="Q75" t="s">
        <v>1156</v>
      </c>
      <c r="R75" t="s">
        <v>1153</v>
      </c>
      <c r="S75" t="s">
        <v>1157</v>
      </c>
      <c r="T75" t="s">
        <v>84</v>
      </c>
      <c r="U75" t="s">
        <v>840</v>
      </c>
      <c r="V75" t="s">
        <v>1158</v>
      </c>
      <c r="W75" t="s">
        <v>41</v>
      </c>
      <c r="X75" t="s">
        <v>25</v>
      </c>
      <c r="Y75" t="s">
        <v>190</v>
      </c>
      <c r="Z75" t="str">
        <f t="shared" si="139"/>
        <v>"OPS7040DEB-1470":{"APOGEE": "431","COMMENT": "","COMMENTCODE": "","COUNTRY": "US","CURRENT": "Y","DECAY": "1965-07-09","FILE": "1","INCLINATION": "98.77","INTLDES": "1965-003C","LAUNCH": "1965-01-19","LAUNCH_NUM": "3","LAUNCH_PIECE": "C","NORAD_CAT_ID": "975","OBJECT_ID": "1965-003C","OBJECT_NAME": "OPS 7040 DEB","OBJECT_NUMBER": "975","OBJECT_TYPE": "DEBRIS","PERIGEE": "369","PERIOD": "92.56","RCSVALUE": "0","RCS_SIZE": "","SATNAME": "OPS 7040 DEB","SITE": "AFWTR"}</v>
      </c>
      <c r="AA75" t="str">
        <f>IF(A75=A76,_xlfn.CONCAT(Query__2[[#This Row],[Column1]],","),_xlfn.CONCAT(Query__2[[#This Row],[Column1]],"},"))</f>
        <v>"OPS7040DEB-1470":{"APOGEE": "431","COMMENT": "","COMMENTCODE": "","COUNTRY": "US","CURRENT": "Y","DECAY": "1965-07-09","FILE": "1","INCLINATION": "98.77","INTLDES": "1965-003C","LAUNCH": "1965-01-19","LAUNCH_NUM": "3","LAUNCH_PIECE": "C","NORAD_CAT_ID": "975","OBJECT_ID": "1965-003C","OBJECT_NAME": "OPS 7040 DEB","OBJECT_NUMBER": "975","OBJECT_TYPE": "DEBRIS","PERIGEE": "369","PERIOD": "92.56","RCSVALUE": "0","RCS_SIZE": "","SATNAME": "OPS 7040 DEB","SITE": "AFWTR"},</v>
      </c>
      <c r="AB75" t="str">
        <f t="shared" si="140"/>
        <v>"APOGEE": "431",</v>
      </c>
      <c r="AC75" t="str">
        <f t="shared" si="141"/>
        <v>"COMMENT": "",</v>
      </c>
      <c r="AD75" t="str">
        <f t="shared" si="142"/>
        <v>"COMMENTCODE": "",</v>
      </c>
      <c r="AE75" t="str">
        <f t="shared" si="143"/>
        <v>"COUNTRY": "US",</v>
      </c>
      <c r="AF75" t="str">
        <f t="shared" si="144"/>
        <v>"CURRENT": "Y",</v>
      </c>
      <c r="AG75" t="str">
        <f t="shared" si="145"/>
        <v>"DECAY": "1965-07-09",</v>
      </c>
      <c r="AH75" t="str">
        <f t="shared" si="146"/>
        <v>"FILE": "1",</v>
      </c>
      <c r="AI75" t="str">
        <f t="shared" si="147"/>
        <v>"INCLINATION": "98.77",</v>
      </c>
      <c r="AJ75" t="str">
        <f t="shared" si="148"/>
        <v>"INTLDES": "1965-003C",</v>
      </c>
      <c r="AK75" t="str">
        <f t="shared" si="149"/>
        <v>"LAUNCH": "1965-01-19",</v>
      </c>
      <c r="AL75" t="str">
        <f t="shared" si="150"/>
        <v>"LAUNCH_NUM": "3",</v>
      </c>
      <c r="AM75" t="str">
        <f t="shared" si="151"/>
        <v>"LAUNCH_PIECE": "C",</v>
      </c>
      <c r="AN75" t="str">
        <f t="shared" si="152"/>
        <v>"NORAD_CAT_ID": "975",</v>
      </c>
      <c r="AO75" t="str">
        <f t="shared" si="153"/>
        <v>"OBJECT_ID": "1965-003C",</v>
      </c>
      <c r="AP75" t="str">
        <f t="shared" si="154"/>
        <v>"OBJECT_NAME": "OPS 7040 DEB",</v>
      </c>
      <c r="AQ75" t="str">
        <f t="shared" si="155"/>
        <v>"OBJECT_NUMBER": "975",</v>
      </c>
      <c r="AR75" t="str">
        <f t="shared" si="156"/>
        <v>"OBJECT_TYPE": "DEBRIS",</v>
      </c>
      <c r="AS75" t="str">
        <f t="shared" si="157"/>
        <v>"PERIGEE": "369",</v>
      </c>
      <c r="AT75" t="str">
        <f t="shared" si="158"/>
        <v>"PERIOD": "92.56",</v>
      </c>
      <c r="AU75" t="str">
        <f t="shared" si="159"/>
        <v>"RCSVALUE": "0",</v>
      </c>
      <c r="AV75" t="str">
        <f t="shared" si="160"/>
        <v>"RCS_SIZE": "",</v>
      </c>
      <c r="AW75" t="str">
        <f t="shared" si="161"/>
        <v>"SITE": "AFWTR"</v>
      </c>
      <c r="AX75" t="str">
        <f t="shared" si="162"/>
        <v>"SATNAME": "OPS 7040 DEB",</v>
      </c>
      <c r="AY75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"431","COMMENT": "","COMMENTCODE": "","COUNTRY": "US","CURRENT": "Y","DECAY": "1965-07-09","FILE": "1","INCLINATION": "98.77","INTLDES": "1965-003C","LAUNCH": "1965-01-19","LAUNCH_NUM": "3","LAUNCH_PIECE": "C","NORAD_CAT_ID": "975","OBJECT_ID": "1965-003C","OBJECT_NAME": "OPS 7040 DEB","OBJECT_NUMBER": "975","OBJECT_TYPE": "DEBRIS","PERIGEE": "369","PERIOD": "92.56","RCSVALUE": "0","RCS_SIZE": "","SATNAME": "OPS 7040 DEB","SITE": "AFWTR"</v>
      </c>
    </row>
    <row r="76" spans="1:51" x14ac:dyDescent="0.2">
      <c r="A76" t="s">
        <v>1135</v>
      </c>
      <c r="B76" t="s">
        <v>3860</v>
      </c>
      <c r="C76" t="s">
        <v>1162</v>
      </c>
      <c r="D76" t="s">
        <v>233</v>
      </c>
      <c r="E76" t="s">
        <v>25</v>
      </c>
      <c r="F76" t="s">
        <v>25</v>
      </c>
      <c r="G76" t="s">
        <v>66</v>
      </c>
      <c r="H76" t="s">
        <v>27</v>
      </c>
      <c r="I76" t="s">
        <v>1159</v>
      </c>
      <c r="J76" t="s">
        <v>229</v>
      </c>
      <c r="K76" t="s">
        <v>1160</v>
      </c>
      <c r="L76" t="s">
        <v>1161</v>
      </c>
      <c r="M76" t="s">
        <v>1133</v>
      </c>
      <c r="N76" t="s">
        <v>60</v>
      </c>
      <c r="O76" t="s">
        <v>48</v>
      </c>
      <c r="P76" t="s">
        <v>963</v>
      </c>
      <c r="Q76" t="s">
        <v>1161</v>
      </c>
      <c r="R76" t="s">
        <v>1162</v>
      </c>
      <c r="S76" t="s">
        <v>963</v>
      </c>
      <c r="T76" t="s">
        <v>38</v>
      </c>
      <c r="U76" t="s">
        <v>606</v>
      </c>
      <c r="V76" t="s">
        <v>998</v>
      </c>
      <c r="W76" t="s">
        <v>41</v>
      </c>
      <c r="X76" t="s">
        <v>53</v>
      </c>
      <c r="Y76" t="s">
        <v>190</v>
      </c>
      <c r="Z76" t="str">
        <f t="shared" si="139"/>
        <v>"OPS7040-1471":{"APOGEE": "161","COMMENT": "","COMMENTCODE": "","COUNTRY": "US","CURRENT": "Y","DECAY": "1979-07-13","FILE": "5942","INCLINATION": "98.65","INTLDES": "1965-003A","LAUNCH": "1965-01-19","LAUNCH_NUM": "3","LAUNCH_PIECE": "A","NORAD_CAT_ID": "973","OBJECT_ID": "1965-003A","OBJECT_NAME": "OPS 7040","OBJECT_NUMBER": "973","OBJECT_TYPE": "PAYLOAD","PERIGEE": "152","PERIOD": "87.62","RCSVALUE": "0","RCS_SIZE": "LARGE","SATNAME": "OPS 7040","SITE": "AFWTR"}</v>
      </c>
      <c r="AA76" t="str">
        <f>IF(A76=A77,_xlfn.CONCAT(Query__2[[#This Row],[Column1]],","),_xlfn.CONCAT(Query__2[[#This Row],[Column1]],"},"))</f>
        <v>"OPS7040-1471":{"APOGEE": "161","COMMENT": "","COMMENTCODE": "","COUNTRY": "US","CURRENT": "Y","DECAY": "1979-07-13","FILE": "5942","INCLINATION": "98.65","INTLDES": "1965-003A","LAUNCH": "1965-01-19","LAUNCH_NUM": "3","LAUNCH_PIECE": "A","NORAD_CAT_ID": "973","OBJECT_ID": "1965-003A","OBJECT_NAME": "OPS 7040","OBJECT_NUMBER": "973","OBJECT_TYPE": "PAYLOAD","PERIGEE": "152","PERIOD": "87.62","RCSVALUE": "0","RCS_SIZE": "LARGE","SATNAME": "OPS 7040","SITE": "AFWTR"}},</v>
      </c>
      <c r="AB76" t="str">
        <f t="shared" si="140"/>
        <v>"APOGEE": "161",</v>
      </c>
      <c r="AC76" t="str">
        <f t="shared" si="141"/>
        <v>"COMMENT": "",</v>
      </c>
      <c r="AD76" t="str">
        <f t="shared" si="142"/>
        <v>"COMMENTCODE": "",</v>
      </c>
      <c r="AE76" t="str">
        <f t="shared" si="143"/>
        <v>"COUNTRY": "US",</v>
      </c>
      <c r="AF76" t="str">
        <f t="shared" si="144"/>
        <v>"CURRENT": "Y",</v>
      </c>
      <c r="AG76" t="str">
        <f t="shared" si="145"/>
        <v>"DECAY": "1979-07-13",</v>
      </c>
      <c r="AH76" t="str">
        <f t="shared" si="146"/>
        <v>"FILE": "5942",</v>
      </c>
      <c r="AI76" t="str">
        <f t="shared" si="147"/>
        <v>"INCLINATION": "98.65",</v>
      </c>
      <c r="AJ76" t="str">
        <f t="shared" si="148"/>
        <v>"INTLDES": "1965-003A",</v>
      </c>
      <c r="AK76" t="str">
        <f t="shared" si="149"/>
        <v>"LAUNCH": "1965-01-19",</v>
      </c>
      <c r="AL76" t="str">
        <f t="shared" si="150"/>
        <v>"LAUNCH_NUM": "3",</v>
      </c>
      <c r="AM76" t="str">
        <f t="shared" si="151"/>
        <v>"LAUNCH_PIECE": "A",</v>
      </c>
      <c r="AN76" t="str">
        <f t="shared" si="152"/>
        <v>"NORAD_CAT_ID": "973",</v>
      </c>
      <c r="AO76" t="str">
        <f t="shared" si="153"/>
        <v>"OBJECT_ID": "1965-003A",</v>
      </c>
      <c r="AP76" t="str">
        <f t="shared" si="154"/>
        <v>"OBJECT_NAME": "OPS 7040",</v>
      </c>
      <c r="AQ76" t="str">
        <f t="shared" si="155"/>
        <v>"OBJECT_NUMBER": "973",</v>
      </c>
      <c r="AR76" t="str">
        <f t="shared" si="156"/>
        <v>"OBJECT_TYPE": "PAYLOAD",</v>
      </c>
      <c r="AS76" t="str">
        <f t="shared" si="157"/>
        <v>"PERIGEE": "152",</v>
      </c>
      <c r="AT76" t="str">
        <f t="shared" si="158"/>
        <v>"PERIOD": "87.62",</v>
      </c>
      <c r="AU76" t="str">
        <f t="shared" si="159"/>
        <v>"RCSVALUE": "0",</v>
      </c>
      <c r="AV76" t="str">
        <f t="shared" si="160"/>
        <v>"RCS_SIZE": "LARGE",</v>
      </c>
      <c r="AW76" t="str">
        <f t="shared" si="161"/>
        <v>"SITE": "AFWTR"</v>
      </c>
      <c r="AX76" t="str">
        <f t="shared" si="162"/>
        <v>"SATNAME": "OPS 7040",</v>
      </c>
      <c r="AY76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"161","COMMENT": "","COMMENTCODE": "","COUNTRY": "US","CURRENT": "Y","DECAY": "1979-07-13","FILE": "5942","INCLINATION": "98.65","INTLDES": "1965-003A","LAUNCH": "1965-01-19","LAUNCH_NUM": "3","LAUNCH_PIECE": "A","NORAD_CAT_ID": "973","OBJECT_ID": "1965-003A","OBJECT_NAME": "OPS 7040","OBJECT_NUMBER": "973","OBJECT_TYPE": "PAYLOAD","PERIGEE": "152","PERIOD": "87.62","RCSVALUE": "0","RCS_SIZE": "LARGE","SATNAME": "OPS 7040","SITE": "AFWTR"</v>
      </c>
    </row>
    <row r="77" spans="1:51" x14ac:dyDescent="0.2">
      <c r="A77" t="s">
        <v>1346</v>
      </c>
      <c r="B77" t="s">
        <v>3861</v>
      </c>
      <c r="C77" t="s">
        <v>1348</v>
      </c>
      <c r="D77" t="s">
        <v>562</v>
      </c>
      <c r="E77" t="s">
        <v>25</v>
      </c>
      <c r="F77" t="s">
        <v>100</v>
      </c>
      <c r="G77" t="s">
        <v>26</v>
      </c>
      <c r="H77" t="s">
        <v>27</v>
      </c>
      <c r="I77" t="s">
        <v>1343</v>
      </c>
      <c r="J77" t="s">
        <v>33</v>
      </c>
      <c r="K77" t="s">
        <v>30</v>
      </c>
      <c r="L77" t="s">
        <v>1344</v>
      </c>
      <c r="M77" t="s">
        <v>1345</v>
      </c>
      <c r="N77" t="s">
        <v>33</v>
      </c>
      <c r="O77" t="s">
        <v>48</v>
      </c>
      <c r="P77" t="s">
        <v>1347</v>
      </c>
      <c r="Q77" t="s">
        <v>1344</v>
      </c>
      <c r="R77" t="s">
        <v>1348</v>
      </c>
      <c r="S77" t="s">
        <v>1347</v>
      </c>
      <c r="T77" t="s">
        <v>38</v>
      </c>
      <c r="U77" t="s">
        <v>320</v>
      </c>
      <c r="V77" t="s">
        <v>1084</v>
      </c>
      <c r="W77" t="s">
        <v>41</v>
      </c>
      <c r="X77" t="s">
        <v>25</v>
      </c>
      <c r="Y77" t="s">
        <v>42</v>
      </c>
      <c r="Z77" t="str">
        <f t="shared" si="139"/>
        <v>"1966":{"COSMOS104-2993":{"APOGEE": "379","COMMENT": "","COMMENTCODE": "5","COUNTRY": "CIS","CURRENT": "Y","DECAY": "1966-01-15","FILE": "1","INCLINATION": "65.00","INTLDES": "1966-001A","LAUNCH": "1966-01-07","LAUNCH_NUM": "1","LAUNCH_PIECE": "A","NORAD_CAT_ID": "1903","OBJECT_ID": "1966-001A","OBJECT_NAME": "COSMOS 104","OBJECT_NUMBER": "1903","OBJECT_TYPE": "PAYLOAD","PERIGEE": "195","PERIOD": "90.20","RCSVALUE": "0","RCS_SIZE": "","SATNAME": "COSMOS 104","SITE": "TTMTR"}</v>
      </c>
      <c r="AA77" t="str">
        <f>IF(A77=A78,_xlfn.CONCAT(Query__2[[#This Row],[Column1]],","),_xlfn.CONCAT(Query__2[[#This Row],[Column1]],"},"))</f>
        <v>"1966":{"COSMOS104-2993":{"APOGEE": "379","COMMENT": "","COMMENTCODE": "5","COUNTRY": "CIS","CURRENT": "Y","DECAY": "1966-01-15","FILE": "1","INCLINATION": "65.00","INTLDES": "1966-001A","LAUNCH": "1966-01-07","LAUNCH_NUM": "1","LAUNCH_PIECE": "A","NORAD_CAT_ID": "1903","OBJECT_ID": "1966-001A","OBJECT_NAME": "COSMOS 104","OBJECT_NUMBER": "1903","OBJECT_TYPE": "PAYLOAD","PERIGEE": "195","PERIOD": "90.20","RCSVALUE": "0","RCS_SIZE": "","SATNAME": "COSMOS 104","SITE": "TTMTR"},</v>
      </c>
      <c r="AB77" t="str">
        <f t="shared" ref="AB77:AB85" si="163">_xlfn.CONCAT("""",D$1,"""",": ","""",D77,"""",",")</f>
        <v>"APOGEE": "379",</v>
      </c>
      <c r="AC77" t="str">
        <f t="shared" ref="AC77:AC85" si="164">_xlfn.CONCAT("""",E$1,"""",": ","""",E77,"""",",")</f>
        <v>"COMMENT": "",</v>
      </c>
      <c r="AD77" t="str">
        <f t="shared" ref="AD77:AD85" si="165">_xlfn.CONCAT("""",F$1,"""",": ","""",F77,"""",",")</f>
        <v>"COMMENTCODE": "5",</v>
      </c>
      <c r="AE77" t="str">
        <f t="shared" ref="AE77:AE85" si="166">_xlfn.CONCAT("""",G$1,"""",": ","""",G77,"""",",")</f>
        <v>"COUNTRY": "CIS",</v>
      </c>
      <c r="AF77" t="str">
        <f t="shared" ref="AF77:AF85" si="167">_xlfn.CONCAT("""",H$1,"""",": ","""",H77,"""",",")</f>
        <v>"CURRENT": "Y",</v>
      </c>
      <c r="AG77" t="str">
        <f t="shared" ref="AG77:AG85" si="168">_xlfn.CONCAT("""",I$1,"""",": ","""",I77,"""",",")</f>
        <v>"DECAY": "1966-01-15",</v>
      </c>
      <c r="AH77" t="str">
        <f t="shared" ref="AH77:AH85" si="169">_xlfn.CONCAT("""",J$1,"""",": ","""",J77,"""",",")</f>
        <v>"FILE": "1",</v>
      </c>
      <c r="AI77" t="str">
        <f t="shared" ref="AI77:AI85" si="170">_xlfn.CONCAT("""",K$1,"""",": ","""",K77,"""",",")</f>
        <v>"INCLINATION": "65.00",</v>
      </c>
      <c r="AJ77" t="str">
        <f t="shared" ref="AJ77:AJ85" si="171">_xlfn.CONCAT("""",L$1,"""",": ","""",L77,"""",",")</f>
        <v>"INTLDES": "1966-001A",</v>
      </c>
      <c r="AK77" t="str">
        <f t="shared" ref="AK77:AK85" si="172">_xlfn.CONCAT("""",M$1,"""",": ","""",M77,"""",",")</f>
        <v>"LAUNCH": "1966-01-07",</v>
      </c>
      <c r="AL77" t="str">
        <f t="shared" ref="AL77:AL85" si="173">_xlfn.CONCAT("""",N$1,"""",": ","""",N77,"""",",")</f>
        <v>"LAUNCH_NUM": "1",</v>
      </c>
      <c r="AM77" t="str">
        <f t="shared" ref="AM77:AM85" si="174">_xlfn.CONCAT("""",O$1,"""",": ","""",O77,"""",",")</f>
        <v>"LAUNCH_PIECE": "A",</v>
      </c>
      <c r="AN77" t="str">
        <f t="shared" ref="AN77:AN85" si="175">_xlfn.CONCAT("""",P$1,"""",": ","""",P77,"""",",")</f>
        <v>"NORAD_CAT_ID": "1903",</v>
      </c>
      <c r="AO77" t="str">
        <f t="shared" ref="AO77:AO85" si="176">_xlfn.CONCAT("""",Q$1,"""",": ","""",Q77,"""",",")</f>
        <v>"OBJECT_ID": "1966-001A",</v>
      </c>
      <c r="AP77" t="str">
        <f t="shared" ref="AP77:AP85" si="177">_xlfn.CONCAT("""",R$1,"""",": ","""",R77,"""",",")</f>
        <v>"OBJECT_NAME": "COSMOS 104",</v>
      </c>
      <c r="AQ77" t="str">
        <f t="shared" ref="AQ77:AQ85" si="178">_xlfn.CONCAT("""",S$1,"""",": ","""",S77,"""",",")</f>
        <v>"OBJECT_NUMBER": "1903",</v>
      </c>
      <c r="AR77" t="str">
        <f t="shared" ref="AR77:AR85" si="179">_xlfn.CONCAT("""",T$1,"""",": ","""",T77,"""",",")</f>
        <v>"OBJECT_TYPE": "PAYLOAD",</v>
      </c>
      <c r="AS77" t="str">
        <f t="shared" ref="AS77:AS85" si="180">_xlfn.CONCAT("""",U$1,"""",": ","""",U77,"""",",")</f>
        <v>"PERIGEE": "195",</v>
      </c>
      <c r="AT77" t="str">
        <f t="shared" ref="AT77:AT85" si="181">_xlfn.CONCAT("""",V$1,"""",": ","""",V77,"""",",")</f>
        <v>"PERIOD": "90.20",</v>
      </c>
      <c r="AU77" t="str">
        <f t="shared" ref="AU77:AU85" si="182">_xlfn.CONCAT("""",W$1,"""",": ","""",W77,"""",",")</f>
        <v>"RCSVALUE": "0",</v>
      </c>
      <c r="AV77" t="str">
        <f t="shared" ref="AV77:AV85" si="183">_xlfn.CONCAT("""",X$1,"""",": ","""",X77,"""",",")</f>
        <v>"RCS_SIZE": "",</v>
      </c>
      <c r="AW77" t="str">
        <f t="shared" ref="AW77:AW85" si="184">_xlfn.CONCAT("""",Y$1,"""",": ","""",Y77,"""")</f>
        <v>"SITE": "TTMTR"</v>
      </c>
      <c r="AX77" t="str">
        <f t="shared" ref="AX77:AX85" si="185">_xlfn.CONCAT("""",C$1,"""",": ","""",C77,"""",",")</f>
        <v>"SATNAME": "COSMOS 104",</v>
      </c>
      <c r="AY77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"379","COMMENT": "","COMMENTCODE": "5","COUNTRY": "CIS","CURRENT": "Y","DECAY": "1966-01-15","FILE": "1","INCLINATION": "65.00","INTLDES": "1966-001A","LAUNCH": "1966-01-07","LAUNCH_NUM": "1","LAUNCH_PIECE": "A","NORAD_CAT_ID": "1903","OBJECT_ID": "1966-001A","OBJECT_NAME": "COSMOS 104","OBJECT_NUMBER": "1903","OBJECT_TYPE": "PAYLOAD","PERIGEE": "195","PERIOD": "90.20","RCSVALUE": "0","RCS_SIZE": "","SATNAME": "COSMOS 104","SITE": "TTMTR"</v>
      </c>
    </row>
    <row r="78" spans="1:51" x14ac:dyDescent="0.2">
      <c r="A78" t="s">
        <v>1346</v>
      </c>
      <c r="B78" t="s">
        <v>3862</v>
      </c>
      <c r="C78" t="s">
        <v>304</v>
      </c>
      <c r="D78" t="s">
        <v>483</v>
      </c>
      <c r="E78" t="s">
        <v>25</v>
      </c>
      <c r="F78" t="s">
        <v>100</v>
      </c>
      <c r="G78" t="s">
        <v>26</v>
      </c>
      <c r="H78" t="s">
        <v>27</v>
      </c>
      <c r="I78" t="s">
        <v>1200</v>
      </c>
      <c r="J78" t="s">
        <v>33</v>
      </c>
      <c r="K78" t="s">
        <v>30</v>
      </c>
      <c r="L78" t="s">
        <v>1349</v>
      </c>
      <c r="M78" t="s">
        <v>1345</v>
      </c>
      <c r="N78" t="s">
        <v>33</v>
      </c>
      <c r="O78" t="s">
        <v>34</v>
      </c>
      <c r="P78" t="s">
        <v>1350</v>
      </c>
      <c r="Q78" t="s">
        <v>1349</v>
      </c>
      <c r="R78" t="s">
        <v>304</v>
      </c>
      <c r="S78" t="s">
        <v>1350</v>
      </c>
      <c r="T78" t="s">
        <v>50</v>
      </c>
      <c r="U78" t="s">
        <v>439</v>
      </c>
      <c r="V78" t="s">
        <v>526</v>
      </c>
      <c r="W78" t="s">
        <v>41</v>
      </c>
      <c r="X78" t="s">
        <v>25</v>
      </c>
      <c r="Y78" t="s">
        <v>42</v>
      </c>
      <c r="Z78" t="str">
        <f t="shared" si="139"/>
        <v>"SL3RB-2994":{"APOGEE": "388","COMMENT": "","COMMENTCODE": "5","COUNTRY": "CIS","CURRENT": "Y","DECAY": "1966-01-24","FILE": "1","INCLINATION": "65.00","INTLDES": "1966-001B","LAUNCH": "1966-01-07","LAUNCH_NUM": "1","LAUNCH_PIECE": "B","NORAD_CAT_ID": "1904","OBJECT_ID": "1966-001B","OBJECT_NAME": "SL-3 R/B","OBJECT_NUMBER": "1904","OBJECT_TYPE": "ROCKET BODY","PERIGEE": "189","PERIOD": "90.30","RCSVALUE": "0","RCS_SIZE": "","SATNAME": "SL-3 R/B","SITE": "TTMTR"}</v>
      </c>
      <c r="AA78" t="str">
        <f>IF(A78=A79,_xlfn.CONCAT(Query__2[[#This Row],[Column1]],","),_xlfn.CONCAT(Query__2[[#This Row],[Column1]],"},"))</f>
        <v>"SL3RB-2994":{"APOGEE": "388","COMMENT": "","COMMENTCODE": "5","COUNTRY": "CIS","CURRENT": "Y","DECAY": "1966-01-24","FILE": "1","INCLINATION": "65.00","INTLDES": "1966-001B","LAUNCH": "1966-01-07","LAUNCH_NUM": "1","LAUNCH_PIECE": "B","NORAD_CAT_ID": "1904","OBJECT_ID": "1966-001B","OBJECT_NAME": "SL-3 R/B","OBJECT_NUMBER": "1904","OBJECT_TYPE": "ROCKET BODY","PERIGEE": "189","PERIOD": "90.30","RCSVALUE": "0","RCS_SIZE": "","SATNAME": "SL-3 R/B","SITE": "TTMTR"},</v>
      </c>
      <c r="AB78" t="str">
        <f t="shared" si="163"/>
        <v>"APOGEE": "388",</v>
      </c>
      <c r="AC78" t="str">
        <f t="shared" si="164"/>
        <v>"COMMENT": "",</v>
      </c>
      <c r="AD78" t="str">
        <f t="shared" si="165"/>
        <v>"COMMENTCODE": "5",</v>
      </c>
      <c r="AE78" t="str">
        <f t="shared" si="166"/>
        <v>"COUNTRY": "CIS",</v>
      </c>
      <c r="AF78" t="str">
        <f t="shared" si="167"/>
        <v>"CURRENT": "Y",</v>
      </c>
      <c r="AG78" t="str">
        <f t="shared" si="168"/>
        <v>"DECAY": "1966-01-24",</v>
      </c>
      <c r="AH78" t="str">
        <f t="shared" si="169"/>
        <v>"FILE": "1",</v>
      </c>
      <c r="AI78" t="str">
        <f t="shared" si="170"/>
        <v>"INCLINATION": "65.00",</v>
      </c>
      <c r="AJ78" t="str">
        <f t="shared" si="171"/>
        <v>"INTLDES": "1966-001B",</v>
      </c>
      <c r="AK78" t="str">
        <f t="shared" si="172"/>
        <v>"LAUNCH": "1966-01-07",</v>
      </c>
      <c r="AL78" t="str">
        <f t="shared" si="173"/>
        <v>"LAUNCH_NUM": "1",</v>
      </c>
      <c r="AM78" t="str">
        <f t="shared" si="174"/>
        <v>"LAUNCH_PIECE": "B",</v>
      </c>
      <c r="AN78" t="str">
        <f t="shared" si="175"/>
        <v>"NORAD_CAT_ID": "1904",</v>
      </c>
      <c r="AO78" t="str">
        <f t="shared" si="176"/>
        <v>"OBJECT_ID": "1966-001B",</v>
      </c>
      <c r="AP78" t="str">
        <f t="shared" si="177"/>
        <v>"OBJECT_NAME": "SL-3 R/B",</v>
      </c>
      <c r="AQ78" t="str">
        <f t="shared" si="178"/>
        <v>"OBJECT_NUMBER": "1904",</v>
      </c>
      <c r="AR78" t="str">
        <f t="shared" si="179"/>
        <v>"OBJECT_TYPE": "ROCKET BODY",</v>
      </c>
      <c r="AS78" t="str">
        <f t="shared" si="180"/>
        <v>"PERIGEE": "189",</v>
      </c>
      <c r="AT78" t="str">
        <f t="shared" si="181"/>
        <v>"PERIOD": "90.30",</v>
      </c>
      <c r="AU78" t="str">
        <f t="shared" si="182"/>
        <v>"RCSVALUE": "0",</v>
      </c>
      <c r="AV78" t="str">
        <f t="shared" si="183"/>
        <v>"RCS_SIZE": "",</v>
      </c>
      <c r="AW78" t="str">
        <f t="shared" si="184"/>
        <v>"SITE": "TTMTR"</v>
      </c>
      <c r="AX78" t="str">
        <f t="shared" si="185"/>
        <v>"SATNAME": "SL-3 R/B",</v>
      </c>
      <c r="AY78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"388","COMMENT": "","COMMENTCODE": "5","COUNTRY": "CIS","CURRENT": "Y","DECAY": "1966-01-24","FILE": "1","INCLINATION": "65.00","INTLDES": "1966-001B","LAUNCH": "1966-01-07","LAUNCH_NUM": "1","LAUNCH_PIECE": "B","NORAD_CAT_ID": "1904","OBJECT_ID": "1966-001B","OBJECT_NAME": "SL-3 R/B","OBJECT_NUMBER": "1904","OBJECT_TYPE": "ROCKET BODY","PERIGEE": "189","PERIOD": "90.30","RCSVALUE": "0","RCS_SIZE": "","SATNAME": "SL-3 R/B","SITE": "TTMTR"</v>
      </c>
    </row>
    <row r="79" spans="1:51" x14ac:dyDescent="0.2">
      <c r="A79" t="s">
        <v>1346</v>
      </c>
      <c r="B79" t="s">
        <v>3863</v>
      </c>
      <c r="C79" t="s">
        <v>436</v>
      </c>
      <c r="D79" t="s">
        <v>477</v>
      </c>
      <c r="E79" t="s">
        <v>25</v>
      </c>
      <c r="F79" t="s">
        <v>100</v>
      </c>
      <c r="G79" t="s">
        <v>26</v>
      </c>
      <c r="H79" t="s">
        <v>27</v>
      </c>
      <c r="I79" t="s">
        <v>1351</v>
      </c>
      <c r="J79" t="s">
        <v>33</v>
      </c>
      <c r="K79" t="s">
        <v>30</v>
      </c>
      <c r="L79" t="s">
        <v>1352</v>
      </c>
      <c r="M79" t="s">
        <v>1345</v>
      </c>
      <c r="N79" t="s">
        <v>33</v>
      </c>
      <c r="O79" t="s">
        <v>81</v>
      </c>
      <c r="P79" t="s">
        <v>1353</v>
      </c>
      <c r="Q79" t="s">
        <v>1352</v>
      </c>
      <c r="R79" t="s">
        <v>436</v>
      </c>
      <c r="S79" t="s">
        <v>1353</v>
      </c>
      <c r="T79" t="s">
        <v>84</v>
      </c>
      <c r="U79" t="s">
        <v>566</v>
      </c>
      <c r="V79" t="s">
        <v>299</v>
      </c>
      <c r="W79" t="s">
        <v>41</v>
      </c>
      <c r="X79" t="s">
        <v>25</v>
      </c>
      <c r="Y79" t="s">
        <v>42</v>
      </c>
      <c r="Z79" t="str">
        <f t="shared" si="139"/>
        <v>"SL3DEB-2995":{"APOGEE": "332","COMMENT": "","COMMENTCODE": "5","COUNTRY": "CIS","CURRENT": "Y","DECAY": "1966-01-12","FILE": "1","INCLINATION": "65.00","INTLDES": "1966-001C","LAUNCH": "1966-01-07","LAUNCH_NUM": "1","LAUNCH_PIECE": "C","NORAD_CAT_ID": "1905","OBJECT_ID": "1966-001C","OBJECT_NAME": "SL-3 DEB","OBJECT_NUMBER": "1905","OBJECT_TYPE": "DEBRIS","PERIGEE": "193","PERIOD": "89.70","RCSVALUE": "0","RCS_SIZE": "","SATNAME": "SL-3 DEB","SITE": "TTMTR"}</v>
      </c>
      <c r="AA79" t="str">
        <f>IF(A79=A80,_xlfn.CONCAT(Query__2[[#This Row],[Column1]],","),_xlfn.CONCAT(Query__2[[#This Row],[Column1]],"},"))</f>
        <v>"SL3DEB-2995":{"APOGEE": "332","COMMENT": "","COMMENTCODE": "5","COUNTRY": "CIS","CURRENT": "Y","DECAY": "1966-01-12","FILE": "1","INCLINATION": "65.00","INTLDES": "1966-001C","LAUNCH": "1966-01-07","LAUNCH_NUM": "1","LAUNCH_PIECE": "C","NORAD_CAT_ID": "1905","OBJECT_ID": "1966-001C","OBJECT_NAME": "SL-3 DEB","OBJECT_NUMBER": "1905","OBJECT_TYPE": "DEBRIS","PERIGEE": "193","PERIOD": "89.70","RCSVALUE": "0","RCS_SIZE": "","SATNAME": "SL-3 DEB","SITE": "TTMTR"},</v>
      </c>
      <c r="AB79" t="str">
        <f t="shared" si="163"/>
        <v>"APOGEE": "332",</v>
      </c>
      <c r="AC79" t="str">
        <f t="shared" si="164"/>
        <v>"COMMENT": "",</v>
      </c>
      <c r="AD79" t="str">
        <f t="shared" si="165"/>
        <v>"COMMENTCODE": "5",</v>
      </c>
      <c r="AE79" t="str">
        <f t="shared" si="166"/>
        <v>"COUNTRY": "CIS",</v>
      </c>
      <c r="AF79" t="str">
        <f t="shared" si="167"/>
        <v>"CURRENT": "Y",</v>
      </c>
      <c r="AG79" t="str">
        <f t="shared" si="168"/>
        <v>"DECAY": "1966-01-12",</v>
      </c>
      <c r="AH79" t="str">
        <f t="shared" si="169"/>
        <v>"FILE": "1",</v>
      </c>
      <c r="AI79" t="str">
        <f t="shared" si="170"/>
        <v>"INCLINATION": "65.00",</v>
      </c>
      <c r="AJ79" t="str">
        <f t="shared" si="171"/>
        <v>"INTLDES": "1966-001C",</v>
      </c>
      <c r="AK79" t="str">
        <f t="shared" si="172"/>
        <v>"LAUNCH": "1966-01-07",</v>
      </c>
      <c r="AL79" t="str">
        <f t="shared" si="173"/>
        <v>"LAUNCH_NUM": "1",</v>
      </c>
      <c r="AM79" t="str">
        <f t="shared" si="174"/>
        <v>"LAUNCH_PIECE": "C",</v>
      </c>
      <c r="AN79" t="str">
        <f t="shared" si="175"/>
        <v>"NORAD_CAT_ID": "1905",</v>
      </c>
      <c r="AO79" t="str">
        <f t="shared" si="176"/>
        <v>"OBJECT_ID": "1966-001C",</v>
      </c>
      <c r="AP79" t="str">
        <f t="shared" si="177"/>
        <v>"OBJECT_NAME": "SL-3 DEB",</v>
      </c>
      <c r="AQ79" t="str">
        <f t="shared" si="178"/>
        <v>"OBJECT_NUMBER": "1905",</v>
      </c>
      <c r="AR79" t="str">
        <f t="shared" si="179"/>
        <v>"OBJECT_TYPE": "DEBRIS",</v>
      </c>
      <c r="AS79" t="str">
        <f t="shared" si="180"/>
        <v>"PERIGEE": "193",</v>
      </c>
      <c r="AT79" t="str">
        <f t="shared" si="181"/>
        <v>"PERIOD": "89.70",</v>
      </c>
      <c r="AU79" t="str">
        <f t="shared" si="182"/>
        <v>"RCSVALUE": "0",</v>
      </c>
      <c r="AV79" t="str">
        <f t="shared" si="183"/>
        <v>"RCS_SIZE": "",</v>
      </c>
      <c r="AW79" t="str">
        <f t="shared" si="184"/>
        <v>"SITE": "TTMTR"</v>
      </c>
      <c r="AX79" t="str">
        <f t="shared" si="185"/>
        <v>"SATNAME": "SL-3 DEB",</v>
      </c>
      <c r="AY79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"332","COMMENT": "","COMMENTCODE": "5","COUNTRY": "CIS","CURRENT": "Y","DECAY": "1966-01-12","FILE": "1","INCLINATION": "65.00","INTLDES": "1966-001C","LAUNCH": "1966-01-07","LAUNCH_NUM": "1","LAUNCH_PIECE": "C","NORAD_CAT_ID": "1905","OBJECT_ID": "1966-001C","OBJECT_NAME": "SL-3 DEB","OBJECT_NUMBER": "1905","OBJECT_TYPE": "DEBRIS","PERIGEE": "193","PERIOD": "89.70","RCSVALUE": "0","RCS_SIZE": "","SATNAME": "SL-3 DEB","SITE": "TTMTR"</v>
      </c>
    </row>
    <row r="80" spans="1:51" x14ac:dyDescent="0.2">
      <c r="A80" t="s">
        <v>1346</v>
      </c>
      <c r="B80" t="s">
        <v>3864</v>
      </c>
      <c r="C80" t="s">
        <v>1358</v>
      </c>
      <c r="D80" t="s">
        <v>818</v>
      </c>
      <c r="E80" t="s">
        <v>25</v>
      </c>
      <c r="F80" t="s">
        <v>25</v>
      </c>
      <c r="G80" t="s">
        <v>66</v>
      </c>
      <c r="H80" t="s">
        <v>27</v>
      </c>
      <c r="I80" t="s">
        <v>1354</v>
      </c>
      <c r="J80" t="s">
        <v>33</v>
      </c>
      <c r="K80" t="s">
        <v>1338</v>
      </c>
      <c r="L80" t="s">
        <v>1355</v>
      </c>
      <c r="M80" t="s">
        <v>1356</v>
      </c>
      <c r="N80" t="s">
        <v>36</v>
      </c>
      <c r="O80" t="s">
        <v>48</v>
      </c>
      <c r="P80" t="s">
        <v>1357</v>
      </c>
      <c r="Q80" t="s">
        <v>1355</v>
      </c>
      <c r="R80" t="s">
        <v>1358</v>
      </c>
      <c r="S80" t="s">
        <v>1357</v>
      </c>
      <c r="T80" t="s">
        <v>38</v>
      </c>
      <c r="U80" t="s">
        <v>214</v>
      </c>
      <c r="V80" t="s">
        <v>1092</v>
      </c>
      <c r="W80" t="s">
        <v>41</v>
      </c>
      <c r="X80" t="s">
        <v>25</v>
      </c>
      <c r="Y80" t="s">
        <v>190</v>
      </c>
      <c r="Z80" t="str">
        <f t="shared" si="139"/>
        <v>"OPS7253-2996":{"APOGEE": "258","COMMENT": "","COMMENTCODE": "","COUNTRY": "US","CURRENT": "Y","DECAY": "1966-01-25","FILE": "1","INCLINATION": "93.88","INTLDES": "1966-002A","LAUNCH": "1966-01-19","LAUNCH_NUM": "2","LAUNCH_PIECE": "A","NORAD_CAT_ID": "1939","OBJECT_ID": "1966-002A","OBJECT_NAME": "OPS 7253","OBJECT_NUMBER": "1939","OBJECT_TYPE": "PAYLOAD","PERIGEE": "137","PERIOD": "88.45","RCSVALUE": "0","RCS_SIZE": "","SATNAME": "OPS 7253","SITE": "AFWTR"}</v>
      </c>
      <c r="AA80" t="str">
        <f>IF(A80=A81,_xlfn.CONCAT(Query__2[[#This Row],[Column1]],","),_xlfn.CONCAT(Query__2[[#This Row],[Column1]],"},"))</f>
        <v>"OPS7253-2996":{"APOGEE": "258","COMMENT": "","COMMENTCODE": "","COUNTRY": "US","CURRENT": "Y","DECAY": "1966-01-25","FILE": "1","INCLINATION": "93.88","INTLDES": "1966-002A","LAUNCH": "1966-01-19","LAUNCH_NUM": "2","LAUNCH_PIECE": "A","NORAD_CAT_ID": "1939","OBJECT_ID": "1966-002A","OBJECT_NAME": "OPS 7253","OBJECT_NUMBER": "1939","OBJECT_TYPE": "PAYLOAD","PERIGEE": "137","PERIOD": "88.45","RCSVALUE": "0","RCS_SIZE": "","SATNAME": "OPS 7253","SITE": "AFWTR"},</v>
      </c>
      <c r="AB80" t="str">
        <f t="shared" si="163"/>
        <v>"APOGEE": "258",</v>
      </c>
      <c r="AC80" t="str">
        <f t="shared" si="164"/>
        <v>"COMMENT": "",</v>
      </c>
      <c r="AD80" t="str">
        <f t="shared" si="165"/>
        <v>"COMMENTCODE": "",</v>
      </c>
      <c r="AE80" t="str">
        <f t="shared" si="166"/>
        <v>"COUNTRY": "US",</v>
      </c>
      <c r="AF80" t="str">
        <f t="shared" si="167"/>
        <v>"CURRENT": "Y",</v>
      </c>
      <c r="AG80" t="str">
        <f t="shared" si="168"/>
        <v>"DECAY": "1966-01-25",</v>
      </c>
      <c r="AH80" t="str">
        <f t="shared" si="169"/>
        <v>"FILE": "1",</v>
      </c>
      <c r="AI80" t="str">
        <f t="shared" si="170"/>
        <v>"INCLINATION": "93.88",</v>
      </c>
      <c r="AJ80" t="str">
        <f t="shared" si="171"/>
        <v>"INTLDES": "1966-002A",</v>
      </c>
      <c r="AK80" t="str">
        <f t="shared" si="172"/>
        <v>"LAUNCH": "1966-01-19",</v>
      </c>
      <c r="AL80" t="str">
        <f t="shared" si="173"/>
        <v>"LAUNCH_NUM": "2",</v>
      </c>
      <c r="AM80" t="str">
        <f t="shared" si="174"/>
        <v>"LAUNCH_PIECE": "A",</v>
      </c>
      <c r="AN80" t="str">
        <f t="shared" si="175"/>
        <v>"NORAD_CAT_ID": "1939",</v>
      </c>
      <c r="AO80" t="str">
        <f t="shared" si="176"/>
        <v>"OBJECT_ID": "1966-002A",</v>
      </c>
      <c r="AP80" t="str">
        <f t="shared" si="177"/>
        <v>"OBJECT_NAME": "OPS 7253",</v>
      </c>
      <c r="AQ80" t="str">
        <f t="shared" si="178"/>
        <v>"OBJECT_NUMBER": "1939",</v>
      </c>
      <c r="AR80" t="str">
        <f t="shared" si="179"/>
        <v>"OBJECT_TYPE": "PAYLOAD",</v>
      </c>
      <c r="AS80" t="str">
        <f t="shared" si="180"/>
        <v>"PERIGEE": "137",</v>
      </c>
      <c r="AT80" t="str">
        <f t="shared" si="181"/>
        <v>"PERIOD": "88.45",</v>
      </c>
      <c r="AU80" t="str">
        <f t="shared" si="182"/>
        <v>"RCSVALUE": "0",</v>
      </c>
      <c r="AV80" t="str">
        <f t="shared" si="183"/>
        <v>"RCS_SIZE": "",</v>
      </c>
      <c r="AW80" t="str">
        <f t="shared" si="184"/>
        <v>"SITE": "AFWTR"</v>
      </c>
      <c r="AX80" t="str">
        <f t="shared" si="185"/>
        <v>"SATNAME": "OPS 7253",</v>
      </c>
      <c r="AY80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"258","COMMENT": "","COMMENTCODE": "","COUNTRY": "US","CURRENT": "Y","DECAY": "1966-01-25","FILE": "1","INCLINATION": "93.88","INTLDES": "1966-002A","LAUNCH": "1966-01-19","LAUNCH_NUM": "2","LAUNCH_PIECE": "A","NORAD_CAT_ID": "1939","OBJECT_ID": "1966-002A","OBJECT_NAME": "OPS 7253","OBJECT_NUMBER": "1939","OBJECT_TYPE": "PAYLOAD","PERIGEE": "137","PERIOD": "88.45","RCSVALUE": "0","RCS_SIZE": "","SATNAME": "OPS 7253","SITE": "AFWTR"</v>
      </c>
    </row>
    <row r="81" spans="1:51" x14ac:dyDescent="0.2">
      <c r="A81" t="s">
        <v>1346</v>
      </c>
      <c r="B81" t="s">
        <v>3865</v>
      </c>
      <c r="C81" t="s">
        <v>1362</v>
      </c>
      <c r="D81" t="s">
        <v>528</v>
      </c>
      <c r="E81" t="s">
        <v>25</v>
      </c>
      <c r="F81" t="s">
        <v>25</v>
      </c>
      <c r="G81" t="s">
        <v>66</v>
      </c>
      <c r="H81" t="s">
        <v>27</v>
      </c>
      <c r="I81" t="s">
        <v>1336</v>
      </c>
      <c r="J81" t="s">
        <v>33</v>
      </c>
      <c r="K81" t="s">
        <v>1359</v>
      </c>
      <c r="L81" t="s">
        <v>1360</v>
      </c>
      <c r="M81" t="s">
        <v>1356</v>
      </c>
      <c r="N81" t="s">
        <v>36</v>
      </c>
      <c r="O81" t="s">
        <v>34</v>
      </c>
      <c r="P81" t="s">
        <v>1361</v>
      </c>
      <c r="Q81" t="s">
        <v>1360</v>
      </c>
      <c r="R81" t="s">
        <v>1362</v>
      </c>
      <c r="S81" t="s">
        <v>1361</v>
      </c>
      <c r="T81" t="s">
        <v>38</v>
      </c>
      <c r="U81" t="s">
        <v>606</v>
      </c>
      <c r="V81" t="s">
        <v>827</v>
      </c>
      <c r="W81" t="s">
        <v>41</v>
      </c>
      <c r="X81" t="s">
        <v>25</v>
      </c>
      <c r="Y81" t="s">
        <v>190</v>
      </c>
      <c r="Z81" t="str">
        <f t="shared" si="139"/>
        <v>"OPS3179AGENA-2997":{"APOGEE": "245","COMMENT": "","COMMENTCODE": "","COUNTRY": "US","CURRENT": "Y","DECAY": "1966-01-23","FILE": "1","INCLINATION": "93.89","INTLDES": "1966-002B","LAUNCH": "1966-01-19","LAUNCH_NUM": "2","LAUNCH_PIECE": "B","NORAD_CAT_ID": "1940","OBJECT_ID": "1966-002B","OBJECT_NAME": "OPS 3179 (AGENA)","OBJECT_NUMBER": "1940","OBJECT_TYPE": "PAYLOAD","PERIGEE": "152","PERIOD": "88.46","RCSVALUE": "0","RCS_SIZE": "","SATNAME": "OPS 3179 (AGENA)","SITE": "AFWTR"}</v>
      </c>
      <c r="AA81" t="str">
        <f>IF(A81=A82,_xlfn.CONCAT(Query__2[[#This Row],[Column1]],","),_xlfn.CONCAT(Query__2[[#This Row],[Column1]],"},"))</f>
        <v>"OPS3179AGENA-2997":{"APOGEE": "245","COMMENT": "","COMMENTCODE": "","COUNTRY": "US","CURRENT": "Y","DECAY": "1966-01-23","FILE": "1","INCLINATION": "93.89","INTLDES": "1966-002B","LAUNCH": "1966-01-19","LAUNCH_NUM": "2","LAUNCH_PIECE": "B","NORAD_CAT_ID": "1940","OBJECT_ID": "1966-002B","OBJECT_NAME": "OPS 3179 (AGENA)","OBJECT_NUMBER": "1940","OBJECT_TYPE": "PAYLOAD","PERIGEE": "152","PERIOD": "88.46","RCSVALUE": "0","RCS_SIZE": "","SATNAME": "OPS 3179 (AGENA)","SITE": "AFWTR"},</v>
      </c>
      <c r="AB81" t="str">
        <f t="shared" si="163"/>
        <v>"APOGEE": "245",</v>
      </c>
      <c r="AC81" t="str">
        <f t="shared" si="164"/>
        <v>"COMMENT": "",</v>
      </c>
      <c r="AD81" t="str">
        <f t="shared" si="165"/>
        <v>"COMMENTCODE": "",</v>
      </c>
      <c r="AE81" t="str">
        <f t="shared" si="166"/>
        <v>"COUNTRY": "US",</v>
      </c>
      <c r="AF81" t="str">
        <f t="shared" si="167"/>
        <v>"CURRENT": "Y",</v>
      </c>
      <c r="AG81" t="str">
        <f t="shared" si="168"/>
        <v>"DECAY": "1966-01-23",</v>
      </c>
      <c r="AH81" t="str">
        <f t="shared" si="169"/>
        <v>"FILE": "1",</v>
      </c>
      <c r="AI81" t="str">
        <f t="shared" si="170"/>
        <v>"INCLINATION": "93.89",</v>
      </c>
      <c r="AJ81" t="str">
        <f t="shared" si="171"/>
        <v>"INTLDES": "1966-002B",</v>
      </c>
      <c r="AK81" t="str">
        <f t="shared" si="172"/>
        <v>"LAUNCH": "1966-01-19",</v>
      </c>
      <c r="AL81" t="str">
        <f t="shared" si="173"/>
        <v>"LAUNCH_NUM": "2",</v>
      </c>
      <c r="AM81" t="str">
        <f t="shared" si="174"/>
        <v>"LAUNCH_PIECE": "B",</v>
      </c>
      <c r="AN81" t="str">
        <f t="shared" si="175"/>
        <v>"NORAD_CAT_ID": "1940",</v>
      </c>
      <c r="AO81" t="str">
        <f t="shared" si="176"/>
        <v>"OBJECT_ID": "1966-002B",</v>
      </c>
      <c r="AP81" t="str">
        <f t="shared" si="177"/>
        <v>"OBJECT_NAME": "OPS 3179 (AGENA)",</v>
      </c>
      <c r="AQ81" t="str">
        <f t="shared" si="178"/>
        <v>"OBJECT_NUMBER": "1940",</v>
      </c>
      <c r="AR81" t="str">
        <f t="shared" si="179"/>
        <v>"OBJECT_TYPE": "PAYLOAD",</v>
      </c>
      <c r="AS81" t="str">
        <f t="shared" si="180"/>
        <v>"PERIGEE": "152",</v>
      </c>
      <c r="AT81" t="str">
        <f t="shared" si="181"/>
        <v>"PERIOD": "88.46",</v>
      </c>
      <c r="AU81" t="str">
        <f t="shared" si="182"/>
        <v>"RCSVALUE": "0",</v>
      </c>
      <c r="AV81" t="str">
        <f t="shared" si="183"/>
        <v>"RCS_SIZE": "",</v>
      </c>
      <c r="AW81" t="str">
        <f t="shared" si="184"/>
        <v>"SITE": "AFWTR"</v>
      </c>
      <c r="AX81" t="str">
        <f t="shared" si="185"/>
        <v>"SATNAME": "OPS 3179 (AGENA)",</v>
      </c>
      <c r="AY81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"245","COMMENT": "","COMMENTCODE": "","COUNTRY": "US","CURRENT": "Y","DECAY": "1966-01-23","FILE": "1","INCLINATION": "93.89","INTLDES": "1966-002B","LAUNCH": "1966-01-19","LAUNCH_NUM": "2","LAUNCH_PIECE": "B","NORAD_CAT_ID": "1940","OBJECT_ID": "1966-002B","OBJECT_NAME": "OPS 3179 (AGENA)","OBJECT_NUMBER": "1940","OBJECT_TYPE": "PAYLOAD","PERIGEE": "152","PERIOD": "88.46","RCSVALUE": "0","RCS_SIZE": "","SATNAME": "OPS 3179 (AGENA)","SITE": "AFWTR"</v>
      </c>
    </row>
    <row r="82" spans="1:51" x14ac:dyDescent="0.2">
      <c r="A82" t="s">
        <v>1346</v>
      </c>
      <c r="B82" t="s">
        <v>3866</v>
      </c>
      <c r="C82" t="s">
        <v>1366</v>
      </c>
      <c r="D82" t="s">
        <v>449</v>
      </c>
      <c r="E82" t="s">
        <v>25</v>
      </c>
      <c r="F82" t="s">
        <v>100</v>
      </c>
      <c r="G82" t="s">
        <v>26</v>
      </c>
      <c r="H82" t="s">
        <v>27</v>
      </c>
      <c r="I82" t="s">
        <v>1104</v>
      </c>
      <c r="J82" t="s">
        <v>33</v>
      </c>
      <c r="K82" t="s">
        <v>30</v>
      </c>
      <c r="L82" t="s">
        <v>1363</v>
      </c>
      <c r="M82" t="s">
        <v>1364</v>
      </c>
      <c r="N82" t="s">
        <v>60</v>
      </c>
      <c r="O82" t="s">
        <v>48</v>
      </c>
      <c r="P82" t="s">
        <v>1365</v>
      </c>
      <c r="Q82" t="s">
        <v>1363</v>
      </c>
      <c r="R82" t="s">
        <v>1366</v>
      </c>
      <c r="S82" t="s">
        <v>1365</v>
      </c>
      <c r="T82" t="s">
        <v>38</v>
      </c>
      <c r="U82" t="s">
        <v>537</v>
      </c>
      <c r="V82" t="s">
        <v>1030</v>
      </c>
      <c r="W82" t="s">
        <v>41</v>
      </c>
      <c r="X82" t="s">
        <v>25</v>
      </c>
      <c r="Y82" t="s">
        <v>42</v>
      </c>
      <c r="Z82" t="str">
        <f t="shared" si="139"/>
        <v>"COSMOS105-2998":{"APOGEE": "311","COMMENT": "","COMMENTCODE": "5","COUNTRY": "CIS","CURRENT": "Y","DECAY": "1966-01-30","FILE": "1","INCLINATION": "65.00","INTLDES": "1966-003A","LAUNCH": "1966-01-22","LAUNCH_NUM": "3","LAUNCH_PIECE": "A","NORAD_CAT_ID": "1945","OBJECT_ID": "1966-003A","OBJECT_NAME": "COSMOS 105","OBJECT_NUMBER": "1945","OBJECT_TYPE": "PAYLOAD","PERIGEE": "203","PERIOD": "89.60","RCSVALUE": "0","RCS_SIZE": "","SATNAME": "COSMOS 105","SITE": "TTMTR"}</v>
      </c>
      <c r="AA82" t="str">
        <f>IF(A82=A83,_xlfn.CONCAT(Query__2[[#This Row],[Column1]],","),_xlfn.CONCAT(Query__2[[#This Row],[Column1]],"},"))</f>
        <v>"COSMOS105-2998":{"APOGEE": "311","COMMENT": "","COMMENTCODE": "5","COUNTRY": "CIS","CURRENT": "Y","DECAY": "1966-01-30","FILE": "1","INCLINATION": "65.00","INTLDES": "1966-003A","LAUNCH": "1966-01-22","LAUNCH_NUM": "3","LAUNCH_PIECE": "A","NORAD_CAT_ID": "1945","OBJECT_ID": "1966-003A","OBJECT_NAME": "COSMOS 105","OBJECT_NUMBER": "1945","OBJECT_TYPE": "PAYLOAD","PERIGEE": "203","PERIOD": "89.60","RCSVALUE": "0","RCS_SIZE": "","SATNAME": "COSMOS 105","SITE": "TTMTR"},</v>
      </c>
      <c r="AB82" t="str">
        <f t="shared" si="163"/>
        <v>"APOGEE": "311",</v>
      </c>
      <c r="AC82" t="str">
        <f t="shared" si="164"/>
        <v>"COMMENT": "",</v>
      </c>
      <c r="AD82" t="str">
        <f t="shared" si="165"/>
        <v>"COMMENTCODE": "5",</v>
      </c>
      <c r="AE82" t="str">
        <f t="shared" si="166"/>
        <v>"COUNTRY": "CIS",</v>
      </c>
      <c r="AF82" t="str">
        <f t="shared" si="167"/>
        <v>"CURRENT": "Y",</v>
      </c>
      <c r="AG82" t="str">
        <f t="shared" si="168"/>
        <v>"DECAY": "1966-01-30",</v>
      </c>
      <c r="AH82" t="str">
        <f t="shared" si="169"/>
        <v>"FILE": "1",</v>
      </c>
      <c r="AI82" t="str">
        <f t="shared" si="170"/>
        <v>"INCLINATION": "65.00",</v>
      </c>
      <c r="AJ82" t="str">
        <f t="shared" si="171"/>
        <v>"INTLDES": "1966-003A",</v>
      </c>
      <c r="AK82" t="str">
        <f t="shared" si="172"/>
        <v>"LAUNCH": "1966-01-22",</v>
      </c>
      <c r="AL82" t="str">
        <f t="shared" si="173"/>
        <v>"LAUNCH_NUM": "3",</v>
      </c>
      <c r="AM82" t="str">
        <f t="shared" si="174"/>
        <v>"LAUNCH_PIECE": "A",</v>
      </c>
      <c r="AN82" t="str">
        <f t="shared" si="175"/>
        <v>"NORAD_CAT_ID": "1945",</v>
      </c>
      <c r="AO82" t="str">
        <f t="shared" si="176"/>
        <v>"OBJECT_ID": "1966-003A",</v>
      </c>
      <c r="AP82" t="str">
        <f t="shared" si="177"/>
        <v>"OBJECT_NAME": "COSMOS 105",</v>
      </c>
      <c r="AQ82" t="str">
        <f t="shared" si="178"/>
        <v>"OBJECT_NUMBER": "1945",</v>
      </c>
      <c r="AR82" t="str">
        <f t="shared" si="179"/>
        <v>"OBJECT_TYPE": "PAYLOAD",</v>
      </c>
      <c r="AS82" t="str">
        <f t="shared" si="180"/>
        <v>"PERIGEE": "203",</v>
      </c>
      <c r="AT82" t="str">
        <f t="shared" si="181"/>
        <v>"PERIOD": "89.60",</v>
      </c>
      <c r="AU82" t="str">
        <f t="shared" si="182"/>
        <v>"RCSVALUE": "0",</v>
      </c>
      <c r="AV82" t="str">
        <f t="shared" si="183"/>
        <v>"RCS_SIZE": "",</v>
      </c>
      <c r="AW82" t="str">
        <f t="shared" si="184"/>
        <v>"SITE": "TTMTR"</v>
      </c>
      <c r="AX82" t="str">
        <f t="shared" si="185"/>
        <v>"SATNAME": "COSMOS 105",</v>
      </c>
      <c r="AY82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"311","COMMENT": "","COMMENTCODE": "5","COUNTRY": "CIS","CURRENT": "Y","DECAY": "1966-01-30","FILE": "1","INCLINATION": "65.00","INTLDES": "1966-003A","LAUNCH": "1966-01-22","LAUNCH_NUM": "3","LAUNCH_PIECE": "A","NORAD_CAT_ID": "1945","OBJECT_ID": "1966-003A","OBJECT_NAME": "COSMOS 105","OBJECT_NUMBER": "1945","OBJECT_TYPE": "PAYLOAD","PERIGEE": "203","PERIOD": "89.60","RCSVALUE": "0","RCS_SIZE": "","SATNAME": "COSMOS 105","SITE": "TTMTR"</v>
      </c>
    </row>
    <row r="83" spans="1:51" x14ac:dyDescent="0.2">
      <c r="A83" t="s">
        <v>1346</v>
      </c>
      <c r="B83" t="s">
        <v>3867</v>
      </c>
      <c r="C83" t="s">
        <v>304</v>
      </c>
      <c r="D83" t="s">
        <v>276</v>
      </c>
      <c r="E83" t="s">
        <v>25</v>
      </c>
      <c r="F83" t="s">
        <v>25</v>
      </c>
      <c r="G83" t="s">
        <v>26</v>
      </c>
      <c r="H83" t="s">
        <v>27</v>
      </c>
      <c r="I83" t="s">
        <v>1367</v>
      </c>
      <c r="J83" t="s">
        <v>33</v>
      </c>
      <c r="K83" t="s">
        <v>962</v>
      </c>
      <c r="L83" t="s">
        <v>1368</v>
      </c>
      <c r="M83" t="s">
        <v>1364</v>
      </c>
      <c r="N83" t="s">
        <v>60</v>
      </c>
      <c r="O83" t="s">
        <v>34</v>
      </c>
      <c r="P83" t="s">
        <v>1369</v>
      </c>
      <c r="Q83" t="s">
        <v>1368</v>
      </c>
      <c r="R83" t="s">
        <v>304</v>
      </c>
      <c r="S83" t="s">
        <v>1369</v>
      </c>
      <c r="T83" t="s">
        <v>50</v>
      </c>
      <c r="U83" t="s">
        <v>219</v>
      </c>
      <c r="V83" t="s">
        <v>862</v>
      </c>
      <c r="W83" t="s">
        <v>41</v>
      </c>
      <c r="X83" t="s">
        <v>25</v>
      </c>
      <c r="Y83" t="s">
        <v>42</v>
      </c>
      <c r="Z83" t="str">
        <f t="shared" si="139"/>
        <v>"SL3RB-2999":{"APOGEE": "194","COMMENT": "","COMMENTCODE": "","COUNTRY": "CIS","CURRENT": "Y","DECAY": "1966-02-10","FILE": "1","INCLINATION": "65.02","INTLDES": "1966-003B","LAUNCH": "1966-01-22","LAUNCH_NUM": "3","LAUNCH_PIECE": "B","NORAD_CAT_ID": "1946","OBJECT_ID": "1966-003B","OBJECT_NAME": "SL-3 R/B","OBJECT_NUMBER": "1946","OBJECT_TYPE": "ROCKET BODY","PERIGEE": "171","PERIOD": "88.14","RCSVALUE": "0","RCS_SIZE": "","SATNAME": "SL-3 R/B","SITE": "TTMTR"}</v>
      </c>
      <c r="AA83" t="str">
        <f>IF(A83=A84,_xlfn.CONCAT(Query__2[[#This Row],[Column1]],","),_xlfn.CONCAT(Query__2[[#This Row],[Column1]],"},"))</f>
        <v>"SL3RB-2999":{"APOGEE": "194","COMMENT": "","COMMENTCODE": "","COUNTRY": "CIS","CURRENT": "Y","DECAY": "1966-02-10","FILE": "1","INCLINATION": "65.02","INTLDES": "1966-003B","LAUNCH": "1966-01-22","LAUNCH_NUM": "3","LAUNCH_PIECE": "B","NORAD_CAT_ID": "1946","OBJECT_ID": "1966-003B","OBJECT_NAME": "SL-3 R/B","OBJECT_NUMBER": "1946","OBJECT_TYPE": "ROCKET BODY","PERIGEE": "171","PERIOD": "88.14","RCSVALUE": "0","RCS_SIZE": "","SATNAME": "SL-3 R/B","SITE": "TTMTR"},</v>
      </c>
      <c r="AB83" t="str">
        <f t="shared" si="163"/>
        <v>"APOGEE": "194",</v>
      </c>
      <c r="AC83" t="str">
        <f t="shared" si="164"/>
        <v>"COMMENT": "",</v>
      </c>
      <c r="AD83" t="str">
        <f t="shared" si="165"/>
        <v>"COMMENTCODE": "",</v>
      </c>
      <c r="AE83" t="str">
        <f t="shared" si="166"/>
        <v>"COUNTRY": "CIS",</v>
      </c>
      <c r="AF83" t="str">
        <f t="shared" si="167"/>
        <v>"CURRENT": "Y",</v>
      </c>
      <c r="AG83" t="str">
        <f t="shared" si="168"/>
        <v>"DECAY": "1966-02-10",</v>
      </c>
      <c r="AH83" t="str">
        <f t="shared" si="169"/>
        <v>"FILE": "1",</v>
      </c>
      <c r="AI83" t="str">
        <f t="shared" si="170"/>
        <v>"INCLINATION": "65.02",</v>
      </c>
      <c r="AJ83" t="str">
        <f t="shared" si="171"/>
        <v>"INTLDES": "1966-003B",</v>
      </c>
      <c r="AK83" t="str">
        <f t="shared" si="172"/>
        <v>"LAUNCH": "1966-01-22",</v>
      </c>
      <c r="AL83" t="str">
        <f t="shared" si="173"/>
        <v>"LAUNCH_NUM": "3",</v>
      </c>
      <c r="AM83" t="str">
        <f t="shared" si="174"/>
        <v>"LAUNCH_PIECE": "B",</v>
      </c>
      <c r="AN83" t="str">
        <f t="shared" si="175"/>
        <v>"NORAD_CAT_ID": "1946",</v>
      </c>
      <c r="AO83" t="str">
        <f t="shared" si="176"/>
        <v>"OBJECT_ID": "1966-003B",</v>
      </c>
      <c r="AP83" t="str">
        <f t="shared" si="177"/>
        <v>"OBJECT_NAME": "SL-3 R/B",</v>
      </c>
      <c r="AQ83" t="str">
        <f t="shared" si="178"/>
        <v>"OBJECT_NUMBER": "1946",</v>
      </c>
      <c r="AR83" t="str">
        <f t="shared" si="179"/>
        <v>"OBJECT_TYPE": "ROCKET BODY",</v>
      </c>
      <c r="AS83" t="str">
        <f t="shared" si="180"/>
        <v>"PERIGEE": "171",</v>
      </c>
      <c r="AT83" t="str">
        <f t="shared" si="181"/>
        <v>"PERIOD": "88.14",</v>
      </c>
      <c r="AU83" t="str">
        <f t="shared" si="182"/>
        <v>"RCSVALUE": "0",</v>
      </c>
      <c r="AV83" t="str">
        <f t="shared" si="183"/>
        <v>"RCS_SIZE": "",</v>
      </c>
      <c r="AW83" t="str">
        <f t="shared" si="184"/>
        <v>"SITE": "TTMTR"</v>
      </c>
      <c r="AX83" t="str">
        <f t="shared" si="185"/>
        <v>"SATNAME": "SL-3 R/B",</v>
      </c>
      <c r="AY83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"194","COMMENT": "","COMMENTCODE": "","COUNTRY": "CIS","CURRENT": "Y","DECAY": "1966-02-10","FILE": "1","INCLINATION": "65.02","INTLDES": "1966-003B","LAUNCH": "1966-01-22","LAUNCH_NUM": "3","LAUNCH_PIECE": "B","NORAD_CAT_ID": "1946","OBJECT_ID": "1966-003B","OBJECT_NAME": "SL-3 R/B","OBJECT_NUMBER": "1946","OBJECT_TYPE": "ROCKET BODY","PERIGEE": "171","PERIOD": "88.14","RCSVALUE": "0","RCS_SIZE": "","SATNAME": "SL-3 R/B","SITE": "TTMTR"</v>
      </c>
    </row>
    <row r="84" spans="1:51" x14ac:dyDescent="0.2">
      <c r="A84" t="s">
        <v>1346</v>
      </c>
      <c r="B84" t="s">
        <v>3868</v>
      </c>
      <c r="C84" t="s">
        <v>436</v>
      </c>
      <c r="D84" t="s">
        <v>635</v>
      </c>
      <c r="E84" t="s">
        <v>25</v>
      </c>
      <c r="F84" t="s">
        <v>100</v>
      </c>
      <c r="G84" t="s">
        <v>26</v>
      </c>
      <c r="H84" t="s">
        <v>27</v>
      </c>
      <c r="I84" t="s">
        <v>1200</v>
      </c>
      <c r="J84" t="s">
        <v>33</v>
      </c>
      <c r="K84" t="s">
        <v>30</v>
      </c>
      <c r="L84" t="s">
        <v>1370</v>
      </c>
      <c r="M84" t="s">
        <v>1364</v>
      </c>
      <c r="N84" t="s">
        <v>60</v>
      </c>
      <c r="O84" t="s">
        <v>81</v>
      </c>
      <c r="P84" t="s">
        <v>1371</v>
      </c>
      <c r="Q84" t="s">
        <v>1370</v>
      </c>
      <c r="R84" t="s">
        <v>436</v>
      </c>
      <c r="S84" t="s">
        <v>1371</v>
      </c>
      <c r="T84" t="s">
        <v>84</v>
      </c>
      <c r="U84" t="s">
        <v>444</v>
      </c>
      <c r="V84" t="s">
        <v>422</v>
      </c>
      <c r="W84" t="s">
        <v>41</v>
      </c>
      <c r="X84" t="s">
        <v>25</v>
      </c>
      <c r="Y84" t="s">
        <v>42</v>
      </c>
      <c r="Z84" t="str">
        <f t="shared" si="139"/>
        <v>"SL3DEB-3000":{"APOGEE": "329","COMMENT": "","COMMENTCODE": "5","COUNTRY": "CIS","CURRENT": "Y","DECAY": "1966-01-24","FILE": "1","INCLINATION": "65.00","INTLDES": "1966-003C","LAUNCH": "1966-01-22","LAUNCH_NUM": "3","LAUNCH_PIECE": "C","NORAD_CAT_ID": "1947","OBJECT_ID": "1966-003C","OBJECT_NAME": "SL-3 DEB","OBJECT_NUMBER": "1947","OBJECT_TYPE": "DEBRIS","PERIGEE": "155","PERIOD": "89.30","RCSVALUE": "0","RCS_SIZE": "","SATNAME": "SL-3 DEB","SITE": "TTMTR"}</v>
      </c>
      <c r="AA84" t="str">
        <f>IF(A84=A85,_xlfn.CONCAT(Query__2[[#This Row],[Column1]],","),_xlfn.CONCAT(Query__2[[#This Row],[Column1]],"},"))</f>
        <v>"SL3DEB-3000":{"APOGEE": "329","COMMENT": "","COMMENTCODE": "5","COUNTRY": "CIS","CURRENT": "Y","DECAY": "1966-01-24","FILE": "1","INCLINATION": "65.00","INTLDES": "1966-003C","LAUNCH": "1966-01-22","LAUNCH_NUM": "3","LAUNCH_PIECE": "C","NORAD_CAT_ID": "1947","OBJECT_ID": "1966-003C","OBJECT_NAME": "SL-3 DEB","OBJECT_NUMBER": "1947","OBJECT_TYPE": "DEBRIS","PERIGEE": "155","PERIOD": "89.30","RCSVALUE": "0","RCS_SIZE": "","SATNAME": "SL-3 DEB","SITE": "TTMTR"},</v>
      </c>
      <c r="AB84" t="str">
        <f t="shared" si="163"/>
        <v>"APOGEE": "329",</v>
      </c>
      <c r="AC84" t="str">
        <f t="shared" si="164"/>
        <v>"COMMENT": "",</v>
      </c>
      <c r="AD84" t="str">
        <f t="shared" si="165"/>
        <v>"COMMENTCODE": "5",</v>
      </c>
      <c r="AE84" t="str">
        <f t="shared" si="166"/>
        <v>"COUNTRY": "CIS",</v>
      </c>
      <c r="AF84" t="str">
        <f t="shared" si="167"/>
        <v>"CURRENT": "Y",</v>
      </c>
      <c r="AG84" t="str">
        <f t="shared" si="168"/>
        <v>"DECAY": "1966-01-24",</v>
      </c>
      <c r="AH84" t="str">
        <f t="shared" si="169"/>
        <v>"FILE": "1",</v>
      </c>
      <c r="AI84" t="str">
        <f t="shared" si="170"/>
        <v>"INCLINATION": "65.00",</v>
      </c>
      <c r="AJ84" t="str">
        <f t="shared" si="171"/>
        <v>"INTLDES": "1966-003C",</v>
      </c>
      <c r="AK84" t="str">
        <f t="shared" si="172"/>
        <v>"LAUNCH": "1966-01-22",</v>
      </c>
      <c r="AL84" t="str">
        <f t="shared" si="173"/>
        <v>"LAUNCH_NUM": "3",</v>
      </c>
      <c r="AM84" t="str">
        <f t="shared" si="174"/>
        <v>"LAUNCH_PIECE": "C",</v>
      </c>
      <c r="AN84" t="str">
        <f t="shared" si="175"/>
        <v>"NORAD_CAT_ID": "1947",</v>
      </c>
      <c r="AO84" t="str">
        <f t="shared" si="176"/>
        <v>"OBJECT_ID": "1966-003C",</v>
      </c>
      <c r="AP84" t="str">
        <f t="shared" si="177"/>
        <v>"OBJECT_NAME": "SL-3 DEB",</v>
      </c>
      <c r="AQ84" t="str">
        <f t="shared" si="178"/>
        <v>"OBJECT_NUMBER": "1947",</v>
      </c>
      <c r="AR84" t="str">
        <f t="shared" si="179"/>
        <v>"OBJECT_TYPE": "DEBRIS",</v>
      </c>
      <c r="AS84" t="str">
        <f t="shared" si="180"/>
        <v>"PERIGEE": "155",</v>
      </c>
      <c r="AT84" t="str">
        <f t="shared" si="181"/>
        <v>"PERIOD": "89.30",</v>
      </c>
      <c r="AU84" t="str">
        <f t="shared" si="182"/>
        <v>"RCSVALUE": "0",</v>
      </c>
      <c r="AV84" t="str">
        <f t="shared" si="183"/>
        <v>"RCS_SIZE": "",</v>
      </c>
      <c r="AW84" t="str">
        <f t="shared" si="184"/>
        <v>"SITE": "TTMTR"</v>
      </c>
      <c r="AX84" t="str">
        <f t="shared" si="185"/>
        <v>"SATNAME": "SL-3 DEB",</v>
      </c>
      <c r="AY84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"329","COMMENT": "","COMMENTCODE": "5","COUNTRY": "CIS","CURRENT": "Y","DECAY": "1966-01-24","FILE": "1","INCLINATION": "65.00","INTLDES": "1966-003C","LAUNCH": "1966-01-22","LAUNCH_NUM": "3","LAUNCH_PIECE": "C","NORAD_CAT_ID": "1947","OBJECT_ID": "1966-003C","OBJECT_NAME": "SL-3 DEB","OBJECT_NUMBER": "1947","OBJECT_TYPE": "DEBRIS","PERIGEE": "155","PERIOD": "89.30","RCSVALUE": "0","RCS_SIZE": "","SATNAME": "SL-3 DEB","SITE": "TTMTR"</v>
      </c>
    </row>
    <row r="85" spans="1:51" x14ac:dyDescent="0.2">
      <c r="A85" t="s">
        <v>1346</v>
      </c>
      <c r="B85" t="s">
        <v>3869</v>
      </c>
      <c r="C85" t="s">
        <v>1374</v>
      </c>
      <c r="D85" t="s">
        <v>755</v>
      </c>
      <c r="E85" t="s">
        <v>25</v>
      </c>
      <c r="F85" t="s">
        <v>25</v>
      </c>
      <c r="G85" t="s">
        <v>26</v>
      </c>
      <c r="H85" t="s">
        <v>27</v>
      </c>
      <c r="I85" t="s">
        <v>1299</v>
      </c>
      <c r="J85" t="s">
        <v>33</v>
      </c>
      <c r="K85" t="s">
        <v>1334</v>
      </c>
      <c r="L85" t="s">
        <v>1372</v>
      </c>
      <c r="M85" t="s">
        <v>1354</v>
      </c>
      <c r="N85" t="s">
        <v>44</v>
      </c>
      <c r="O85" t="s">
        <v>48</v>
      </c>
      <c r="P85" t="s">
        <v>1373</v>
      </c>
      <c r="Q85" t="s">
        <v>1372</v>
      </c>
      <c r="R85" t="s">
        <v>1374</v>
      </c>
      <c r="S85" t="s">
        <v>1373</v>
      </c>
      <c r="T85" t="s">
        <v>38</v>
      </c>
      <c r="U85" t="s">
        <v>755</v>
      </c>
      <c r="V85" t="s">
        <v>1375</v>
      </c>
      <c r="W85" t="s">
        <v>41</v>
      </c>
      <c r="X85" t="s">
        <v>25</v>
      </c>
      <c r="Y85" t="s">
        <v>821</v>
      </c>
      <c r="Z85" t="str">
        <f t="shared" si="139"/>
        <v>"COSMOS106-3001":{"APOGEE": "174","COMMENT": "","COMMENTCODE": "","COUNTRY": "CIS","CURRENT": "Y","DECAY": "1966-11-14","FILE": "1","INCLINATION": "48.37","INTLDES": "1966-004A","LAUNCH": "1966-01-25","LAUNCH_NUM": "4","LAUNCH_PIECE": "A","NORAD_CAT_ID": "1949","OBJECT_ID": "1966-004A","OBJECT_NAME": "COSMOS 106","OBJECT_NUMBER": "1949","OBJECT_TYPE": "PAYLOAD","PERIGEE": "174","PERIOD": "87.97","RCSVALUE": "0","RCS_SIZE": "","SATNAME": "COSMOS 106","SITE": "KYMTR"}</v>
      </c>
      <c r="AA85" t="str">
        <f>IF(A85=A86,_xlfn.CONCAT(Query__2[[#This Row],[Column1]],","),_xlfn.CONCAT(Query__2[[#This Row],[Column1]],"},"))</f>
        <v>"COSMOS106-3001":{"APOGEE": "174","COMMENT": "","COMMENTCODE": "","COUNTRY": "CIS","CURRENT": "Y","DECAY": "1966-11-14","FILE": "1","INCLINATION": "48.37","INTLDES": "1966-004A","LAUNCH": "1966-01-25","LAUNCH_NUM": "4","LAUNCH_PIECE": "A","NORAD_CAT_ID": "1949","OBJECT_ID": "1966-004A","OBJECT_NAME": "COSMOS 106","OBJECT_NUMBER": "1949","OBJECT_TYPE": "PAYLOAD","PERIGEE": "174","PERIOD": "87.97","RCSVALUE": "0","RCS_SIZE": "","SATNAME": "COSMOS 106","SITE": "KYMTR"}},</v>
      </c>
      <c r="AB85" t="str">
        <f t="shared" si="163"/>
        <v>"APOGEE": "174",</v>
      </c>
      <c r="AC85" t="str">
        <f t="shared" si="164"/>
        <v>"COMMENT": "",</v>
      </c>
      <c r="AD85" t="str">
        <f t="shared" si="165"/>
        <v>"COMMENTCODE": "",</v>
      </c>
      <c r="AE85" t="str">
        <f t="shared" si="166"/>
        <v>"COUNTRY": "CIS",</v>
      </c>
      <c r="AF85" t="str">
        <f t="shared" si="167"/>
        <v>"CURRENT": "Y",</v>
      </c>
      <c r="AG85" t="str">
        <f t="shared" si="168"/>
        <v>"DECAY": "1966-11-14",</v>
      </c>
      <c r="AH85" t="str">
        <f t="shared" si="169"/>
        <v>"FILE": "1",</v>
      </c>
      <c r="AI85" t="str">
        <f t="shared" si="170"/>
        <v>"INCLINATION": "48.37",</v>
      </c>
      <c r="AJ85" t="str">
        <f t="shared" si="171"/>
        <v>"INTLDES": "1966-004A",</v>
      </c>
      <c r="AK85" t="str">
        <f t="shared" si="172"/>
        <v>"LAUNCH": "1966-01-25",</v>
      </c>
      <c r="AL85" t="str">
        <f t="shared" si="173"/>
        <v>"LAUNCH_NUM": "4",</v>
      </c>
      <c r="AM85" t="str">
        <f t="shared" si="174"/>
        <v>"LAUNCH_PIECE": "A",</v>
      </c>
      <c r="AN85" t="str">
        <f t="shared" si="175"/>
        <v>"NORAD_CAT_ID": "1949",</v>
      </c>
      <c r="AO85" t="str">
        <f t="shared" si="176"/>
        <v>"OBJECT_ID": "1966-004A",</v>
      </c>
      <c r="AP85" t="str">
        <f t="shared" si="177"/>
        <v>"OBJECT_NAME": "COSMOS 106",</v>
      </c>
      <c r="AQ85" t="str">
        <f t="shared" si="178"/>
        <v>"OBJECT_NUMBER": "1949",</v>
      </c>
      <c r="AR85" t="str">
        <f t="shared" si="179"/>
        <v>"OBJECT_TYPE": "PAYLOAD",</v>
      </c>
      <c r="AS85" t="str">
        <f t="shared" si="180"/>
        <v>"PERIGEE": "174",</v>
      </c>
      <c r="AT85" t="str">
        <f t="shared" si="181"/>
        <v>"PERIOD": "87.97",</v>
      </c>
      <c r="AU85" t="str">
        <f t="shared" si="182"/>
        <v>"RCSVALUE": "0",</v>
      </c>
      <c r="AV85" t="str">
        <f t="shared" si="183"/>
        <v>"RCS_SIZE": "",</v>
      </c>
      <c r="AW85" t="str">
        <f t="shared" si="184"/>
        <v>"SITE": "KYMTR"</v>
      </c>
      <c r="AX85" t="str">
        <f t="shared" si="185"/>
        <v>"SATNAME": "COSMOS 106",</v>
      </c>
      <c r="AY85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"174","COMMENT": "","COMMENTCODE": "","COUNTRY": "CIS","CURRENT": "Y","DECAY": "1966-11-14","FILE": "1","INCLINATION": "48.37","INTLDES": "1966-004A","LAUNCH": "1966-01-25","LAUNCH_NUM": "4","LAUNCH_PIECE": "A","NORAD_CAT_ID": "1949","OBJECT_ID": "1966-004A","OBJECT_NAME": "COSMOS 106","OBJECT_NUMBER": "1949","OBJECT_TYPE": "PAYLOAD","PERIGEE": "174","PERIOD": "87.97","RCSVALUE": "0","RCS_SIZE": "","SATNAME": "COSMOS 106","SITE": "KYMTR"</v>
      </c>
    </row>
    <row r="86" spans="1:51" x14ac:dyDescent="0.2">
      <c r="A86" t="s">
        <v>1221</v>
      </c>
      <c r="B86" t="s">
        <v>3870</v>
      </c>
      <c r="C86" t="s">
        <v>1426</v>
      </c>
      <c r="D86" t="s">
        <v>844</v>
      </c>
      <c r="E86" t="s">
        <v>25</v>
      </c>
      <c r="F86" t="s">
        <v>25</v>
      </c>
      <c r="G86" t="s">
        <v>66</v>
      </c>
      <c r="H86" t="s">
        <v>27</v>
      </c>
      <c r="I86" t="s">
        <v>1079</v>
      </c>
      <c r="J86" t="s">
        <v>33</v>
      </c>
      <c r="K86" t="s">
        <v>1413</v>
      </c>
      <c r="L86" t="s">
        <v>1441</v>
      </c>
      <c r="M86" t="s">
        <v>1439</v>
      </c>
      <c r="N86" t="s">
        <v>33</v>
      </c>
      <c r="O86" t="s">
        <v>34</v>
      </c>
      <c r="P86" t="s">
        <v>1442</v>
      </c>
      <c r="Q86" t="s">
        <v>1441</v>
      </c>
      <c r="R86" t="s">
        <v>1426</v>
      </c>
      <c r="S86" t="s">
        <v>1442</v>
      </c>
      <c r="T86" t="s">
        <v>50</v>
      </c>
      <c r="U86" t="s">
        <v>448</v>
      </c>
      <c r="V86" t="s">
        <v>1076</v>
      </c>
      <c r="W86" t="s">
        <v>41</v>
      </c>
      <c r="X86" t="s">
        <v>25</v>
      </c>
      <c r="Y86" t="s">
        <v>75</v>
      </c>
      <c r="Z86" t="str">
        <f t="shared" si="139"/>
        <v>"1967":{"DELTA1RB1-3782":{"APOGEE": "372","COMMENT": "","COMMENTCODE": "","COUNTRY": "US","CURRENT": "Y","DECAY": "1967-04-13","FILE": "1","INCLINATION": "28.74","INTLDES": "1967-001B","LAUNCH": "1967-01-11","LAUNCH_NUM": "1","LAUNCH_PIECE": "B","NORAD_CAT_ID": "2640","OBJECT_ID": "1967-001B","OBJECT_NAME": "DELTA 1 R/B(1)","OBJECT_NUMBER": "2640","OBJECT_TYPE": "ROCKET BODY","PERIGEE": "223","PERIOD": "90.46","RCSVALUE": "0","RCS_SIZE": "","SATNAME": "DELTA 1 R/B(1)","SITE": "AFETR"}</v>
      </c>
      <c r="AA86" t="str">
        <f>IF(A86=A87,_xlfn.CONCAT(Query__2[[#This Row],[Column1]],","),_xlfn.CONCAT(Query__2[[#This Row],[Column1]],"},"))</f>
        <v>"1967":{"DELTA1RB1-3782":{"APOGEE": "372","COMMENT": "","COMMENTCODE": "","COUNTRY": "US","CURRENT": "Y","DECAY": "1967-04-13","FILE": "1","INCLINATION": "28.74","INTLDES": "1967-001B","LAUNCH": "1967-01-11","LAUNCH_NUM": "1","LAUNCH_PIECE": "B","NORAD_CAT_ID": "2640","OBJECT_ID": "1967-001B","OBJECT_NAME": "DELTA 1 R/B(1)","OBJECT_NUMBER": "2640","OBJECT_TYPE": "ROCKET BODY","PERIGEE": "223","PERIOD": "90.46","RCSVALUE": "0","RCS_SIZE": "","SATNAME": "DELTA 1 R/B(1)","SITE": "AFETR"},</v>
      </c>
      <c r="AB86" t="str">
        <f t="shared" ref="AB86:AB94" si="186">_xlfn.CONCAT("""",D$1,"""",": ","""",D86,"""",",")</f>
        <v>"APOGEE": "372",</v>
      </c>
      <c r="AC86" t="str">
        <f t="shared" ref="AC86:AC94" si="187">_xlfn.CONCAT("""",E$1,"""",": ","""",E86,"""",",")</f>
        <v>"COMMENT": "",</v>
      </c>
      <c r="AD86" t="str">
        <f t="shared" ref="AD86:AD94" si="188">_xlfn.CONCAT("""",F$1,"""",": ","""",F86,"""",",")</f>
        <v>"COMMENTCODE": "",</v>
      </c>
      <c r="AE86" t="str">
        <f t="shared" ref="AE86:AE94" si="189">_xlfn.CONCAT("""",G$1,"""",": ","""",G86,"""",",")</f>
        <v>"COUNTRY": "US",</v>
      </c>
      <c r="AF86" t="str">
        <f t="shared" ref="AF86:AF94" si="190">_xlfn.CONCAT("""",H$1,"""",": ","""",H86,"""",",")</f>
        <v>"CURRENT": "Y",</v>
      </c>
      <c r="AG86" t="str">
        <f t="shared" ref="AG86:AG94" si="191">_xlfn.CONCAT("""",I$1,"""",": ","""",I86,"""",",")</f>
        <v>"DECAY": "1967-04-13",</v>
      </c>
      <c r="AH86" t="str">
        <f t="shared" ref="AH86:AH94" si="192">_xlfn.CONCAT("""",J$1,"""",": ","""",J86,"""",",")</f>
        <v>"FILE": "1",</v>
      </c>
      <c r="AI86" t="str">
        <f t="shared" ref="AI86:AI94" si="193">_xlfn.CONCAT("""",K$1,"""",": ","""",K86,"""",",")</f>
        <v>"INCLINATION": "28.74",</v>
      </c>
      <c r="AJ86" t="str">
        <f t="shared" ref="AJ86:AJ94" si="194">_xlfn.CONCAT("""",L$1,"""",": ","""",L86,"""",",")</f>
        <v>"INTLDES": "1967-001B",</v>
      </c>
      <c r="AK86" t="str">
        <f t="shared" ref="AK86:AK94" si="195">_xlfn.CONCAT("""",M$1,"""",": ","""",M86,"""",",")</f>
        <v>"LAUNCH": "1967-01-11",</v>
      </c>
      <c r="AL86" t="str">
        <f t="shared" ref="AL86:AL94" si="196">_xlfn.CONCAT("""",N$1,"""",": ","""",N86,"""",",")</f>
        <v>"LAUNCH_NUM": "1",</v>
      </c>
      <c r="AM86" t="str">
        <f t="shared" ref="AM86:AM94" si="197">_xlfn.CONCAT("""",O$1,"""",": ","""",O86,"""",",")</f>
        <v>"LAUNCH_PIECE": "B",</v>
      </c>
      <c r="AN86" t="str">
        <f t="shared" ref="AN86:AN94" si="198">_xlfn.CONCAT("""",P$1,"""",": ","""",P86,"""",",")</f>
        <v>"NORAD_CAT_ID": "2640",</v>
      </c>
      <c r="AO86" t="str">
        <f t="shared" ref="AO86:AO94" si="199">_xlfn.CONCAT("""",Q$1,"""",": ","""",Q86,"""",",")</f>
        <v>"OBJECT_ID": "1967-001B",</v>
      </c>
      <c r="AP86" t="str">
        <f t="shared" ref="AP86:AP94" si="200">_xlfn.CONCAT("""",R$1,"""",": ","""",R86,"""",",")</f>
        <v>"OBJECT_NAME": "DELTA 1 R/B(1)",</v>
      </c>
      <c r="AQ86" t="str">
        <f t="shared" ref="AQ86:AQ94" si="201">_xlfn.CONCAT("""",S$1,"""",": ","""",S86,"""",",")</f>
        <v>"OBJECT_NUMBER": "2640",</v>
      </c>
      <c r="AR86" t="str">
        <f t="shared" ref="AR86:AR94" si="202">_xlfn.CONCAT("""",T$1,"""",": ","""",T86,"""",",")</f>
        <v>"OBJECT_TYPE": "ROCKET BODY",</v>
      </c>
      <c r="AS86" t="str">
        <f t="shared" ref="AS86:AS94" si="203">_xlfn.CONCAT("""",U$1,"""",": ","""",U86,"""",",")</f>
        <v>"PERIGEE": "223",</v>
      </c>
      <c r="AT86" t="str">
        <f t="shared" ref="AT86:AT94" si="204">_xlfn.CONCAT("""",V$1,"""",": ","""",V86,"""",",")</f>
        <v>"PERIOD": "90.46",</v>
      </c>
      <c r="AU86" t="str">
        <f t="shared" ref="AU86:AU94" si="205">_xlfn.CONCAT("""",W$1,"""",": ","""",W86,"""",",")</f>
        <v>"RCSVALUE": "0",</v>
      </c>
      <c r="AV86" t="str">
        <f t="shared" ref="AV86:AV94" si="206">_xlfn.CONCAT("""",X$1,"""",": ","""",X86,"""",",")</f>
        <v>"RCS_SIZE": "",</v>
      </c>
      <c r="AW86" t="str">
        <f t="shared" ref="AW86:AW94" si="207">_xlfn.CONCAT("""",Y$1,"""",": ","""",Y86,"""")</f>
        <v>"SITE": "AFETR"</v>
      </c>
      <c r="AX86" t="str">
        <f t="shared" ref="AX86:AX94" si="208">_xlfn.CONCAT("""",C$1,"""",": ","""",C86,"""",",")</f>
        <v>"SATNAME": "DELTA 1 R/B(1)",</v>
      </c>
      <c r="AY86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"372","COMMENT": "","COMMENTCODE": "","COUNTRY": "US","CURRENT": "Y","DECAY": "1967-04-13","FILE": "1","INCLINATION": "28.74","INTLDES": "1967-001B","LAUNCH": "1967-01-11","LAUNCH_NUM": "1","LAUNCH_PIECE": "B","NORAD_CAT_ID": "2640","OBJECT_ID": "1967-001B","OBJECT_NAME": "DELTA 1 R/B(1)","OBJECT_NUMBER": "2640","OBJECT_TYPE": "ROCKET BODY","PERIGEE": "223","PERIOD": "90.46","RCSVALUE": "0","RCS_SIZE": "","SATNAME": "DELTA 1 R/B(1)","SITE": "AFETR"</v>
      </c>
    </row>
    <row r="87" spans="1:51" x14ac:dyDescent="0.2">
      <c r="A87" t="s">
        <v>1221</v>
      </c>
      <c r="B87" t="s">
        <v>3871</v>
      </c>
      <c r="C87" t="s">
        <v>352</v>
      </c>
      <c r="D87" t="s">
        <v>532</v>
      </c>
      <c r="E87" t="s">
        <v>25</v>
      </c>
      <c r="F87" t="s">
        <v>25</v>
      </c>
      <c r="G87" t="s">
        <v>66</v>
      </c>
      <c r="H87" t="s">
        <v>27</v>
      </c>
      <c r="I87" t="s">
        <v>1300</v>
      </c>
      <c r="J87" t="s">
        <v>33</v>
      </c>
      <c r="K87" t="s">
        <v>1411</v>
      </c>
      <c r="L87" t="s">
        <v>1443</v>
      </c>
      <c r="M87" t="s">
        <v>1439</v>
      </c>
      <c r="N87" t="s">
        <v>33</v>
      </c>
      <c r="O87" t="s">
        <v>81</v>
      </c>
      <c r="P87" t="s">
        <v>1444</v>
      </c>
      <c r="Q87" t="s">
        <v>1443</v>
      </c>
      <c r="R87" t="s">
        <v>352</v>
      </c>
      <c r="S87" t="s">
        <v>1444</v>
      </c>
      <c r="T87" t="s">
        <v>84</v>
      </c>
      <c r="U87" t="s">
        <v>550</v>
      </c>
      <c r="V87" t="s">
        <v>1178</v>
      </c>
      <c r="W87" t="s">
        <v>41</v>
      </c>
      <c r="X87" t="s">
        <v>25</v>
      </c>
      <c r="Y87" t="s">
        <v>75</v>
      </c>
      <c r="Z87" t="str">
        <f t="shared" si="139"/>
        <v>"DELTA1DEB-3783":{"APOGEE": "466","COMMENT": "","COMMENTCODE": "","COUNTRY": "US","CURRENT": "Y","DECAY": "1967-02-24","FILE": "1","INCLINATION": "28.72","INTLDES": "1967-001C","LAUNCH": "1967-01-11","LAUNCH_NUM": "1","LAUNCH_PIECE": "C","NORAD_CAT_ID": "2641","OBJECT_ID": "1967-001C","OBJECT_NAME": "DELTA 1 DEB","OBJECT_NUMBER": "2641","OBJECT_TYPE": "DEBRIS","PERIGEE": "241","PERIOD": "91.60","RCSVALUE": "0","RCS_SIZE": "","SATNAME": "DELTA 1 DEB","SITE": "AFETR"}</v>
      </c>
      <c r="AA87" t="str">
        <f>IF(A87=A88,_xlfn.CONCAT(Query__2[[#This Row],[Column1]],","),_xlfn.CONCAT(Query__2[[#This Row],[Column1]],"},"))</f>
        <v>"DELTA1DEB-3783":{"APOGEE": "466","COMMENT": "","COMMENTCODE": "","COUNTRY": "US","CURRENT": "Y","DECAY": "1967-02-24","FILE": "1","INCLINATION": "28.72","INTLDES": "1967-001C","LAUNCH": "1967-01-11","LAUNCH_NUM": "1","LAUNCH_PIECE": "C","NORAD_CAT_ID": "2641","OBJECT_ID": "1967-001C","OBJECT_NAME": "DELTA 1 DEB","OBJECT_NUMBER": "2641","OBJECT_TYPE": "DEBRIS","PERIGEE": "241","PERIOD": "91.60","RCSVALUE": "0","RCS_SIZE": "","SATNAME": "DELTA 1 DEB","SITE": "AFETR"},</v>
      </c>
      <c r="AB87" t="str">
        <f t="shared" si="186"/>
        <v>"APOGEE": "466",</v>
      </c>
      <c r="AC87" t="str">
        <f t="shared" si="187"/>
        <v>"COMMENT": "",</v>
      </c>
      <c r="AD87" t="str">
        <f t="shared" si="188"/>
        <v>"COMMENTCODE": "",</v>
      </c>
      <c r="AE87" t="str">
        <f t="shared" si="189"/>
        <v>"COUNTRY": "US",</v>
      </c>
      <c r="AF87" t="str">
        <f t="shared" si="190"/>
        <v>"CURRENT": "Y",</v>
      </c>
      <c r="AG87" t="str">
        <f t="shared" si="191"/>
        <v>"DECAY": "1967-02-24",</v>
      </c>
      <c r="AH87" t="str">
        <f t="shared" si="192"/>
        <v>"FILE": "1",</v>
      </c>
      <c r="AI87" t="str">
        <f t="shared" si="193"/>
        <v>"INCLINATION": "28.72",</v>
      </c>
      <c r="AJ87" t="str">
        <f t="shared" si="194"/>
        <v>"INTLDES": "1967-001C",</v>
      </c>
      <c r="AK87" t="str">
        <f t="shared" si="195"/>
        <v>"LAUNCH": "1967-01-11",</v>
      </c>
      <c r="AL87" t="str">
        <f t="shared" si="196"/>
        <v>"LAUNCH_NUM": "1",</v>
      </c>
      <c r="AM87" t="str">
        <f t="shared" si="197"/>
        <v>"LAUNCH_PIECE": "C",</v>
      </c>
      <c r="AN87" t="str">
        <f t="shared" si="198"/>
        <v>"NORAD_CAT_ID": "2641",</v>
      </c>
      <c r="AO87" t="str">
        <f t="shared" si="199"/>
        <v>"OBJECT_ID": "1967-001C",</v>
      </c>
      <c r="AP87" t="str">
        <f t="shared" si="200"/>
        <v>"OBJECT_NAME": "DELTA 1 DEB",</v>
      </c>
      <c r="AQ87" t="str">
        <f t="shared" si="201"/>
        <v>"OBJECT_NUMBER": "2641",</v>
      </c>
      <c r="AR87" t="str">
        <f t="shared" si="202"/>
        <v>"OBJECT_TYPE": "DEBRIS",</v>
      </c>
      <c r="AS87" t="str">
        <f t="shared" si="203"/>
        <v>"PERIGEE": "241",</v>
      </c>
      <c r="AT87" t="str">
        <f t="shared" si="204"/>
        <v>"PERIOD": "91.60",</v>
      </c>
      <c r="AU87" t="str">
        <f t="shared" si="205"/>
        <v>"RCSVALUE": "0",</v>
      </c>
      <c r="AV87" t="str">
        <f t="shared" si="206"/>
        <v>"RCS_SIZE": "",</v>
      </c>
      <c r="AW87" t="str">
        <f t="shared" si="207"/>
        <v>"SITE": "AFETR"</v>
      </c>
      <c r="AX87" t="str">
        <f t="shared" si="208"/>
        <v>"SATNAME": "DELTA 1 DEB",</v>
      </c>
      <c r="AY87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"466","COMMENT": "","COMMENTCODE": "","COUNTRY": "US","CURRENT": "Y","DECAY": "1967-02-24","FILE": "1","INCLINATION": "28.72","INTLDES": "1967-001C","LAUNCH": "1967-01-11","LAUNCH_NUM": "1","LAUNCH_PIECE": "C","NORAD_CAT_ID": "2641","OBJECT_ID": "1967-001C","OBJECT_NAME": "DELTA 1 DEB","OBJECT_NUMBER": "2641","OBJECT_TYPE": "DEBRIS","PERIGEE": "241","PERIOD": "91.60","RCSVALUE": "0","RCS_SIZE": "","SATNAME": "DELTA 1 DEB","SITE": "AFETR"</v>
      </c>
    </row>
    <row r="88" spans="1:51" x14ac:dyDescent="0.2">
      <c r="A88" t="s">
        <v>1221</v>
      </c>
      <c r="B88" t="s">
        <v>3872</v>
      </c>
      <c r="C88" t="s">
        <v>1436</v>
      </c>
      <c r="D88" t="s">
        <v>1445</v>
      </c>
      <c r="E88" t="s">
        <v>25</v>
      </c>
      <c r="F88" t="s">
        <v>25</v>
      </c>
      <c r="G88" t="s">
        <v>66</v>
      </c>
      <c r="H88" t="s">
        <v>27</v>
      </c>
      <c r="I88" t="s">
        <v>25</v>
      </c>
      <c r="J88" t="s">
        <v>231</v>
      </c>
      <c r="K88" t="s">
        <v>1446</v>
      </c>
      <c r="L88" t="s">
        <v>1447</v>
      </c>
      <c r="M88" t="s">
        <v>1439</v>
      </c>
      <c r="N88" t="s">
        <v>33</v>
      </c>
      <c r="O88" t="s">
        <v>681</v>
      </c>
      <c r="P88" t="s">
        <v>1448</v>
      </c>
      <c r="Q88" t="s">
        <v>1447</v>
      </c>
      <c r="R88" t="s">
        <v>1436</v>
      </c>
      <c r="S88" t="s">
        <v>1448</v>
      </c>
      <c r="T88" t="s">
        <v>84</v>
      </c>
      <c r="U88" t="s">
        <v>641</v>
      </c>
      <c r="V88" t="s">
        <v>1449</v>
      </c>
      <c r="W88" t="s">
        <v>41</v>
      </c>
      <c r="X88" t="s">
        <v>95</v>
      </c>
      <c r="Y88" t="s">
        <v>75</v>
      </c>
      <c r="Z88" t="str">
        <f t="shared" si="139"/>
        <v>"DELTA1DEB-3784":{"APOGEE": "28545","COMMENT": "","COMMENTCODE": "","COUNTRY": "US","CURRENT": "Y","DECAY": "","FILE": "8635","INCLINATION": "26.25","INTLDES": "1967-001S","LAUNCH": "1967-01-11","LAUNCH_NUM": "1","LAUNCH_PIECE": "S","NORAD_CAT_ID": "5987","OBJECT_ID": "1967-001S","OBJECT_NAME": "DELTA 1 DEB *","OBJECT_NUMBER": "5987","OBJECT_TYPE": "DEBRIS","PERIGEE": "470","PERIOD": "500.65","RCSVALUE": "0","RCS_SIZE": "MEDIUM","SATNAME": "DELTA 1 DEB *","SITE": "AFETR"}</v>
      </c>
      <c r="AA88" t="str">
        <f>IF(A88=A89,_xlfn.CONCAT(Query__2[[#This Row],[Column1]],","),_xlfn.CONCAT(Query__2[[#This Row],[Column1]],"},"))</f>
        <v>"DELTA1DEB-3784":{"APOGEE": "28545","COMMENT": "","COMMENTCODE": "","COUNTRY": "US","CURRENT": "Y","DECAY": "","FILE": "8635","INCLINATION": "26.25","INTLDES": "1967-001S","LAUNCH": "1967-01-11","LAUNCH_NUM": "1","LAUNCH_PIECE": "S","NORAD_CAT_ID": "5987","OBJECT_ID": "1967-001S","OBJECT_NAME": "DELTA 1 DEB *","OBJECT_NUMBER": "5987","OBJECT_TYPE": "DEBRIS","PERIGEE": "470","PERIOD": "500.65","RCSVALUE": "0","RCS_SIZE": "MEDIUM","SATNAME": "DELTA 1 DEB *","SITE": "AFETR"},</v>
      </c>
      <c r="AB88" t="str">
        <f t="shared" si="186"/>
        <v>"APOGEE": "28545",</v>
      </c>
      <c r="AC88" t="str">
        <f t="shared" si="187"/>
        <v>"COMMENT": "",</v>
      </c>
      <c r="AD88" t="str">
        <f t="shared" si="188"/>
        <v>"COMMENTCODE": "",</v>
      </c>
      <c r="AE88" t="str">
        <f t="shared" si="189"/>
        <v>"COUNTRY": "US",</v>
      </c>
      <c r="AF88" t="str">
        <f t="shared" si="190"/>
        <v>"CURRENT": "Y",</v>
      </c>
      <c r="AG88" t="str">
        <f t="shared" si="191"/>
        <v>"DECAY": "",</v>
      </c>
      <c r="AH88" t="str">
        <f t="shared" si="192"/>
        <v>"FILE": "8635",</v>
      </c>
      <c r="AI88" t="str">
        <f t="shared" si="193"/>
        <v>"INCLINATION": "26.25",</v>
      </c>
      <c r="AJ88" t="str">
        <f t="shared" si="194"/>
        <v>"INTLDES": "1967-001S",</v>
      </c>
      <c r="AK88" t="str">
        <f t="shared" si="195"/>
        <v>"LAUNCH": "1967-01-11",</v>
      </c>
      <c r="AL88" t="str">
        <f t="shared" si="196"/>
        <v>"LAUNCH_NUM": "1",</v>
      </c>
      <c r="AM88" t="str">
        <f t="shared" si="197"/>
        <v>"LAUNCH_PIECE": "S",</v>
      </c>
      <c r="AN88" t="str">
        <f t="shared" si="198"/>
        <v>"NORAD_CAT_ID": "5987",</v>
      </c>
      <c r="AO88" t="str">
        <f t="shared" si="199"/>
        <v>"OBJECT_ID": "1967-001S",</v>
      </c>
      <c r="AP88" t="str">
        <f t="shared" si="200"/>
        <v>"OBJECT_NAME": "DELTA 1 DEB *",</v>
      </c>
      <c r="AQ88" t="str">
        <f t="shared" si="201"/>
        <v>"OBJECT_NUMBER": "5987",</v>
      </c>
      <c r="AR88" t="str">
        <f t="shared" si="202"/>
        <v>"OBJECT_TYPE": "DEBRIS",</v>
      </c>
      <c r="AS88" t="str">
        <f t="shared" si="203"/>
        <v>"PERIGEE": "470",</v>
      </c>
      <c r="AT88" t="str">
        <f t="shared" si="204"/>
        <v>"PERIOD": "500.65",</v>
      </c>
      <c r="AU88" t="str">
        <f t="shared" si="205"/>
        <v>"RCSVALUE": "0",</v>
      </c>
      <c r="AV88" t="str">
        <f t="shared" si="206"/>
        <v>"RCS_SIZE": "MEDIUM",</v>
      </c>
      <c r="AW88" t="str">
        <f t="shared" si="207"/>
        <v>"SITE": "AFETR"</v>
      </c>
      <c r="AX88" t="str">
        <f t="shared" si="208"/>
        <v>"SATNAME": "DELTA 1 DEB *",</v>
      </c>
      <c r="AY88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"28545","COMMENT": "","COMMENTCODE": "","COUNTRY": "US","CURRENT": "Y","DECAY": "","FILE": "8635","INCLINATION": "26.25","INTLDES": "1967-001S","LAUNCH": "1967-01-11","LAUNCH_NUM": "1","LAUNCH_PIECE": "S","NORAD_CAT_ID": "5987","OBJECT_ID": "1967-001S","OBJECT_NAME": "DELTA 1 DEB *","OBJECT_NUMBER": "5987","OBJECT_TYPE": "DEBRIS","PERIGEE": "470","PERIOD": "500.65","RCSVALUE": "0","RCS_SIZE": "MEDIUM","SATNAME": "DELTA 1 DEB *","SITE": "AFETR"</v>
      </c>
    </row>
    <row r="89" spans="1:51" x14ac:dyDescent="0.2">
      <c r="A89" t="s">
        <v>1221</v>
      </c>
      <c r="B89" t="s">
        <v>3873</v>
      </c>
      <c r="C89" t="s">
        <v>1454</v>
      </c>
      <c r="D89" t="s">
        <v>1450</v>
      </c>
      <c r="E89" t="s">
        <v>25</v>
      </c>
      <c r="F89" t="s">
        <v>25</v>
      </c>
      <c r="G89" t="s">
        <v>1218</v>
      </c>
      <c r="H89" t="s">
        <v>27</v>
      </c>
      <c r="I89" t="s">
        <v>25</v>
      </c>
      <c r="J89" t="s">
        <v>77</v>
      </c>
      <c r="K89" t="s">
        <v>1451</v>
      </c>
      <c r="L89" t="s">
        <v>1452</v>
      </c>
      <c r="M89" t="s">
        <v>1439</v>
      </c>
      <c r="N89" t="s">
        <v>33</v>
      </c>
      <c r="O89" t="s">
        <v>48</v>
      </c>
      <c r="P89" t="s">
        <v>1453</v>
      </c>
      <c r="Q89" t="s">
        <v>1452</v>
      </c>
      <c r="R89" t="s">
        <v>1454</v>
      </c>
      <c r="S89" t="s">
        <v>1453</v>
      </c>
      <c r="T89" t="s">
        <v>38</v>
      </c>
      <c r="U89" t="s">
        <v>1008</v>
      </c>
      <c r="V89" t="s">
        <v>1455</v>
      </c>
      <c r="W89" t="s">
        <v>41</v>
      </c>
      <c r="X89" t="s">
        <v>53</v>
      </c>
      <c r="Y89" t="s">
        <v>75</v>
      </c>
      <c r="Z89" t="str">
        <f t="shared" si="139"/>
        <v>"INTELSAT2F2-3785":{"APOGEE": "35823","COMMENT": "","COMMENTCODE": "","COUNTRY": "ITSO","CURRENT": "Y","DECAY": "","FILE": "8634","INCLINATION": "0.93","INTLDES": "1967-001A","LAUNCH": "1967-01-11","LAUNCH_NUM": "1","LAUNCH_PIECE": "A","NORAD_CAT_ID": "2639","OBJECT_ID": "1967-001A","OBJECT_NAME": "INTELSAT 2-F2","OBJECT_NUMBER": "2639","OBJECT_TYPE": "PAYLOAD","PERIGEE": "35756","PERIOD": "1436.25","RCSVALUE": "0","RCS_SIZE": "LARGE","SATNAME": "INTELSAT 2-F2","SITE": "AFETR"}</v>
      </c>
      <c r="AA89" t="str">
        <f>IF(A89=A90,_xlfn.CONCAT(Query__2[[#This Row],[Column1]],","),_xlfn.CONCAT(Query__2[[#This Row],[Column1]],"},"))</f>
        <v>"INTELSAT2F2-3785":{"APOGEE": "35823","COMMENT": "","COMMENTCODE": "","COUNTRY": "ITSO","CURRENT": "Y","DECAY": "","FILE": "8634","INCLINATION": "0.93","INTLDES": "1967-001A","LAUNCH": "1967-01-11","LAUNCH_NUM": "1","LAUNCH_PIECE": "A","NORAD_CAT_ID": "2639","OBJECT_ID": "1967-001A","OBJECT_NAME": "INTELSAT 2-F2","OBJECT_NUMBER": "2639","OBJECT_TYPE": "PAYLOAD","PERIGEE": "35756","PERIOD": "1436.25","RCSVALUE": "0","RCS_SIZE": "LARGE","SATNAME": "INTELSAT 2-F2","SITE": "AFETR"},</v>
      </c>
      <c r="AB89" t="str">
        <f t="shared" si="186"/>
        <v>"APOGEE": "35823",</v>
      </c>
      <c r="AC89" t="str">
        <f t="shared" si="187"/>
        <v>"COMMENT": "",</v>
      </c>
      <c r="AD89" t="str">
        <f t="shared" si="188"/>
        <v>"COMMENTCODE": "",</v>
      </c>
      <c r="AE89" t="str">
        <f t="shared" si="189"/>
        <v>"COUNTRY": "ITSO",</v>
      </c>
      <c r="AF89" t="str">
        <f t="shared" si="190"/>
        <v>"CURRENT": "Y",</v>
      </c>
      <c r="AG89" t="str">
        <f t="shared" si="191"/>
        <v>"DECAY": "",</v>
      </c>
      <c r="AH89" t="str">
        <f t="shared" si="192"/>
        <v>"FILE": "8634",</v>
      </c>
      <c r="AI89" t="str">
        <f t="shared" si="193"/>
        <v>"INCLINATION": "0.93",</v>
      </c>
      <c r="AJ89" t="str">
        <f t="shared" si="194"/>
        <v>"INTLDES": "1967-001A",</v>
      </c>
      <c r="AK89" t="str">
        <f t="shared" si="195"/>
        <v>"LAUNCH": "1967-01-11",</v>
      </c>
      <c r="AL89" t="str">
        <f t="shared" si="196"/>
        <v>"LAUNCH_NUM": "1",</v>
      </c>
      <c r="AM89" t="str">
        <f t="shared" si="197"/>
        <v>"LAUNCH_PIECE": "A",</v>
      </c>
      <c r="AN89" t="str">
        <f t="shared" si="198"/>
        <v>"NORAD_CAT_ID": "2639",</v>
      </c>
      <c r="AO89" t="str">
        <f t="shared" si="199"/>
        <v>"OBJECT_ID": "1967-001A",</v>
      </c>
      <c r="AP89" t="str">
        <f t="shared" si="200"/>
        <v>"OBJECT_NAME": "INTELSAT 2-F2",</v>
      </c>
      <c r="AQ89" t="str">
        <f t="shared" si="201"/>
        <v>"OBJECT_NUMBER": "2639",</v>
      </c>
      <c r="AR89" t="str">
        <f t="shared" si="202"/>
        <v>"OBJECT_TYPE": "PAYLOAD",</v>
      </c>
      <c r="AS89" t="str">
        <f t="shared" si="203"/>
        <v>"PERIGEE": "35756",</v>
      </c>
      <c r="AT89" t="str">
        <f t="shared" si="204"/>
        <v>"PERIOD": "1436.25",</v>
      </c>
      <c r="AU89" t="str">
        <f t="shared" si="205"/>
        <v>"RCSVALUE": "0",</v>
      </c>
      <c r="AV89" t="str">
        <f t="shared" si="206"/>
        <v>"RCS_SIZE": "LARGE",</v>
      </c>
      <c r="AW89" t="str">
        <f t="shared" si="207"/>
        <v>"SITE": "AFETR"</v>
      </c>
      <c r="AX89" t="str">
        <f t="shared" si="208"/>
        <v>"SATNAME": "INTELSAT 2-F2",</v>
      </c>
      <c r="AY89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"35823","COMMENT": "","COMMENTCODE": "","COUNTRY": "ITSO","CURRENT": "Y","DECAY": "","FILE": "8634","INCLINATION": "0.93","INTLDES": "1967-001A","LAUNCH": "1967-01-11","LAUNCH_NUM": "1","LAUNCH_PIECE": "A","NORAD_CAT_ID": "2639","OBJECT_ID": "1967-001A","OBJECT_NAME": "INTELSAT 2-F2","OBJECT_NUMBER": "2639","OBJECT_TYPE": "PAYLOAD","PERIGEE": "35756","PERIOD": "1436.25","RCSVALUE": "0","RCS_SIZE": "LARGE","SATNAME": "INTELSAT 2-F2","SITE": "AFETR"</v>
      </c>
    </row>
    <row r="90" spans="1:51" x14ac:dyDescent="0.2">
      <c r="A90" t="s">
        <v>1221</v>
      </c>
      <c r="B90" t="s">
        <v>3874</v>
      </c>
      <c r="C90" t="s">
        <v>1220</v>
      </c>
      <c r="D90" t="s">
        <v>1456</v>
      </c>
      <c r="E90" t="s">
        <v>25</v>
      </c>
      <c r="F90" t="s">
        <v>25</v>
      </c>
      <c r="G90" t="s">
        <v>66</v>
      </c>
      <c r="H90" t="s">
        <v>27</v>
      </c>
      <c r="I90" t="s">
        <v>25</v>
      </c>
      <c r="J90" t="s">
        <v>77</v>
      </c>
      <c r="K90" t="s">
        <v>1457</v>
      </c>
      <c r="L90" t="s">
        <v>1458</v>
      </c>
      <c r="M90" t="s">
        <v>1439</v>
      </c>
      <c r="N90" t="s">
        <v>33</v>
      </c>
      <c r="O90" t="s">
        <v>160</v>
      </c>
      <c r="P90" t="s">
        <v>1459</v>
      </c>
      <c r="Q90" t="s">
        <v>1458</v>
      </c>
      <c r="R90" t="s">
        <v>1220</v>
      </c>
      <c r="S90" t="s">
        <v>1459</v>
      </c>
      <c r="T90" t="s">
        <v>50</v>
      </c>
      <c r="U90" t="s">
        <v>507</v>
      </c>
      <c r="V90" t="s">
        <v>1460</v>
      </c>
      <c r="W90" t="s">
        <v>41</v>
      </c>
      <c r="X90" t="s">
        <v>95</v>
      </c>
      <c r="Y90" t="s">
        <v>75</v>
      </c>
      <c r="Z90" t="str">
        <f t="shared" si="139"/>
        <v>"DELTA1RB2-3786":{"APOGEE": "20928","COMMENT": "","COMMENTCODE": "","COUNTRY": "US","CURRENT": "Y","DECAY": "","FILE": "8634","INCLINATION": "25.78","INTLDES": "1967-001D","LAUNCH": "1967-01-11","LAUNCH_NUM": "1","LAUNCH_PIECE": "D","NORAD_CAT_ID": "2643","OBJECT_ID": "1967-001D","OBJECT_NAME": "DELTA 1 R/B(2)","OBJECT_NUMBER": "2643","OBJECT_TYPE": "ROCKET BODY","PERIGEE": "302","PERIOD": "367.42","RCSVALUE": "0","RCS_SIZE": "MEDIUM","SATNAME": "DELTA 1 R/B(2)","SITE": "AFETR"}</v>
      </c>
      <c r="AA90" t="str">
        <f>IF(A90=A91,_xlfn.CONCAT(Query__2[[#This Row],[Column1]],","),_xlfn.CONCAT(Query__2[[#This Row],[Column1]],"},"))</f>
        <v>"DELTA1RB2-3786":{"APOGEE": "20928","COMMENT": "","COMMENTCODE": "","COUNTRY": "US","CURRENT": "Y","DECAY": "","FILE": "8634","INCLINATION": "25.78","INTLDES": "1967-001D","LAUNCH": "1967-01-11","LAUNCH_NUM": "1","LAUNCH_PIECE": "D","NORAD_CAT_ID": "2643","OBJECT_ID": "1967-001D","OBJECT_NAME": "DELTA 1 R/B(2)","OBJECT_NUMBER": "2643","OBJECT_TYPE": "ROCKET BODY","PERIGEE": "302","PERIOD": "367.42","RCSVALUE": "0","RCS_SIZE": "MEDIUM","SATNAME": "DELTA 1 R/B(2)","SITE": "AFETR"},</v>
      </c>
      <c r="AB90" t="str">
        <f t="shared" si="186"/>
        <v>"APOGEE": "20928",</v>
      </c>
      <c r="AC90" t="str">
        <f t="shared" si="187"/>
        <v>"COMMENT": "",</v>
      </c>
      <c r="AD90" t="str">
        <f t="shared" si="188"/>
        <v>"COMMENTCODE": "",</v>
      </c>
      <c r="AE90" t="str">
        <f t="shared" si="189"/>
        <v>"COUNTRY": "US",</v>
      </c>
      <c r="AF90" t="str">
        <f t="shared" si="190"/>
        <v>"CURRENT": "Y",</v>
      </c>
      <c r="AG90" t="str">
        <f t="shared" si="191"/>
        <v>"DECAY": "",</v>
      </c>
      <c r="AH90" t="str">
        <f t="shared" si="192"/>
        <v>"FILE": "8634",</v>
      </c>
      <c r="AI90" t="str">
        <f t="shared" si="193"/>
        <v>"INCLINATION": "25.78",</v>
      </c>
      <c r="AJ90" t="str">
        <f t="shared" si="194"/>
        <v>"INTLDES": "1967-001D",</v>
      </c>
      <c r="AK90" t="str">
        <f t="shared" si="195"/>
        <v>"LAUNCH": "1967-01-11",</v>
      </c>
      <c r="AL90" t="str">
        <f t="shared" si="196"/>
        <v>"LAUNCH_NUM": "1",</v>
      </c>
      <c r="AM90" t="str">
        <f t="shared" si="197"/>
        <v>"LAUNCH_PIECE": "D",</v>
      </c>
      <c r="AN90" t="str">
        <f t="shared" si="198"/>
        <v>"NORAD_CAT_ID": "2643",</v>
      </c>
      <c r="AO90" t="str">
        <f t="shared" si="199"/>
        <v>"OBJECT_ID": "1967-001D",</v>
      </c>
      <c r="AP90" t="str">
        <f t="shared" si="200"/>
        <v>"OBJECT_NAME": "DELTA 1 R/B(2)",</v>
      </c>
      <c r="AQ90" t="str">
        <f t="shared" si="201"/>
        <v>"OBJECT_NUMBER": "2643",</v>
      </c>
      <c r="AR90" t="str">
        <f t="shared" si="202"/>
        <v>"OBJECT_TYPE": "ROCKET BODY",</v>
      </c>
      <c r="AS90" t="str">
        <f t="shared" si="203"/>
        <v>"PERIGEE": "302",</v>
      </c>
      <c r="AT90" t="str">
        <f t="shared" si="204"/>
        <v>"PERIOD": "367.42",</v>
      </c>
      <c r="AU90" t="str">
        <f t="shared" si="205"/>
        <v>"RCSVALUE": "0",</v>
      </c>
      <c r="AV90" t="str">
        <f t="shared" si="206"/>
        <v>"RCS_SIZE": "MEDIUM",</v>
      </c>
      <c r="AW90" t="str">
        <f t="shared" si="207"/>
        <v>"SITE": "AFETR"</v>
      </c>
      <c r="AX90" t="str">
        <f t="shared" si="208"/>
        <v>"SATNAME": "DELTA 1 R/B(2)",</v>
      </c>
      <c r="AY90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"20928","COMMENT": "","COMMENTCODE": "","COUNTRY": "US","CURRENT": "Y","DECAY": "","FILE": "8634","INCLINATION": "25.78","INTLDES": "1967-001D","LAUNCH": "1967-01-11","LAUNCH_NUM": "1","LAUNCH_PIECE": "D","NORAD_CAT_ID": "2643","OBJECT_ID": "1967-001D","OBJECT_NAME": "DELTA 1 R/B(2)","OBJECT_NUMBER": "2643","OBJECT_TYPE": "ROCKET BODY","PERIGEE": "302","PERIOD": "367.42","RCSVALUE": "0","RCS_SIZE": "MEDIUM","SATNAME": "DELTA 1 R/B(2)","SITE": "AFETR"</v>
      </c>
    </row>
    <row r="91" spans="1:51" x14ac:dyDescent="0.2">
      <c r="A91" t="s">
        <v>1221</v>
      </c>
      <c r="B91" t="s">
        <v>3875</v>
      </c>
      <c r="C91" t="s">
        <v>1436</v>
      </c>
      <c r="D91" t="s">
        <v>856</v>
      </c>
      <c r="E91" t="s">
        <v>25</v>
      </c>
      <c r="F91" t="s">
        <v>100</v>
      </c>
      <c r="G91" t="s">
        <v>66</v>
      </c>
      <c r="H91" t="s">
        <v>27</v>
      </c>
      <c r="I91" t="s">
        <v>1461</v>
      </c>
      <c r="J91" t="s">
        <v>156</v>
      </c>
      <c r="K91" t="s">
        <v>1462</v>
      </c>
      <c r="L91" t="s">
        <v>1463</v>
      </c>
      <c r="M91" t="s">
        <v>1439</v>
      </c>
      <c r="N91" t="s">
        <v>33</v>
      </c>
      <c r="O91" t="s">
        <v>499</v>
      </c>
      <c r="P91" t="s">
        <v>1464</v>
      </c>
      <c r="Q91" t="s">
        <v>1463</v>
      </c>
      <c r="R91" t="s">
        <v>1436</v>
      </c>
      <c r="S91" t="s">
        <v>1464</v>
      </c>
      <c r="T91" t="s">
        <v>84</v>
      </c>
      <c r="U91" t="s">
        <v>726</v>
      </c>
      <c r="V91" t="s">
        <v>1181</v>
      </c>
      <c r="W91" t="s">
        <v>41</v>
      </c>
      <c r="X91" t="s">
        <v>53</v>
      </c>
      <c r="Y91" t="s">
        <v>75</v>
      </c>
      <c r="Z91" t="str">
        <f t="shared" si="139"/>
        <v>"DELTA1DEB-3787":{"APOGEE": "384","COMMENT": "","COMMENTCODE": "5","COUNTRY": "US","CURRENT": "Y","DECAY": "1992-09-20","FILE": "7337","INCLINATION": "23.42","INTLDES": "1967-001Z","LAUNCH": "1967-01-11","LAUNCH_NUM": "1","LAUNCH_PIECE": "Z","NORAD_CAT_ID": "13905","OBJECT_ID": "1967-001Z","OBJECT_NAME": "DELTA 1 DEB *","OBJECT_NUMBER": "13905","OBJECT_TYPE": "DEBRIS","PERIGEE": "127","PERIOD": "89.62","RCSVALUE": "0","RCS_SIZE": "LARGE","SATNAME": "DELTA 1 DEB *","SITE": "AFETR"}</v>
      </c>
      <c r="AA91" t="str">
        <f>IF(A91=A92,_xlfn.CONCAT(Query__2[[#This Row],[Column1]],","),_xlfn.CONCAT(Query__2[[#This Row],[Column1]],"},"))</f>
        <v>"DELTA1DEB-3787":{"APOGEE": "384","COMMENT": "","COMMENTCODE": "5","COUNTRY": "US","CURRENT": "Y","DECAY": "1992-09-20","FILE": "7337","INCLINATION": "23.42","INTLDES": "1967-001Z","LAUNCH": "1967-01-11","LAUNCH_NUM": "1","LAUNCH_PIECE": "Z","NORAD_CAT_ID": "13905","OBJECT_ID": "1967-001Z","OBJECT_NAME": "DELTA 1 DEB *","OBJECT_NUMBER": "13905","OBJECT_TYPE": "DEBRIS","PERIGEE": "127","PERIOD": "89.62","RCSVALUE": "0","RCS_SIZE": "LARGE","SATNAME": "DELTA 1 DEB *","SITE": "AFETR"},</v>
      </c>
      <c r="AB91" t="str">
        <f t="shared" si="186"/>
        <v>"APOGEE": "384",</v>
      </c>
      <c r="AC91" t="str">
        <f t="shared" si="187"/>
        <v>"COMMENT": "",</v>
      </c>
      <c r="AD91" t="str">
        <f t="shared" si="188"/>
        <v>"COMMENTCODE": "5",</v>
      </c>
      <c r="AE91" t="str">
        <f t="shared" si="189"/>
        <v>"COUNTRY": "US",</v>
      </c>
      <c r="AF91" t="str">
        <f t="shared" si="190"/>
        <v>"CURRENT": "Y",</v>
      </c>
      <c r="AG91" t="str">
        <f t="shared" si="191"/>
        <v>"DECAY": "1992-09-20",</v>
      </c>
      <c r="AH91" t="str">
        <f t="shared" si="192"/>
        <v>"FILE": "7337",</v>
      </c>
      <c r="AI91" t="str">
        <f t="shared" si="193"/>
        <v>"INCLINATION": "23.42",</v>
      </c>
      <c r="AJ91" t="str">
        <f t="shared" si="194"/>
        <v>"INTLDES": "1967-001Z",</v>
      </c>
      <c r="AK91" t="str">
        <f t="shared" si="195"/>
        <v>"LAUNCH": "1967-01-11",</v>
      </c>
      <c r="AL91" t="str">
        <f t="shared" si="196"/>
        <v>"LAUNCH_NUM": "1",</v>
      </c>
      <c r="AM91" t="str">
        <f t="shared" si="197"/>
        <v>"LAUNCH_PIECE": "Z",</v>
      </c>
      <c r="AN91" t="str">
        <f t="shared" si="198"/>
        <v>"NORAD_CAT_ID": "13905",</v>
      </c>
      <c r="AO91" t="str">
        <f t="shared" si="199"/>
        <v>"OBJECT_ID": "1967-001Z",</v>
      </c>
      <c r="AP91" t="str">
        <f t="shared" si="200"/>
        <v>"OBJECT_NAME": "DELTA 1 DEB *",</v>
      </c>
      <c r="AQ91" t="str">
        <f t="shared" si="201"/>
        <v>"OBJECT_NUMBER": "13905",</v>
      </c>
      <c r="AR91" t="str">
        <f t="shared" si="202"/>
        <v>"OBJECT_TYPE": "DEBRIS",</v>
      </c>
      <c r="AS91" t="str">
        <f t="shared" si="203"/>
        <v>"PERIGEE": "127",</v>
      </c>
      <c r="AT91" t="str">
        <f t="shared" si="204"/>
        <v>"PERIOD": "89.62",</v>
      </c>
      <c r="AU91" t="str">
        <f t="shared" si="205"/>
        <v>"RCSVALUE": "0",</v>
      </c>
      <c r="AV91" t="str">
        <f t="shared" si="206"/>
        <v>"RCS_SIZE": "LARGE",</v>
      </c>
      <c r="AW91" t="str">
        <f t="shared" si="207"/>
        <v>"SITE": "AFETR"</v>
      </c>
      <c r="AX91" t="str">
        <f t="shared" si="208"/>
        <v>"SATNAME": "DELTA 1 DEB *",</v>
      </c>
      <c r="AY91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"384","COMMENT": "","COMMENTCODE": "5","COUNTRY": "US","CURRENT": "Y","DECAY": "1992-09-20","FILE": "7337","INCLINATION": "23.42","INTLDES": "1967-001Z","LAUNCH": "1967-01-11","LAUNCH_NUM": "1","LAUNCH_PIECE": "Z","NORAD_CAT_ID": "13905","OBJECT_ID": "1967-001Z","OBJECT_NAME": "DELTA 1 DEB *","OBJECT_NUMBER": "13905","OBJECT_TYPE": "DEBRIS","PERIGEE": "127","PERIOD": "89.62","RCSVALUE": "0","RCS_SIZE": "LARGE","SATNAME": "DELTA 1 DEB *","SITE": "AFETR"</v>
      </c>
    </row>
    <row r="92" spans="1:51" x14ac:dyDescent="0.2">
      <c r="A92" t="s">
        <v>1221</v>
      </c>
      <c r="B92" t="s">
        <v>3876</v>
      </c>
      <c r="C92" t="s">
        <v>1436</v>
      </c>
      <c r="D92" t="s">
        <v>644</v>
      </c>
      <c r="E92" t="s">
        <v>25</v>
      </c>
      <c r="F92" t="s">
        <v>25</v>
      </c>
      <c r="G92" t="s">
        <v>66</v>
      </c>
      <c r="H92" t="s">
        <v>27</v>
      </c>
      <c r="I92" t="s">
        <v>1465</v>
      </c>
      <c r="J92" t="s">
        <v>743</v>
      </c>
      <c r="K92" t="s">
        <v>1466</v>
      </c>
      <c r="L92" t="s">
        <v>1467</v>
      </c>
      <c r="M92" t="s">
        <v>1439</v>
      </c>
      <c r="N92" t="s">
        <v>33</v>
      </c>
      <c r="O92" t="s">
        <v>307</v>
      </c>
      <c r="P92" t="s">
        <v>1468</v>
      </c>
      <c r="Q92" t="s">
        <v>1467</v>
      </c>
      <c r="R92" t="s">
        <v>1436</v>
      </c>
      <c r="S92" t="s">
        <v>1468</v>
      </c>
      <c r="T92" t="s">
        <v>84</v>
      </c>
      <c r="U92" t="s">
        <v>633</v>
      </c>
      <c r="V92" t="s">
        <v>515</v>
      </c>
      <c r="W92" t="s">
        <v>41</v>
      </c>
      <c r="X92" t="s">
        <v>25</v>
      </c>
      <c r="Y92" t="s">
        <v>75</v>
      </c>
      <c r="Z92" t="str">
        <f t="shared" si="139"/>
        <v>"DELTA1DEB-3788":{"APOGEE": "629","COMMENT": "","COMMENTCODE": "","COUNTRY": "US","CURRENT": "Y","DECAY": "1971-02-09","FILE": "8426","INCLINATION": "26.60","INTLDES": "1967-001E","LAUNCH": "1967-01-11","LAUNCH_NUM": "1","LAUNCH_PIECE": "E","NORAD_CAT_ID": "4901","OBJECT_ID": "1967-001E","OBJECT_NAME": "DELTA 1 DEB *","OBJECT_NUMBER": "4901","OBJECT_TYPE": "DEBRIS","PERIGEE": "172","PERIOD": "92.57","RCSVALUE": "0","RCS_SIZE": "","SATNAME": "DELTA 1 DEB *","SITE": "AFETR"}</v>
      </c>
      <c r="AA92" t="str">
        <f>IF(A92=A93,_xlfn.CONCAT(Query__2[[#This Row],[Column1]],","),_xlfn.CONCAT(Query__2[[#This Row],[Column1]],"},"))</f>
        <v>"DELTA1DEB-3788":{"APOGEE": "629","COMMENT": "","COMMENTCODE": "","COUNTRY": "US","CURRENT": "Y","DECAY": "1971-02-09","FILE": "8426","INCLINATION": "26.60","INTLDES": "1967-001E","LAUNCH": "1967-01-11","LAUNCH_NUM": "1","LAUNCH_PIECE": "E","NORAD_CAT_ID": "4901","OBJECT_ID": "1967-001E","OBJECT_NAME": "DELTA 1 DEB *","OBJECT_NUMBER": "4901","OBJECT_TYPE": "DEBRIS","PERIGEE": "172","PERIOD": "92.57","RCSVALUE": "0","RCS_SIZE": "","SATNAME": "DELTA 1 DEB *","SITE": "AFETR"},</v>
      </c>
      <c r="AB92" t="str">
        <f t="shared" si="186"/>
        <v>"APOGEE": "629",</v>
      </c>
      <c r="AC92" t="str">
        <f t="shared" si="187"/>
        <v>"COMMENT": "",</v>
      </c>
      <c r="AD92" t="str">
        <f t="shared" si="188"/>
        <v>"COMMENTCODE": "",</v>
      </c>
      <c r="AE92" t="str">
        <f t="shared" si="189"/>
        <v>"COUNTRY": "US",</v>
      </c>
      <c r="AF92" t="str">
        <f t="shared" si="190"/>
        <v>"CURRENT": "Y",</v>
      </c>
      <c r="AG92" t="str">
        <f t="shared" si="191"/>
        <v>"DECAY": "1971-02-09",</v>
      </c>
      <c r="AH92" t="str">
        <f t="shared" si="192"/>
        <v>"FILE": "8426",</v>
      </c>
      <c r="AI92" t="str">
        <f t="shared" si="193"/>
        <v>"INCLINATION": "26.60",</v>
      </c>
      <c r="AJ92" t="str">
        <f t="shared" si="194"/>
        <v>"INTLDES": "1967-001E",</v>
      </c>
      <c r="AK92" t="str">
        <f t="shared" si="195"/>
        <v>"LAUNCH": "1967-01-11",</v>
      </c>
      <c r="AL92" t="str">
        <f t="shared" si="196"/>
        <v>"LAUNCH_NUM": "1",</v>
      </c>
      <c r="AM92" t="str">
        <f t="shared" si="197"/>
        <v>"LAUNCH_PIECE": "E",</v>
      </c>
      <c r="AN92" t="str">
        <f t="shared" si="198"/>
        <v>"NORAD_CAT_ID": "4901",</v>
      </c>
      <c r="AO92" t="str">
        <f t="shared" si="199"/>
        <v>"OBJECT_ID": "1967-001E",</v>
      </c>
      <c r="AP92" t="str">
        <f t="shared" si="200"/>
        <v>"OBJECT_NAME": "DELTA 1 DEB *",</v>
      </c>
      <c r="AQ92" t="str">
        <f t="shared" si="201"/>
        <v>"OBJECT_NUMBER": "4901",</v>
      </c>
      <c r="AR92" t="str">
        <f t="shared" si="202"/>
        <v>"OBJECT_TYPE": "DEBRIS",</v>
      </c>
      <c r="AS92" t="str">
        <f t="shared" si="203"/>
        <v>"PERIGEE": "172",</v>
      </c>
      <c r="AT92" t="str">
        <f t="shared" si="204"/>
        <v>"PERIOD": "92.57",</v>
      </c>
      <c r="AU92" t="str">
        <f t="shared" si="205"/>
        <v>"RCSVALUE": "0",</v>
      </c>
      <c r="AV92" t="str">
        <f t="shared" si="206"/>
        <v>"RCS_SIZE": "",</v>
      </c>
      <c r="AW92" t="str">
        <f t="shared" si="207"/>
        <v>"SITE": "AFETR"</v>
      </c>
      <c r="AX92" t="str">
        <f t="shared" si="208"/>
        <v>"SATNAME": "DELTA 1 DEB *",</v>
      </c>
      <c r="AY92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"629","COMMENT": "","COMMENTCODE": "","COUNTRY": "US","CURRENT": "Y","DECAY": "1971-02-09","FILE": "8426","INCLINATION": "26.60","INTLDES": "1967-001E","LAUNCH": "1967-01-11","LAUNCH_NUM": "1","LAUNCH_PIECE": "E","NORAD_CAT_ID": "4901","OBJECT_ID": "1967-001E","OBJECT_NAME": "DELTA 1 DEB *","OBJECT_NUMBER": "4901","OBJECT_TYPE": "DEBRIS","PERIGEE": "172","PERIOD": "92.57","RCSVALUE": "0","RCS_SIZE": "","SATNAME": "DELTA 1 DEB *","SITE": "AFETR"</v>
      </c>
    </row>
    <row r="93" spans="1:51" x14ac:dyDescent="0.2">
      <c r="A93" t="s">
        <v>1221</v>
      </c>
      <c r="B93" t="s">
        <v>3877</v>
      </c>
      <c r="C93" t="s">
        <v>1436</v>
      </c>
      <c r="D93" t="s">
        <v>458</v>
      </c>
      <c r="E93" t="s">
        <v>25</v>
      </c>
      <c r="F93" t="s">
        <v>25</v>
      </c>
      <c r="G93" t="s">
        <v>66</v>
      </c>
      <c r="H93" t="s">
        <v>27</v>
      </c>
      <c r="I93" t="s">
        <v>1469</v>
      </c>
      <c r="J93" t="s">
        <v>743</v>
      </c>
      <c r="K93" t="s">
        <v>1446</v>
      </c>
      <c r="L93" t="s">
        <v>1470</v>
      </c>
      <c r="M93" t="s">
        <v>1439</v>
      </c>
      <c r="N93" t="s">
        <v>33</v>
      </c>
      <c r="O93" t="s">
        <v>309</v>
      </c>
      <c r="P93" t="s">
        <v>1471</v>
      </c>
      <c r="Q93" t="s">
        <v>1470</v>
      </c>
      <c r="R93" t="s">
        <v>1436</v>
      </c>
      <c r="S93" t="s">
        <v>1471</v>
      </c>
      <c r="T93" t="s">
        <v>84</v>
      </c>
      <c r="U93" t="s">
        <v>538</v>
      </c>
      <c r="V93" t="s">
        <v>1190</v>
      </c>
      <c r="W93" t="s">
        <v>41</v>
      </c>
      <c r="X93" t="s">
        <v>25</v>
      </c>
      <c r="Y93" t="s">
        <v>75</v>
      </c>
      <c r="Z93" t="str">
        <f t="shared" si="139"/>
        <v>"DELTA1DEB-3789":{"APOGEE": "385","COMMENT": "","COMMENTCODE": "","COUNTRY": "US","CURRENT": "Y","DECAY": "1972-04-30","FILE": "8426","INCLINATION": "26.25","INTLDES": "1967-001F","LAUNCH": "1967-01-11","LAUNCH_NUM": "1","LAUNCH_PIECE": "F","NORAD_CAT_ID": "5122","OBJECT_ID": "1967-001F","OBJECT_NAME": "DELTA 1 DEB *","OBJECT_NUMBER": "5122","OBJECT_TYPE": "DEBRIS","PERIGEE": "240","PERIOD": "90.77","RCSVALUE": "0","RCS_SIZE": "","SATNAME": "DELTA 1 DEB *","SITE": "AFETR"}</v>
      </c>
      <c r="AA93" t="str">
        <f>IF(A93=A94,_xlfn.CONCAT(Query__2[[#This Row],[Column1]],","),_xlfn.CONCAT(Query__2[[#This Row],[Column1]],"},"))</f>
        <v>"DELTA1DEB-3789":{"APOGEE": "385","COMMENT": "","COMMENTCODE": "","COUNTRY": "US","CURRENT": "Y","DECAY": "1972-04-30","FILE": "8426","INCLINATION": "26.25","INTLDES": "1967-001F","LAUNCH": "1967-01-11","LAUNCH_NUM": "1","LAUNCH_PIECE": "F","NORAD_CAT_ID": "5122","OBJECT_ID": "1967-001F","OBJECT_NAME": "DELTA 1 DEB *","OBJECT_NUMBER": "5122","OBJECT_TYPE": "DEBRIS","PERIGEE": "240","PERIOD": "90.77","RCSVALUE": "0","RCS_SIZE": "","SATNAME": "DELTA 1 DEB *","SITE": "AFETR"},</v>
      </c>
      <c r="AB93" t="str">
        <f t="shared" si="186"/>
        <v>"APOGEE": "385",</v>
      </c>
      <c r="AC93" t="str">
        <f t="shared" si="187"/>
        <v>"COMMENT": "",</v>
      </c>
      <c r="AD93" t="str">
        <f t="shared" si="188"/>
        <v>"COMMENTCODE": "",</v>
      </c>
      <c r="AE93" t="str">
        <f t="shared" si="189"/>
        <v>"COUNTRY": "US",</v>
      </c>
      <c r="AF93" t="str">
        <f t="shared" si="190"/>
        <v>"CURRENT": "Y",</v>
      </c>
      <c r="AG93" t="str">
        <f t="shared" si="191"/>
        <v>"DECAY": "1972-04-30",</v>
      </c>
      <c r="AH93" t="str">
        <f t="shared" si="192"/>
        <v>"FILE": "8426",</v>
      </c>
      <c r="AI93" t="str">
        <f t="shared" si="193"/>
        <v>"INCLINATION": "26.25",</v>
      </c>
      <c r="AJ93" t="str">
        <f t="shared" si="194"/>
        <v>"INTLDES": "1967-001F",</v>
      </c>
      <c r="AK93" t="str">
        <f t="shared" si="195"/>
        <v>"LAUNCH": "1967-01-11",</v>
      </c>
      <c r="AL93" t="str">
        <f t="shared" si="196"/>
        <v>"LAUNCH_NUM": "1",</v>
      </c>
      <c r="AM93" t="str">
        <f t="shared" si="197"/>
        <v>"LAUNCH_PIECE": "F",</v>
      </c>
      <c r="AN93" t="str">
        <f t="shared" si="198"/>
        <v>"NORAD_CAT_ID": "5122",</v>
      </c>
      <c r="AO93" t="str">
        <f t="shared" si="199"/>
        <v>"OBJECT_ID": "1967-001F",</v>
      </c>
      <c r="AP93" t="str">
        <f t="shared" si="200"/>
        <v>"OBJECT_NAME": "DELTA 1 DEB *",</v>
      </c>
      <c r="AQ93" t="str">
        <f t="shared" si="201"/>
        <v>"OBJECT_NUMBER": "5122",</v>
      </c>
      <c r="AR93" t="str">
        <f t="shared" si="202"/>
        <v>"OBJECT_TYPE": "DEBRIS",</v>
      </c>
      <c r="AS93" t="str">
        <f t="shared" si="203"/>
        <v>"PERIGEE": "240",</v>
      </c>
      <c r="AT93" t="str">
        <f t="shared" si="204"/>
        <v>"PERIOD": "90.77",</v>
      </c>
      <c r="AU93" t="str">
        <f t="shared" si="205"/>
        <v>"RCSVALUE": "0",</v>
      </c>
      <c r="AV93" t="str">
        <f t="shared" si="206"/>
        <v>"RCS_SIZE": "",</v>
      </c>
      <c r="AW93" t="str">
        <f t="shared" si="207"/>
        <v>"SITE": "AFETR"</v>
      </c>
      <c r="AX93" t="str">
        <f t="shared" si="208"/>
        <v>"SATNAME": "DELTA 1 DEB *",</v>
      </c>
      <c r="AY93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"385","COMMENT": "","COMMENTCODE": "","COUNTRY": "US","CURRENT": "Y","DECAY": "1972-04-30","FILE": "8426","INCLINATION": "26.25","INTLDES": "1967-001F","LAUNCH": "1967-01-11","LAUNCH_NUM": "1","LAUNCH_PIECE": "F","NORAD_CAT_ID": "5122","OBJECT_ID": "1967-001F","OBJECT_NAME": "DELTA 1 DEB *","OBJECT_NUMBER": "5122","OBJECT_TYPE": "DEBRIS","PERIGEE": "240","PERIOD": "90.77","RCSVALUE": "0","RCS_SIZE": "","SATNAME": "DELTA 1 DEB *","SITE": "AFETR"</v>
      </c>
    </row>
    <row r="94" spans="1:51" x14ac:dyDescent="0.2">
      <c r="A94" t="s">
        <v>1221</v>
      </c>
      <c r="B94" t="s">
        <v>3878</v>
      </c>
      <c r="C94" t="s">
        <v>1436</v>
      </c>
      <c r="D94" t="s">
        <v>687</v>
      </c>
      <c r="E94" t="s">
        <v>25</v>
      </c>
      <c r="F94" t="s">
        <v>25</v>
      </c>
      <c r="G94" t="s">
        <v>66</v>
      </c>
      <c r="H94" t="s">
        <v>27</v>
      </c>
      <c r="I94" t="s">
        <v>1472</v>
      </c>
      <c r="J94" t="s">
        <v>743</v>
      </c>
      <c r="K94" t="s">
        <v>1340</v>
      </c>
      <c r="L94" t="s">
        <v>1473</v>
      </c>
      <c r="M94" t="s">
        <v>1439</v>
      </c>
      <c r="N94" t="s">
        <v>33</v>
      </c>
      <c r="O94" t="s">
        <v>311</v>
      </c>
      <c r="P94" t="s">
        <v>1474</v>
      </c>
      <c r="Q94" t="s">
        <v>1473</v>
      </c>
      <c r="R94" t="s">
        <v>1436</v>
      </c>
      <c r="S94" t="s">
        <v>1474</v>
      </c>
      <c r="T94" t="s">
        <v>84</v>
      </c>
      <c r="U94" t="s">
        <v>276</v>
      </c>
      <c r="V94" t="s">
        <v>1294</v>
      </c>
      <c r="W94" t="s">
        <v>41</v>
      </c>
      <c r="X94" t="s">
        <v>25</v>
      </c>
      <c r="Y94" t="s">
        <v>75</v>
      </c>
      <c r="Z94" t="str">
        <f t="shared" si="139"/>
        <v>"DELTA1DEB-3790":{"APOGEE": "537","COMMENT": "","COMMENTCODE": "","COUNTRY": "US","CURRENT": "Y","DECAY": "1971-10-06","FILE": "8426","INCLINATION": "26.31","INTLDES": "1967-001G","LAUNCH": "1967-01-11","LAUNCH_NUM": "1","LAUNCH_PIECE": "G","NORAD_CAT_ID": "5123","OBJECT_ID": "1967-001G","OBJECT_NAME": "DELTA 1 DEB *","OBJECT_NUMBER": "5123","OBJECT_TYPE": "DEBRIS","PERIGEE": "194","PERIOD": "91.86","RCSVALUE": "0","RCS_SIZE": "","SATNAME": "DELTA 1 DEB *","SITE": "AFETR"}</v>
      </c>
      <c r="AA94" t="str">
        <f>IF(A94=A95,_xlfn.CONCAT(Query__2[[#This Row],[Column1]],","),_xlfn.CONCAT(Query__2[[#This Row],[Column1]],"},"))</f>
        <v>"DELTA1DEB-3790":{"APOGEE": "537","COMMENT": "","COMMENTCODE": "","COUNTRY": "US","CURRENT": "Y","DECAY": "1971-10-06","FILE": "8426","INCLINATION": "26.31","INTLDES": "1967-001G","LAUNCH": "1967-01-11","LAUNCH_NUM": "1","LAUNCH_PIECE": "G","NORAD_CAT_ID": "5123","OBJECT_ID": "1967-001G","OBJECT_NAME": "DELTA 1 DEB *","OBJECT_NUMBER": "5123","OBJECT_TYPE": "DEBRIS","PERIGEE": "194","PERIOD": "91.86","RCSVALUE": "0","RCS_SIZE": "","SATNAME": "DELTA 1 DEB *","SITE": "AFETR"}},</v>
      </c>
      <c r="AB94" t="str">
        <f t="shared" si="186"/>
        <v>"APOGEE": "537",</v>
      </c>
      <c r="AC94" t="str">
        <f t="shared" si="187"/>
        <v>"COMMENT": "",</v>
      </c>
      <c r="AD94" t="str">
        <f t="shared" si="188"/>
        <v>"COMMENTCODE": "",</v>
      </c>
      <c r="AE94" t="str">
        <f t="shared" si="189"/>
        <v>"COUNTRY": "US",</v>
      </c>
      <c r="AF94" t="str">
        <f t="shared" si="190"/>
        <v>"CURRENT": "Y",</v>
      </c>
      <c r="AG94" t="str">
        <f t="shared" si="191"/>
        <v>"DECAY": "1971-10-06",</v>
      </c>
      <c r="AH94" t="str">
        <f t="shared" si="192"/>
        <v>"FILE": "8426",</v>
      </c>
      <c r="AI94" t="str">
        <f t="shared" si="193"/>
        <v>"INCLINATION": "26.31",</v>
      </c>
      <c r="AJ94" t="str">
        <f t="shared" si="194"/>
        <v>"INTLDES": "1967-001G",</v>
      </c>
      <c r="AK94" t="str">
        <f t="shared" si="195"/>
        <v>"LAUNCH": "1967-01-11",</v>
      </c>
      <c r="AL94" t="str">
        <f t="shared" si="196"/>
        <v>"LAUNCH_NUM": "1",</v>
      </c>
      <c r="AM94" t="str">
        <f t="shared" si="197"/>
        <v>"LAUNCH_PIECE": "G",</v>
      </c>
      <c r="AN94" t="str">
        <f t="shared" si="198"/>
        <v>"NORAD_CAT_ID": "5123",</v>
      </c>
      <c r="AO94" t="str">
        <f t="shared" si="199"/>
        <v>"OBJECT_ID": "1967-001G",</v>
      </c>
      <c r="AP94" t="str">
        <f t="shared" si="200"/>
        <v>"OBJECT_NAME": "DELTA 1 DEB *",</v>
      </c>
      <c r="AQ94" t="str">
        <f t="shared" si="201"/>
        <v>"OBJECT_NUMBER": "5123",</v>
      </c>
      <c r="AR94" t="str">
        <f t="shared" si="202"/>
        <v>"OBJECT_TYPE": "DEBRIS",</v>
      </c>
      <c r="AS94" t="str">
        <f t="shared" si="203"/>
        <v>"PERIGEE": "194",</v>
      </c>
      <c r="AT94" t="str">
        <f t="shared" si="204"/>
        <v>"PERIOD": "91.86",</v>
      </c>
      <c r="AU94" t="str">
        <f t="shared" si="205"/>
        <v>"RCSVALUE": "0",</v>
      </c>
      <c r="AV94" t="str">
        <f t="shared" si="206"/>
        <v>"RCS_SIZE": "",</v>
      </c>
      <c r="AW94" t="str">
        <f t="shared" si="207"/>
        <v>"SITE": "AFETR"</v>
      </c>
      <c r="AX94" t="str">
        <f t="shared" si="208"/>
        <v>"SATNAME": "DELTA 1 DEB *",</v>
      </c>
      <c r="AY94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"537","COMMENT": "","COMMENTCODE": "","COUNTRY": "US","CURRENT": "Y","DECAY": "1971-10-06","FILE": "8426","INCLINATION": "26.31","INTLDES": "1967-001G","LAUNCH": "1967-01-11","LAUNCH_NUM": "1","LAUNCH_PIECE": "G","NORAD_CAT_ID": "5123","OBJECT_ID": "1967-001G","OBJECT_NAME": "DELTA 1 DEB *","OBJECT_NUMBER": "5123","OBJECT_TYPE": "DEBRIS","PERIGEE": "194","PERIOD": "91.86","RCSVALUE": "0","RCS_SIZE": "","SATNAME": "DELTA 1 DEB *","SITE": "AFETR"</v>
      </c>
    </row>
    <row r="95" spans="1:51" x14ac:dyDescent="0.2">
      <c r="A95" t="s">
        <v>1377</v>
      </c>
      <c r="B95" t="s">
        <v>3879</v>
      </c>
      <c r="C95" t="s">
        <v>1512</v>
      </c>
      <c r="D95" t="s">
        <v>25</v>
      </c>
      <c r="E95" t="s">
        <v>1409</v>
      </c>
      <c r="F95" t="s">
        <v>25</v>
      </c>
      <c r="G95" t="s">
        <v>66</v>
      </c>
      <c r="H95" t="s">
        <v>27</v>
      </c>
      <c r="I95" t="s">
        <v>1507</v>
      </c>
      <c r="J95" t="s">
        <v>33</v>
      </c>
      <c r="K95" t="s">
        <v>25</v>
      </c>
      <c r="L95" t="s">
        <v>1511</v>
      </c>
      <c r="M95" t="s">
        <v>1510</v>
      </c>
      <c r="N95" t="s">
        <v>33</v>
      </c>
      <c r="O95" t="s">
        <v>48</v>
      </c>
      <c r="P95" t="s">
        <v>967</v>
      </c>
      <c r="Q95" t="s">
        <v>1511</v>
      </c>
      <c r="R95" t="s">
        <v>1512</v>
      </c>
      <c r="S95" t="s">
        <v>967</v>
      </c>
      <c r="T95" t="s">
        <v>38</v>
      </c>
      <c r="U95" t="s">
        <v>25</v>
      </c>
      <c r="V95" t="s">
        <v>25</v>
      </c>
      <c r="W95" t="s">
        <v>41</v>
      </c>
      <c r="X95" t="s">
        <v>25</v>
      </c>
      <c r="Y95" t="s">
        <v>75</v>
      </c>
      <c r="Z95" t="str">
        <f t="shared" si="139"/>
        <v>"1968":{"SURVEYOR7-4248":{"APOGEE": "","COMMENT": "LUNAR LANDING","COMMENTCODE": "","COUNTRY": "US","CURRENT": "Y","DECAY": "1968-01-10","FILE": "1","INCLINATION": "","INTLDES": "1968-001A","LAUNCH": "1968-01-07","LAUNCH_NUM": "1","LAUNCH_PIECE": "A","NORAD_CAT_ID": "3091","OBJECT_ID": "1968-001A","OBJECT_NAME": "SURVEYOR 7","OBJECT_NUMBER": "3091","OBJECT_TYPE": "PAYLOAD","PERIGEE": "","PERIOD": "","RCSVALUE": "0","RCS_SIZE": "","SATNAME": "SURVEYOR 7","SITE": "AFETR"}</v>
      </c>
      <c r="AA95" t="str">
        <f>IF(A95=A96,_xlfn.CONCAT(Query__2[[#This Row],[Column1]],","),_xlfn.CONCAT(Query__2[[#This Row],[Column1]],"},"))</f>
        <v>"1968":{"SURVEYOR7-4248":{"APOGEE": "","COMMENT": "LUNAR LANDING","COMMENTCODE": "","COUNTRY": "US","CURRENT": "Y","DECAY": "1968-01-10","FILE": "1","INCLINATION": "","INTLDES": "1968-001A","LAUNCH": "1968-01-07","LAUNCH_NUM": "1","LAUNCH_PIECE": "A","NORAD_CAT_ID": "3091","OBJECT_ID": "1968-001A","OBJECT_NAME": "SURVEYOR 7","OBJECT_NUMBER": "3091","OBJECT_TYPE": "PAYLOAD","PERIGEE": "","PERIOD": "","RCSVALUE": "0","RCS_SIZE": "","SATNAME": "SURVEYOR 7","SITE": "AFETR"},</v>
      </c>
      <c r="AB95" t="str">
        <f t="shared" ref="AB95:AB103" si="209">_xlfn.CONCAT("""",D$1,"""",": ","""",D95,"""",",")</f>
        <v>"APOGEE": "",</v>
      </c>
      <c r="AC95" t="str">
        <f t="shared" ref="AC95:AC103" si="210">_xlfn.CONCAT("""",E$1,"""",": ","""",E95,"""",",")</f>
        <v>"COMMENT": "LUNAR LANDING",</v>
      </c>
      <c r="AD95" t="str">
        <f t="shared" ref="AD95:AD103" si="211">_xlfn.CONCAT("""",F$1,"""",": ","""",F95,"""",",")</f>
        <v>"COMMENTCODE": "",</v>
      </c>
      <c r="AE95" t="str">
        <f t="shared" ref="AE95:AE103" si="212">_xlfn.CONCAT("""",G$1,"""",": ","""",G95,"""",",")</f>
        <v>"COUNTRY": "US",</v>
      </c>
      <c r="AF95" t="str">
        <f t="shared" ref="AF95:AF103" si="213">_xlfn.CONCAT("""",H$1,"""",": ","""",H95,"""",",")</f>
        <v>"CURRENT": "Y",</v>
      </c>
      <c r="AG95" t="str">
        <f t="shared" ref="AG95:AG103" si="214">_xlfn.CONCAT("""",I$1,"""",": ","""",I95,"""",",")</f>
        <v>"DECAY": "1968-01-10",</v>
      </c>
      <c r="AH95" t="str">
        <f t="shared" ref="AH95:AH103" si="215">_xlfn.CONCAT("""",J$1,"""",": ","""",J95,"""",",")</f>
        <v>"FILE": "1",</v>
      </c>
      <c r="AI95" t="str">
        <f t="shared" ref="AI95:AI103" si="216">_xlfn.CONCAT("""",K$1,"""",": ","""",K95,"""",",")</f>
        <v>"INCLINATION": "",</v>
      </c>
      <c r="AJ95" t="str">
        <f t="shared" ref="AJ95:AJ103" si="217">_xlfn.CONCAT("""",L$1,"""",": ","""",L95,"""",",")</f>
        <v>"INTLDES": "1968-001A",</v>
      </c>
      <c r="AK95" t="str">
        <f t="shared" ref="AK95:AK103" si="218">_xlfn.CONCAT("""",M$1,"""",": ","""",M95,"""",",")</f>
        <v>"LAUNCH": "1968-01-07",</v>
      </c>
      <c r="AL95" t="str">
        <f t="shared" ref="AL95:AL103" si="219">_xlfn.CONCAT("""",N$1,"""",": ","""",N95,"""",",")</f>
        <v>"LAUNCH_NUM": "1",</v>
      </c>
      <c r="AM95" t="str">
        <f t="shared" ref="AM95:AM103" si="220">_xlfn.CONCAT("""",O$1,"""",": ","""",O95,"""",",")</f>
        <v>"LAUNCH_PIECE": "A",</v>
      </c>
      <c r="AN95" t="str">
        <f t="shared" ref="AN95:AN103" si="221">_xlfn.CONCAT("""",P$1,"""",": ","""",P95,"""",",")</f>
        <v>"NORAD_CAT_ID": "3091",</v>
      </c>
      <c r="AO95" t="str">
        <f t="shared" ref="AO95:AO103" si="222">_xlfn.CONCAT("""",Q$1,"""",": ","""",Q95,"""",",")</f>
        <v>"OBJECT_ID": "1968-001A",</v>
      </c>
      <c r="AP95" t="str">
        <f t="shared" ref="AP95:AP103" si="223">_xlfn.CONCAT("""",R$1,"""",": ","""",R95,"""",",")</f>
        <v>"OBJECT_NAME": "SURVEYOR 7",</v>
      </c>
      <c r="AQ95" t="str">
        <f t="shared" ref="AQ95:AQ103" si="224">_xlfn.CONCAT("""",S$1,"""",": ","""",S95,"""",",")</f>
        <v>"OBJECT_NUMBER": "3091",</v>
      </c>
      <c r="AR95" t="str">
        <f t="shared" ref="AR95:AR103" si="225">_xlfn.CONCAT("""",T$1,"""",": ","""",T95,"""",",")</f>
        <v>"OBJECT_TYPE": "PAYLOAD",</v>
      </c>
      <c r="AS95" t="str">
        <f t="shared" ref="AS95:AS103" si="226">_xlfn.CONCAT("""",U$1,"""",": ","""",U95,"""",",")</f>
        <v>"PERIGEE": "",</v>
      </c>
      <c r="AT95" t="str">
        <f t="shared" ref="AT95:AT103" si="227">_xlfn.CONCAT("""",V$1,"""",": ","""",V95,"""",",")</f>
        <v>"PERIOD": "",</v>
      </c>
      <c r="AU95" t="str">
        <f t="shared" ref="AU95:AU103" si="228">_xlfn.CONCAT("""",W$1,"""",": ","""",W95,"""",",")</f>
        <v>"RCSVALUE": "0",</v>
      </c>
      <c r="AV95" t="str">
        <f t="shared" ref="AV95:AV103" si="229">_xlfn.CONCAT("""",X$1,"""",": ","""",X95,"""",",")</f>
        <v>"RCS_SIZE": "",</v>
      </c>
      <c r="AW95" t="str">
        <f t="shared" ref="AW95:AW103" si="230">_xlfn.CONCAT("""",Y$1,"""",": ","""",Y95,"""")</f>
        <v>"SITE": "AFETR"</v>
      </c>
      <c r="AX95" t="str">
        <f t="shared" ref="AX95:AX103" si="231">_xlfn.CONCAT("""",C$1,"""",": ","""",C95,"""",",")</f>
        <v>"SATNAME": "SURVEYOR 7",</v>
      </c>
      <c r="AY95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"","COMMENT": "LUNAR LANDING","COMMENTCODE": "","COUNTRY": "US","CURRENT": "Y","DECAY": "1968-01-10","FILE": "1","INCLINATION": "","INTLDES": "1968-001A","LAUNCH": "1968-01-07","LAUNCH_NUM": "1","LAUNCH_PIECE": "A","NORAD_CAT_ID": "3091","OBJECT_ID": "1968-001A","OBJECT_NAME": "SURVEYOR 7","OBJECT_NUMBER": "3091","OBJECT_TYPE": "PAYLOAD","PERIGEE": "","PERIOD": "","RCSVALUE": "0","RCS_SIZE": "","SATNAME": "SURVEYOR 7","SITE": "AFETR"</v>
      </c>
    </row>
    <row r="96" spans="1:51" x14ac:dyDescent="0.2">
      <c r="A96" t="s">
        <v>1377</v>
      </c>
      <c r="B96" t="s">
        <v>3880</v>
      </c>
      <c r="C96" t="s">
        <v>1128</v>
      </c>
      <c r="D96" t="s">
        <v>25</v>
      </c>
      <c r="E96" t="s">
        <v>959</v>
      </c>
      <c r="F96" t="s">
        <v>25</v>
      </c>
      <c r="G96" t="s">
        <v>66</v>
      </c>
      <c r="H96" t="s">
        <v>27</v>
      </c>
      <c r="I96" t="s">
        <v>25</v>
      </c>
      <c r="J96" t="s">
        <v>33</v>
      </c>
      <c r="K96" t="s">
        <v>25</v>
      </c>
      <c r="L96" t="s">
        <v>1513</v>
      </c>
      <c r="M96" t="s">
        <v>1510</v>
      </c>
      <c r="N96" t="s">
        <v>33</v>
      </c>
      <c r="O96" t="s">
        <v>34</v>
      </c>
      <c r="P96" t="s">
        <v>1514</v>
      </c>
      <c r="Q96" t="s">
        <v>1513</v>
      </c>
      <c r="R96" t="s">
        <v>1128</v>
      </c>
      <c r="S96" t="s">
        <v>1514</v>
      </c>
      <c r="T96" t="s">
        <v>50</v>
      </c>
      <c r="U96" t="s">
        <v>25</v>
      </c>
      <c r="V96" t="s">
        <v>25</v>
      </c>
      <c r="W96" t="s">
        <v>41</v>
      </c>
      <c r="X96" t="s">
        <v>25</v>
      </c>
      <c r="Y96" t="s">
        <v>75</v>
      </c>
      <c r="Z96" t="str">
        <f t="shared" si="139"/>
        <v>"ATLASCENTAURRB-4249":{"APOGEE": "","COMMENT": "BARYCENTRIC ORBIT (EARTH-MOON)","COMMENTCODE": "","COUNTRY": "US","CURRENT": "Y","DECAY": "","FILE": "1","INCLINATION": "","INTLDES": "1968-001B","LAUNCH": "1968-01-07","LAUNCH_NUM": "1","LAUNCH_PIECE": "B","NORAD_CAT_ID": "3092","OBJECT_ID": "1968-001B","OBJECT_NAME": "ATLAS CENTAUR R/B","OBJECT_NUMBER": "3092","OBJECT_TYPE": "ROCKET BODY","PERIGEE": "","PERIOD": "","RCSVALUE": "0","RCS_SIZE": "","SATNAME": "ATLAS CENTAUR R/B","SITE": "AFETR"}</v>
      </c>
      <c r="AA96" t="str">
        <f>IF(A96=A97,_xlfn.CONCAT(Query__2[[#This Row],[Column1]],","),_xlfn.CONCAT(Query__2[[#This Row],[Column1]],"},"))</f>
        <v>"ATLASCENTAURRB-4249":{"APOGEE": "","COMMENT": "BARYCENTRIC ORBIT (EARTH-MOON)","COMMENTCODE": "","COUNTRY": "US","CURRENT": "Y","DECAY": "","FILE": "1","INCLINATION": "","INTLDES": "1968-001B","LAUNCH": "1968-01-07","LAUNCH_NUM": "1","LAUNCH_PIECE": "B","NORAD_CAT_ID": "3092","OBJECT_ID": "1968-001B","OBJECT_NAME": "ATLAS CENTAUR R/B","OBJECT_NUMBER": "3092","OBJECT_TYPE": "ROCKET BODY","PERIGEE": "","PERIOD": "","RCSVALUE": "0","RCS_SIZE": "","SATNAME": "ATLAS CENTAUR R/B","SITE": "AFETR"},</v>
      </c>
      <c r="AB96" t="str">
        <f t="shared" si="209"/>
        <v>"APOGEE": "",</v>
      </c>
      <c r="AC96" t="str">
        <f t="shared" si="210"/>
        <v>"COMMENT": "BARYCENTRIC ORBIT (EARTH-MOON)",</v>
      </c>
      <c r="AD96" t="str">
        <f t="shared" si="211"/>
        <v>"COMMENTCODE": "",</v>
      </c>
      <c r="AE96" t="str">
        <f t="shared" si="212"/>
        <v>"COUNTRY": "US",</v>
      </c>
      <c r="AF96" t="str">
        <f t="shared" si="213"/>
        <v>"CURRENT": "Y",</v>
      </c>
      <c r="AG96" t="str">
        <f t="shared" si="214"/>
        <v>"DECAY": "",</v>
      </c>
      <c r="AH96" t="str">
        <f t="shared" si="215"/>
        <v>"FILE": "1",</v>
      </c>
      <c r="AI96" t="str">
        <f t="shared" si="216"/>
        <v>"INCLINATION": "",</v>
      </c>
      <c r="AJ96" t="str">
        <f t="shared" si="217"/>
        <v>"INTLDES": "1968-001B",</v>
      </c>
      <c r="AK96" t="str">
        <f t="shared" si="218"/>
        <v>"LAUNCH": "1968-01-07",</v>
      </c>
      <c r="AL96" t="str">
        <f t="shared" si="219"/>
        <v>"LAUNCH_NUM": "1",</v>
      </c>
      <c r="AM96" t="str">
        <f t="shared" si="220"/>
        <v>"LAUNCH_PIECE": "B",</v>
      </c>
      <c r="AN96" t="str">
        <f t="shared" si="221"/>
        <v>"NORAD_CAT_ID": "3092",</v>
      </c>
      <c r="AO96" t="str">
        <f t="shared" si="222"/>
        <v>"OBJECT_ID": "1968-001B",</v>
      </c>
      <c r="AP96" t="str">
        <f t="shared" si="223"/>
        <v>"OBJECT_NAME": "ATLAS CENTAUR R/B",</v>
      </c>
      <c r="AQ96" t="str">
        <f t="shared" si="224"/>
        <v>"OBJECT_NUMBER": "3092",</v>
      </c>
      <c r="AR96" t="str">
        <f t="shared" si="225"/>
        <v>"OBJECT_TYPE": "ROCKET BODY",</v>
      </c>
      <c r="AS96" t="str">
        <f t="shared" si="226"/>
        <v>"PERIGEE": "",</v>
      </c>
      <c r="AT96" t="str">
        <f t="shared" si="227"/>
        <v>"PERIOD": "",</v>
      </c>
      <c r="AU96" t="str">
        <f t="shared" si="228"/>
        <v>"RCSVALUE": "0",</v>
      </c>
      <c r="AV96" t="str">
        <f t="shared" si="229"/>
        <v>"RCS_SIZE": "",</v>
      </c>
      <c r="AW96" t="str">
        <f t="shared" si="230"/>
        <v>"SITE": "AFETR"</v>
      </c>
      <c r="AX96" t="str">
        <f t="shared" si="231"/>
        <v>"SATNAME": "ATLAS CENTAUR R/B",</v>
      </c>
      <c r="AY96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"","COMMENT": "BARYCENTRIC ORBIT (EARTH-MOON)","COMMENTCODE": "","COUNTRY": "US","CURRENT": "Y","DECAY": "","FILE": "1","INCLINATION": "","INTLDES": "1968-001B","LAUNCH": "1968-01-07","LAUNCH_NUM": "1","LAUNCH_PIECE": "B","NORAD_CAT_ID": "3092","OBJECT_ID": "1968-001B","OBJECT_NAME": "ATLAS CENTAUR R/B","OBJECT_NUMBER": "3092","OBJECT_TYPE": "ROCKET BODY","PERIGEE": "","PERIOD": "","RCSVALUE": "0","RCS_SIZE": "","SATNAME": "ATLAS CENTAUR R/B","SITE": "AFETR"</v>
      </c>
    </row>
    <row r="97" spans="1:51" x14ac:dyDescent="0.2">
      <c r="A97" t="s">
        <v>1377</v>
      </c>
      <c r="B97" t="s">
        <v>3881</v>
      </c>
      <c r="C97" t="s">
        <v>352</v>
      </c>
      <c r="D97" t="s">
        <v>1182</v>
      </c>
      <c r="E97" t="s">
        <v>25</v>
      </c>
      <c r="F97" t="s">
        <v>60</v>
      </c>
      <c r="G97" t="s">
        <v>66</v>
      </c>
      <c r="H97" t="s">
        <v>27</v>
      </c>
      <c r="I97" t="s">
        <v>25</v>
      </c>
      <c r="J97" t="s">
        <v>156</v>
      </c>
      <c r="K97" t="s">
        <v>1515</v>
      </c>
      <c r="L97" t="s">
        <v>1516</v>
      </c>
      <c r="M97" t="s">
        <v>1517</v>
      </c>
      <c r="N97" t="s">
        <v>36</v>
      </c>
      <c r="O97" t="s">
        <v>725</v>
      </c>
      <c r="P97" t="s">
        <v>1518</v>
      </c>
      <c r="Q97" t="s">
        <v>1516</v>
      </c>
      <c r="R97" t="s">
        <v>352</v>
      </c>
      <c r="S97" t="s">
        <v>1518</v>
      </c>
      <c r="T97" t="s">
        <v>84</v>
      </c>
      <c r="U97" t="s">
        <v>1109</v>
      </c>
      <c r="V97" t="s">
        <v>1519</v>
      </c>
      <c r="W97" t="s">
        <v>41</v>
      </c>
      <c r="X97" t="s">
        <v>64</v>
      </c>
      <c r="Y97" t="s">
        <v>190</v>
      </c>
      <c r="Z97" t="str">
        <f t="shared" si="139"/>
        <v>"DELTA1DEB-4250":{"APOGEE": "1337","COMMENT": "","COMMENTCODE": "3","COUNTRY": "US","CURRENT": "Y","DECAY": "","FILE": "7337","INCLINATION": "105.84","INTLDES": "1968-002M","LAUNCH": "1968-01-11","LAUNCH_NUM": "2","LAUNCH_PIECE": "M","NORAD_CAT_ID": "29188","OBJECT_ID": "1968-002M","OBJECT_NAME": "DELTA 1 DEB","OBJECT_NUMBER": "29188","OBJECT_TYPE": "DEBRIS","PERIGEE": "913","PERIOD": "107.80","RCSVALUE": "0","RCS_SIZE": "SMALL","SATNAME": "DELTA 1 DEB","SITE": "AFWTR"}</v>
      </c>
      <c r="AA97" t="str">
        <f>IF(A97=A98,_xlfn.CONCAT(Query__2[[#This Row],[Column1]],","),_xlfn.CONCAT(Query__2[[#This Row],[Column1]],"},"))</f>
        <v>"DELTA1DEB-4250":{"APOGEE": "1337","COMMENT": "","COMMENTCODE": "3","COUNTRY": "US","CURRENT": "Y","DECAY": "","FILE": "7337","INCLINATION": "105.84","INTLDES": "1968-002M","LAUNCH": "1968-01-11","LAUNCH_NUM": "2","LAUNCH_PIECE": "M","NORAD_CAT_ID": "29188","OBJECT_ID": "1968-002M","OBJECT_NAME": "DELTA 1 DEB","OBJECT_NUMBER": "29188","OBJECT_TYPE": "DEBRIS","PERIGEE": "913","PERIOD": "107.80","RCSVALUE": "0","RCS_SIZE": "SMALL","SATNAME": "DELTA 1 DEB","SITE": "AFWTR"},</v>
      </c>
      <c r="AB97" t="str">
        <f t="shared" si="209"/>
        <v>"APOGEE": "1337",</v>
      </c>
      <c r="AC97" t="str">
        <f t="shared" si="210"/>
        <v>"COMMENT": "",</v>
      </c>
      <c r="AD97" t="str">
        <f t="shared" si="211"/>
        <v>"COMMENTCODE": "3",</v>
      </c>
      <c r="AE97" t="str">
        <f t="shared" si="212"/>
        <v>"COUNTRY": "US",</v>
      </c>
      <c r="AF97" t="str">
        <f t="shared" si="213"/>
        <v>"CURRENT": "Y",</v>
      </c>
      <c r="AG97" t="str">
        <f t="shared" si="214"/>
        <v>"DECAY": "",</v>
      </c>
      <c r="AH97" t="str">
        <f t="shared" si="215"/>
        <v>"FILE": "7337",</v>
      </c>
      <c r="AI97" t="str">
        <f t="shared" si="216"/>
        <v>"INCLINATION": "105.84",</v>
      </c>
      <c r="AJ97" t="str">
        <f t="shared" si="217"/>
        <v>"INTLDES": "1968-002M",</v>
      </c>
      <c r="AK97" t="str">
        <f t="shared" si="218"/>
        <v>"LAUNCH": "1968-01-11",</v>
      </c>
      <c r="AL97" t="str">
        <f t="shared" si="219"/>
        <v>"LAUNCH_NUM": "2",</v>
      </c>
      <c r="AM97" t="str">
        <f t="shared" si="220"/>
        <v>"LAUNCH_PIECE": "M",</v>
      </c>
      <c r="AN97" t="str">
        <f t="shared" si="221"/>
        <v>"NORAD_CAT_ID": "29188",</v>
      </c>
      <c r="AO97" t="str">
        <f t="shared" si="222"/>
        <v>"OBJECT_ID": "1968-002M",</v>
      </c>
      <c r="AP97" t="str">
        <f t="shared" si="223"/>
        <v>"OBJECT_NAME": "DELTA 1 DEB",</v>
      </c>
      <c r="AQ97" t="str">
        <f t="shared" si="224"/>
        <v>"OBJECT_NUMBER": "29188",</v>
      </c>
      <c r="AR97" t="str">
        <f t="shared" si="225"/>
        <v>"OBJECT_TYPE": "DEBRIS",</v>
      </c>
      <c r="AS97" t="str">
        <f t="shared" si="226"/>
        <v>"PERIGEE": "913",</v>
      </c>
      <c r="AT97" t="str">
        <f t="shared" si="227"/>
        <v>"PERIOD": "107.80",</v>
      </c>
      <c r="AU97" t="str">
        <f t="shared" si="228"/>
        <v>"RCSVALUE": "0",</v>
      </c>
      <c r="AV97" t="str">
        <f t="shared" si="229"/>
        <v>"RCS_SIZE": "SMALL",</v>
      </c>
      <c r="AW97" t="str">
        <f t="shared" si="230"/>
        <v>"SITE": "AFWTR"</v>
      </c>
      <c r="AX97" t="str">
        <f t="shared" si="231"/>
        <v>"SATNAME": "DELTA 1 DEB",</v>
      </c>
      <c r="AY97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"1337","COMMENT": "","COMMENTCODE": "3","COUNTRY": "US","CURRENT": "Y","DECAY": "","FILE": "7337","INCLINATION": "105.84","INTLDES": "1968-002M","LAUNCH": "1968-01-11","LAUNCH_NUM": "2","LAUNCH_PIECE": "M","NORAD_CAT_ID": "29188","OBJECT_ID": "1968-002M","OBJECT_NAME": "DELTA 1 DEB","OBJECT_NUMBER": "29188","OBJECT_TYPE": "DEBRIS","PERIGEE": "913","PERIOD": "107.80","RCSVALUE": "0","RCS_SIZE": "SMALL","SATNAME": "DELTA 1 DEB","SITE": "AFWTR"</v>
      </c>
    </row>
    <row r="98" spans="1:51" x14ac:dyDescent="0.2">
      <c r="A98" t="s">
        <v>1377</v>
      </c>
      <c r="B98" t="s">
        <v>3882</v>
      </c>
      <c r="C98" t="s">
        <v>352</v>
      </c>
      <c r="D98" t="s">
        <v>1186</v>
      </c>
      <c r="E98" t="s">
        <v>25</v>
      </c>
      <c r="F98" t="s">
        <v>33</v>
      </c>
      <c r="G98" t="s">
        <v>66</v>
      </c>
      <c r="H98" t="s">
        <v>27</v>
      </c>
      <c r="I98" t="s">
        <v>25</v>
      </c>
      <c r="J98" t="s">
        <v>88</v>
      </c>
      <c r="K98" t="s">
        <v>1520</v>
      </c>
      <c r="L98" t="s">
        <v>1521</v>
      </c>
      <c r="M98" t="s">
        <v>1517</v>
      </c>
      <c r="N98" t="s">
        <v>36</v>
      </c>
      <c r="O98" t="s">
        <v>313</v>
      </c>
      <c r="P98" t="s">
        <v>1522</v>
      </c>
      <c r="Q98" t="s">
        <v>1521</v>
      </c>
      <c r="R98" t="s">
        <v>352</v>
      </c>
      <c r="S98" t="s">
        <v>1522</v>
      </c>
      <c r="T98" t="s">
        <v>84</v>
      </c>
      <c r="U98" t="s">
        <v>977</v>
      </c>
      <c r="V98" t="s">
        <v>1523</v>
      </c>
      <c r="W98" t="s">
        <v>41</v>
      </c>
      <c r="X98" t="s">
        <v>64</v>
      </c>
      <c r="Y98" t="s">
        <v>190</v>
      </c>
      <c r="Z98" t="str">
        <f t="shared" si="139"/>
        <v>"DELTA1DEB-4251":{"APOGEE": "1410","COMMENT": "","COMMENTCODE": "1","COUNTRY": "US","CURRENT": "Y","DECAY": "","FILE": "8631","INCLINATION": "105.82","INTLDES": "1968-002H","LAUNCH": "1968-01-11","LAUNCH_NUM": "2","LAUNCH_PIECE": "H","NORAD_CAT_ID": "29184","OBJECT_ID": "1968-002H","OBJECT_NAME": "DELTA 1 DEB","OBJECT_NUMBER": "29184","OBJECT_TYPE": "DEBRIS","PERIGEE": "1005","PERIOD": "109.58","RCSVALUE": "0","RCS_SIZE": "SMALL","SATNAME": "DELTA 1 DEB","SITE": "AFWTR"}</v>
      </c>
      <c r="AA98" t="str">
        <f>IF(A98=A99,_xlfn.CONCAT(Query__2[[#This Row],[Column1]],","),_xlfn.CONCAT(Query__2[[#This Row],[Column1]],"},"))</f>
        <v>"DELTA1DEB-4251":{"APOGEE": "1410","COMMENT": "","COMMENTCODE": "1","COUNTRY": "US","CURRENT": "Y","DECAY": "","FILE": "8631","INCLINATION": "105.82","INTLDES": "1968-002H","LAUNCH": "1968-01-11","LAUNCH_NUM": "2","LAUNCH_PIECE": "H","NORAD_CAT_ID": "29184","OBJECT_ID": "1968-002H","OBJECT_NAME": "DELTA 1 DEB","OBJECT_NUMBER": "29184","OBJECT_TYPE": "DEBRIS","PERIGEE": "1005","PERIOD": "109.58","RCSVALUE": "0","RCS_SIZE": "SMALL","SATNAME": "DELTA 1 DEB","SITE": "AFWTR"},</v>
      </c>
      <c r="AB98" t="str">
        <f t="shared" si="209"/>
        <v>"APOGEE": "1410",</v>
      </c>
      <c r="AC98" t="str">
        <f t="shared" si="210"/>
        <v>"COMMENT": "",</v>
      </c>
      <c r="AD98" t="str">
        <f t="shared" si="211"/>
        <v>"COMMENTCODE": "1",</v>
      </c>
      <c r="AE98" t="str">
        <f t="shared" si="212"/>
        <v>"COUNTRY": "US",</v>
      </c>
      <c r="AF98" t="str">
        <f t="shared" si="213"/>
        <v>"CURRENT": "Y",</v>
      </c>
      <c r="AG98" t="str">
        <f t="shared" si="214"/>
        <v>"DECAY": "",</v>
      </c>
      <c r="AH98" t="str">
        <f t="shared" si="215"/>
        <v>"FILE": "8631",</v>
      </c>
      <c r="AI98" t="str">
        <f t="shared" si="216"/>
        <v>"INCLINATION": "105.82",</v>
      </c>
      <c r="AJ98" t="str">
        <f t="shared" si="217"/>
        <v>"INTLDES": "1968-002H",</v>
      </c>
      <c r="AK98" t="str">
        <f t="shared" si="218"/>
        <v>"LAUNCH": "1968-01-11",</v>
      </c>
      <c r="AL98" t="str">
        <f t="shared" si="219"/>
        <v>"LAUNCH_NUM": "2",</v>
      </c>
      <c r="AM98" t="str">
        <f t="shared" si="220"/>
        <v>"LAUNCH_PIECE": "H",</v>
      </c>
      <c r="AN98" t="str">
        <f t="shared" si="221"/>
        <v>"NORAD_CAT_ID": "29184",</v>
      </c>
      <c r="AO98" t="str">
        <f t="shared" si="222"/>
        <v>"OBJECT_ID": "1968-002H",</v>
      </c>
      <c r="AP98" t="str">
        <f t="shared" si="223"/>
        <v>"OBJECT_NAME": "DELTA 1 DEB",</v>
      </c>
      <c r="AQ98" t="str">
        <f t="shared" si="224"/>
        <v>"OBJECT_NUMBER": "29184",</v>
      </c>
      <c r="AR98" t="str">
        <f t="shared" si="225"/>
        <v>"OBJECT_TYPE": "DEBRIS",</v>
      </c>
      <c r="AS98" t="str">
        <f t="shared" si="226"/>
        <v>"PERIGEE": "1005",</v>
      </c>
      <c r="AT98" t="str">
        <f t="shared" si="227"/>
        <v>"PERIOD": "109.58",</v>
      </c>
      <c r="AU98" t="str">
        <f t="shared" si="228"/>
        <v>"RCSVALUE": "0",</v>
      </c>
      <c r="AV98" t="str">
        <f t="shared" si="229"/>
        <v>"RCS_SIZE": "SMALL",</v>
      </c>
      <c r="AW98" t="str">
        <f t="shared" si="230"/>
        <v>"SITE": "AFWTR"</v>
      </c>
      <c r="AX98" t="str">
        <f t="shared" si="231"/>
        <v>"SATNAME": "DELTA 1 DEB",</v>
      </c>
      <c r="AY98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"1410","COMMENT": "","COMMENTCODE": "1","COUNTRY": "US","CURRENT": "Y","DECAY": "","FILE": "8631","INCLINATION": "105.82","INTLDES": "1968-002H","LAUNCH": "1968-01-11","LAUNCH_NUM": "2","LAUNCH_PIECE": "H","NORAD_CAT_ID": "29184","OBJECT_ID": "1968-002H","OBJECT_NAME": "DELTA 1 DEB","OBJECT_NUMBER": "29184","OBJECT_TYPE": "DEBRIS","PERIGEE": "1005","PERIOD": "109.58","RCSVALUE": "0","RCS_SIZE": "SMALL","SATNAME": "DELTA 1 DEB","SITE": "AFWTR"</v>
      </c>
    </row>
    <row r="99" spans="1:51" x14ac:dyDescent="0.2">
      <c r="A99" t="s">
        <v>1377</v>
      </c>
      <c r="B99" t="s">
        <v>3883</v>
      </c>
      <c r="C99" t="s">
        <v>1527</v>
      </c>
      <c r="D99" t="s">
        <v>1268</v>
      </c>
      <c r="E99" t="s">
        <v>25</v>
      </c>
      <c r="F99" t="s">
        <v>25</v>
      </c>
      <c r="G99" t="s">
        <v>66</v>
      </c>
      <c r="H99" t="s">
        <v>27</v>
      </c>
      <c r="I99" t="s">
        <v>25</v>
      </c>
      <c r="J99" t="s">
        <v>231</v>
      </c>
      <c r="K99" t="s">
        <v>1524</v>
      </c>
      <c r="L99" t="s">
        <v>1525</v>
      </c>
      <c r="M99" t="s">
        <v>1517</v>
      </c>
      <c r="N99" t="s">
        <v>36</v>
      </c>
      <c r="O99" t="s">
        <v>48</v>
      </c>
      <c r="P99" t="s">
        <v>1526</v>
      </c>
      <c r="Q99" t="s">
        <v>1525</v>
      </c>
      <c r="R99" t="s">
        <v>1527</v>
      </c>
      <c r="S99" t="s">
        <v>1526</v>
      </c>
      <c r="T99" t="s">
        <v>38</v>
      </c>
      <c r="U99" t="s">
        <v>1120</v>
      </c>
      <c r="V99" t="s">
        <v>1528</v>
      </c>
      <c r="W99" t="s">
        <v>41</v>
      </c>
      <c r="X99" t="s">
        <v>53</v>
      </c>
      <c r="Y99" t="s">
        <v>190</v>
      </c>
      <c r="Z99" t="str">
        <f t="shared" si="139"/>
        <v>"EXPLORER36GEOS2-4252":{"APOGEE": "1572","COMMENT": "","COMMENTCODE": "","COUNTRY": "US","CURRENT": "Y","DECAY": "","FILE": "8635","INCLINATION": "105.80","INTLDES": "1968-002A","LAUNCH": "1968-01-11","LAUNCH_NUM": "2","LAUNCH_PIECE": "A","NORAD_CAT_ID": "3093","OBJECT_ID": "1968-002A","OBJECT_NAME": "EXPLORER 36 (GEOS 2)","OBJECT_NUMBER": "3093","OBJECT_TYPE": "PAYLOAD","PERIGEE": "1082","PERIOD": "112.19","RCSVALUE": "0","RCS_SIZE": "LARGE","SATNAME": "EXPLORER 36 (GEOS 2)","SITE": "AFWTR"}</v>
      </c>
      <c r="AA99" t="str">
        <f>IF(A99=A100,_xlfn.CONCAT(Query__2[[#This Row],[Column1]],","),_xlfn.CONCAT(Query__2[[#This Row],[Column1]],"},"))</f>
        <v>"EXPLORER36GEOS2-4252":{"APOGEE": "1572","COMMENT": "","COMMENTCODE": "","COUNTRY": "US","CURRENT": "Y","DECAY": "","FILE": "8635","INCLINATION": "105.80","INTLDES": "1968-002A","LAUNCH": "1968-01-11","LAUNCH_NUM": "2","LAUNCH_PIECE": "A","NORAD_CAT_ID": "3093","OBJECT_ID": "1968-002A","OBJECT_NAME": "EXPLORER 36 (GEOS 2)","OBJECT_NUMBER": "3093","OBJECT_TYPE": "PAYLOAD","PERIGEE": "1082","PERIOD": "112.19","RCSVALUE": "0","RCS_SIZE": "LARGE","SATNAME": "EXPLORER 36 (GEOS 2)","SITE": "AFWTR"},</v>
      </c>
      <c r="AB99" t="str">
        <f t="shared" si="209"/>
        <v>"APOGEE": "1572",</v>
      </c>
      <c r="AC99" t="str">
        <f t="shared" si="210"/>
        <v>"COMMENT": "",</v>
      </c>
      <c r="AD99" t="str">
        <f t="shared" si="211"/>
        <v>"COMMENTCODE": "",</v>
      </c>
      <c r="AE99" t="str">
        <f t="shared" si="212"/>
        <v>"COUNTRY": "US",</v>
      </c>
      <c r="AF99" t="str">
        <f t="shared" si="213"/>
        <v>"CURRENT": "Y",</v>
      </c>
      <c r="AG99" t="str">
        <f t="shared" si="214"/>
        <v>"DECAY": "",</v>
      </c>
      <c r="AH99" t="str">
        <f t="shared" si="215"/>
        <v>"FILE": "8635",</v>
      </c>
      <c r="AI99" t="str">
        <f t="shared" si="216"/>
        <v>"INCLINATION": "105.80",</v>
      </c>
      <c r="AJ99" t="str">
        <f t="shared" si="217"/>
        <v>"INTLDES": "1968-002A",</v>
      </c>
      <c r="AK99" t="str">
        <f t="shared" si="218"/>
        <v>"LAUNCH": "1968-01-11",</v>
      </c>
      <c r="AL99" t="str">
        <f t="shared" si="219"/>
        <v>"LAUNCH_NUM": "2",</v>
      </c>
      <c r="AM99" t="str">
        <f t="shared" si="220"/>
        <v>"LAUNCH_PIECE": "A",</v>
      </c>
      <c r="AN99" t="str">
        <f t="shared" si="221"/>
        <v>"NORAD_CAT_ID": "3093",</v>
      </c>
      <c r="AO99" t="str">
        <f t="shared" si="222"/>
        <v>"OBJECT_ID": "1968-002A",</v>
      </c>
      <c r="AP99" t="str">
        <f t="shared" si="223"/>
        <v>"OBJECT_NAME": "EXPLORER 36 (GEOS 2)",</v>
      </c>
      <c r="AQ99" t="str">
        <f t="shared" si="224"/>
        <v>"OBJECT_NUMBER": "3093",</v>
      </c>
      <c r="AR99" t="str">
        <f t="shared" si="225"/>
        <v>"OBJECT_TYPE": "PAYLOAD",</v>
      </c>
      <c r="AS99" t="str">
        <f t="shared" si="226"/>
        <v>"PERIGEE": "1082",</v>
      </c>
      <c r="AT99" t="str">
        <f t="shared" si="227"/>
        <v>"PERIOD": "112.19",</v>
      </c>
      <c r="AU99" t="str">
        <f t="shared" si="228"/>
        <v>"RCSVALUE": "0",</v>
      </c>
      <c r="AV99" t="str">
        <f t="shared" si="229"/>
        <v>"RCS_SIZE": "LARGE",</v>
      </c>
      <c r="AW99" t="str">
        <f t="shared" si="230"/>
        <v>"SITE": "AFWTR"</v>
      </c>
      <c r="AX99" t="str">
        <f t="shared" si="231"/>
        <v>"SATNAME": "EXPLORER 36 (GEOS 2)",</v>
      </c>
      <c r="AY99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"1572","COMMENT": "","COMMENTCODE": "","COUNTRY": "US","CURRENT": "Y","DECAY": "","FILE": "8635","INCLINATION": "105.80","INTLDES": "1968-002A","LAUNCH": "1968-01-11","LAUNCH_NUM": "2","LAUNCH_PIECE": "A","NORAD_CAT_ID": "3093","OBJECT_ID": "1968-002A","OBJECT_NAME": "EXPLORER 36 (GEOS 2)","OBJECT_NUMBER": "3093","OBJECT_TYPE": "PAYLOAD","PERIGEE": "1082","PERIOD": "112.19","RCSVALUE": "0","RCS_SIZE": "LARGE","SATNAME": "EXPLORER 36 (GEOS 2)","SITE": "AFWTR"</v>
      </c>
    </row>
    <row r="100" spans="1:51" x14ac:dyDescent="0.2">
      <c r="A100" t="s">
        <v>1377</v>
      </c>
      <c r="B100" t="s">
        <v>3884</v>
      </c>
      <c r="C100" t="s">
        <v>352</v>
      </c>
      <c r="D100" t="s">
        <v>1199</v>
      </c>
      <c r="E100" t="s">
        <v>25</v>
      </c>
      <c r="F100" t="s">
        <v>25</v>
      </c>
      <c r="G100" t="s">
        <v>66</v>
      </c>
      <c r="H100" t="s">
        <v>27</v>
      </c>
      <c r="I100" t="s">
        <v>25</v>
      </c>
      <c r="J100" t="s">
        <v>231</v>
      </c>
      <c r="K100" t="s">
        <v>1524</v>
      </c>
      <c r="L100" t="s">
        <v>1529</v>
      </c>
      <c r="M100" t="s">
        <v>1517</v>
      </c>
      <c r="N100" t="s">
        <v>36</v>
      </c>
      <c r="O100" t="s">
        <v>665</v>
      </c>
      <c r="P100" t="s">
        <v>1530</v>
      </c>
      <c r="Q100" t="s">
        <v>1529</v>
      </c>
      <c r="R100" t="s">
        <v>352</v>
      </c>
      <c r="S100" t="s">
        <v>1530</v>
      </c>
      <c r="T100" t="s">
        <v>84</v>
      </c>
      <c r="U100" t="s">
        <v>1118</v>
      </c>
      <c r="V100" t="s">
        <v>1531</v>
      </c>
      <c r="W100" t="s">
        <v>41</v>
      </c>
      <c r="X100" t="s">
        <v>64</v>
      </c>
      <c r="Y100" t="s">
        <v>190</v>
      </c>
      <c r="Z100" t="str">
        <f t="shared" si="139"/>
        <v>"DELTA1DEB-4253":{"APOGEE": "1530","COMMENT": "","COMMENTCODE": "","COUNTRY": "US","CURRENT": "Y","DECAY": "","FILE": "8635","INCLINATION": "105.80","INTLDES": "1968-002K","LAUNCH": "1968-01-11","LAUNCH_NUM": "2","LAUNCH_PIECE": "K","NORAD_CAT_ID": "29186","OBJECT_ID": "1968-002K","OBJECT_NAME": "DELTA 1 DEB","OBJECT_NUMBER": "29186","OBJECT_TYPE": "DEBRIS","PERIGEE": "1053","PERIOD": "111.42","RCSVALUE": "0","RCS_SIZE": "SMALL","SATNAME": "DELTA 1 DEB","SITE": "AFWTR"}</v>
      </c>
      <c r="AA100" t="str">
        <f>IF(A100=A101,_xlfn.CONCAT(Query__2[[#This Row],[Column1]],","),_xlfn.CONCAT(Query__2[[#This Row],[Column1]],"},"))</f>
        <v>"DELTA1DEB-4253":{"APOGEE": "1530","COMMENT": "","COMMENTCODE": "","COUNTRY": "US","CURRENT": "Y","DECAY": "","FILE": "8635","INCLINATION": "105.80","INTLDES": "1968-002K","LAUNCH": "1968-01-11","LAUNCH_NUM": "2","LAUNCH_PIECE": "K","NORAD_CAT_ID": "29186","OBJECT_ID": "1968-002K","OBJECT_NAME": "DELTA 1 DEB","OBJECT_NUMBER": "29186","OBJECT_TYPE": "DEBRIS","PERIGEE": "1053","PERIOD": "111.42","RCSVALUE": "0","RCS_SIZE": "SMALL","SATNAME": "DELTA 1 DEB","SITE": "AFWTR"},</v>
      </c>
      <c r="AB100" t="str">
        <f t="shared" si="209"/>
        <v>"APOGEE": "1530",</v>
      </c>
      <c r="AC100" t="str">
        <f t="shared" si="210"/>
        <v>"COMMENT": "",</v>
      </c>
      <c r="AD100" t="str">
        <f t="shared" si="211"/>
        <v>"COMMENTCODE": "",</v>
      </c>
      <c r="AE100" t="str">
        <f t="shared" si="212"/>
        <v>"COUNTRY": "US",</v>
      </c>
      <c r="AF100" t="str">
        <f t="shared" si="213"/>
        <v>"CURRENT": "Y",</v>
      </c>
      <c r="AG100" t="str">
        <f t="shared" si="214"/>
        <v>"DECAY": "",</v>
      </c>
      <c r="AH100" t="str">
        <f t="shared" si="215"/>
        <v>"FILE": "8635",</v>
      </c>
      <c r="AI100" t="str">
        <f t="shared" si="216"/>
        <v>"INCLINATION": "105.80",</v>
      </c>
      <c r="AJ100" t="str">
        <f t="shared" si="217"/>
        <v>"INTLDES": "1968-002K",</v>
      </c>
      <c r="AK100" t="str">
        <f t="shared" si="218"/>
        <v>"LAUNCH": "1968-01-11",</v>
      </c>
      <c r="AL100" t="str">
        <f t="shared" si="219"/>
        <v>"LAUNCH_NUM": "2",</v>
      </c>
      <c r="AM100" t="str">
        <f t="shared" si="220"/>
        <v>"LAUNCH_PIECE": "K",</v>
      </c>
      <c r="AN100" t="str">
        <f t="shared" si="221"/>
        <v>"NORAD_CAT_ID": "29186",</v>
      </c>
      <c r="AO100" t="str">
        <f t="shared" si="222"/>
        <v>"OBJECT_ID": "1968-002K",</v>
      </c>
      <c r="AP100" t="str">
        <f t="shared" si="223"/>
        <v>"OBJECT_NAME": "DELTA 1 DEB",</v>
      </c>
      <c r="AQ100" t="str">
        <f t="shared" si="224"/>
        <v>"OBJECT_NUMBER": "29186",</v>
      </c>
      <c r="AR100" t="str">
        <f t="shared" si="225"/>
        <v>"OBJECT_TYPE": "DEBRIS",</v>
      </c>
      <c r="AS100" t="str">
        <f t="shared" si="226"/>
        <v>"PERIGEE": "1053",</v>
      </c>
      <c r="AT100" t="str">
        <f t="shared" si="227"/>
        <v>"PERIOD": "111.42",</v>
      </c>
      <c r="AU100" t="str">
        <f t="shared" si="228"/>
        <v>"RCSVALUE": "0",</v>
      </c>
      <c r="AV100" t="str">
        <f t="shared" si="229"/>
        <v>"RCS_SIZE": "SMALL",</v>
      </c>
      <c r="AW100" t="str">
        <f t="shared" si="230"/>
        <v>"SITE": "AFWTR"</v>
      </c>
      <c r="AX100" t="str">
        <f t="shared" si="231"/>
        <v>"SATNAME": "DELTA 1 DEB",</v>
      </c>
      <c r="AY100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"1530","COMMENT": "","COMMENTCODE": "","COUNTRY": "US","CURRENT": "Y","DECAY": "","FILE": "8635","INCLINATION": "105.80","INTLDES": "1968-002K","LAUNCH": "1968-01-11","LAUNCH_NUM": "2","LAUNCH_PIECE": "K","NORAD_CAT_ID": "29186","OBJECT_ID": "1968-002K","OBJECT_NAME": "DELTA 1 DEB","OBJECT_NUMBER": "29186","OBJECT_TYPE": "DEBRIS","PERIGEE": "1053","PERIOD": "111.42","RCSVALUE": "0","RCS_SIZE": "SMALL","SATNAME": "DELTA 1 DEB","SITE": "AFWTR"</v>
      </c>
    </row>
    <row r="101" spans="1:51" x14ac:dyDescent="0.2">
      <c r="A101" t="s">
        <v>1377</v>
      </c>
      <c r="B101" t="s">
        <v>3885</v>
      </c>
      <c r="C101" t="s">
        <v>352</v>
      </c>
      <c r="D101" t="s">
        <v>1217</v>
      </c>
      <c r="E101" t="s">
        <v>25</v>
      </c>
      <c r="F101" t="s">
        <v>33</v>
      </c>
      <c r="G101" t="s">
        <v>66</v>
      </c>
      <c r="H101" t="s">
        <v>27</v>
      </c>
      <c r="I101" t="s">
        <v>25</v>
      </c>
      <c r="J101" t="s">
        <v>626</v>
      </c>
      <c r="K101" t="s">
        <v>1532</v>
      </c>
      <c r="L101" t="s">
        <v>1533</v>
      </c>
      <c r="M101" t="s">
        <v>1517</v>
      </c>
      <c r="N101" t="s">
        <v>36</v>
      </c>
      <c r="O101" t="s">
        <v>651</v>
      </c>
      <c r="P101" t="s">
        <v>1534</v>
      </c>
      <c r="Q101" t="s">
        <v>1533</v>
      </c>
      <c r="R101" t="s">
        <v>352</v>
      </c>
      <c r="S101" t="s">
        <v>1534</v>
      </c>
      <c r="T101" t="s">
        <v>84</v>
      </c>
      <c r="U101" t="s">
        <v>615</v>
      </c>
      <c r="V101" t="s">
        <v>1535</v>
      </c>
      <c r="W101" t="s">
        <v>41</v>
      </c>
      <c r="X101" t="s">
        <v>64</v>
      </c>
      <c r="Y101" t="s">
        <v>190</v>
      </c>
      <c r="Z101" t="str">
        <f t="shared" si="139"/>
        <v>"DELTA1DEB-4254":{"APOGEE": "1399","COMMENT": "","COMMENTCODE": "1","COUNTRY": "US","CURRENT": "Y","DECAY": "","FILE": "8630","INCLINATION": "105.83","INTLDES": "1968-002N","LAUNCH": "1968-01-11","LAUNCH_NUM": "2","LAUNCH_PIECE": "N","NORAD_CAT_ID": "29189","OBJECT_ID": "1968-002N","OBJECT_NAME": "DELTA 1 DEB","OBJECT_NUMBER": "29189","OBJECT_TYPE": "DEBRIS","PERIGEE": "1027","PERIOD": "109.70","RCSVALUE": "0","RCS_SIZE": "SMALL","SATNAME": "DELTA 1 DEB","SITE": "AFWTR"}</v>
      </c>
      <c r="AA101" t="str">
        <f>IF(A101=A102,_xlfn.CONCAT(Query__2[[#This Row],[Column1]],","),_xlfn.CONCAT(Query__2[[#This Row],[Column1]],"},"))</f>
        <v>"DELTA1DEB-4254":{"APOGEE": "1399","COMMENT": "","COMMENTCODE": "1","COUNTRY": "US","CURRENT": "Y","DECAY": "","FILE": "8630","INCLINATION": "105.83","INTLDES": "1968-002N","LAUNCH": "1968-01-11","LAUNCH_NUM": "2","LAUNCH_PIECE": "N","NORAD_CAT_ID": "29189","OBJECT_ID": "1968-002N","OBJECT_NAME": "DELTA 1 DEB","OBJECT_NUMBER": "29189","OBJECT_TYPE": "DEBRIS","PERIGEE": "1027","PERIOD": "109.70","RCSVALUE": "0","RCS_SIZE": "SMALL","SATNAME": "DELTA 1 DEB","SITE": "AFWTR"},</v>
      </c>
      <c r="AB101" t="str">
        <f t="shared" si="209"/>
        <v>"APOGEE": "1399",</v>
      </c>
      <c r="AC101" t="str">
        <f t="shared" si="210"/>
        <v>"COMMENT": "",</v>
      </c>
      <c r="AD101" t="str">
        <f t="shared" si="211"/>
        <v>"COMMENTCODE": "1",</v>
      </c>
      <c r="AE101" t="str">
        <f t="shared" si="212"/>
        <v>"COUNTRY": "US",</v>
      </c>
      <c r="AF101" t="str">
        <f t="shared" si="213"/>
        <v>"CURRENT": "Y",</v>
      </c>
      <c r="AG101" t="str">
        <f t="shared" si="214"/>
        <v>"DECAY": "",</v>
      </c>
      <c r="AH101" t="str">
        <f t="shared" si="215"/>
        <v>"FILE": "8630",</v>
      </c>
      <c r="AI101" t="str">
        <f t="shared" si="216"/>
        <v>"INCLINATION": "105.83",</v>
      </c>
      <c r="AJ101" t="str">
        <f t="shared" si="217"/>
        <v>"INTLDES": "1968-002N",</v>
      </c>
      <c r="AK101" t="str">
        <f t="shared" si="218"/>
        <v>"LAUNCH": "1968-01-11",</v>
      </c>
      <c r="AL101" t="str">
        <f t="shared" si="219"/>
        <v>"LAUNCH_NUM": "2",</v>
      </c>
      <c r="AM101" t="str">
        <f t="shared" si="220"/>
        <v>"LAUNCH_PIECE": "N",</v>
      </c>
      <c r="AN101" t="str">
        <f t="shared" si="221"/>
        <v>"NORAD_CAT_ID": "29189",</v>
      </c>
      <c r="AO101" t="str">
        <f t="shared" si="222"/>
        <v>"OBJECT_ID": "1968-002N",</v>
      </c>
      <c r="AP101" t="str">
        <f t="shared" si="223"/>
        <v>"OBJECT_NAME": "DELTA 1 DEB",</v>
      </c>
      <c r="AQ101" t="str">
        <f t="shared" si="224"/>
        <v>"OBJECT_NUMBER": "29189",</v>
      </c>
      <c r="AR101" t="str">
        <f t="shared" si="225"/>
        <v>"OBJECT_TYPE": "DEBRIS",</v>
      </c>
      <c r="AS101" t="str">
        <f t="shared" si="226"/>
        <v>"PERIGEE": "1027",</v>
      </c>
      <c r="AT101" t="str">
        <f t="shared" si="227"/>
        <v>"PERIOD": "109.70",</v>
      </c>
      <c r="AU101" t="str">
        <f t="shared" si="228"/>
        <v>"RCSVALUE": "0",</v>
      </c>
      <c r="AV101" t="str">
        <f t="shared" si="229"/>
        <v>"RCS_SIZE": "SMALL",</v>
      </c>
      <c r="AW101" t="str">
        <f t="shared" si="230"/>
        <v>"SITE": "AFWTR"</v>
      </c>
      <c r="AX101" t="str">
        <f t="shared" si="231"/>
        <v>"SATNAME": "DELTA 1 DEB",</v>
      </c>
      <c r="AY101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"1399","COMMENT": "","COMMENTCODE": "1","COUNTRY": "US","CURRENT": "Y","DECAY": "","FILE": "8630","INCLINATION": "105.83","INTLDES": "1968-002N","LAUNCH": "1968-01-11","LAUNCH_NUM": "2","LAUNCH_PIECE": "N","NORAD_CAT_ID": "29189","OBJECT_ID": "1968-002N","OBJECT_NAME": "DELTA 1 DEB","OBJECT_NUMBER": "29189","OBJECT_TYPE": "DEBRIS","PERIGEE": "1027","PERIOD": "109.70","RCSVALUE": "0","RCS_SIZE": "SMALL","SATNAME": "DELTA 1 DEB","SITE": "AFWTR"</v>
      </c>
    </row>
    <row r="102" spans="1:51" x14ac:dyDescent="0.2">
      <c r="A102" t="s">
        <v>1377</v>
      </c>
      <c r="B102" t="s">
        <v>3886</v>
      </c>
      <c r="C102" t="s">
        <v>326</v>
      </c>
      <c r="D102" t="s">
        <v>1201</v>
      </c>
      <c r="E102" t="s">
        <v>25</v>
      </c>
      <c r="F102" t="s">
        <v>25</v>
      </c>
      <c r="G102" t="s">
        <v>66</v>
      </c>
      <c r="H102" t="s">
        <v>27</v>
      </c>
      <c r="I102" t="s">
        <v>25</v>
      </c>
      <c r="J102" t="s">
        <v>165</v>
      </c>
      <c r="K102" t="s">
        <v>1524</v>
      </c>
      <c r="L102" t="s">
        <v>1536</v>
      </c>
      <c r="M102" t="s">
        <v>1517</v>
      </c>
      <c r="N102" t="s">
        <v>36</v>
      </c>
      <c r="O102" t="s">
        <v>34</v>
      </c>
      <c r="P102" t="s">
        <v>1537</v>
      </c>
      <c r="Q102" t="s">
        <v>1536</v>
      </c>
      <c r="R102" t="s">
        <v>326</v>
      </c>
      <c r="S102" t="s">
        <v>1537</v>
      </c>
      <c r="T102" t="s">
        <v>50</v>
      </c>
      <c r="U102" t="s">
        <v>24</v>
      </c>
      <c r="V102" t="s">
        <v>1538</v>
      </c>
      <c r="W102" t="s">
        <v>41</v>
      </c>
      <c r="X102" t="s">
        <v>95</v>
      </c>
      <c r="Y102" t="s">
        <v>190</v>
      </c>
      <c r="Z102" t="str">
        <f t="shared" si="139"/>
        <v>"DELTA1RB-4255":{"APOGEE": "1561","COMMENT": "","COMMENTCODE": "","COUNTRY": "US","CURRENT": "Y","DECAY": "","FILE": "8614","INCLINATION": "105.80","INTLDES": "1968-002B","LAUNCH": "1968-01-11","LAUNCH_NUM": "2","LAUNCH_PIECE": "B","NORAD_CAT_ID": "3094","OBJECT_ID": "1968-002B","OBJECT_NAME": "DELTA 1 R/B","OBJECT_NUMBER": "3094","OBJECT_TYPE": "ROCKET BODY","PERIGEE": "1080","PERIOD": "112.05","RCSVALUE": "0","RCS_SIZE": "MEDIUM","SATNAME": "DELTA 1 R/B","SITE": "AFWTR"}</v>
      </c>
      <c r="AA102" t="str">
        <f>IF(A102=A103,_xlfn.CONCAT(Query__2[[#This Row],[Column1]],","),_xlfn.CONCAT(Query__2[[#This Row],[Column1]],"},"))</f>
        <v>"DELTA1RB-4255":{"APOGEE": "1561","COMMENT": "","COMMENTCODE": "","COUNTRY": "US","CURRENT": "Y","DECAY": "","FILE": "8614","INCLINATION": "105.80","INTLDES": "1968-002B","LAUNCH": "1968-01-11","LAUNCH_NUM": "2","LAUNCH_PIECE": "B","NORAD_CAT_ID": "3094","OBJECT_ID": "1968-002B","OBJECT_NAME": "DELTA 1 R/B","OBJECT_NUMBER": "3094","OBJECT_TYPE": "ROCKET BODY","PERIGEE": "1080","PERIOD": "112.05","RCSVALUE": "0","RCS_SIZE": "MEDIUM","SATNAME": "DELTA 1 R/B","SITE": "AFWTR"},</v>
      </c>
      <c r="AB102" t="str">
        <f t="shared" si="209"/>
        <v>"APOGEE": "1561",</v>
      </c>
      <c r="AC102" t="str">
        <f t="shared" si="210"/>
        <v>"COMMENT": "",</v>
      </c>
      <c r="AD102" t="str">
        <f t="shared" si="211"/>
        <v>"COMMENTCODE": "",</v>
      </c>
      <c r="AE102" t="str">
        <f t="shared" si="212"/>
        <v>"COUNTRY": "US",</v>
      </c>
      <c r="AF102" t="str">
        <f t="shared" si="213"/>
        <v>"CURRENT": "Y",</v>
      </c>
      <c r="AG102" t="str">
        <f t="shared" si="214"/>
        <v>"DECAY": "",</v>
      </c>
      <c r="AH102" t="str">
        <f t="shared" si="215"/>
        <v>"FILE": "8614",</v>
      </c>
      <c r="AI102" t="str">
        <f t="shared" si="216"/>
        <v>"INCLINATION": "105.80",</v>
      </c>
      <c r="AJ102" t="str">
        <f t="shared" si="217"/>
        <v>"INTLDES": "1968-002B",</v>
      </c>
      <c r="AK102" t="str">
        <f t="shared" si="218"/>
        <v>"LAUNCH": "1968-01-11",</v>
      </c>
      <c r="AL102" t="str">
        <f t="shared" si="219"/>
        <v>"LAUNCH_NUM": "2",</v>
      </c>
      <c r="AM102" t="str">
        <f t="shared" si="220"/>
        <v>"LAUNCH_PIECE": "B",</v>
      </c>
      <c r="AN102" t="str">
        <f t="shared" si="221"/>
        <v>"NORAD_CAT_ID": "3094",</v>
      </c>
      <c r="AO102" t="str">
        <f t="shared" si="222"/>
        <v>"OBJECT_ID": "1968-002B",</v>
      </c>
      <c r="AP102" t="str">
        <f t="shared" si="223"/>
        <v>"OBJECT_NAME": "DELTA 1 R/B",</v>
      </c>
      <c r="AQ102" t="str">
        <f t="shared" si="224"/>
        <v>"OBJECT_NUMBER": "3094",</v>
      </c>
      <c r="AR102" t="str">
        <f t="shared" si="225"/>
        <v>"OBJECT_TYPE": "ROCKET BODY",</v>
      </c>
      <c r="AS102" t="str">
        <f t="shared" si="226"/>
        <v>"PERIGEE": "1080",</v>
      </c>
      <c r="AT102" t="str">
        <f t="shared" si="227"/>
        <v>"PERIOD": "112.05",</v>
      </c>
      <c r="AU102" t="str">
        <f t="shared" si="228"/>
        <v>"RCSVALUE": "0",</v>
      </c>
      <c r="AV102" t="str">
        <f t="shared" si="229"/>
        <v>"RCS_SIZE": "MEDIUM",</v>
      </c>
      <c r="AW102" t="str">
        <f t="shared" si="230"/>
        <v>"SITE": "AFWTR"</v>
      </c>
      <c r="AX102" t="str">
        <f t="shared" si="231"/>
        <v>"SATNAME": "DELTA 1 R/B",</v>
      </c>
      <c r="AY102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"1561","COMMENT": "","COMMENTCODE": "","COUNTRY": "US","CURRENT": "Y","DECAY": "","FILE": "8614","INCLINATION": "105.80","INTLDES": "1968-002B","LAUNCH": "1968-01-11","LAUNCH_NUM": "2","LAUNCH_PIECE": "B","NORAD_CAT_ID": "3094","OBJECT_ID": "1968-002B","OBJECT_NAME": "DELTA 1 R/B","OBJECT_NUMBER": "3094","OBJECT_TYPE": "ROCKET BODY","PERIGEE": "1080","PERIOD": "112.05","RCSVALUE": "0","RCS_SIZE": "MEDIUM","SATNAME": "DELTA 1 R/B","SITE": "AFWTR"</v>
      </c>
    </row>
    <row r="103" spans="1:51" x14ac:dyDescent="0.2">
      <c r="A103" t="s">
        <v>1377</v>
      </c>
      <c r="B103" t="s">
        <v>3887</v>
      </c>
      <c r="C103" t="s">
        <v>352</v>
      </c>
      <c r="D103" t="s">
        <v>972</v>
      </c>
      <c r="E103" t="s">
        <v>25</v>
      </c>
      <c r="F103" t="s">
        <v>25</v>
      </c>
      <c r="G103" t="s">
        <v>66</v>
      </c>
      <c r="H103" t="s">
        <v>27</v>
      </c>
      <c r="I103" t="s">
        <v>25</v>
      </c>
      <c r="J103" t="s">
        <v>165</v>
      </c>
      <c r="K103" t="s">
        <v>1425</v>
      </c>
      <c r="L103" t="s">
        <v>1539</v>
      </c>
      <c r="M103" t="s">
        <v>1517</v>
      </c>
      <c r="N103" t="s">
        <v>36</v>
      </c>
      <c r="O103" t="s">
        <v>81</v>
      </c>
      <c r="P103" t="s">
        <v>1540</v>
      </c>
      <c r="Q103" t="s">
        <v>1539</v>
      </c>
      <c r="R103" t="s">
        <v>352</v>
      </c>
      <c r="S103" t="s">
        <v>1540</v>
      </c>
      <c r="T103" t="s">
        <v>84</v>
      </c>
      <c r="U103" t="s">
        <v>1028</v>
      </c>
      <c r="V103" t="s">
        <v>1541</v>
      </c>
      <c r="W103" t="s">
        <v>41</v>
      </c>
      <c r="X103" t="s">
        <v>64</v>
      </c>
      <c r="Y103" t="s">
        <v>190</v>
      </c>
      <c r="Z103" t="str">
        <f t="shared" si="139"/>
        <v>"DELTA1DEB-4256":{"APOGEE": "1580","COMMENT": "","COMMENTCODE": "","COUNTRY": "US","CURRENT": "Y","DECAY": "","FILE": "8614","INCLINATION": "106.06","INTLDES": "1968-002C","LAUNCH": "1968-01-11","LAUNCH_NUM": "2","LAUNCH_PIECE": "C","NORAD_CAT_ID": "3126","OBJECT_ID": "1968-002C","OBJECT_NAME": "DELTA 1 DEB","OBJECT_NUMBER": "3126","OBJECT_TYPE": "DEBRIS","PERIGEE": "1084","PERIOD": "112.29","RCSVALUE": "0","RCS_SIZE": "SMALL","SATNAME": "DELTA 1 DEB","SITE": "AFWTR"}</v>
      </c>
      <c r="AA103" t="str">
        <f>IF(A103=A104,_xlfn.CONCAT(Query__2[[#This Row],[Column1]],","),_xlfn.CONCAT(Query__2[[#This Row],[Column1]],"},"))</f>
        <v>"DELTA1DEB-4256":{"APOGEE": "1580","COMMENT": "","COMMENTCODE": "","COUNTRY": "US","CURRENT": "Y","DECAY": "","FILE": "8614","INCLINATION": "106.06","INTLDES": "1968-002C","LAUNCH": "1968-01-11","LAUNCH_NUM": "2","LAUNCH_PIECE": "C","NORAD_CAT_ID": "3126","OBJECT_ID": "1968-002C","OBJECT_NAME": "DELTA 1 DEB","OBJECT_NUMBER": "3126","OBJECT_TYPE": "DEBRIS","PERIGEE": "1084","PERIOD": "112.29","RCSVALUE": "0","RCS_SIZE": "SMALL","SATNAME": "DELTA 1 DEB","SITE": "AFWTR"}},</v>
      </c>
      <c r="AB103" t="str">
        <f t="shared" si="209"/>
        <v>"APOGEE": "1580",</v>
      </c>
      <c r="AC103" t="str">
        <f t="shared" si="210"/>
        <v>"COMMENT": "",</v>
      </c>
      <c r="AD103" t="str">
        <f t="shared" si="211"/>
        <v>"COMMENTCODE": "",</v>
      </c>
      <c r="AE103" t="str">
        <f t="shared" si="212"/>
        <v>"COUNTRY": "US",</v>
      </c>
      <c r="AF103" t="str">
        <f t="shared" si="213"/>
        <v>"CURRENT": "Y",</v>
      </c>
      <c r="AG103" t="str">
        <f t="shared" si="214"/>
        <v>"DECAY": "",</v>
      </c>
      <c r="AH103" t="str">
        <f t="shared" si="215"/>
        <v>"FILE": "8614",</v>
      </c>
      <c r="AI103" t="str">
        <f t="shared" si="216"/>
        <v>"INCLINATION": "106.06",</v>
      </c>
      <c r="AJ103" t="str">
        <f t="shared" si="217"/>
        <v>"INTLDES": "1968-002C",</v>
      </c>
      <c r="AK103" t="str">
        <f t="shared" si="218"/>
        <v>"LAUNCH": "1968-01-11",</v>
      </c>
      <c r="AL103" t="str">
        <f t="shared" si="219"/>
        <v>"LAUNCH_NUM": "2",</v>
      </c>
      <c r="AM103" t="str">
        <f t="shared" si="220"/>
        <v>"LAUNCH_PIECE": "C",</v>
      </c>
      <c r="AN103" t="str">
        <f t="shared" si="221"/>
        <v>"NORAD_CAT_ID": "3126",</v>
      </c>
      <c r="AO103" t="str">
        <f t="shared" si="222"/>
        <v>"OBJECT_ID": "1968-002C",</v>
      </c>
      <c r="AP103" t="str">
        <f t="shared" si="223"/>
        <v>"OBJECT_NAME": "DELTA 1 DEB",</v>
      </c>
      <c r="AQ103" t="str">
        <f t="shared" si="224"/>
        <v>"OBJECT_NUMBER": "3126",</v>
      </c>
      <c r="AR103" t="str">
        <f t="shared" si="225"/>
        <v>"OBJECT_TYPE": "DEBRIS",</v>
      </c>
      <c r="AS103" t="str">
        <f t="shared" si="226"/>
        <v>"PERIGEE": "1084",</v>
      </c>
      <c r="AT103" t="str">
        <f t="shared" si="227"/>
        <v>"PERIOD": "112.29",</v>
      </c>
      <c r="AU103" t="str">
        <f t="shared" si="228"/>
        <v>"RCSVALUE": "0",</v>
      </c>
      <c r="AV103" t="str">
        <f t="shared" si="229"/>
        <v>"RCS_SIZE": "SMALL",</v>
      </c>
      <c r="AW103" t="str">
        <f t="shared" si="230"/>
        <v>"SITE": "AFWTR"</v>
      </c>
      <c r="AX103" t="str">
        <f t="shared" si="231"/>
        <v>"SATNAME": "DELTA 1 DEB",</v>
      </c>
      <c r="AY103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"1580","COMMENT": "","COMMENTCODE": "","COUNTRY": "US","CURRENT": "Y","DECAY": "","FILE": "8614","INCLINATION": "106.06","INTLDES": "1968-002C","LAUNCH": "1968-01-11","LAUNCH_NUM": "2","LAUNCH_PIECE": "C","NORAD_CAT_ID": "3126","OBJECT_ID": "1968-002C","OBJECT_NAME": "DELTA 1 DEB","OBJECT_NUMBER": "3126","OBJECT_TYPE": "DEBRIS","PERIGEE": "1084","PERIOD": "112.29","RCSVALUE": "0","RCS_SIZE": "SMALL","SATNAME": "DELTA 1 DEB","SITE": "AFWTR"</v>
      </c>
    </row>
    <row r="104" spans="1:51" x14ac:dyDescent="0.2">
      <c r="A104" t="s">
        <v>1301</v>
      </c>
      <c r="B104" t="s">
        <v>3888</v>
      </c>
      <c r="C104" t="s">
        <v>1594</v>
      </c>
      <c r="D104" t="s">
        <v>25</v>
      </c>
      <c r="E104" t="s">
        <v>1332</v>
      </c>
      <c r="F104" t="s">
        <v>25</v>
      </c>
      <c r="G104" t="s">
        <v>26</v>
      </c>
      <c r="H104" t="s">
        <v>27</v>
      </c>
      <c r="I104" t="s">
        <v>1590</v>
      </c>
      <c r="J104" t="s">
        <v>33</v>
      </c>
      <c r="K104" t="s">
        <v>25</v>
      </c>
      <c r="L104" t="s">
        <v>1591</v>
      </c>
      <c r="M104" t="s">
        <v>1592</v>
      </c>
      <c r="N104" t="s">
        <v>33</v>
      </c>
      <c r="O104" t="s">
        <v>48</v>
      </c>
      <c r="P104" t="s">
        <v>1593</v>
      </c>
      <c r="Q104" t="s">
        <v>1591</v>
      </c>
      <c r="R104" t="s">
        <v>1594</v>
      </c>
      <c r="S104" t="s">
        <v>1593</v>
      </c>
      <c r="T104" t="s">
        <v>38</v>
      </c>
      <c r="U104" t="s">
        <v>25</v>
      </c>
      <c r="V104" t="s">
        <v>25</v>
      </c>
      <c r="W104" t="s">
        <v>41</v>
      </c>
      <c r="X104" t="s">
        <v>25</v>
      </c>
      <c r="Y104" t="s">
        <v>42</v>
      </c>
      <c r="Z104" t="str">
        <f t="shared" si="139"/>
        <v>"1969":{"VENERA5-4937":{"APOGEE": "","COMMENT": "VENUS IMPACT","COMMENTCODE": "","COUNTRY": "CIS","CURRENT": "Y","DECAY": "1969-05-16","FILE": "1","INCLINATION": "","INTLDES": "1969-001A","LAUNCH": "1969-01-05","LAUNCH_NUM": "1","LAUNCH_PIECE": "A","NORAD_CAT_ID": "3642","OBJECT_ID": "1969-001A","OBJECT_NAME": "VENERA 5","OBJECT_NUMBER": "3642","OBJECT_TYPE": "PAYLOAD","PERIGEE": "","PERIOD": "","RCSVALUE": "0","RCS_SIZE": "","SATNAME": "VENERA 5","SITE": "TTMTR"}</v>
      </c>
      <c r="AA104" t="str">
        <f>IF(A104=A105,_xlfn.CONCAT(Query__2[[#This Row],[Column1]],","),_xlfn.CONCAT(Query__2[[#This Row],[Column1]],"},"))</f>
        <v>"1969":{"VENERA5-4937":{"APOGEE": "","COMMENT": "VENUS IMPACT","COMMENTCODE": "","COUNTRY": "CIS","CURRENT": "Y","DECAY": "1969-05-16","FILE": "1","INCLINATION": "","INTLDES": "1969-001A","LAUNCH": "1969-01-05","LAUNCH_NUM": "1","LAUNCH_PIECE": "A","NORAD_CAT_ID": "3642","OBJECT_ID": "1969-001A","OBJECT_NAME": "VENERA 5","OBJECT_NUMBER": "3642","OBJECT_TYPE": "PAYLOAD","PERIGEE": "","PERIOD": "","RCSVALUE": "0","RCS_SIZE": "","SATNAME": "VENERA 5","SITE": "TTMTR"},</v>
      </c>
      <c r="AB104" t="str">
        <f t="shared" ref="AB104:AB112" si="232">_xlfn.CONCAT("""",D$1,"""",": ","""",D104,"""",",")</f>
        <v>"APOGEE": "",</v>
      </c>
      <c r="AC104" t="str">
        <f t="shared" ref="AC104:AC112" si="233">_xlfn.CONCAT("""",E$1,"""",": ","""",E104,"""",",")</f>
        <v>"COMMENT": "VENUS IMPACT",</v>
      </c>
      <c r="AD104" t="str">
        <f t="shared" ref="AD104:AD112" si="234">_xlfn.CONCAT("""",F$1,"""",": ","""",F104,"""",",")</f>
        <v>"COMMENTCODE": "",</v>
      </c>
      <c r="AE104" t="str">
        <f t="shared" ref="AE104:AE112" si="235">_xlfn.CONCAT("""",G$1,"""",": ","""",G104,"""",",")</f>
        <v>"COUNTRY": "CIS",</v>
      </c>
      <c r="AF104" t="str">
        <f t="shared" ref="AF104:AF112" si="236">_xlfn.CONCAT("""",H$1,"""",": ","""",H104,"""",",")</f>
        <v>"CURRENT": "Y",</v>
      </c>
      <c r="AG104" t="str">
        <f t="shared" ref="AG104:AG112" si="237">_xlfn.CONCAT("""",I$1,"""",": ","""",I104,"""",",")</f>
        <v>"DECAY": "1969-05-16",</v>
      </c>
      <c r="AH104" t="str">
        <f t="shared" ref="AH104:AH112" si="238">_xlfn.CONCAT("""",J$1,"""",": ","""",J104,"""",",")</f>
        <v>"FILE": "1",</v>
      </c>
      <c r="AI104" t="str">
        <f t="shared" ref="AI104:AI112" si="239">_xlfn.CONCAT("""",K$1,"""",": ","""",K104,"""",",")</f>
        <v>"INCLINATION": "",</v>
      </c>
      <c r="AJ104" t="str">
        <f t="shared" ref="AJ104:AJ112" si="240">_xlfn.CONCAT("""",L$1,"""",": ","""",L104,"""",",")</f>
        <v>"INTLDES": "1969-001A",</v>
      </c>
      <c r="AK104" t="str">
        <f t="shared" ref="AK104:AK112" si="241">_xlfn.CONCAT("""",M$1,"""",": ","""",M104,"""",",")</f>
        <v>"LAUNCH": "1969-01-05",</v>
      </c>
      <c r="AL104" t="str">
        <f t="shared" ref="AL104:AL112" si="242">_xlfn.CONCAT("""",N$1,"""",": ","""",N104,"""",",")</f>
        <v>"LAUNCH_NUM": "1",</v>
      </c>
      <c r="AM104" t="str">
        <f t="shared" ref="AM104:AM112" si="243">_xlfn.CONCAT("""",O$1,"""",": ","""",O104,"""",",")</f>
        <v>"LAUNCH_PIECE": "A",</v>
      </c>
      <c r="AN104" t="str">
        <f t="shared" ref="AN104:AN112" si="244">_xlfn.CONCAT("""",P$1,"""",": ","""",P104,"""",",")</f>
        <v>"NORAD_CAT_ID": "3642",</v>
      </c>
      <c r="AO104" t="str">
        <f t="shared" ref="AO104:AO112" si="245">_xlfn.CONCAT("""",Q$1,"""",": ","""",Q104,"""",",")</f>
        <v>"OBJECT_ID": "1969-001A",</v>
      </c>
      <c r="AP104" t="str">
        <f t="shared" ref="AP104:AP112" si="246">_xlfn.CONCAT("""",R$1,"""",": ","""",R104,"""",",")</f>
        <v>"OBJECT_NAME": "VENERA 5",</v>
      </c>
      <c r="AQ104" t="str">
        <f t="shared" ref="AQ104:AQ112" si="247">_xlfn.CONCAT("""",S$1,"""",": ","""",S104,"""",",")</f>
        <v>"OBJECT_NUMBER": "3642",</v>
      </c>
      <c r="AR104" t="str">
        <f t="shared" ref="AR104:AR112" si="248">_xlfn.CONCAT("""",T$1,"""",": ","""",T104,"""",",")</f>
        <v>"OBJECT_TYPE": "PAYLOAD",</v>
      </c>
      <c r="AS104" t="str">
        <f t="shared" ref="AS104:AS112" si="249">_xlfn.CONCAT("""",U$1,"""",": ","""",U104,"""",",")</f>
        <v>"PERIGEE": "",</v>
      </c>
      <c r="AT104" t="str">
        <f t="shared" ref="AT104:AT112" si="250">_xlfn.CONCAT("""",V$1,"""",": ","""",V104,"""",",")</f>
        <v>"PERIOD": "",</v>
      </c>
      <c r="AU104" t="str">
        <f t="shared" ref="AU104:AU112" si="251">_xlfn.CONCAT("""",W$1,"""",": ","""",W104,"""",",")</f>
        <v>"RCSVALUE": "0",</v>
      </c>
      <c r="AV104" t="str">
        <f t="shared" ref="AV104:AV112" si="252">_xlfn.CONCAT("""",X$1,"""",": ","""",X104,"""",",")</f>
        <v>"RCS_SIZE": "",</v>
      </c>
      <c r="AW104" t="str">
        <f t="shared" ref="AW104:AW112" si="253">_xlfn.CONCAT("""",Y$1,"""",": ","""",Y104,"""")</f>
        <v>"SITE": "TTMTR"</v>
      </c>
      <c r="AX104" t="str">
        <f t="shared" ref="AX104:AX112" si="254">_xlfn.CONCAT("""",C$1,"""",": ","""",C104,"""",",")</f>
        <v>"SATNAME": "VENERA 5",</v>
      </c>
      <c r="AY104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"","COMMENT": "VENUS IMPACT","COMMENTCODE": "","COUNTRY": "CIS","CURRENT": "Y","DECAY": "1969-05-16","FILE": "1","INCLINATION": "","INTLDES": "1969-001A","LAUNCH": "1969-01-05","LAUNCH_NUM": "1","LAUNCH_PIECE": "A","NORAD_CAT_ID": "3642","OBJECT_ID": "1969-001A","OBJECT_NAME": "VENERA 5","OBJECT_NUMBER": "3642","OBJECT_TYPE": "PAYLOAD","PERIGEE": "","PERIOD": "","RCSVALUE": "0","RCS_SIZE": "","SATNAME": "VENERA 5","SITE": "TTMTR"</v>
      </c>
    </row>
    <row r="105" spans="1:51" x14ac:dyDescent="0.2">
      <c r="A105" t="s">
        <v>1301</v>
      </c>
      <c r="B105" t="s">
        <v>3889</v>
      </c>
      <c r="C105" t="s">
        <v>390</v>
      </c>
      <c r="D105" t="s">
        <v>767</v>
      </c>
      <c r="E105" t="s">
        <v>25</v>
      </c>
      <c r="F105" t="s">
        <v>25</v>
      </c>
      <c r="G105" t="s">
        <v>26</v>
      </c>
      <c r="H105" t="s">
        <v>27</v>
      </c>
      <c r="I105" t="s">
        <v>1587</v>
      </c>
      <c r="J105" t="s">
        <v>33</v>
      </c>
      <c r="K105" t="s">
        <v>1415</v>
      </c>
      <c r="L105" t="s">
        <v>1595</v>
      </c>
      <c r="M105" t="s">
        <v>1592</v>
      </c>
      <c r="N105" t="s">
        <v>33</v>
      </c>
      <c r="O105" t="s">
        <v>34</v>
      </c>
      <c r="P105" t="s">
        <v>1596</v>
      </c>
      <c r="Q105" t="s">
        <v>1595</v>
      </c>
      <c r="R105" t="s">
        <v>390</v>
      </c>
      <c r="S105" t="s">
        <v>1596</v>
      </c>
      <c r="T105" t="s">
        <v>50</v>
      </c>
      <c r="U105" t="s">
        <v>362</v>
      </c>
      <c r="V105" t="s">
        <v>778</v>
      </c>
      <c r="W105" t="s">
        <v>41</v>
      </c>
      <c r="X105" t="s">
        <v>25</v>
      </c>
      <c r="Y105" t="s">
        <v>42</v>
      </c>
      <c r="Z105" t="str">
        <f t="shared" si="139"/>
        <v>"SL6RB-4938":{"APOGEE": "197","COMMENT": "","COMMENTCODE": "","COUNTRY": "CIS","CURRENT": "Y","DECAY": "1969-01-06","FILE": "1","INCLINATION": "51.79","INTLDES": "1969-001B","LAUNCH": "1969-01-05","LAUNCH_NUM": "1","LAUNCH_PIECE": "B","NORAD_CAT_ID": "3643","OBJECT_ID": "1969-001B","OBJECT_NAME": "SL-6 R/B","OBJECT_NUMBER": "3643","OBJECT_TYPE": "ROCKET BODY","PERIGEE": "185","PERIOD": "88.30","RCSVALUE": "0","RCS_SIZE": "","SATNAME": "SL-6 R/B","SITE": "TTMTR"}</v>
      </c>
      <c r="AA105" t="str">
        <f>IF(A105=A106,_xlfn.CONCAT(Query__2[[#This Row],[Column1]],","),_xlfn.CONCAT(Query__2[[#This Row],[Column1]],"},"))</f>
        <v>"SL6RB-4938":{"APOGEE": "197","COMMENT": "","COMMENTCODE": "","COUNTRY": "CIS","CURRENT": "Y","DECAY": "1969-01-06","FILE": "1","INCLINATION": "51.79","INTLDES": "1969-001B","LAUNCH": "1969-01-05","LAUNCH_NUM": "1","LAUNCH_PIECE": "B","NORAD_CAT_ID": "3643","OBJECT_ID": "1969-001B","OBJECT_NAME": "SL-6 R/B","OBJECT_NUMBER": "3643","OBJECT_TYPE": "ROCKET BODY","PERIGEE": "185","PERIOD": "88.30","RCSVALUE": "0","RCS_SIZE": "","SATNAME": "SL-6 R/B","SITE": "TTMTR"},</v>
      </c>
      <c r="AB105" t="str">
        <f t="shared" si="232"/>
        <v>"APOGEE": "197",</v>
      </c>
      <c r="AC105" t="str">
        <f t="shared" si="233"/>
        <v>"COMMENT": "",</v>
      </c>
      <c r="AD105" t="str">
        <f t="shared" si="234"/>
        <v>"COMMENTCODE": "",</v>
      </c>
      <c r="AE105" t="str">
        <f t="shared" si="235"/>
        <v>"COUNTRY": "CIS",</v>
      </c>
      <c r="AF105" t="str">
        <f t="shared" si="236"/>
        <v>"CURRENT": "Y",</v>
      </c>
      <c r="AG105" t="str">
        <f t="shared" si="237"/>
        <v>"DECAY": "1969-01-06",</v>
      </c>
      <c r="AH105" t="str">
        <f t="shared" si="238"/>
        <v>"FILE": "1",</v>
      </c>
      <c r="AI105" t="str">
        <f t="shared" si="239"/>
        <v>"INCLINATION": "51.79",</v>
      </c>
      <c r="AJ105" t="str">
        <f t="shared" si="240"/>
        <v>"INTLDES": "1969-001B",</v>
      </c>
      <c r="AK105" t="str">
        <f t="shared" si="241"/>
        <v>"LAUNCH": "1969-01-05",</v>
      </c>
      <c r="AL105" t="str">
        <f t="shared" si="242"/>
        <v>"LAUNCH_NUM": "1",</v>
      </c>
      <c r="AM105" t="str">
        <f t="shared" si="243"/>
        <v>"LAUNCH_PIECE": "B",</v>
      </c>
      <c r="AN105" t="str">
        <f t="shared" si="244"/>
        <v>"NORAD_CAT_ID": "3643",</v>
      </c>
      <c r="AO105" t="str">
        <f t="shared" si="245"/>
        <v>"OBJECT_ID": "1969-001B",</v>
      </c>
      <c r="AP105" t="str">
        <f t="shared" si="246"/>
        <v>"OBJECT_NAME": "SL-6 R/B",</v>
      </c>
      <c r="AQ105" t="str">
        <f t="shared" si="247"/>
        <v>"OBJECT_NUMBER": "3643",</v>
      </c>
      <c r="AR105" t="str">
        <f t="shared" si="248"/>
        <v>"OBJECT_TYPE": "ROCKET BODY",</v>
      </c>
      <c r="AS105" t="str">
        <f t="shared" si="249"/>
        <v>"PERIGEE": "185",</v>
      </c>
      <c r="AT105" t="str">
        <f t="shared" si="250"/>
        <v>"PERIOD": "88.30",</v>
      </c>
      <c r="AU105" t="str">
        <f t="shared" si="251"/>
        <v>"RCSVALUE": "0",</v>
      </c>
      <c r="AV105" t="str">
        <f t="shared" si="252"/>
        <v>"RCS_SIZE": "",</v>
      </c>
      <c r="AW105" t="str">
        <f t="shared" si="253"/>
        <v>"SITE": "TTMTR"</v>
      </c>
      <c r="AX105" t="str">
        <f t="shared" si="254"/>
        <v>"SATNAME": "SL-6 R/B",</v>
      </c>
      <c r="AY105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"197","COMMENT": "","COMMENTCODE": "","COUNTRY": "CIS","CURRENT": "Y","DECAY": "1969-01-06","FILE": "1","INCLINATION": "51.79","INTLDES": "1969-001B","LAUNCH": "1969-01-05","LAUNCH_NUM": "1","LAUNCH_PIECE": "B","NORAD_CAT_ID": "3643","OBJECT_ID": "1969-001B","OBJECT_NAME": "SL-6 R/B","OBJECT_NUMBER": "3643","OBJECT_TYPE": "ROCKET BODY","PERIGEE": "185","PERIOD": "88.30","RCSVALUE": "0","RCS_SIZE": "","SATNAME": "SL-6 R/B","SITE": "TTMTR"</v>
      </c>
    </row>
    <row r="106" spans="1:51" x14ac:dyDescent="0.2">
      <c r="A106" t="s">
        <v>1301</v>
      </c>
      <c r="B106" t="s">
        <v>3890</v>
      </c>
      <c r="C106" t="s">
        <v>1081</v>
      </c>
      <c r="D106" t="s">
        <v>346</v>
      </c>
      <c r="E106" t="s">
        <v>25</v>
      </c>
      <c r="F106" t="s">
        <v>25</v>
      </c>
      <c r="G106" t="s">
        <v>26</v>
      </c>
      <c r="H106" t="s">
        <v>27</v>
      </c>
      <c r="I106" t="s">
        <v>1586</v>
      </c>
      <c r="J106" t="s">
        <v>33</v>
      </c>
      <c r="K106" t="s">
        <v>1259</v>
      </c>
      <c r="L106" t="s">
        <v>1597</v>
      </c>
      <c r="M106" t="s">
        <v>1592</v>
      </c>
      <c r="N106" t="s">
        <v>33</v>
      </c>
      <c r="O106" t="s">
        <v>81</v>
      </c>
      <c r="P106" t="s">
        <v>1598</v>
      </c>
      <c r="Q106" t="s">
        <v>1597</v>
      </c>
      <c r="R106" t="s">
        <v>1081</v>
      </c>
      <c r="S106" t="s">
        <v>1598</v>
      </c>
      <c r="T106" t="s">
        <v>84</v>
      </c>
      <c r="U106" t="s">
        <v>764</v>
      </c>
      <c r="V106" t="s">
        <v>409</v>
      </c>
      <c r="W106" t="s">
        <v>41</v>
      </c>
      <c r="X106" t="s">
        <v>25</v>
      </c>
      <c r="Y106" t="s">
        <v>42</v>
      </c>
      <c r="Z106" t="str">
        <f t="shared" si="139"/>
        <v>"SL6PLAT-4939":{"APOGEE": "226","COMMENT": "","COMMENTCODE": "","COUNTRY": "CIS","CURRENT": "Y","DECAY": "1969-01-07","FILE": "1","INCLINATION": "51.80","INTLDES": "1969-001C","LAUNCH": "1969-01-05","LAUNCH_NUM": "1","LAUNCH_PIECE": "C","NORAD_CAT_ID": "3646","OBJECT_ID": "1969-001C","OBJECT_NAME": "SL-6 PLAT","OBJECT_NUMBER": "3646","OBJECT_TYPE": "DEBRIS","PERIGEE": "186","PERIOD": "88.61","RCSVALUE": "0","RCS_SIZE": "","SATNAME": "SL-6 PLAT","SITE": "TTMTR"}</v>
      </c>
      <c r="AA106" t="str">
        <f>IF(A106=A107,_xlfn.CONCAT(Query__2[[#This Row],[Column1]],","),_xlfn.CONCAT(Query__2[[#This Row],[Column1]],"},"))</f>
        <v>"SL6PLAT-4939":{"APOGEE": "226","COMMENT": "","COMMENTCODE": "","COUNTRY": "CIS","CURRENT": "Y","DECAY": "1969-01-07","FILE": "1","INCLINATION": "51.80","INTLDES": "1969-001C","LAUNCH": "1969-01-05","LAUNCH_NUM": "1","LAUNCH_PIECE": "C","NORAD_CAT_ID": "3646","OBJECT_ID": "1969-001C","OBJECT_NAME": "SL-6 PLAT","OBJECT_NUMBER": "3646","OBJECT_TYPE": "DEBRIS","PERIGEE": "186","PERIOD": "88.61","RCSVALUE": "0","RCS_SIZE": "","SATNAME": "SL-6 PLAT","SITE": "TTMTR"},</v>
      </c>
      <c r="AB106" t="str">
        <f t="shared" si="232"/>
        <v>"APOGEE": "226",</v>
      </c>
      <c r="AC106" t="str">
        <f t="shared" si="233"/>
        <v>"COMMENT": "",</v>
      </c>
      <c r="AD106" t="str">
        <f t="shared" si="234"/>
        <v>"COMMENTCODE": "",</v>
      </c>
      <c r="AE106" t="str">
        <f t="shared" si="235"/>
        <v>"COUNTRY": "CIS",</v>
      </c>
      <c r="AF106" t="str">
        <f t="shared" si="236"/>
        <v>"CURRENT": "Y",</v>
      </c>
      <c r="AG106" t="str">
        <f t="shared" si="237"/>
        <v>"DECAY": "1969-01-07",</v>
      </c>
      <c r="AH106" t="str">
        <f t="shared" si="238"/>
        <v>"FILE": "1",</v>
      </c>
      <c r="AI106" t="str">
        <f t="shared" si="239"/>
        <v>"INCLINATION": "51.80",</v>
      </c>
      <c r="AJ106" t="str">
        <f t="shared" si="240"/>
        <v>"INTLDES": "1969-001C",</v>
      </c>
      <c r="AK106" t="str">
        <f t="shared" si="241"/>
        <v>"LAUNCH": "1969-01-05",</v>
      </c>
      <c r="AL106" t="str">
        <f t="shared" si="242"/>
        <v>"LAUNCH_NUM": "1",</v>
      </c>
      <c r="AM106" t="str">
        <f t="shared" si="243"/>
        <v>"LAUNCH_PIECE": "C",</v>
      </c>
      <c r="AN106" t="str">
        <f t="shared" si="244"/>
        <v>"NORAD_CAT_ID": "3646",</v>
      </c>
      <c r="AO106" t="str">
        <f t="shared" si="245"/>
        <v>"OBJECT_ID": "1969-001C",</v>
      </c>
      <c r="AP106" t="str">
        <f t="shared" si="246"/>
        <v>"OBJECT_NAME": "SL-6 PLAT",</v>
      </c>
      <c r="AQ106" t="str">
        <f t="shared" si="247"/>
        <v>"OBJECT_NUMBER": "3646",</v>
      </c>
      <c r="AR106" t="str">
        <f t="shared" si="248"/>
        <v>"OBJECT_TYPE": "DEBRIS",</v>
      </c>
      <c r="AS106" t="str">
        <f t="shared" si="249"/>
        <v>"PERIGEE": "186",</v>
      </c>
      <c r="AT106" t="str">
        <f t="shared" si="250"/>
        <v>"PERIOD": "88.61",</v>
      </c>
      <c r="AU106" t="str">
        <f t="shared" si="251"/>
        <v>"RCSVALUE": "0",</v>
      </c>
      <c r="AV106" t="str">
        <f t="shared" si="252"/>
        <v>"RCS_SIZE": "",</v>
      </c>
      <c r="AW106" t="str">
        <f t="shared" si="253"/>
        <v>"SITE": "TTMTR"</v>
      </c>
      <c r="AX106" t="str">
        <f t="shared" si="254"/>
        <v>"SATNAME": "SL-6 PLAT",</v>
      </c>
      <c r="AY106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"226","COMMENT": "","COMMENTCODE": "","COUNTRY": "CIS","CURRENT": "Y","DECAY": "1969-01-07","FILE": "1","INCLINATION": "51.80","INTLDES": "1969-001C","LAUNCH": "1969-01-05","LAUNCH_NUM": "1","LAUNCH_PIECE": "C","NORAD_CAT_ID": "3646","OBJECT_ID": "1969-001C","OBJECT_NAME": "SL-6 PLAT","OBJECT_NUMBER": "3646","OBJECT_TYPE": "DEBRIS","PERIGEE": "186","PERIOD": "88.61","RCSVALUE": "0","RCS_SIZE": "","SATNAME": "SL-6 PLAT","SITE": "TTMTR"</v>
      </c>
    </row>
    <row r="107" spans="1:51" x14ac:dyDescent="0.2">
      <c r="A107" t="s">
        <v>1301</v>
      </c>
      <c r="B107" t="s">
        <v>3891</v>
      </c>
      <c r="C107" t="s">
        <v>1603</v>
      </c>
      <c r="D107" t="s">
        <v>25</v>
      </c>
      <c r="E107" t="s">
        <v>1332</v>
      </c>
      <c r="F107" t="s">
        <v>25</v>
      </c>
      <c r="G107" t="s">
        <v>26</v>
      </c>
      <c r="H107" t="s">
        <v>27</v>
      </c>
      <c r="I107" t="s">
        <v>1599</v>
      </c>
      <c r="J107" t="s">
        <v>33</v>
      </c>
      <c r="K107" t="s">
        <v>25</v>
      </c>
      <c r="L107" t="s">
        <v>1600</v>
      </c>
      <c r="M107" t="s">
        <v>1601</v>
      </c>
      <c r="N107" t="s">
        <v>36</v>
      </c>
      <c r="O107" t="s">
        <v>48</v>
      </c>
      <c r="P107" t="s">
        <v>1602</v>
      </c>
      <c r="Q107" t="s">
        <v>1600</v>
      </c>
      <c r="R107" t="s">
        <v>1603</v>
      </c>
      <c r="S107" t="s">
        <v>1602</v>
      </c>
      <c r="T107" t="s">
        <v>38</v>
      </c>
      <c r="U107" t="s">
        <v>25</v>
      </c>
      <c r="V107" t="s">
        <v>25</v>
      </c>
      <c r="W107" t="s">
        <v>41</v>
      </c>
      <c r="X107" t="s">
        <v>25</v>
      </c>
      <c r="Y107" t="s">
        <v>42</v>
      </c>
      <c r="Z107" t="str">
        <f t="shared" si="139"/>
        <v>"VENERA6-4940":{"APOGEE": "","COMMENT": "VENUS IMPACT","COMMENTCODE": "","COUNTRY": "CIS","CURRENT": "Y","DECAY": "1969-05-17","FILE": "1","INCLINATION": "","INTLDES": "1969-002A","LAUNCH": "1969-01-10","LAUNCH_NUM": "2","LAUNCH_PIECE": "A","NORAD_CAT_ID": "3648","OBJECT_ID": "1969-002A","OBJECT_NAME": "VENERA 6","OBJECT_NUMBER": "3648","OBJECT_TYPE": "PAYLOAD","PERIGEE": "","PERIOD": "","RCSVALUE": "0","RCS_SIZE": "","SATNAME": "VENERA 6","SITE": "TTMTR"}</v>
      </c>
      <c r="AA107" t="str">
        <f>IF(A107=A108,_xlfn.CONCAT(Query__2[[#This Row],[Column1]],","),_xlfn.CONCAT(Query__2[[#This Row],[Column1]],"},"))</f>
        <v>"VENERA6-4940":{"APOGEE": "","COMMENT": "VENUS IMPACT","COMMENTCODE": "","COUNTRY": "CIS","CURRENT": "Y","DECAY": "1969-05-17","FILE": "1","INCLINATION": "","INTLDES": "1969-002A","LAUNCH": "1969-01-10","LAUNCH_NUM": "2","LAUNCH_PIECE": "A","NORAD_CAT_ID": "3648","OBJECT_ID": "1969-002A","OBJECT_NAME": "VENERA 6","OBJECT_NUMBER": "3648","OBJECT_TYPE": "PAYLOAD","PERIGEE": "","PERIOD": "","RCSVALUE": "0","RCS_SIZE": "","SATNAME": "VENERA 6","SITE": "TTMTR"},</v>
      </c>
      <c r="AB107" t="str">
        <f t="shared" si="232"/>
        <v>"APOGEE": "",</v>
      </c>
      <c r="AC107" t="str">
        <f t="shared" si="233"/>
        <v>"COMMENT": "VENUS IMPACT",</v>
      </c>
      <c r="AD107" t="str">
        <f t="shared" si="234"/>
        <v>"COMMENTCODE": "",</v>
      </c>
      <c r="AE107" t="str">
        <f t="shared" si="235"/>
        <v>"COUNTRY": "CIS",</v>
      </c>
      <c r="AF107" t="str">
        <f t="shared" si="236"/>
        <v>"CURRENT": "Y",</v>
      </c>
      <c r="AG107" t="str">
        <f t="shared" si="237"/>
        <v>"DECAY": "1969-05-17",</v>
      </c>
      <c r="AH107" t="str">
        <f t="shared" si="238"/>
        <v>"FILE": "1",</v>
      </c>
      <c r="AI107" t="str">
        <f t="shared" si="239"/>
        <v>"INCLINATION": "",</v>
      </c>
      <c r="AJ107" t="str">
        <f t="shared" si="240"/>
        <v>"INTLDES": "1969-002A",</v>
      </c>
      <c r="AK107" t="str">
        <f t="shared" si="241"/>
        <v>"LAUNCH": "1969-01-10",</v>
      </c>
      <c r="AL107" t="str">
        <f t="shared" si="242"/>
        <v>"LAUNCH_NUM": "2",</v>
      </c>
      <c r="AM107" t="str">
        <f t="shared" si="243"/>
        <v>"LAUNCH_PIECE": "A",</v>
      </c>
      <c r="AN107" t="str">
        <f t="shared" si="244"/>
        <v>"NORAD_CAT_ID": "3648",</v>
      </c>
      <c r="AO107" t="str">
        <f t="shared" si="245"/>
        <v>"OBJECT_ID": "1969-002A",</v>
      </c>
      <c r="AP107" t="str">
        <f t="shared" si="246"/>
        <v>"OBJECT_NAME": "VENERA 6",</v>
      </c>
      <c r="AQ107" t="str">
        <f t="shared" si="247"/>
        <v>"OBJECT_NUMBER": "3648",</v>
      </c>
      <c r="AR107" t="str">
        <f t="shared" si="248"/>
        <v>"OBJECT_TYPE": "PAYLOAD",</v>
      </c>
      <c r="AS107" t="str">
        <f t="shared" si="249"/>
        <v>"PERIGEE": "",</v>
      </c>
      <c r="AT107" t="str">
        <f t="shared" si="250"/>
        <v>"PERIOD": "",</v>
      </c>
      <c r="AU107" t="str">
        <f t="shared" si="251"/>
        <v>"RCSVALUE": "0",</v>
      </c>
      <c r="AV107" t="str">
        <f t="shared" si="252"/>
        <v>"RCS_SIZE": "",</v>
      </c>
      <c r="AW107" t="str">
        <f t="shared" si="253"/>
        <v>"SITE": "TTMTR"</v>
      </c>
      <c r="AX107" t="str">
        <f t="shared" si="254"/>
        <v>"SATNAME": "VENERA 6",</v>
      </c>
      <c r="AY107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"","COMMENT": "VENUS IMPACT","COMMENTCODE": "","COUNTRY": "CIS","CURRENT": "Y","DECAY": "1969-05-17","FILE": "1","INCLINATION": "","INTLDES": "1969-002A","LAUNCH": "1969-01-10","LAUNCH_NUM": "2","LAUNCH_PIECE": "A","NORAD_CAT_ID": "3648","OBJECT_ID": "1969-002A","OBJECT_NAME": "VENERA 6","OBJECT_NUMBER": "3648","OBJECT_TYPE": "PAYLOAD","PERIGEE": "","PERIOD": "","RCSVALUE": "0","RCS_SIZE": "","SATNAME": "VENERA 6","SITE": "TTMTR"</v>
      </c>
    </row>
    <row r="108" spans="1:51" x14ac:dyDescent="0.2">
      <c r="A108" t="s">
        <v>1301</v>
      </c>
      <c r="B108" t="s">
        <v>3892</v>
      </c>
      <c r="C108" t="s">
        <v>390</v>
      </c>
      <c r="D108" t="s">
        <v>566</v>
      </c>
      <c r="E108" t="s">
        <v>25</v>
      </c>
      <c r="F108" t="s">
        <v>25</v>
      </c>
      <c r="G108" t="s">
        <v>26</v>
      </c>
      <c r="H108" t="s">
        <v>27</v>
      </c>
      <c r="I108" t="s">
        <v>1604</v>
      </c>
      <c r="J108" t="s">
        <v>33</v>
      </c>
      <c r="K108" t="s">
        <v>1428</v>
      </c>
      <c r="L108" t="s">
        <v>1605</v>
      </c>
      <c r="M108" t="s">
        <v>1601</v>
      </c>
      <c r="N108" t="s">
        <v>36</v>
      </c>
      <c r="O108" t="s">
        <v>34</v>
      </c>
      <c r="P108" t="s">
        <v>1007</v>
      </c>
      <c r="Q108" t="s">
        <v>1605</v>
      </c>
      <c r="R108" t="s">
        <v>390</v>
      </c>
      <c r="S108" t="s">
        <v>1007</v>
      </c>
      <c r="T108" t="s">
        <v>50</v>
      </c>
      <c r="U108" t="s">
        <v>761</v>
      </c>
      <c r="V108" t="s">
        <v>442</v>
      </c>
      <c r="W108" t="s">
        <v>41</v>
      </c>
      <c r="X108" t="s">
        <v>25</v>
      </c>
      <c r="Y108" t="s">
        <v>42</v>
      </c>
      <c r="Z108" t="str">
        <f t="shared" si="139"/>
        <v>"SL6RB-4941":{"APOGEE": "193","COMMENT": "","COMMENTCODE": "","COUNTRY": "CIS","CURRENT": "Y","DECAY": "1969-01-11","FILE": "1","INCLINATION": "51.75","INTLDES": "1969-002B","LAUNCH": "1969-01-10","LAUNCH_NUM": "2","LAUNCH_PIECE": "B","NORAD_CAT_ID": "3649","OBJECT_ID": "1969-002B","OBJECT_NAME": "SL-6 R/B","OBJECT_NUMBER": "3649","OBJECT_TYPE": "ROCKET BODY","PERIGEE": "184","PERIOD": "88.27","RCSVALUE": "0","RCS_SIZE": "","SATNAME": "SL-6 R/B","SITE": "TTMTR"}</v>
      </c>
      <c r="AA108" t="str">
        <f>IF(A108=A109,_xlfn.CONCAT(Query__2[[#This Row],[Column1]],","),_xlfn.CONCAT(Query__2[[#This Row],[Column1]],"},"))</f>
        <v>"SL6RB-4941":{"APOGEE": "193","COMMENT": "","COMMENTCODE": "","COUNTRY": "CIS","CURRENT": "Y","DECAY": "1969-01-11","FILE": "1","INCLINATION": "51.75","INTLDES": "1969-002B","LAUNCH": "1969-01-10","LAUNCH_NUM": "2","LAUNCH_PIECE": "B","NORAD_CAT_ID": "3649","OBJECT_ID": "1969-002B","OBJECT_NAME": "SL-6 R/B","OBJECT_NUMBER": "3649","OBJECT_TYPE": "ROCKET BODY","PERIGEE": "184","PERIOD": "88.27","RCSVALUE": "0","RCS_SIZE": "","SATNAME": "SL-6 R/B","SITE": "TTMTR"},</v>
      </c>
      <c r="AB108" t="str">
        <f t="shared" si="232"/>
        <v>"APOGEE": "193",</v>
      </c>
      <c r="AC108" t="str">
        <f t="shared" si="233"/>
        <v>"COMMENT": "",</v>
      </c>
      <c r="AD108" t="str">
        <f t="shared" si="234"/>
        <v>"COMMENTCODE": "",</v>
      </c>
      <c r="AE108" t="str">
        <f t="shared" si="235"/>
        <v>"COUNTRY": "CIS",</v>
      </c>
      <c r="AF108" t="str">
        <f t="shared" si="236"/>
        <v>"CURRENT": "Y",</v>
      </c>
      <c r="AG108" t="str">
        <f t="shared" si="237"/>
        <v>"DECAY": "1969-01-11",</v>
      </c>
      <c r="AH108" t="str">
        <f t="shared" si="238"/>
        <v>"FILE": "1",</v>
      </c>
      <c r="AI108" t="str">
        <f t="shared" si="239"/>
        <v>"INCLINATION": "51.75",</v>
      </c>
      <c r="AJ108" t="str">
        <f t="shared" si="240"/>
        <v>"INTLDES": "1969-002B",</v>
      </c>
      <c r="AK108" t="str">
        <f t="shared" si="241"/>
        <v>"LAUNCH": "1969-01-10",</v>
      </c>
      <c r="AL108" t="str">
        <f t="shared" si="242"/>
        <v>"LAUNCH_NUM": "2",</v>
      </c>
      <c r="AM108" t="str">
        <f t="shared" si="243"/>
        <v>"LAUNCH_PIECE": "B",</v>
      </c>
      <c r="AN108" t="str">
        <f t="shared" si="244"/>
        <v>"NORAD_CAT_ID": "3649",</v>
      </c>
      <c r="AO108" t="str">
        <f t="shared" si="245"/>
        <v>"OBJECT_ID": "1969-002B",</v>
      </c>
      <c r="AP108" t="str">
        <f t="shared" si="246"/>
        <v>"OBJECT_NAME": "SL-6 R/B",</v>
      </c>
      <c r="AQ108" t="str">
        <f t="shared" si="247"/>
        <v>"OBJECT_NUMBER": "3649",</v>
      </c>
      <c r="AR108" t="str">
        <f t="shared" si="248"/>
        <v>"OBJECT_TYPE": "ROCKET BODY",</v>
      </c>
      <c r="AS108" t="str">
        <f t="shared" si="249"/>
        <v>"PERIGEE": "184",</v>
      </c>
      <c r="AT108" t="str">
        <f t="shared" si="250"/>
        <v>"PERIOD": "88.27",</v>
      </c>
      <c r="AU108" t="str">
        <f t="shared" si="251"/>
        <v>"RCSVALUE": "0",</v>
      </c>
      <c r="AV108" t="str">
        <f t="shared" si="252"/>
        <v>"RCS_SIZE": "",</v>
      </c>
      <c r="AW108" t="str">
        <f t="shared" si="253"/>
        <v>"SITE": "TTMTR"</v>
      </c>
      <c r="AX108" t="str">
        <f t="shared" si="254"/>
        <v>"SATNAME": "SL-6 R/B",</v>
      </c>
      <c r="AY108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"193","COMMENT": "","COMMENTCODE": "","COUNTRY": "CIS","CURRENT": "Y","DECAY": "1969-01-11","FILE": "1","INCLINATION": "51.75","INTLDES": "1969-002B","LAUNCH": "1969-01-10","LAUNCH_NUM": "2","LAUNCH_PIECE": "B","NORAD_CAT_ID": "3649","OBJECT_ID": "1969-002B","OBJECT_NAME": "SL-6 R/B","OBJECT_NUMBER": "3649","OBJECT_TYPE": "ROCKET BODY","PERIGEE": "184","PERIOD": "88.27","RCSVALUE": "0","RCS_SIZE": "","SATNAME": "SL-6 R/B","SITE": "TTMTR"</v>
      </c>
    </row>
    <row r="109" spans="1:51" x14ac:dyDescent="0.2">
      <c r="A109" t="s">
        <v>1301</v>
      </c>
      <c r="B109" t="s">
        <v>3893</v>
      </c>
      <c r="C109" t="s">
        <v>1081</v>
      </c>
      <c r="D109" t="s">
        <v>408</v>
      </c>
      <c r="E109" t="s">
        <v>25</v>
      </c>
      <c r="F109" t="s">
        <v>25</v>
      </c>
      <c r="G109" t="s">
        <v>26</v>
      </c>
      <c r="H109" t="s">
        <v>27</v>
      </c>
      <c r="I109" t="s">
        <v>1318</v>
      </c>
      <c r="J109" t="s">
        <v>33</v>
      </c>
      <c r="K109" t="s">
        <v>1546</v>
      </c>
      <c r="L109" t="s">
        <v>1606</v>
      </c>
      <c r="M109" t="s">
        <v>1601</v>
      </c>
      <c r="N109" t="s">
        <v>36</v>
      </c>
      <c r="O109" t="s">
        <v>81</v>
      </c>
      <c r="P109" t="s">
        <v>1607</v>
      </c>
      <c r="Q109" t="s">
        <v>1606</v>
      </c>
      <c r="R109" t="s">
        <v>1081</v>
      </c>
      <c r="S109" t="s">
        <v>1607</v>
      </c>
      <c r="T109" t="s">
        <v>84</v>
      </c>
      <c r="U109" t="s">
        <v>408</v>
      </c>
      <c r="V109" t="s">
        <v>960</v>
      </c>
      <c r="W109" t="s">
        <v>41</v>
      </c>
      <c r="X109" t="s">
        <v>25</v>
      </c>
      <c r="Y109" t="s">
        <v>42</v>
      </c>
      <c r="Z109" t="str">
        <f t="shared" si="139"/>
        <v>"SL6PLAT-4942":{"APOGEE": "169","COMMENT": "","COMMENTCODE": "","COUNTRY": "CIS","CURRENT": "Y","DECAY": "1969-01-13","FILE": "1","INCLINATION": "51.67","INTLDES": "1969-002C","LAUNCH": "1969-01-10","LAUNCH_NUM": "2","LAUNCH_PIECE": "C","NORAD_CAT_ID": "3650","OBJECT_ID": "1969-002C","OBJECT_NAME": "SL-6 PLAT","OBJECT_NUMBER": "3650","OBJECT_TYPE": "DEBRIS","PERIGEE": "169","PERIOD": "87.86","RCSVALUE": "0","RCS_SIZE": "","SATNAME": "SL-6 PLAT","SITE": "TTMTR"}</v>
      </c>
      <c r="AA109" t="str">
        <f>IF(A109=A110,_xlfn.CONCAT(Query__2[[#This Row],[Column1]],","),_xlfn.CONCAT(Query__2[[#This Row],[Column1]],"},"))</f>
        <v>"SL6PLAT-4942":{"APOGEE": "169","COMMENT": "","COMMENTCODE": "","COUNTRY": "CIS","CURRENT": "Y","DECAY": "1969-01-13","FILE": "1","INCLINATION": "51.67","INTLDES": "1969-002C","LAUNCH": "1969-01-10","LAUNCH_NUM": "2","LAUNCH_PIECE": "C","NORAD_CAT_ID": "3650","OBJECT_ID": "1969-002C","OBJECT_NAME": "SL-6 PLAT","OBJECT_NUMBER": "3650","OBJECT_TYPE": "DEBRIS","PERIGEE": "169","PERIOD": "87.86","RCSVALUE": "0","RCS_SIZE": "","SATNAME": "SL-6 PLAT","SITE": "TTMTR"},</v>
      </c>
      <c r="AB109" t="str">
        <f t="shared" si="232"/>
        <v>"APOGEE": "169",</v>
      </c>
      <c r="AC109" t="str">
        <f t="shared" si="233"/>
        <v>"COMMENT": "",</v>
      </c>
      <c r="AD109" t="str">
        <f t="shared" si="234"/>
        <v>"COMMENTCODE": "",</v>
      </c>
      <c r="AE109" t="str">
        <f t="shared" si="235"/>
        <v>"COUNTRY": "CIS",</v>
      </c>
      <c r="AF109" t="str">
        <f t="shared" si="236"/>
        <v>"CURRENT": "Y",</v>
      </c>
      <c r="AG109" t="str">
        <f t="shared" si="237"/>
        <v>"DECAY": "1969-01-13",</v>
      </c>
      <c r="AH109" t="str">
        <f t="shared" si="238"/>
        <v>"FILE": "1",</v>
      </c>
      <c r="AI109" t="str">
        <f t="shared" si="239"/>
        <v>"INCLINATION": "51.67",</v>
      </c>
      <c r="AJ109" t="str">
        <f t="shared" si="240"/>
        <v>"INTLDES": "1969-002C",</v>
      </c>
      <c r="AK109" t="str">
        <f t="shared" si="241"/>
        <v>"LAUNCH": "1969-01-10",</v>
      </c>
      <c r="AL109" t="str">
        <f t="shared" si="242"/>
        <v>"LAUNCH_NUM": "2",</v>
      </c>
      <c r="AM109" t="str">
        <f t="shared" si="243"/>
        <v>"LAUNCH_PIECE": "C",</v>
      </c>
      <c r="AN109" t="str">
        <f t="shared" si="244"/>
        <v>"NORAD_CAT_ID": "3650",</v>
      </c>
      <c r="AO109" t="str">
        <f t="shared" si="245"/>
        <v>"OBJECT_ID": "1969-002C",</v>
      </c>
      <c r="AP109" t="str">
        <f t="shared" si="246"/>
        <v>"OBJECT_NAME": "SL-6 PLAT",</v>
      </c>
      <c r="AQ109" t="str">
        <f t="shared" si="247"/>
        <v>"OBJECT_NUMBER": "3650",</v>
      </c>
      <c r="AR109" t="str">
        <f t="shared" si="248"/>
        <v>"OBJECT_TYPE": "DEBRIS",</v>
      </c>
      <c r="AS109" t="str">
        <f t="shared" si="249"/>
        <v>"PERIGEE": "169",</v>
      </c>
      <c r="AT109" t="str">
        <f t="shared" si="250"/>
        <v>"PERIOD": "87.86",</v>
      </c>
      <c r="AU109" t="str">
        <f t="shared" si="251"/>
        <v>"RCSVALUE": "0",</v>
      </c>
      <c r="AV109" t="str">
        <f t="shared" si="252"/>
        <v>"RCS_SIZE": "",</v>
      </c>
      <c r="AW109" t="str">
        <f t="shared" si="253"/>
        <v>"SITE": "TTMTR"</v>
      </c>
      <c r="AX109" t="str">
        <f t="shared" si="254"/>
        <v>"SATNAME": "SL-6 PLAT",</v>
      </c>
      <c r="AY109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"169","COMMENT": "","COMMENTCODE": "","COUNTRY": "CIS","CURRENT": "Y","DECAY": "1969-01-13","FILE": "1","INCLINATION": "51.67","INTLDES": "1969-002C","LAUNCH": "1969-01-10","LAUNCH_NUM": "2","LAUNCH_PIECE": "C","NORAD_CAT_ID": "3650","OBJECT_ID": "1969-002C","OBJECT_NAME": "SL-6 PLAT","OBJECT_NUMBER": "3650","OBJECT_TYPE": "DEBRIS","PERIGEE": "169","PERIOD": "87.86","RCSVALUE": "0","RCS_SIZE": "","SATNAME": "SL-6 PLAT","SITE": "TTMTR"</v>
      </c>
    </row>
    <row r="110" spans="1:51" x14ac:dyDescent="0.2">
      <c r="A110" t="s">
        <v>1301</v>
      </c>
      <c r="B110" t="s">
        <v>3894</v>
      </c>
      <c r="C110" t="s">
        <v>1612</v>
      </c>
      <c r="D110" t="s">
        <v>567</v>
      </c>
      <c r="E110" t="s">
        <v>25</v>
      </c>
      <c r="F110" t="s">
        <v>25</v>
      </c>
      <c r="G110" t="s">
        <v>26</v>
      </c>
      <c r="H110" t="s">
        <v>27</v>
      </c>
      <c r="I110" t="s">
        <v>1608</v>
      </c>
      <c r="J110" t="s">
        <v>33</v>
      </c>
      <c r="K110" t="s">
        <v>1557</v>
      </c>
      <c r="L110" t="s">
        <v>1609</v>
      </c>
      <c r="M110" t="s">
        <v>1610</v>
      </c>
      <c r="N110" t="s">
        <v>60</v>
      </c>
      <c r="O110" t="s">
        <v>48</v>
      </c>
      <c r="P110" t="s">
        <v>1611</v>
      </c>
      <c r="Q110" t="s">
        <v>1609</v>
      </c>
      <c r="R110" t="s">
        <v>1612</v>
      </c>
      <c r="S110" t="s">
        <v>1611</v>
      </c>
      <c r="T110" t="s">
        <v>38</v>
      </c>
      <c r="U110" t="s">
        <v>212</v>
      </c>
      <c r="V110" t="s">
        <v>995</v>
      </c>
      <c r="W110" t="s">
        <v>41</v>
      </c>
      <c r="X110" t="s">
        <v>25</v>
      </c>
      <c r="Y110" t="s">
        <v>1402</v>
      </c>
      <c r="Z110" t="str">
        <f t="shared" si="139"/>
        <v>"COSMOS263-4943":{"APOGEE": "320","COMMENT": "","COMMENTCODE": "","COUNTRY": "CIS","CURRENT": "Y","DECAY": "1969-01-20","FILE": "1","INCLINATION": "65.43","INTLDES": "1969-003A","LAUNCH": "1969-01-12","LAUNCH_NUM": "3","LAUNCH_PIECE": "A","NORAD_CAT_ID": "3651","OBJECT_ID": "1969-003A","OBJECT_NAME": "COSMOS 263","OBJECT_NUMBER": "3651","OBJECT_TYPE": "PAYLOAD","PERIGEE": "198","PERIOD": "89.69","RCSVALUE": "0","RCS_SIZE": "","SATNAME": "COSMOS 263","SITE": "PKMTR"}</v>
      </c>
      <c r="AA110" t="str">
        <f>IF(A110=A111,_xlfn.CONCAT(Query__2[[#This Row],[Column1]],","),_xlfn.CONCAT(Query__2[[#This Row],[Column1]],"},"))</f>
        <v>"COSMOS263-4943":{"APOGEE": "320","COMMENT": "","COMMENTCODE": "","COUNTRY": "CIS","CURRENT": "Y","DECAY": "1969-01-20","FILE": "1","INCLINATION": "65.43","INTLDES": "1969-003A","LAUNCH": "1969-01-12","LAUNCH_NUM": "3","LAUNCH_PIECE": "A","NORAD_CAT_ID": "3651","OBJECT_ID": "1969-003A","OBJECT_NAME": "COSMOS 263","OBJECT_NUMBER": "3651","OBJECT_TYPE": "PAYLOAD","PERIGEE": "198","PERIOD": "89.69","RCSVALUE": "0","RCS_SIZE": "","SATNAME": "COSMOS 263","SITE": "PKMTR"},</v>
      </c>
      <c r="AB110" t="str">
        <f t="shared" si="232"/>
        <v>"APOGEE": "320",</v>
      </c>
      <c r="AC110" t="str">
        <f t="shared" si="233"/>
        <v>"COMMENT": "",</v>
      </c>
      <c r="AD110" t="str">
        <f t="shared" si="234"/>
        <v>"COMMENTCODE": "",</v>
      </c>
      <c r="AE110" t="str">
        <f t="shared" si="235"/>
        <v>"COUNTRY": "CIS",</v>
      </c>
      <c r="AF110" t="str">
        <f t="shared" si="236"/>
        <v>"CURRENT": "Y",</v>
      </c>
      <c r="AG110" t="str">
        <f t="shared" si="237"/>
        <v>"DECAY": "1969-01-20",</v>
      </c>
      <c r="AH110" t="str">
        <f t="shared" si="238"/>
        <v>"FILE": "1",</v>
      </c>
      <c r="AI110" t="str">
        <f t="shared" si="239"/>
        <v>"INCLINATION": "65.43",</v>
      </c>
      <c r="AJ110" t="str">
        <f t="shared" si="240"/>
        <v>"INTLDES": "1969-003A",</v>
      </c>
      <c r="AK110" t="str">
        <f t="shared" si="241"/>
        <v>"LAUNCH": "1969-01-12",</v>
      </c>
      <c r="AL110" t="str">
        <f t="shared" si="242"/>
        <v>"LAUNCH_NUM": "3",</v>
      </c>
      <c r="AM110" t="str">
        <f t="shared" si="243"/>
        <v>"LAUNCH_PIECE": "A",</v>
      </c>
      <c r="AN110" t="str">
        <f t="shared" si="244"/>
        <v>"NORAD_CAT_ID": "3651",</v>
      </c>
      <c r="AO110" t="str">
        <f t="shared" si="245"/>
        <v>"OBJECT_ID": "1969-003A",</v>
      </c>
      <c r="AP110" t="str">
        <f t="shared" si="246"/>
        <v>"OBJECT_NAME": "COSMOS 263",</v>
      </c>
      <c r="AQ110" t="str">
        <f t="shared" si="247"/>
        <v>"OBJECT_NUMBER": "3651",</v>
      </c>
      <c r="AR110" t="str">
        <f t="shared" si="248"/>
        <v>"OBJECT_TYPE": "PAYLOAD",</v>
      </c>
      <c r="AS110" t="str">
        <f t="shared" si="249"/>
        <v>"PERIGEE": "198",</v>
      </c>
      <c r="AT110" t="str">
        <f t="shared" si="250"/>
        <v>"PERIOD": "89.69",</v>
      </c>
      <c r="AU110" t="str">
        <f t="shared" si="251"/>
        <v>"RCSVALUE": "0",</v>
      </c>
      <c r="AV110" t="str">
        <f t="shared" si="252"/>
        <v>"RCS_SIZE": "",</v>
      </c>
      <c r="AW110" t="str">
        <f t="shared" si="253"/>
        <v>"SITE": "PKMTR"</v>
      </c>
      <c r="AX110" t="str">
        <f t="shared" si="254"/>
        <v>"SATNAME": "COSMOS 263",</v>
      </c>
      <c r="AY110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"320","COMMENT": "","COMMENTCODE": "","COUNTRY": "CIS","CURRENT": "Y","DECAY": "1969-01-20","FILE": "1","INCLINATION": "65.43","INTLDES": "1969-003A","LAUNCH": "1969-01-12","LAUNCH_NUM": "3","LAUNCH_PIECE": "A","NORAD_CAT_ID": "3651","OBJECT_ID": "1969-003A","OBJECT_NAME": "COSMOS 263","OBJECT_NUMBER": "3651","OBJECT_TYPE": "PAYLOAD","PERIGEE": "198","PERIOD": "89.69","RCSVALUE": "0","RCS_SIZE": "","SATNAME": "COSMOS 263","SITE": "PKMTR"</v>
      </c>
    </row>
    <row r="111" spans="1:51" x14ac:dyDescent="0.2">
      <c r="A111" t="s">
        <v>1301</v>
      </c>
      <c r="B111" t="s">
        <v>3895</v>
      </c>
      <c r="C111" t="s">
        <v>304</v>
      </c>
      <c r="D111" t="s">
        <v>362</v>
      </c>
      <c r="E111" t="s">
        <v>25</v>
      </c>
      <c r="F111" t="s">
        <v>25</v>
      </c>
      <c r="G111" t="s">
        <v>26</v>
      </c>
      <c r="H111" t="s">
        <v>27</v>
      </c>
      <c r="I111" t="s">
        <v>1585</v>
      </c>
      <c r="J111" t="s">
        <v>33</v>
      </c>
      <c r="K111" t="s">
        <v>1565</v>
      </c>
      <c r="L111" t="s">
        <v>1613</v>
      </c>
      <c r="M111" t="s">
        <v>1610</v>
      </c>
      <c r="N111" t="s">
        <v>60</v>
      </c>
      <c r="O111" t="s">
        <v>34</v>
      </c>
      <c r="P111" t="s">
        <v>1006</v>
      </c>
      <c r="Q111" t="s">
        <v>1613</v>
      </c>
      <c r="R111" t="s">
        <v>304</v>
      </c>
      <c r="S111" t="s">
        <v>1006</v>
      </c>
      <c r="T111" t="s">
        <v>50</v>
      </c>
      <c r="U111" t="s">
        <v>444</v>
      </c>
      <c r="V111" t="s">
        <v>1003</v>
      </c>
      <c r="W111" t="s">
        <v>41</v>
      </c>
      <c r="X111" t="s">
        <v>25</v>
      </c>
      <c r="Y111" t="s">
        <v>1402</v>
      </c>
      <c r="Z111" t="str">
        <f t="shared" si="139"/>
        <v>"SL3RB-4944":{"APOGEE": "185","COMMENT": "","COMMENTCODE": "","COUNTRY": "CIS","CURRENT": "Y","DECAY": "1969-01-18","FILE": "1","INCLINATION": "65.41","INTLDES": "1969-003B","LAUNCH": "1969-01-12","LAUNCH_NUM": "3","LAUNCH_PIECE": "B","NORAD_CAT_ID": "3652","OBJECT_ID": "1969-003B","OBJECT_NAME": "SL-3 R/B","OBJECT_NUMBER": "3652","OBJECT_TYPE": "ROCKET BODY","PERIGEE": "155","PERIOD": "87.89","RCSVALUE": "0","RCS_SIZE": "","SATNAME": "SL-3 R/B","SITE": "PKMTR"}</v>
      </c>
      <c r="AA111" t="str">
        <f>IF(A111=A112,_xlfn.CONCAT(Query__2[[#This Row],[Column1]],","),_xlfn.CONCAT(Query__2[[#This Row],[Column1]],"},"))</f>
        <v>"SL3RB-4944":{"APOGEE": "185","COMMENT": "","COMMENTCODE": "","COUNTRY": "CIS","CURRENT": "Y","DECAY": "1969-01-18","FILE": "1","INCLINATION": "65.41","INTLDES": "1969-003B","LAUNCH": "1969-01-12","LAUNCH_NUM": "3","LAUNCH_PIECE": "B","NORAD_CAT_ID": "3652","OBJECT_ID": "1969-003B","OBJECT_NAME": "SL-3 R/B","OBJECT_NUMBER": "3652","OBJECT_TYPE": "ROCKET BODY","PERIGEE": "155","PERIOD": "87.89","RCSVALUE": "0","RCS_SIZE": "","SATNAME": "SL-3 R/B","SITE": "PKMTR"},</v>
      </c>
      <c r="AB111" t="str">
        <f t="shared" si="232"/>
        <v>"APOGEE": "185",</v>
      </c>
      <c r="AC111" t="str">
        <f t="shared" si="233"/>
        <v>"COMMENT": "",</v>
      </c>
      <c r="AD111" t="str">
        <f t="shared" si="234"/>
        <v>"COMMENTCODE": "",</v>
      </c>
      <c r="AE111" t="str">
        <f t="shared" si="235"/>
        <v>"COUNTRY": "CIS",</v>
      </c>
      <c r="AF111" t="str">
        <f t="shared" si="236"/>
        <v>"CURRENT": "Y",</v>
      </c>
      <c r="AG111" t="str">
        <f t="shared" si="237"/>
        <v>"DECAY": "1969-01-18",</v>
      </c>
      <c r="AH111" t="str">
        <f t="shared" si="238"/>
        <v>"FILE": "1",</v>
      </c>
      <c r="AI111" t="str">
        <f t="shared" si="239"/>
        <v>"INCLINATION": "65.41",</v>
      </c>
      <c r="AJ111" t="str">
        <f t="shared" si="240"/>
        <v>"INTLDES": "1969-003B",</v>
      </c>
      <c r="AK111" t="str">
        <f t="shared" si="241"/>
        <v>"LAUNCH": "1969-01-12",</v>
      </c>
      <c r="AL111" t="str">
        <f t="shared" si="242"/>
        <v>"LAUNCH_NUM": "3",</v>
      </c>
      <c r="AM111" t="str">
        <f t="shared" si="243"/>
        <v>"LAUNCH_PIECE": "B",</v>
      </c>
      <c r="AN111" t="str">
        <f t="shared" si="244"/>
        <v>"NORAD_CAT_ID": "3652",</v>
      </c>
      <c r="AO111" t="str">
        <f t="shared" si="245"/>
        <v>"OBJECT_ID": "1969-003B",</v>
      </c>
      <c r="AP111" t="str">
        <f t="shared" si="246"/>
        <v>"OBJECT_NAME": "SL-3 R/B",</v>
      </c>
      <c r="AQ111" t="str">
        <f t="shared" si="247"/>
        <v>"OBJECT_NUMBER": "3652",</v>
      </c>
      <c r="AR111" t="str">
        <f t="shared" si="248"/>
        <v>"OBJECT_TYPE": "ROCKET BODY",</v>
      </c>
      <c r="AS111" t="str">
        <f t="shared" si="249"/>
        <v>"PERIGEE": "155",</v>
      </c>
      <c r="AT111" t="str">
        <f t="shared" si="250"/>
        <v>"PERIOD": "87.89",</v>
      </c>
      <c r="AU111" t="str">
        <f t="shared" si="251"/>
        <v>"RCSVALUE": "0",</v>
      </c>
      <c r="AV111" t="str">
        <f t="shared" si="252"/>
        <v>"RCS_SIZE": "",</v>
      </c>
      <c r="AW111" t="str">
        <f t="shared" si="253"/>
        <v>"SITE": "PKMTR"</v>
      </c>
      <c r="AX111" t="str">
        <f t="shared" si="254"/>
        <v>"SATNAME": "SL-3 R/B",</v>
      </c>
      <c r="AY111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"185","COMMENT": "","COMMENTCODE": "","COUNTRY": "CIS","CURRENT": "Y","DECAY": "1969-01-18","FILE": "1","INCLINATION": "65.41","INTLDES": "1969-003B","LAUNCH": "1969-01-12","LAUNCH_NUM": "3","LAUNCH_PIECE": "B","NORAD_CAT_ID": "3652","OBJECT_ID": "1969-003B","OBJECT_NAME": "SL-3 R/B","OBJECT_NUMBER": "3652","OBJECT_TYPE": "ROCKET BODY","PERIGEE": "155","PERIOD": "87.89","RCSVALUE": "0","RCS_SIZE": "","SATNAME": "SL-3 R/B","SITE": "PKMTR"</v>
      </c>
    </row>
    <row r="112" spans="1:51" x14ac:dyDescent="0.2">
      <c r="A112" t="s">
        <v>1301</v>
      </c>
      <c r="B112" t="s">
        <v>3896</v>
      </c>
      <c r="C112" t="s">
        <v>436</v>
      </c>
      <c r="D112" t="s">
        <v>338</v>
      </c>
      <c r="E112" t="s">
        <v>25</v>
      </c>
      <c r="F112" t="s">
        <v>25</v>
      </c>
      <c r="G112" t="s">
        <v>26</v>
      </c>
      <c r="H112" t="s">
        <v>27</v>
      </c>
      <c r="I112" t="s">
        <v>1614</v>
      </c>
      <c r="J112" t="s">
        <v>33</v>
      </c>
      <c r="K112" t="s">
        <v>1615</v>
      </c>
      <c r="L112" t="s">
        <v>1616</v>
      </c>
      <c r="M112" t="s">
        <v>1610</v>
      </c>
      <c r="N112" t="s">
        <v>60</v>
      </c>
      <c r="O112" t="s">
        <v>81</v>
      </c>
      <c r="P112" t="s">
        <v>1617</v>
      </c>
      <c r="Q112" t="s">
        <v>1616</v>
      </c>
      <c r="R112" t="s">
        <v>436</v>
      </c>
      <c r="S112" t="s">
        <v>1617</v>
      </c>
      <c r="T112" t="s">
        <v>84</v>
      </c>
      <c r="U112" t="s">
        <v>533</v>
      </c>
      <c r="V112" t="s">
        <v>491</v>
      </c>
      <c r="W112" t="s">
        <v>41</v>
      </c>
      <c r="X112" t="s">
        <v>25</v>
      </c>
      <c r="Y112" t="s">
        <v>1402</v>
      </c>
      <c r="Z112" t="str">
        <f t="shared" si="139"/>
        <v>"SL3DEB-4945":{"APOGEE": "310","COMMENT": "","COMMENTCODE": "","COUNTRY": "CIS","CURRENT": "Y","DECAY": "1969-01-19","FILE": "1","INCLINATION": "65.29","INTLDES": "1969-003C","LAUNCH": "1969-01-12","LAUNCH_NUM": "3","LAUNCH_PIECE": "C","NORAD_CAT_ID": "3653","OBJECT_ID": "1969-003C","OBJECT_NAME": "SL-3 DEB","OBJECT_NUMBER": "3653","OBJECT_TYPE": "DEBRIS","PERIGEE": "181","PERIOD": "89.41","RCSVALUE": "0","RCS_SIZE": "","SATNAME": "SL-3 DEB","SITE": "PKMTR"}</v>
      </c>
      <c r="AA112" t="str">
        <f>IF(A112=A113,_xlfn.CONCAT(Query__2[[#This Row],[Column1]],","),_xlfn.CONCAT(Query__2[[#This Row],[Column1]],"},"))</f>
        <v>"SL3DEB-4945":{"APOGEE": "310","COMMENT": "","COMMENTCODE": "","COUNTRY": "CIS","CURRENT": "Y","DECAY": "1969-01-19","FILE": "1","INCLINATION": "65.29","INTLDES": "1969-003C","LAUNCH": "1969-01-12","LAUNCH_NUM": "3","LAUNCH_PIECE": "C","NORAD_CAT_ID": "3653","OBJECT_ID": "1969-003C","OBJECT_NAME": "SL-3 DEB","OBJECT_NUMBER": "3653","OBJECT_TYPE": "DEBRIS","PERIGEE": "181","PERIOD": "89.41","RCSVALUE": "0","RCS_SIZE": "","SATNAME": "SL-3 DEB","SITE": "PKMTR"}},</v>
      </c>
      <c r="AB112" t="str">
        <f t="shared" si="232"/>
        <v>"APOGEE": "310",</v>
      </c>
      <c r="AC112" t="str">
        <f t="shared" si="233"/>
        <v>"COMMENT": "",</v>
      </c>
      <c r="AD112" t="str">
        <f t="shared" si="234"/>
        <v>"COMMENTCODE": "",</v>
      </c>
      <c r="AE112" t="str">
        <f t="shared" si="235"/>
        <v>"COUNTRY": "CIS",</v>
      </c>
      <c r="AF112" t="str">
        <f t="shared" si="236"/>
        <v>"CURRENT": "Y",</v>
      </c>
      <c r="AG112" t="str">
        <f t="shared" si="237"/>
        <v>"DECAY": "1969-01-19",</v>
      </c>
      <c r="AH112" t="str">
        <f t="shared" si="238"/>
        <v>"FILE": "1",</v>
      </c>
      <c r="AI112" t="str">
        <f t="shared" si="239"/>
        <v>"INCLINATION": "65.29",</v>
      </c>
      <c r="AJ112" t="str">
        <f t="shared" si="240"/>
        <v>"INTLDES": "1969-003C",</v>
      </c>
      <c r="AK112" t="str">
        <f t="shared" si="241"/>
        <v>"LAUNCH": "1969-01-12",</v>
      </c>
      <c r="AL112" t="str">
        <f t="shared" si="242"/>
        <v>"LAUNCH_NUM": "3",</v>
      </c>
      <c r="AM112" t="str">
        <f t="shared" si="243"/>
        <v>"LAUNCH_PIECE": "C",</v>
      </c>
      <c r="AN112" t="str">
        <f t="shared" si="244"/>
        <v>"NORAD_CAT_ID": "3653",</v>
      </c>
      <c r="AO112" t="str">
        <f t="shared" si="245"/>
        <v>"OBJECT_ID": "1969-003C",</v>
      </c>
      <c r="AP112" t="str">
        <f t="shared" si="246"/>
        <v>"OBJECT_NAME": "SL-3 DEB",</v>
      </c>
      <c r="AQ112" t="str">
        <f t="shared" si="247"/>
        <v>"OBJECT_NUMBER": "3653",</v>
      </c>
      <c r="AR112" t="str">
        <f t="shared" si="248"/>
        <v>"OBJECT_TYPE": "DEBRIS",</v>
      </c>
      <c r="AS112" t="str">
        <f t="shared" si="249"/>
        <v>"PERIGEE": "181",</v>
      </c>
      <c r="AT112" t="str">
        <f t="shared" si="250"/>
        <v>"PERIOD": "89.41",</v>
      </c>
      <c r="AU112" t="str">
        <f t="shared" si="251"/>
        <v>"RCSVALUE": "0",</v>
      </c>
      <c r="AV112" t="str">
        <f t="shared" si="252"/>
        <v>"RCS_SIZE": "",</v>
      </c>
      <c r="AW112" t="str">
        <f t="shared" si="253"/>
        <v>"SITE": "PKMTR"</v>
      </c>
      <c r="AX112" t="str">
        <f t="shared" si="254"/>
        <v>"SATNAME": "SL-3 DEB",</v>
      </c>
      <c r="AY112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"310","COMMENT": "","COMMENTCODE": "","COUNTRY": "CIS","CURRENT": "Y","DECAY": "1969-01-19","FILE": "1","INCLINATION": "65.29","INTLDES": "1969-003C","LAUNCH": "1969-01-12","LAUNCH_NUM": "3","LAUNCH_PIECE": "C","NORAD_CAT_ID": "3653","OBJECT_ID": "1969-003C","OBJECT_NAME": "SL-3 DEB","OBJECT_NUMBER": "3653","OBJECT_TYPE": "DEBRIS","PERIGEE": "181","PERIOD": "89.41","RCSVALUE": "0","RCS_SIZE": "","SATNAME": "SL-3 DEB","SITE": "PKMTR"</v>
      </c>
    </row>
    <row r="113" spans="1:51" x14ac:dyDescent="0.2">
      <c r="A113" t="s">
        <v>672</v>
      </c>
      <c r="B113" t="s">
        <v>3897</v>
      </c>
      <c r="C113" t="s">
        <v>1647</v>
      </c>
      <c r="D113" t="s">
        <v>462</v>
      </c>
      <c r="E113" t="s">
        <v>25</v>
      </c>
      <c r="F113" t="s">
        <v>25</v>
      </c>
      <c r="G113" t="s">
        <v>26</v>
      </c>
      <c r="H113" t="s">
        <v>27</v>
      </c>
      <c r="I113" t="s">
        <v>1644</v>
      </c>
      <c r="J113" t="s">
        <v>33</v>
      </c>
      <c r="K113" t="s">
        <v>1089</v>
      </c>
      <c r="L113" t="s">
        <v>1645</v>
      </c>
      <c r="M113" t="s">
        <v>1627</v>
      </c>
      <c r="N113" t="s">
        <v>33</v>
      </c>
      <c r="O113" t="s">
        <v>48</v>
      </c>
      <c r="P113" t="s">
        <v>1646</v>
      </c>
      <c r="Q113" t="s">
        <v>1645</v>
      </c>
      <c r="R113" t="s">
        <v>1647</v>
      </c>
      <c r="S113" t="s">
        <v>1646</v>
      </c>
      <c r="T113" t="s">
        <v>38</v>
      </c>
      <c r="U113" t="s">
        <v>350</v>
      </c>
      <c r="V113" t="s">
        <v>1029</v>
      </c>
      <c r="W113" t="s">
        <v>41</v>
      </c>
      <c r="X113" t="s">
        <v>25</v>
      </c>
      <c r="Y113" t="s">
        <v>42</v>
      </c>
      <c r="Z113" t="str">
        <f t="shared" si="139"/>
        <v>"1970":{"COSMOS318-5579":{"APOGEE": "265","COMMENT": "","COMMENTCODE": "","COUNTRY": "CIS","CURRENT": "Y","DECAY": "1970-01-21","FILE": "1","INCLINATION": "64.97","INTLDES": "1970-001A","LAUNCH": "1970-01-09","LAUNCH_NUM": "1","LAUNCH_PIECE": "A","NORAD_CAT_ID": "4292","OBJECT_ID": "1970-001A","OBJECT_NAME": "COSMOS 318","OBJECT_NUMBER": "4292","OBJECT_TYPE": "PAYLOAD","PERIGEE": "196","PERIOD": "89.12","RCSVALUE": "0","RCS_SIZE": "","SATNAME": "COSMOS 318","SITE": "TTMTR"}</v>
      </c>
      <c r="AA113" t="str">
        <f>IF(A113=A114,_xlfn.CONCAT(Query__2[[#This Row],[Column1]],","),_xlfn.CONCAT(Query__2[[#This Row],[Column1]],"},"))</f>
        <v>"1970":{"COSMOS318-5579":{"APOGEE": "265","COMMENT": "","COMMENTCODE": "","COUNTRY": "CIS","CURRENT": "Y","DECAY": "1970-01-21","FILE": "1","INCLINATION": "64.97","INTLDES": "1970-001A","LAUNCH": "1970-01-09","LAUNCH_NUM": "1","LAUNCH_PIECE": "A","NORAD_CAT_ID": "4292","OBJECT_ID": "1970-001A","OBJECT_NAME": "COSMOS 318","OBJECT_NUMBER": "4292","OBJECT_TYPE": "PAYLOAD","PERIGEE": "196","PERIOD": "89.12","RCSVALUE": "0","RCS_SIZE": "","SATNAME": "COSMOS 318","SITE": "TTMTR"},</v>
      </c>
      <c r="AB113" t="str">
        <f t="shared" ref="AB113:AB121" si="255">_xlfn.CONCAT("""",D$1,"""",": ","""",D113,"""",",")</f>
        <v>"APOGEE": "265",</v>
      </c>
      <c r="AC113" t="str">
        <f t="shared" ref="AC113:AC121" si="256">_xlfn.CONCAT("""",E$1,"""",": ","""",E113,"""",",")</f>
        <v>"COMMENT": "",</v>
      </c>
      <c r="AD113" t="str">
        <f t="shared" ref="AD113:AD121" si="257">_xlfn.CONCAT("""",F$1,"""",": ","""",F113,"""",",")</f>
        <v>"COMMENTCODE": "",</v>
      </c>
      <c r="AE113" t="str">
        <f t="shared" ref="AE113:AE121" si="258">_xlfn.CONCAT("""",G$1,"""",": ","""",G113,"""",",")</f>
        <v>"COUNTRY": "CIS",</v>
      </c>
      <c r="AF113" t="str">
        <f t="shared" ref="AF113:AF121" si="259">_xlfn.CONCAT("""",H$1,"""",": ","""",H113,"""",",")</f>
        <v>"CURRENT": "Y",</v>
      </c>
      <c r="AG113" t="str">
        <f t="shared" ref="AG113:AG121" si="260">_xlfn.CONCAT("""",I$1,"""",": ","""",I113,"""",",")</f>
        <v>"DECAY": "1970-01-21",</v>
      </c>
      <c r="AH113" t="str">
        <f t="shared" ref="AH113:AH121" si="261">_xlfn.CONCAT("""",J$1,"""",": ","""",J113,"""",",")</f>
        <v>"FILE": "1",</v>
      </c>
      <c r="AI113" t="str">
        <f t="shared" ref="AI113:AI121" si="262">_xlfn.CONCAT("""",K$1,"""",": ","""",K113,"""",",")</f>
        <v>"INCLINATION": "64.97",</v>
      </c>
      <c r="AJ113" t="str">
        <f t="shared" ref="AJ113:AJ121" si="263">_xlfn.CONCAT("""",L$1,"""",": ","""",L113,"""",",")</f>
        <v>"INTLDES": "1970-001A",</v>
      </c>
      <c r="AK113" t="str">
        <f t="shared" ref="AK113:AK121" si="264">_xlfn.CONCAT("""",M$1,"""",": ","""",M113,"""",",")</f>
        <v>"LAUNCH": "1970-01-09",</v>
      </c>
      <c r="AL113" t="str">
        <f t="shared" ref="AL113:AL121" si="265">_xlfn.CONCAT("""",N$1,"""",": ","""",N113,"""",",")</f>
        <v>"LAUNCH_NUM": "1",</v>
      </c>
      <c r="AM113" t="str">
        <f t="shared" ref="AM113:AM121" si="266">_xlfn.CONCAT("""",O$1,"""",": ","""",O113,"""",",")</f>
        <v>"LAUNCH_PIECE": "A",</v>
      </c>
      <c r="AN113" t="str">
        <f t="shared" ref="AN113:AN121" si="267">_xlfn.CONCAT("""",P$1,"""",": ","""",P113,"""",",")</f>
        <v>"NORAD_CAT_ID": "4292",</v>
      </c>
      <c r="AO113" t="str">
        <f t="shared" ref="AO113:AO121" si="268">_xlfn.CONCAT("""",Q$1,"""",": ","""",Q113,"""",",")</f>
        <v>"OBJECT_ID": "1970-001A",</v>
      </c>
      <c r="AP113" t="str">
        <f t="shared" ref="AP113:AP121" si="269">_xlfn.CONCAT("""",R$1,"""",": ","""",R113,"""",",")</f>
        <v>"OBJECT_NAME": "COSMOS 318",</v>
      </c>
      <c r="AQ113" t="str">
        <f t="shared" ref="AQ113:AQ121" si="270">_xlfn.CONCAT("""",S$1,"""",": ","""",S113,"""",",")</f>
        <v>"OBJECT_NUMBER": "4292",</v>
      </c>
      <c r="AR113" t="str">
        <f t="shared" ref="AR113:AR121" si="271">_xlfn.CONCAT("""",T$1,"""",": ","""",T113,"""",",")</f>
        <v>"OBJECT_TYPE": "PAYLOAD",</v>
      </c>
      <c r="AS113" t="str">
        <f t="shared" ref="AS113:AS121" si="272">_xlfn.CONCAT("""",U$1,"""",": ","""",U113,"""",",")</f>
        <v>"PERIGEE": "196",</v>
      </c>
      <c r="AT113" t="str">
        <f t="shared" ref="AT113:AT121" si="273">_xlfn.CONCAT("""",V$1,"""",": ","""",V113,"""",",")</f>
        <v>"PERIOD": "89.12",</v>
      </c>
      <c r="AU113" t="str">
        <f t="shared" ref="AU113:AU121" si="274">_xlfn.CONCAT("""",W$1,"""",": ","""",W113,"""",",")</f>
        <v>"RCSVALUE": "0",</v>
      </c>
      <c r="AV113" t="str">
        <f t="shared" ref="AV113:AV121" si="275">_xlfn.CONCAT("""",X$1,"""",": ","""",X113,"""",",")</f>
        <v>"RCS_SIZE": "",</v>
      </c>
      <c r="AW113" t="str">
        <f t="shared" ref="AW113:AW121" si="276">_xlfn.CONCAT("""",Y$1,"""",": ","""",Y113,"""")</f>
        <v>"SITE": "TTMTR"</v>
      </c>
      <c r="AX113" t="str">
        <f t="shared" ref="AX113:AX121" si="277">_xlfn.CONCAT("""",C$1,"""",": ","""",C113,"""",",")</f>
        <v>"SATNAME": "COSMOS 318",</v>
      </c>
      <c r="AY113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"265","COMMENT": "","COMMENTCODE": "","COUNTRY": "CIS","CURRENT": "Y","DECAY": "1970-01-21","FILE": "1","INCLINATION": "64.97","INTLDES": "1970-001A","LAUNCH": "1970-01-09","LAUNCH_NUM": "1","LAUNCH_PIECE": "A","NORAD_CAT_ID": "4292","OBJECT_ID": "1970-001A","OBJECT_NAME": "COSMOS 318","OBJECT_NUMBER": "4292","OBJECT_TYPE": "PAYLOAD","PERIGEE": "196","PERIOD": "89.12","RCSVALUE": "0","RCS_SIZE": "","SATNAME": "COSMOS 318","SITE": "TTMTR"</v>
      </c>
    </row>
    <row r="114" spans="1:51" x14ac:dyDescent="0.2">
      <c r="A114" t="s">
        <v>672</v>
      </c>
      <c r="B114" t="s">
        <v>3898</v>
      </c>
      <c r="C114" t="s">
        <v>1105</v>
      </c>
      <c r="D114" t="s">
        <v>752</v>
      </c>
      <c r="E114" t="s">
        <v>25</v>
      </c>
      <c r="F114" t="s">
        <v>25</v>
      </c>
      <c r="G114" t="s">
        <v>26</v>
      </c>
      <c r="H114" t="s">
        <v>27</v>
      </c>
      <c r="I114" t="s">
        <v>1648</v>
      </c>
      <c r="J114" t="s">
        <v>33</v>
      </c>
      <c r="K114" t="s">
        <v>1089</v>
      </c>
      <c r="L114" t="s">
        <v>1649</v>
      </c>
      <c r="M114" t="s">
        <v>1627</v>
      </c>
      <c r="N114" t="s">
        <v>33</v>
      </c>
      <c r="O114" t="s">
        <v>34</v>
      </c>
      <c r="P114" t="s">
        <v>1650</v>
      </c>
      <c r="Q114" t="s">
        <v>1649</v>
      </c>
      <c r="R114" t="s">
        <v>1105</v>
      </c>
      <c r="S114" t="s">
        <v>1650</v>
      </c>
      <c r="T114" t="s">
        <v>50</v>
      </c>
      <c r="U114" t="s">
        <v>300</v>
      </c>
      <c r="V114" t="s">
        <v>506</v>
      </c>
      <c r="W114" t="s">
        <v>41</v>
      </c>
      <c r="X114" t="s">
        <v>25</v>
      </c>
      <c r="Y114" t="s">
        <v>42</v>
      </c>
      <c r="Z114" t="str">
        <f t="shared" si="139"/>
        <v>"SL4RB-5580":{"APOGEE": "192","COMMENT": "","COMMENTCODE": "","COUNTRY": "CIS","CURRENT": "Y","DECAY": "1970-01-15","FILE": "1","INCLINATION": "64.97","INTLDES": "1970-001B","LAUNCH": "1970-01-09","LAUNCH_NUM": "1","LAUNCH_PIECE": "B","NORAD_CAT_ID": "4293","OBJECT_ID": "1970-001B","OBJECT_NAME": "SL-4 R/B","OBJECT_NUMBER": "4293","OBJECT_TYPE": "ROCKET BODY","PERIGEE": "167","PERIOD": "88.07","RCSVALUE": "0","RCS_SIZE": "","SATNAME": "SL-4 R/B","SITE": "TTMTR"}</v>
      </c>
      <c r="AA114" t="str">
        <f>IF(A114=A115,_xlfn.CONCAT(Query__2[[#This Row],[Column1]],","),_xlfn.CONCAT(Query__2[[#This Row],[Column1]],"},"))</f>
        <v>"SL4RB-5580":{"APOGEE": "192","COMMENT": "","COMMENTCODE": "","COUNTRY": "CIS","CURRENT": "Y","DECAY": "1970-01-15","FILE": "1","INCLINATION": "64.97","INTLDES": "1970-001B","LAUNCH": "1970-01-09","LAUNCH_NUM": "1","LAUNCH_PIECE": "B","NORAD_CAT_ID": "4293","OBJECT_ID": "1970-001B","OBJECT_NAME": "SL-4 R/B","OBJECT_NUMBER": "4293","OBJECT_TYPE": "ROCKET BODY","PERIGEE": "167","PERIOD": "88.07","RCSVALUE": "0","RCS_SIZE": "","SATNAME": "SL-4 R/B","SITE": "TTMTR"},</v>
      </c>
      <c r="AB114" t="str">
        <f t="shared" si="255"/>
        <v>"APOGEE": "192",</v>
      </c>
      <c r="AC114" t="str">
        <f t="shared" si="256"/>
        <v>"COMMENT": "",</v>
      </c>
      <c r="AD114" t="str">
        <f t="shared" si="257"/>
        <v>"COMMENTCODE": "",</v>
      </c>
      <c r="AE114" t="str">
        <f t="shared" si="258"/>
        <v>"COUNTRY": "CIS",</v>
      </c>
      <c r="AF114" t="str">
        <f t="shared" si="259"/>
        <v>"CURRENT": "Y",</v>
      </c>
      <c r="AG114" t="str">
        <f t="shared" si="260"/>
        <v>"DECAY": "1970-01-15",</v>
      </c>
      <c r="AH114" t="str">
        <f t="shared" si="261"/>
        <v>"FILE": "1",</v>
      </c>
      <c r="AI114" t="str">
        <f t="shared" si="262"/>
        <v>"INCLINATION": "64.97",</v>
      </c>
      <c r="AJ114" t="str">
        <f t="shared" si="263"/>
        <v>"INTLDES": "1970-001B",</v>
      </c>
      <c r="AK114" t="str">
        <f t="shared" si="264"/>
        <v>"LAUNCH": "1970-01-09",</v>
      </c>
      <c r="AL114" t="str">
        <f t="shared" si="265"/>
        <v>"LAUNCH_NUM": "1",</v>
      </c>
      <c r="AM114" t="str">
        <f t="shared" si="266"/>
        <v>"LAUNCH_PIECE": "B",</v>
      </c>
      <c r="AN114" t="str">
        <f t="shared" si="267"/>
        <v>"NORAD_CAT_ID": "4293",</v>
      </c>
      <c r="AO114" t="str">
        <f t="shared" si="268"/>
        <v>"OBJECT_ID": "1970-001B",</v>
      </c>
      <c r="AP114" t="str">
        <f t="shared" si="269"/>
        <v>"OBJECT_NAME": "SL-4 R/B",</v>
      </c>
      <c r="AQ114" t="str">
        <f t="shared" si="270"/>
        <v>"OBJECT_NUMBER": "4293",</v>
      </c>
      <c r="AR114" t="str">
        <f t="shared" si="271"/>
        <v>"OBJECT_TYPE": "ROCKET BODY",</v>
      </c>
      <c r="AS114" t="str">
        <f t="shared" si="272"/>
        <v>"PERIGEE": "167",</v>
      </c>
      <c r="AT114" t="str">
        <f t="shared" si="273"/>
        <v>"PERIOD": "88.07",</v>
      </c>
      <c r="AU114" t="str">
        <f t="shared" si="274"/>
        <v>"RCSVALUE": "0",</v>
      </c>
      <c r="AV114" t="str">
        <f t="shared" si="275"/>
        <v>"RCS_SIZE": "",</v>
      </c>
      <c r="AW114" t="str">
        <f t="shared" si="276"/>
        <v>"SITE": "TTMTR"</v>
      </c>
      <c r="AX114" t="str">
        <f t="shared" si="277"/>
        <v>"SATNAME": "SL-4 R/B",</v>
      </c>
      <c r="AY114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"192","COMMENT": "","COMMENTCODE": "","COUNTRY": "CIS","CURRENT": "Y","DECAY": "1970-01-15","FILE": "1","INCLINATION": "64.97","INTLDES": "1970-001B","LAUNCH": "1970-01-09","LAUNCH_NUM": "1","LAUNCH_PIECE": "B","NORAD_CAT_ID": "4293","OBJECT_ID": "1970-001B","OBJECT_NAME": "SL-4 R/B","OBJECT_NUMBER": "4293","OBJECT_TYPE": "ROCKET BODY","PERIGEE": "167","PERIOD": "88.07","RCSVALUE": "0","RCS_SIZE": "","SATNAME": "SL-4 R/B","SITE": "TTMTR"</v>
      </c>
    </row>
    <row r="115" spans="1:51" x14ac:dyDescent="0.2">
      <c r="A115" t="s">
        <v>672</v>
      </c>
      <c r="B115" t="s">
        <v>3899</v>
      </c>
      <c r="C115" t="s">
        <v>1652</v>
      </c>
      <c r="D115" t="s">
        <v>534</v>
      </c>
      <c r="E115" t="s">
        <v>25</v>
      </c>
      <c r="F115" t="s">
        <v>25</v>
      </c>
      <c r="G115" t="s">
        <v>66</v>
      </c>
      <c r="H115" t="s">
        <v>27</v>
      </c>
      <c r="I115" t="s">
        <v>1320</v>
      </c>
      <c r="J115" t="s">
        <v>33</v>
      </c>
      <c r="K115" t="s">
        <v>1209</v>
      </c>
      <c r="L115" t="s">
        <v>1651</v>
      </c>
      <c r="M115" t="s">
        <v>1316</v>
      </c>
      <c r="N115" t="s">
        <v>36</v>
      </c>
      <c r="O115" t="s">
        <v>48</v>
      </c>
      <c r="P115" t="s">
        <v>1101</v>
      </c>
      <c r="Q115" t="s">
        <v>1651</v>
      </c>
      <c r="R115" t="s">
        <v>1652</v>
      </c>
      <c r="S115" t="s">
        <v>1101</v>
      </c>
      <c r="T115" t="s">
        <v>38</v>
      </c>
      <c r="U115" t="s">
        <v>632</v>
      </c>
      <c r="V115" t="s">
        <v>980</v>
      </c>
      <c r="W115" t="s">
        <v>41</v>
      </c>
      <c r="X115" t="s">
        <v>25</v>
      </c>
      <c r="Y115" t="s">
        <v>190</v>
      </c>
      <c r="Z115" t="str">
        <f t="shared" si="139"/>
        <v>"OPS6531-5581":{"APOGEE": "343","COMMENT": "","COMMENTCODE": "","COUNTRY": "US","CURRENT": "Y","DECAY": "1970-02-01","FILE": "1","INCLINATION": "109.89","INTLDES": "1970-002A","LAUNCH": "1970-01-14","LAUNCH_NUM": "2","LAUNCH_PIECE": "A","NORAD_CAT_ID": "4296","OBJECT_ID": "1970-002A","OBJECT_NAME": "OPS 6531","OBJECT_NUMBER": "4296","OBJECT_TYPE": "PAYLOAD","PERIGEE": "150","PERIOD": "89.43","RCSVALUE": "0","RCS_SIZE": "","SATNAME": "OPS 6531","SITE": "AFWTR"}</v>
      </c>
      <c r="AA115" t="str">
        <f>IF(A115=A116,_xlfn.CONCAT(Query__2[[#This Row],[Column1]],","),_xlfn.CONCAT(Query__2[[#This Row],[Column1]],"},"))</f>
        <v>"OPS6531-5581":{"APOGEE": "343","COMMENT": "","COMMENTCODE": "","COUNTRY": "US","CURRENT": "Y","DECAY": "1970-02-01","FILE": "1","INCLINATION": "109.89","INTLDES": "1970-002A","LAUNCH": "1970-01-14","LAUNCH_NUM": "2","LAUNCH_PIECE": "A","NORAD_CAT_ID": "4296","OBJECT_ID": "1970-002A","OBJECT_NAME": "OPS 6531","OBJECT_NUMBER": "4296","OBJECT_TYPE": "PAYLOAD","PERIGEE": "150","PERIOD": "89.43","RCSVALUE": "0","RCS_SIZE": "","SATNAME": "OPS 6531","SITE": "AFWTR"},</v>
      </c>
      <c r="AB115" t="str">
        <f t="shared" si="255"/>
        <v>"APOGEE": "343",</v>
      </c>
      <c r="AC115" t="str">
        <f t="shared" si="256"/>
        <v>"COMMENT": "",</v>
      </c>
      <c r="AD115" t="str">
        <f t="shared" si="257"/>
        <v>"COMMENTCODE": "",</v>
      </c>
      <c r="AE115" t="str">
        <f t="shared" si="258"/>
        <v>"COUNTRY": "US",</v>
      </c>
      <c r="AF115" t="str">
        <f t="shared" si="259"/>
        <v>"CURRENT": "Y",</v>
      </c>
      <c r="AG115" t="str">
        <f t="shared" si="260"/>
        <v>"DECAY": "1970-02-01",</v>
      </c>
      <c r="AH115" t="str">
        <f t="shared" si="261"/>
        <v>"FILE": "1",</v>
      </c>
      <c r="AI115" t="str">
        <f t="shared" si="262"/>
        <v>"INCLINATION": "109.89",</v>
      </c>
      <c r="AJ115" t="str">
        <f t="shared" si="263"/>
        <v>"INTLDES": "1970-002A",</v>
      </c>
      <c r="AK115" t="str">
        <f t="shared" si="264"/>
        <v>"LAUNCH": "1970-01-14",</v>
      </c>
      <c r="AL115" t="str">
        <f t="shared" si="265"/>
        <v>"LAUNCH_NUM": "2",</v>
      </c>
      <c r="AM115" t="str">
        <f t="shared" si="266"/>
        <v>"LAUNCH_PIECE": "A",</v>
      </c>
      <c r="AN115" t="str">
        <f t="shared" si="267"/>
        <v>"NORAD_CAT_ID": "4296",</v>
      </c>
      <c r="AO115" t="str">
        <f t="shared" si="268"/>
        <v>"OBJECT_ID": "1970-002A",</v>
      </c>
      <c r="AP115" t="str">
        <f t="shared" si="269"/>
        <v>"OBJECT_NAME": "OPS 6531",</v>
      </c>
      <c r="AQ115" t="str">
        <f t="shared" si="270"/>
        <v>"OBJECT_NUMBER": "4296",</v>
      </c>
      <c r="AR115" t="str">
        <f t="shared" si="271"/>
        <v>"OBJECT_TYPE": "PAYLOAD",</v>
      </c>
      <c r="AS115" t="str">
        <f t="shared" si="272"/>
        <v>"PERIGEE": "150",</v>
      </c>
      <c r="AT115" t="str">
        <f t="shared" si="273"/>
        <v>"PERIOD": "89.43",</v>
      </c>
      <c r="AU115" t="str">
        <f t="shared" si="274"/>
        <v>"RCSVALUE": "0",</v>
      </c>
      <c r="AV115" t="str">
        <f t="shared" si="275"/>
        <v>"RCS_SIZE": "",</v>
      </c>
      <c r="AW115" t="str">
        <f t="shared" si="276"/>
        <v>"SITE": "AFWTR"</v>
      </c>
      <c r="AX115" t="str">
        <f t="shared" si="277"/>
        <v>"SATNAME": "OPS 6531",</v>
      </c>
      <c r="AY115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"343","COMMENT": "","COMMENTCODE": "","COUNTRY": "US","CURRENT": "Y","DECAY": "1970-02-01","FILE": "1","INCLINATION": "109.89","INTLDES": "1970-002A","LAUNCH": "1970-01-14","LAUNCH_NUM": "2","LAUNCH_PIECE": "A","NORAD_CAT_ID": "4296","OBJECT_ID": "1970-002A","OBJECT_NAME": "OPS 6531","OBJECT_NUMBER": "4296","OBJECT_TYPE": "PAYLOAD","PERIGEE": "150","PERIOD": "89.43","RCSVALUE": "0","RCS_SIZE": "","SATNAME": "OPS 6531","SITE": "AFWTR"</v>
      </c>
    </row>
    <row r="116" spans="1:51" x14ac:dyDescent="0.2">
      <c r="A116" t="s">
        <v>672</v>
      </c>
      <c r="B116" t="s">
        <v>3900</v>
      </c>
      <c r="C116" t="s">
        <v>1656</v>
      </c>
      <c r="D116" t="s">
        <v>119</v>
      </c>
      <c r="E116" t="s">
        <v>25</v>
      </c>
      <c r="F116" t="s">
        <v>25</v>
      </c>
      <c r="G116" t="s">
        <v>26</v>
      </c>
      <c r="H116" t="s">
        <v>27</v>
      </c>
      <c r="I116" t="s">
        <v>1653</v>
      </c>
      <c r="J116" t="s">
        <v>33</v>
      </c>
      <c r="K116" t="s">
        <v>347</v>
      </c>
      <c r="L116" t="s">
        <v>1654</v>
      </c>
      <c r="M116" t="s">
        <v>1648</v>
      </c>
      <c r="N116" t="s">
        <v>44</v>
      </c>
      <c r="O116" t="s">
        <v>48</v>
      </c>
      <c r="P116" t="s">
        <v>1655</v>
      </c>
      <c r="Q116" t="s">
        <v>1654</v>
      </c>
      <c r="R116" t="s">
        <v>1656</v>
      </c>
      <c r="S116" t="s">
        <v>1655</v>
      </c>
      <c r="T116" t="s">
        <v>38</v>
      </c>
      <c r="U116" t="s">
        <v>666</v>
      </c>
      <c r="V116" t="s">
        <v>248</v>
      </c>
      <c r="W116" t="s">
        <v>41</v>
      </c>
      <c r="X116" t="s">
        <v>25</v>
      </c>
      <c r="Y116" t="s">
        <v>1402</v>
      </c>
      <c r="Z116" t="str">
        <f t="shared" si="139"/>
        <v>"COSMOS319-5582":{"APOGEE": "206","COMMENT": "","COMMENTCODE": "","COUNTRY": "CIS","CURRENT": "Y","DECAY": "1970-07-01","FILE": "1","INCLINATION": "81.86","INTLDES": "1970-004A","LAUNCH": "1970-01-15","LAUNCH_NUM": "4","LAUNCH_PIECE": "A","NORAD_CAT_ID": "4299","OBJECT_ID": "1970-004A","OBJECT_NAME": "COSMOS 319","OBJECT_NUMBER": "4299","OBJECT_TYPE": "PAYLOAD","PERIGEE": "125","PERIOD": "87.80","RCSVALUE": "0","RCS_SIZE": "","SATNAME": "COSMOS 319","SITE": "PKMTR"}</v>
      </c>
      <c r="AA116" t="str">
        <f>IF(A116=A117,_xlfn.CONCAT(Query__2[[#This Row],[Column1]],","),_xlfn.CONCAT(Query__2[[#This Row],[Column1]],"},"))</f>
        <v>"COSMOS319-5582":{"APOGEE": "206","COMMENT": "","COMMENTCODE": "","COUNTRY": "CIS","CURRENT": "Y","DECAY": "1970-07-01","FILE": "1","INCLINATION": "81.86","INTLDES": "1970-004A","LAUNCH": "1970-01-15","LAUNCH_NUM": "4","LAUNCH_PIECE": "A","NORAD_CAT_ID": "4299","OBJECT_ID": "1970-004A","OBJECT_NAME": "COSMOS 319","OBJECT_NUMBER": "4299","OBJECT_TYPE": "PAYLOAD","PERIGEE": "125","PERIOD": "87.80","RCSVALUE": "0","RCS_SIZE": "","SATNAME": "COSMOS 319","SITE": "PKMTR"},</v>
      </c>
      <c r="AB116" t="str">
        <f t="shared" si="255"/>
        <v>"APOGEE": "206",</v>
      </c>
      <c r="AC116" t="str">
        <f t="shared" si="256"/>
        <v>"COMMENT": "",</v>
      </c>
      <c r="AD116" t="str">
        <f t="shared" si="257"/>
        <v>"COMMENTCODE": "",</v>
      </c>
      <c r="AE116" t="str">
        <f t="shared" si="258"/>
        <v>"COUNTRY": "CIS",</v>
      </c>
      <c r="AF116" t="str">
        <f t="shared" si="259"/>
        <v>"CURRENT": "Y",</v>
      </c>
      <c r="AG116" t="str">
        <f t="shared" si="260"/>
        <v>"DECAY": "1970-07-01",</v>
      </c>
      <c r="AH116" t="str">
        <f t="shared" si="261"/>
        <v>"FILE": "1",</v>
      </c>
      <c r="AI116" t="str">
        <f t="shared" si="262"/>
        <v>"INCLINATION": "81.86",</v>
      </c>
      <c r="AJ116" t="str">
        <f t="shared" si="263"/>
        <v>"INTLDES": "1970-004A",</v>
      </c>
      <c r="AK116" t="str">
        <f t="shared" si="264"/>
        <v>"LAUNCH": "1970-01-15",</v>
      </c>
      <c r="AL116" t="str">
        <f t="shared" si="265"/>
        <v>"LAUNCH_NUM": "4",</v>
      </c>
      <c r="AM116" t="str">
        <f t="shared" si="266"/>
        <v>"LAUNCH_PIECE": "A",</v>
      </c>
      <c r="AN116" t="str">
        <f t="shared" si="267"/>
        <v>"NORAD_CAT_ID": "4299",</v>
      </c>
      <c r="AO116" t="str">
        <f t="shared" si="268"/>
        <v>"OBJECT_ID": "1970-004A",</v>
      </c>
      <c r="AP116" t="str">
        <f t="shared" si="269"/>
        <v>"OBJECT_NAME": "COSMOS 319",</v>
      </c>
      <c r="AQ116" t="str">
        <f t="shared" si="270"/>
        <v>"OBJECT_NUMBER": "4299",</v>
      </c>
      <c r="AR116" t="str">
        <f t="shared" si="271"/>
        <v>"OBJECT_TYPE": "PAYLOAD",</v>
      </c>
      <c r="AS116" t="str">
        <f t="shared" si="272"/>
        <v>"PERIGEE": "125",</v>
      </c>
      <c r="AT116" t="str">
        <f t="shared" si="273"/>
        <v>"PERIOD": "87.80",</v>
      </c>
      <c r="AU116" t="str">
        <f t="shared" si="274"/>
        <v>"RCSVALUE": "0",</v>
      </c>
      <c r="AV116" t="str">
        <f t="shared" si="275"/>
        <v>"RCS_SIZE": "",</v>
      </c>
      <c r="AW116" t="str">
        <f t="shared" si="276"/>
        <v>"SITE": "PKMTR"</v>
      </c>
      <c r="AX116" t="str">
        <f t="shared" si="277"/>
        <v>"SATNAME": "COSMOS 319",</v>
      </c>
      <c r="AY116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"206","COMMENT": "","COMMENTCODE": "","COUNTRY": "CIS","CURRENT": "Y","DECAY": "1970-07-01","FILE": "1","INCLINATION": "81.86","INTLDES": "1970-004A","LAUNCH": "1970-01-15","LAUNCH_NUM": "4","LAUNCH_PIECE": "A","NORAD_CAT_ID": "4299","OBJECT_ID": "1970-004A","OBJECT_NAME": "COSMOS 319","OBJECT_NUMBER": "4299","OBJECT_TYPE": "PAYLOAD","PERIGEE": "125","PERIOD": "87.80","RCSVALUE": "0","RCS_SIZE": "","SATNAME": "COSMOS 319","SITE": "PKMTR"</v>
      </c>
    </row>
    <row r="117" spans="1:51" x14ac:dyDescent="0.2">
      <c r="A117" t="s">
        <v>672</v>
      </c>
      <c r="B117" t="s">
        <v>3901</v>
      </c>
      <c r="C117" t="s">
        <v>822</v>
      </c>
      <c r="D117" t="s">
        <v>685</v>
      </c>
      <c r="E117" t="s">
        <v>25</v>
      </c>
      <c r="F117" t="s">
        <v>25</v>
      </c>
      <c r="G117" t="s">
        <v>26</v>
      </c>
      <c r="H117" t="s">
        <v>27</v>
      </c>
      <c r="I117" t="s">
        <v>1657</v>
      </c>
      <c r="J117" t="s">
        <v>33</v>
      </c>
      <c r="K117" t="s">
        <v>1553</v>
      </c>
      <c r="L117" t="s">
        <v>1658</v>
      </c>
      <c r="M117" t="s">
        <v>1648</v>
      </c>
      <c r="N117" t="s">
        <v>44</v>
      </c>
      <c r="O117" t="s">
        <v>34</v>
      </c>
      <c r="P117" t="s">
        <v>1659</v>
      </c>
      <c r="Q117" t="s">
        <v>1658</v>
      </c>
      <c r="R117" t="s">
        <v>822</v>
      </c>
      <c r="S117" t="s">
        <v>1659</v>
      </c>
      <c r="T117" t="s">
        <v>50</v>
      </c>
      <c r="U117" t="s">
        <v>654</v>
      </c>
      <c r="V117" t="s">
        <v>1495</v>
      </c>
      <c r="W117" t="s">
        <v>41</v>
      </c>
      <c r="X117" t="s">
        <v>25</v>
      </c>
      <c r="Y117" t="s">
        <v>1402</v>
      </c>
      <c r="Z117" t="str">
        <f t="shared" si="139"/>
        <v>"SL7RB-5583":{"APOGEE": "178","COMMENT": "","COMMENTCODE": "","COUNTRY": "CIS","CURRENT": "Y","DECAY": "1970-05-01","FILE": "1","INCLINATION": "81.84","INTLDES": "1970-004B","LAUNCH": "1970-01-15","LAUNCH_NUM": "4","LAUNCH_PIECE": "B","NORAD_CAT_ID": "4300","OBJECT_ID": "1970-004B","OBJECT_NAME": "SL-7 R/B","OBJECT_NUMBER": "4300","OBJECT_TYPE": "ROCKET BODY","PERIGEE": "130","PERIOD": "87.56","RCSVALUE": "0","RCS_SIZE": "","SATNAME": "SL-7 R/B","SITE": "PKMTR"}</v>
      </c>
      <c r="AA117" t="str">
        <f>IF(A117=A118,_xlfn.CONCAT(Query__2[[#This Row],[Column1]],","),_xlfn.CONCAT(Query__2[[#This Row],[Column1]],"},"))</f>
        <v>"SL7RB-5583":{"APOGEE": "178","COMMENT": "","COMMENTCODE": "","COUNTRY": "CIS","CURRENT": "Y","DECAY": "1970-05-01","FILE": "1","INCLINATION": "81.84","INTLDES": "1970-004B","LAUNCH": "1970-01-15","LAUNCH_NUM": "4","LAUNCH_PIECE": "B","NORAD_CAT_ID": "4300","OBJECT_ID": "1970-004B","OBJECT_NAME": "SL-7 R/B","OBJECT_NUMBER": "4300","OBJECT_TYPE": "ROCKET BODY","PERIGEE": "130","PERIOD": "87.56","RCSVALUE": "0","RCS_SIZE": "","SATNAME": "SL-7 R/B","SITE": "PKMTR"},</v>
      </c>
      <c r="AB117" t="str">
        <f t="shared" si="255"/>
        <v>"APOGEE": "178",</v>
      </c>
      <c r="AC117" t="str">
        <f t="shared" si="256"/>
        <v>"COMMENT": "",</v>
      </c>
      <c r="AD117" t="str">
        <f t="shared" si="257"/>
        <v>"COMMENTCODE": "",</v>
      </c>
      <c r="AE117" t="str">
        <f t="shared" si="258"/>
        <v>"COUNTRY": "CIS",</v>
      </c>
      <c r="AF117" t="str">
        <f t="shared" si="259"/>
        <v>"CURRENT": "Y",</v>
      </c>
      <c r="AG117" t="str">
        <f t="shared" si="260"/>
        <v>"DECAY": "1970-05-01",</v>
      </c>
      <c r="AH117" t="str">
        <f t="shared" si="261"/>
        <v>"FILE": "1",</v>
      </c>
      <c r="AI117" t="str">
        <f t="shared" si="262"/>
        <v>"INCLINATION": "81.84",</v>
      </c>
      <c r="AJ117" t="str">
        <f t="shared" si="263"/>
        <v>"INTLDES": "1970-004B",</v>
      </c>
      <c r="AK117" t="str">
        <f t="shared" si="264"/>
        <v>"LAUNCH": "1970-01-15",</v>
      </c>
      <c r="AL117" t="str">
        <f t="shared" si="265"/>
        <v>"LAUNCH_NUM": "4",</v>
      </c>
      <c r="AM117" t="str">
        <f t="shared" si="266"/>
        <v>"LAUNCH_PIECE": "B",</v>
      </c>
      <c r="AN117" t="str">
        <f t="shared" si="267"/>
        <v>"NORAD_CAT_ID": "4300",</v>
      </c>
      <c r="AO117" t="str">
        <f t="shared" si="268"/>
        <v>"OBJECT_ID": "1970-004B",</v>
      </c>
      <c r="AP117" t="str">
        <f t="shared" si="269"/>
        <v>"OBJECT_NAME": "SL-7 R/B",</v>
      </c>
      <c r="AQ117" t="str">
        <f t="shared" si="270"/>
        <v>"OBJECT_NUMBER": "4300",</v>
      </c>
      <c r="AR117" t="str">
        <f t="shared" si="271"/>
        <v>"OBJECT_TYPE": "ROCKET BODY",</v>
      </c>
      <c r="AS117" t="str">
        <f t="shared" si="272"/>
        <v>"PERIGEE": "130",</v>
      </c>
      <c r="AT117" t="str">
        <f t="shared" si="273"/>
        <v>"PERIOD": "87.56",</v>
      </c>
      <c r="AU117" t="str">
        <f t="shared" si="274"/>
        <v>"RCSVALUE": "0",</v>
      </c>
      <c r="AV117" t="str">
        <f t="shared" si="275"/>
        <v>"RCS_SIZE": "",</v>
      </c>
      <c r="AW117" t="str">
        <f t="shared" si="276"/>
        <v>"SITE": "PKMTR"</v>
      </c>
      <c r="AX117" t="str">
        <f t="shared" si="277"/>
        <v>"SATNAME": "SL-7 R/B",</v>
      </c>
      <c r="AY117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"178","COMMENT": "","COMMENTCODE": "","COUNTRY": "CIS","CURRENT": "Y","DECAY": "1970-05-01","FILE": "1","INCLINATION": "81.84","INTLDES": "1970-004B","LAUNCH": "1970-01-15","LAUNCH_NUM": "4","LAUNCH_PIECE": "B","NORAD_CAT_ID": "4300","OBJECT_ID": "1970-004B","OBJECT_NAME": "SL-7 R/B","OBJECT_NUMBER": "4300","OBJECT_TYPE": "ROCKET BODY","PERIGEE": "130","PERIOD": "87.56","RCSVALUE": "0","RCS_SIZE": "","SATNAME": "SL-7 R/B","SITE": "PKMTR"</v>
      </c>
    </row>
    <row r="118" spans="1:51" x14ac:dyDescent="0.2">
      <c r="A118" t="s">
        <v>672</v>
      </c>
      <c r="B118" t="s">
        <v>3902</v>
      </c>
      <c r="C118" t="s">
        <v>1663</v>
      </c>
      <c r="D118" t="s">
        <v>1660</v>
      </c>
      <c r="E118" t="s">
        <v>25</v>
      </c>
      <c r="F118" t="s">
        <v>25</v>
      </c>
      <c r="G118" t="s">
        <v>1218</v>
      </c>
      <c r="H118" t="s">
        <v>27</v>
      </c>
      <c r="I118" t="s">
        <v>25</v>
      </c>
      <c r="J118" t="s">
        <v>231</v>
      </c>
      <c r="K118" t="s">
        <v>1619</v>
      </c>
      <c r="L118" t="s">
        <v>1661</v>
      </c>
      <c r="M118" t="s">
        <v>1648</v>
      </c>
      <c r="N118" t="s">
        <v>60</v>
      </c>
      <c r="O118" t="s">
        <v>48</v>
      </c>
      <c r="P118" t="s">
        <v>1662</v>
      </c>
      <c r="Q118" t="s">
        <v>1661</v>
      </c>
      <c r="R118" t="s">
        <v>1663</v>
      </c>
      <c r="S118" t="s">
        <v>1662</v>
      </c>
      <c r="T118" t="s">
        <v>38</v>
      </c>
      <c r="U118" t="s">
        <v>1561</v>
      </c>
      <c r="V118" t="s">
        <v>1664</v>
      </c>
      <c r="W118" t="s">
        <v>41</v>
      </c>
      <c r="X118" t="s">
        <v>53</v>
      </c>
      <c r="Y118" t="s">
        <v>75</v>
      </c>
      <c r="Z118" t="str">
        <f t="shared" si="139"/>
        <v>"INTELSAT3F6-5584":{"APOGEE": "36146","COMMENT": "","COMMENTCODE": "","COUNTRY": "ITSO","CURRENT": "Y","DECAY": "","FILE": "8635","INCLINATION": "1.30","INTLDES": "1970-003A","LAUNCH": "1970-01-15","LAUNCH_NUM": "3","LAUNCH_PIECE": "A","NORAD_CAT_ID": "4297","OBJECT_ID": "1970-003A","OBJECT_NAME": "INTELSAT 3-F6","OBJECT_NUMBER": "4297","OBJECT_TYPE": "PAYLOAD","PERIGEE": "36058","PERIOD": "1452.24","RCSVALUE": "0","RCS_SIZE": "LARGE","SATNAME": "INTELSAT 3-F6","SITE": "AFETR"}</v>
      </c>
      <c r="AA118" t="str">
        <f>IF(A118=A119,_xlfn.CONCAT(Query__2[[#This Row],[Column1]],","),_xlfn.CONCAT(Query__2[[#This Row],[Column1]],"},"))</f>
        <v>"INTELSAT3F6-5584":{"APOGEE": "36146","COMMENT": "","COMMENTCODE": "","COUNTRY": "ITSO","CURRENT": "Y","DECAY": "","FILE": "8635","INCLINATION": "1.30","INTLDES": "1970-003A","LAUNCH": "1970-01-15","LAUNCH_NUM": "3","LAUNCH_PIECE": "A","NORAD_CAT_ID": "4297","OBJECT_ID": "1970-003A","OBJECT_NAME": "INTELSAT 3-F6","OBJECT_NUMBER": "4297","OBJECT_TYPE": "PAYLOAD","PERIGEE": "36058","PERIOD": "1452.24","RCSVALUE": "0","RCS_SIZE": "LARGE","SATNAME": "INTELSAT 3-F6","SITE": "AFETR"},</v>
      </c>
      <c r="AB118" t="str">
        <f t="shared" si="255"/>
        <v>"APOGEE": "36146",</v>
      </c>
      <c r="AC118" t="str">
        <f t="shared" si="256"/>
        <v>"COMMENT": "",</v>
      </c>
      <c r="AD118" t="str">
        <f t="shared" si="257"/>
        <v>"COMMENTCODE": "",</v>
      </c>
      <c r="AE118" t="str">
        <f t="shared" si="258"/>
        <v>"COUNTRY": "ITSO",</v>
      </c>
      <c r="AF118" t="str">
        <f t="shared" si="259"/>
        <v>"CURRENT": "Y",</v>
      </c>
      <c r="AG118" t="str">
        <f t="shared" si="260"/>
        <v>"DECAY": "",</v>
      </c>
      <c r="AH118" t="str">
        <f t="shared" si="261"/>
        <v>"FILE": "8635",</v>
      </c>
      <c r="AI118" t="str">
        <f t="shared" si="262"/>
        <v>"INCLINATION": "1.30",</v>
      </c>
      <c r="AJ118" t="str">
        <f t="shared" si="263"/>
        <v>"INTLDES": "1970-003A",</v>
      </c>
      <c r="AK118" t="str">
        <f t="shared" si="264"/>
        <v>"LAUNCH": "1970-01-15",</v>
      </c>
      <c r="AL118" t="str">
        <f t="shared" si="265"/>
        <v>"LAUNCH_NUM": "3",</v>
      </c>
      <c r="AM118" t="str">
        <f t="shared" si="266"/>
        <v>"LAUNCH_PIECE": "A",</v>
      </c>
      <c r="AN118" t="str">
        <f t="shared" si="267"/>
        <v>"NORAD_CAT_ID": "4297",</v>
      </c>
      <c r="AO118" t="str">
        <f t="shared" si="268"/>
        <v>"OBJECT_ID": "1970-003A",</v>
      </c>
      <c r="AP118" t="str">
        <f t="shared" si="269"/>
        <v>"OBJECT_NAME": "INTELSAT 3-F6",</v>
      </c>
      <c r="AQ118" t="str">
        <f t="shared" si="270"/>
        <v>"OBJECT_NUMBER": "4297",</v>
      </c>
      <c r="AR118" t="str">
        <f t="shared" si="271"/>
        <v>"OBJECT_TYPE": "PAYLOAD",</v>
      </c>
      <c r="AS118" t="str">
        <f t="shared" si="272"/>
        <v>"PERIGEE": "36058",</v>
      </c>
      <c r="AT118" t="str">
        <f t="shared" si="273"/>
        <v>"PERIOD": "1452.24",</v>
      </c>
      <c r="AU118" t="str">
        <f t="shared" si="274"/>
        <v>"RCSVALUE": "0",</v>
      </c>
      <c r="AV118" t="str">
        <f t="shared" si="275"/>
        <v>"RCS_SIZE": "LARGE",</v>
      </c>
      <c r="AW118" t="str">
        <f t="shared" si="276"/>
        <v>"SITE": "AFETR"</v>
      </c>
      <c r="AX118" t="str">
        <f t="shared" si="277"/>
        <v>"SATNAME": "INTELSAT 3-F6",</v>
      </c>
      <c r="AY118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"36146","COMMENT": "","COMMENTCODE": "","COUNTRY": "ITSO","CURRENT": "Y","DECAY": "","FILE": "8635","INCLINATION": "1.30","INTLDES": "1970-003A","LAUNCH": "1970-01-15","LAUNCH_NUM": "3","LAUNCH_PIECE": "A","NORAD_CAT_ID": "4297","OBJECT_ID": "1970-003A","OBJECT_NAME": "INTELSAT 3-F6","OBJECT_NUMBER": "4297","OBJECT_TYPE": "PAYLOAD","PERIGEE": "36058","PERIOD": "1452.24","RCSVALUE": "0","RCS_SIZE": "LARGE","SATNAME": "INTELSAT 3-F6","SITE": "AFETR"</v>
      </c>
    </row>
    <row r="119" spans="1:51" x14ac:dyDescent="0.2">
      <c r="A119" t="s">
        <v>672</v>
      </c>
      <c r="B119" t="s">
        <v>3903</v>
      </c>
      <c r="C119" t="s">
        <v>326</v>
      </c>
      <c r="D119" t="s">
        <v>1665</v>
      </c>
      <c r="E119" t="s">
        <v>25</v>
      </c>
      <c r="F119" t="s">
        <v>25</v>
      </c>
      <c r="G119" t="s">
        <v>66</v>
      </c>
      <c r="H119" t="s">
        <v>27</v>
      </c>
      <c r="I119" t="s">
        <v>25</v>
      </c>
      <c r="J119" t="s">
        <v>225</v>
      </c>
      <c r="K119" t="s">
        <v>1666</v>
      </c>
      <c r="L119" t="s">
        <v>1667</v>
      </c>
      <c r="M119" t="s">
        <v>1648</v>
      </c>
      <c r="N119" t="s">
        <v>60</v>
      </c>
      <c r="O119" t="s">
        <v>34</v>
      </c>
      <c r="P119" t="s">
        <v>1668</v>
      </c>
      <c r="Q119" t="s">
        <v>1667</v>
      </c>
      <c r="R119" t="s">
        <v>326</v>
      </c>
      <c r="S119" t="s">
        <v>1668</v>
      </c>
      <c r="T119" t="s">
        <v>50</v>
      </c>
      <c r="U119" t="s">
        <v>484</v>
      </c>
      <c r="V119" t="s">
        <v>1669</v>
      </c>
      <c r="W119" t="s">
        <v>41</v>
      </c>
      <c r="X119" t="s">
        <v>53</v>
      </c>
      <c r="Y119" t="s">
        <v>75</v>
      </c>
      <c r="Z119" t="str">
        <f t="shared" si="139"/>
        <v>"DELTA1RB-5585":{"APOGEE": "25820","COMMENT": "","COMMENTCODE": "","COUNTRY": "US","CURRENT": "Y","DECAY": "","FILE": "8633","INCLINATION": "27.87","INTLDES": "1970-003B","LAUNCH": "1970-01-15","LAUNCH_NUM": "3","LAUNCH_PIECE": "B","NORAD_CAT_ID": "4298","OBJECT_ID": "1970-003B","OBJECT_NAME": "DELTA 1 R/B","OBJECT_NUMBER": "4298","OBJECT_TYPE": "ROCKET BODY","PERIGEE": "344","PERIOD": "450.27","RCSVALUE": "0","RCS_SIZE": "LARGE","SATNAME": "DELTA 1 R/B","SITE": "AFETR"}</v>
      </c>
      <c r="AA119" t="str">
        <f>IF(A119=A120,_xlfn.CONCAT(Query__2[[#This Row],[Column1]],","),_xlfn.CONCAT(Query__2[[#This Row],[Column1]],"},"))</f>
        <v>"DELTA1RB-5585":{"APOGEE": "25820","COMMENT": "","COMMENTCODE": "","COUNTRY": "US","CURRENT": "Y","DECAY": "","FILE": "8633","INCLINATION": "27.87","INTLDES": "1970-003B","LAUNCH": "1970-01-15","LAUNCH_NUM": "3","LAUNCH_PIECE": "B","NORAD_CAT_ID": "4298","OBJECT_ID": "1970-003B","OBJECT_NAME": "DELTA 1 R/B","OBJECT_NUMBER": "4298","OBJECT_TYPE": "ROCKET BODY","PERIGEE": "344","PERIOD": "450.27","RCSVALUE": "0","RCS_SIZE": "LARGE","SATNAME": "DELTA 1 R/B","SITE": "AFETR"},</v>
      </c>
      <c r="AB119" t="str">
        <f t="shared" si="255"/>
        <v>"APOGEE": "25820",</v>
      </c>
      <c r="AC119" t="str">
        <f t="shared" si="256"/>
        <v>"COMMENT": "",</v>
      </c>
      <c r="AD119" t="str">
        <f t="shared" si="257"/>
        <v>"COMMENTCODE": "",</v>
      </c>
      <c r="AE119" t="str">
        <f t="shared" si="258"/>
        <v>"COUNTRY": "US",</v>
      </c>
      <c r="AF119" t="str">
        <f t="shared" si="259"/>
        <v>"CURRENT": "Y",</v>
      </c>
      <c r="AG119" t="str">
        <f t="shared" si="260"/>
        <v>"DECAY": "",</v>
      </c>
      <c r="AH119" t="str">
        <f t="shared" si="261"/>
        <v>"FILE": "8633",</v>
      </c>
      <c r="AI119" t="str">
        <f t="shared" si="262"/>
        <v>"INCLINATION": "27.87",</v>
      </c>
      <c r="AJ119" t="str">
        <f t="shared" si="263"/>
        <v>"INTLDES": "1970-003B",</v>
      </c>
      <c r="AK119" t="str">
        <f t="shared" si="264"/>
        <v>"LAUNCH": "1970-01-15",</v>
      </c>
      <c r="AL119" t="str">
        <f t="shared" si="265"/>
        <v>"LAUNCH_NUM": "3",</v>
      </c>
      <c r="AM119" t="str">
        <f t="shared" si="266"/>
        <v>"LAUNCH_PIECE": "B",</v>
      </c>
      <c r="AN119" t="str">
        <f t="shared" si="267"/>
        <v>"NORAD_CAT_ID": "4298",</v>
      </c>
      <c r="AO119" t="str">
        <f t="shared" si="268"/>
        <v>"OBJECT_ID": "1970-003B",</v>
      </c>
      <c r="AP119" t="str">
        <f t="shared" si="269"/>
        <v>"OBJECT_NAME": "DELTA 1 R/B",</v>
      </c>
      <c r="AQ119" t="str">
        <f t="shared" si="270"/>
        <v>"OBJECT_NUMBER": "4298",</v>
      </c>
      <c r="AR119" t="str">
        <f t="shared" si="271"/>
        <v>"OBJECT_TYPE": "ROCKET BODY",</v>
      </c>
      <c r="AS119" t="str">
        <f t="shared" si="272"/>
        <v>"PERIGEE": "344",</v>
      </c>
      <c r="AT119" t="str">
        <f t="shared" si="273"/>
        <v>"PERIOD": "450.27",</v>
      </c>
      <c r="AU119" t="str">
        <f t="shared" si="274"/>
        <v>"RCSVALUE": "0",</v>
      </c>
      <c r="AV119" t="str">
        <f t="shared" si="275"/>
        <v>"RCS_SIZE": "LARGE",</v>
      </c>
      <c r="AW119" t="str">
        <f t="shared" si="276"/>
        <v>"SITE": "AFETR"</v>
      </c>
      <c r="AX119" t="str">
        <f t="shared" si="277"/>
        <v>"SATNAME": "DELTA 1 R/B",</v>
      </c>
      <c r="AY119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"25820","COMMENT": "","COMMENTCODE": "","COUNTRY": "US","CURRENT": "Y","DECAY": "","FILE": "8633","INCLINATION": "27.87","INTLDES": "1970-003B","LAUNCH": "1970-01-15","LAUNCH_NUM": "3","LAUNCH_PIECE": "B","NORAD_CAT_ID": "4298","OBJECT_ID": "1970-003B","OBJECT_NAME": "DELTA 1 R/B","OBJECT_NUMBER": "4298","OBJECT_TYPE": "ROCKET BODY","PERIGEE": "344","PERIOD": "450.27","RCSVALUE": "0","RCS_SIZE": "LARGE","SATNAME": "DELTA 1 R/B","SITE": "AFETR"</v>
      </c>
    </row>
    <row r="120" spans="1:51" x14ac:dyDescent="0.2">
      <c r="A120" t="s">
        <v>672</v>
      </c>
      <c r="B120" t="s">
        <v>3904</v>
      </c>
      <c r="C120" t="s">
        <v>1674</v>
      </c>
      <c r="D120" t="s">
        <v>319</v>
      </c>
      <c r="E120" t="s">
        <v>25</v>
      </c>
      <c r="F120" t="s">
        <v>25</v>
      </c>
      <c r="G120" t="s">
        <v>26</v>
      </c>
      <c r="H120" t="s">
        <v>27</v>
      </c>
      <c r="I120" t="s">
        <v>1670</v>
      </c>
      <c r="J120" t="s">
        <v>33</v>
      </c>
      <c r="K120" t="s">
        <v>1440</v>
      </c>
      <c r="L120" t="s">
        <v>1671</v>
      </c>
      <c r="M120" t="s">
        <v>1672</v>
      </c>
      <c r="N120" t="s">
        <v>100</v>
      </c>
      <c r="O120" t="s">
        <v>48</v>
      </c>
      <c r="P120" t="s">
        <v>1673</v>
      </c>
      <c r="Q120" t="s">
        <v>1671</v>
      </c>
      <c r="R120" t="s">
        <v>1674</v>
      </c>
      <c r="S120" t="s">
        <v>1673</v>
      </c>
      <c r="T120" t="s">
        <v>38</v>
      </c>
      <c r="U120" t="s">
        <v>761</v>
      </c>
      <c r="V120" t="s">
        <v>820</v>
      </c>
      <c r="W120" t="s">
        <v>41</v>
      </c>
      <c r="X120" t="s">
        <v>25</v>
      </c>
      <c r="Y120" t="s">
        <v>821</v>
      </c>
      <c r="Z120" t="str">
        <f t="shared" si="139"/>
        <v>"COSMOS320-5586":{"APOGEE": "210","COMMENT": "","COMMENTCODE": "","COUNTRY": "CIS","CURRENT": "Y","DECAY": "1970-02-10","FILE": "1","INCLINATION": "48.39","INTLDES": "1970-005A","LAUNCH": "1970-01-16","LAUNCH_NUM": "5","LAUNCH_PIECE": "A","NORAD_CAT_ID": "4301","OBJECT_ID": "1970-005A","OBJECT_NAME": "COSMOS 320","OBJECT_NUMBER": "4301","OBJECT_TYPE": "PAYLOAD","PERIGEE": "184","PERIOD": "88.44","RCSVALUE": "0","RCS_SIZE": "","SATNAME": "COSMOS 320","SITE": "KYMTR"}</v>
      </c>
      <c r="AA120" t="str">
        <f>IF(A120=A121,_xlfn.CONCAT(Query__2[[#This Row],[Column1]],","),_xlfn.CONCAT(Query__2[[#This Row],[Column1]],"},"))</f>
        <v>"COSMOS320-5586":{"APOGEE": "210","COMMENT": "","COMMENTCODE": "","COUNTRY": "CIS","CURRENT": "Y","DECAY": "1970-02-10","FILE": "1","INCLINATION": "48.39","INTLDES": "1970-005A","LAUNCH": "1970-01-16","LAUNCH_NUM": "5","LAUNCH_PIECE": "A","NORAD_CAT_ID": "4301","OBJECT_ID": "1970-005A","OBJECT_NAME": "COSMOS 320","OBJECT_NUMBER": "4301","OBJECT_TYPE": "PAYLOAD","PERIGEE": "184","PERIOD": "88.44","RCSVALUE": "0","RCS_SIZE": "","SATNAME": "COSMOS 320","SITE": "KYMTR"},</v>
      </c>
      <c r="AB120" t="str">
        <f t="shared" si="255"/>
        <v>"APOGEE": "210",</v>
      </c>
      <c r="AC120" t="str">
        <f t="shared" si="256"/>
        <v>"COMMENT": "",</v>
      </c>
      <c r="AD120" t="str">
        <f t="shared" si="257"/>
        <v>"COMMENTCODE": "",</v>
      </c>
      <c r="AE120" t="str">
        <f t="shared" si="258"/>
        <v>"COUNTRY": "CIS",</v>
      </c>
      <c r="AF120" t="str">
        <f t="shared" si="259"/>
        <v>"CURRENT": "Y",</v>
      </c>
      <c r="AG120" t="str">
        <f t="shared" si="260"/>
        <v>"DECAY": "1970-02-10",</v>
      </c>
      <c r="AH120" t="str">
        <f t="shared" si="261"/>
        <v>"FILE": "1",</v>
      </c>
      <c r="AI120" t="str">
        <f t="shared" si="262"/>
        <v>"INCLINATION": "48.39",</v>
      </c>
      <c r="AJ120" t="str">
        <f t="shared" si="263"/>
        <v>"INTLDES": "1970-005A",</v>
      </c>
      <c r="AK120" t="str">
        <f t="shared" si="264"/>
        <v>"LAUNCH": "1970-01-16",</v>
      </c>
      <c r="AL120" t="str">
        <f t="shared" si="265"/>
        <v>"LAUNCH_NUM": "5",</v>
      </c>
      <c r="AM120" t="str">
        <f t="shared" si="266"/>
        <v>"LAUNCH_PIECE": "A",</v>
      </c>
      <c r="AN120" t="str">
        <f t="shared" si="267"/>
        <v>"NORAD_CAT_ID": "4301",</v>
      </c>
      <c r="AO120" t="str">
        <f t="shared" si="268"/>
        <v>"OBJECT_ID": "1970-005A",</v>
      </c>
      <c r="AP120" t="str">
        <f t="shared" si="269"/>
        <v>"OBJECT_NAME": "COSMOS 320",</v>
      </c>
      <c r="AQ120" t="str">
        <f t="shared" si="270"/>
        <v>"OBJECT_NUMBER": "4301",</v>
      </c>
      <c r="AR120" t="str">
        <f t="shared" si="271"/>
        <v>"OBJECT_TYPE": "PAYLOAD",</v>
      </c>
      <c r="AS120" t="str">
        <f t="shared" si="272"/>
        <v>"PERIGEE": "184",</v>
      </c>
      <c r="AT120" t="str">
        <f t="shared" si="273"/>
        <v>"PERIOD": "88.44",</v>
      </c>
      <c r="AU120" t="str">
        <f t="shared" si="274"/>
        <v>"RCSVALUE": "0",</v>
      </c>
      <c r="AV120" t="str">
        <f t="shared" si="275"/>
        <v>"RCS_SIZE": "",</v>
      </c>
      <c r="AW120" t="str">
        <f t="shared" si="276"/>
        <v>"SITE": "KYMTR"</v>
      </c>
      <c r="AX120" t="str">
        <f t="shared" si="277"/>
        <v>"SATNAME": "COSMOS 320",</v>
      </c>
      <c r="AY120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"210","COMMENT": "","COMMENTCODE": "","COUNTRY": "CIS","CURRENT": "Y","DECAY": "1970-02-10","FILE": "1","INCLINATION": "48.39","INTLDES": "1970-005A","LAUNCH": "1970-01-16","LAUNCH_NUM": "5","LAUNCH_PIECE": "A","NORAD_CAT_ID": "4301","OBJECT_ID": "1970-005A","OBJECT_NAME": "COSMOS 320","OBJECT_NUMBER": "4301","OBJECT_TYPE": "PAYLOAD","PERIGEE": "184","PERIOD": "88.44","RCSVALUE": "0","RCS_SIZE": "","SATNAME": "COSMOS 320","SITE": "KYMTR"</v>
      </c>
    </row>
    <row r="121" spans="1:51" x14ac:dyDescent="0.2">
      <c r="A121" t="s">
        <v>672</v>
      </c>
      <c r="B121" t="s">
        <v>3905</v>
      </c>
      <c r="C121" t="s">
        <v>822</v>
      </c>
      <c r="D121" t="s">
        <v>767</v>
      </c>
      <c r="E121" t="s">
        <v>25</v>
      </c>
      <c r="F121" t="s">
        <v>25</v>
      </c>
      <c r="G121" t="s">
        <v>26</v>
      </c>
      <c r="H121" t="s">
        <v>27</v>
      </c>
      <c r="I121" t="s">
        <v>1437</v>
      </c>
      <c r="J121" t="s">
        <v>33</v>
      </c>
      <c r="K121" t="s">
        <v>1330</v>
      </c>
      <c r="L121" t="s">
        <v>1675</v>
      </c>
      <c r="M121" t="s">
        <v>1672</v>
      </c>
      <c r="N121" t="s">
        <v>100</v>
      </c>
      <c r="O121" t="s">
        <v>34</v>
      </c>
      <c r="P121" t="s">
        <v>1676</v>
      </c>
      <c r="Q121" t="s">
        <v>1675</v>
      </c>
      <c r="R121" t="s">
        <v>822</v>
      </c>
      <c r="S121" t="s">
        <v>1676</v>
      </c>
      <c r="T121" t="s">
        <v>50</v>
      </c>
      <c r="U121" t="s">
        <v>767</v>
      </c>
      <c r="V121" t="s">
        <v>128</v>
      </c>
      <c r="W121" t="s">
        <v>41</v>
      </c>
      <c r="X121" t="s">
        <v>25</v>
      </c>
      <c r="Y121" t="s">
        <v>821</v>
      </c>
      <c r="Z121" t="str">
        <f t="shared" si="139"/>
        <v>"SL7RB-5587":{"APOGEE": "197","COMMENT": "","COMMENTCODE": "","COUNTRY": "CIS","CURRENT": "Y","DECAY": "1970-01-28","FILE": "1","INCLINATION": "48.40","INTLDES": "1970-005B","LAUNCH": "1970-01-16","LAUNCH_NUM": "5","LAUNCH_PIECE": "B","NORAD_CAT_ID": "4302","OBJECT_ID": "1970-005B","OBJECT_NAME": "SL-7 R/B","OBJECT_NUMBER": "4302","OBJECT_TYPE": "ROCKET BODY","PERIGEE": "197","PERIOD": "88.43","RCSVALUE": "0","RCS_SIZE": "","SATNAME": "SL-7 R/B","SITE": "KYMTR"}</v>
      </c>
      <c r="AA121" t="str">
        <f>IF(A121=A122,_xlfn.CONCAT(Query__2[[#This Row],[Column1]],","),_xlfn.CONCAT(Query__2[[#This Row],[Column1]],"},"))</f>
        <v>"SL7RB-5587":{"APOGEE": "197","COMMENT": "","COMMENTCODE": "","COUNTRY": "CIS","CURRENT": "Y","DECAY": "1970-01-28","FILE": "1","INCLINATION": "48.40","INTLDES": "1970-005B","LAUNCH": "1970-01-16","LAUNCH_NUM": "5","LAUNCH_PIECE": "B","NORAD_CAT_ID": "4302","OBJECT_ID": "1970-005B","OBJECT_NAME": "SL-7 R/B","OBJECT_NUMBER": "4302","OBJECT_TYPE": "ROCKET BODY","PERIGEE": "197","PERIOD": "88.43","RCSVALUE": "0","RCS_SIZE": "","SATNAME": "SL-7 R/B","SITE": "KYMTR"}},</v>
      </c>
      <c r="AB121" t="str">
        <f t="shared" si="255"/>
        <v>"APOGEE": "197",</v>
      </c>
      <c r="AC121" t="str">
        <f t="shared" si="256"/>
        <v>"COMMENT": "",</v>
      </c>
      <c r="AD121" t="str">
        <f t="shared" si="257"/>
        <v>"COMMENTCODE": "",</v>
      </c>
      <c r="AE121" t="str">
        <f t="shared" si="258"/>
        <v>"COUNTRY": "CIS",</v>
      </c>
      <c r="AF121" t="str">
        <f t="shared" si="259"/>
        <v>"CURRENT": "Y",</v>
      </c>
      <c r="AG121" t="str">
        <f t="shared" si="260"/>
        <v>"DECAY": "1970-01-28",</v>
      </c>
      <c r="AH121" t="str">
        <f t="shared" si="261"/>
        <v>"FILE": "1",</v>
      </c>
      <c r="AI121" t="str">
        <f t="shared" si="262"/>
        <v>"INCLINATION": "48.40",</v>
      </c>
      <c r="AJ121" t="str">
        <f t="shared" si="263"/>
        <v>"INTLDES": "1970-005B",</v>
      </c>
      <c r="AK121" t="str">
        <f t="shared" si="264"/>
        <v>"LAUNCH": "1970-01-16",</v>
      </c>
      <c r="AL121" t="str">
        <f t="shared" si="265"/>
        <v>"LAUNCH_NUM": "5",</v>
      </c>
      <c r="AM121" t="str">
        <f t="shared" si="266"/>
        <v>"LAUNCH_PIECE": "B",</v>
      </c>
      <c r="AN121" t="str">
        <f t="shared" si="267"/>
        <v>"NORAD_CAT_ID": "4302",</v>
      </c>
      <c r="AO121" t="str">
        <f t="shared" si="268"/>
        <v>"OBJECT_ID": "1970-005B",</v>
      </c>
      <c r="AP121" t="str">
        <f t="shared" si="269"/>
        <v>"OBJECT_NAME": "SL-7 R/B",</v>
      </c>
      <c r="AQ121" t="str">
        <f t="shared" si="270"/>
        <v>"OBJECT_NUMBER": "4302",</v>
      </c>
      <c r="AR121" t="str">
        <f t="shared" si="271"/>
        <v>"OBJECT_TYPE": "ROCKET BODY",</v>
      </c>
      <c r="AS121" t="str">
        <f t="shared" si="272"/>
        <v>"PERIGEE": "197",</v>
      </c>
      <c r="AT121" t="str">
        <f t="shared" si="273"/>
        <v>"PERIOD": "88.43",</v>
      </c>
      <c r="AU121" t="str">
        <f t="shared" si="274"/>
        <v>"RCSVALUE": "0",</v>
      </c>
      <c r="AV121" t="str">
        <f t="shared" si="275"/>
        <v>"RCS_SIZE": "",</v>
      </c>
      <c r="AW121" t="str">
        <f t="shared" si="276"/>
        <v>"SITE": "KYMTR"</v>
      </c>
      <c r="AX121" t="str">
        <f t="shared" si="277"/>
        <v>"SATNAME": "SL-7 R/B",</v>
      </c>
      <c r="AY121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"197","COMMENT": "","COMMENTCODE": "","COUNTRY": "CIS","CURRENT": "Y","DECAY": "1970-01-28","FILE": "1","INCLINATION": "48.40","INTLDES": "1970-005B","LAUNCH": "1970-01-16","LAUNCH_NUM": "5","LAUNCH_PIECE": "B","NORAD_CAT_ID": "4302","OBJECT_ID": "1970-005B","OBJECT_NAME": "SL-7 R/B","OBJECT_NUMBER": "4302","OBJECT_TYPE": "ROCKET BODY","PERIGEE": "197","PERIOD": "88.43","RCSVALUE": "0","RCS_SIZE": "","SATNAME": "SL-7 R/B","SITE": "KYMTR"</v>
      </c>
    </row>
    <row r="122" spans="1:51" x14ac:dyDescent="0.2">
      <c r="A122" t="s">
        <v>1302</v>
      </c>
      <c r="B122" t="s">
        <v>3906</v>
      </c>
      <c r="C122" t="s">
        <v>1725</v>
      </c>
      <c r="D122" t="s">
        <v>41</v>
      </c>
      <c r="E122" t="s">
        <v>25</v>
      </c>
      <c r="F122" t="s">
        <v>100</v>
      </c>
      <c r="G122" t="s">
        <v>66</v>
      </c>
      <c r="H122" t="s">
        <v>27</v>
      </c>
      <c r="I122" t="s">
        <v>1286</v>
      </c>
      <c r="J122" t="s">
        <v>165</v>
      </c>
      <c r="K122" t="s">
        <v>166</v>
      </c>
      <c r="L122" t="s">
        <v>1722</v>
      </c>
      <c r="M122" t="s">
        <v>1723</v>
      </c>
      <c r="N122" t="s">
        <v>41</v>
      </c>
      <c r="O122" t="s">
        <v>307</v>
      </c>
      <c r="P122" t="s">
        <v>1724</v>
      </c>
      <c r="Q122" t="s">
        <v>1722</v>
      </c>
      <c r="R122" t="s">
        <v>1725</v>
      </c>
      <c r="S122" t="s">
        <v>1724</v>
      </c>
      <c r="T122" t="s">
        <v>84</v>
      </c>
      <c r="U122" t="s">
        <v>41</v>
      </c>
      <c r="V122" t="s">
        <v>166</v>
      </c>
      <c r="W122" t="s">
        <v>41</v>
      </c>
      <c r="X122" t="s">
        <v>25</v>
      </c>
      <c r="Y122" t="s">
        <v>75</v>
      </c>
      <c r="Z122" t="str">
        <f t="shared" si="139"/>
        <v>"1971":{"USUNKNOWN1DEB-6492":{"APOGEE": "0","COMMENT": "","COMMENTCODE": "5","COUNTRY": "US","CURRENT": "Y","DECAY": "1990-09-26","FILE": "8614","INCLINATION": "0.00","INTLDES": "1971-000E","LAUNCH": "1971-01-01","LAUNCH_NUM": "0","LAUNCH_PIECE": "E","NORAD_CAT_ID": "5310","OBJECT_ID": "1971-000E","OBJECT_NAME": "US UNKNOWN 1 DEB","OBJECT_NUMBER": "5310","OBJECT_TYPE": "DEBRIS","PERIGEE": "0","PERIOD": "0.00","RCSVALUE": "0","RCS_SIZE": "","SATNAME": "US UNKNOWN 1 DEB","SITE": "AFETR"}</v>
      </c>
      <c r="AA122" t="str">
        <f>IF(A122=A123,_xlfn.CONCAT(Query__2[[#This Row],[Column1]],","),_xlfn.CONCAT(Query__2[[#This Row],[Column1]],"},"))</f>
        <v>"1971":{"USUNKNOWN1DEB-6492":{"APOGEE": "0","COMMENT": "","COMMENTCODE": "5","COUNTRY": "US","CURRENT": "Y","DECAY": "1990-09-26","FILE": "8614","INCLINATION": "0.00","INTLDES": "1971-000E","LAUNCH": "1971-01-01","LAUNCH_NUM": "0","LAUNCH_PIECE": "E","NORAD_CAT_ID": "5310","OBJECT_ID": "1971-000E","OBJECT_NAME": "US UNKNOWN 1 DEB","OBJECT_NUMBER": "5310","OBJECT_TYPE": "DEBRIS","PERIGEE": "0","PERIOD": "0.00","RCSVALUE": "0","RCS_SIZE": "","SATNAME": "US UNKNOWN 1 DEB","SITE": "AFETR"},</v>
      </c>
      <c r="AB122" t="str">
        <f t="shared" ref="AB122:AB130" si="278">_xlfn.CONCAT("""",D$1,"""",": ","""",D122,"""",",")</f>
        <v>"APOGEE": "0",</v>
      </c>
      <c r="AC122" t="str">
        <f t="shared" ref="AC122:AC130" si="279">_xlfn.CONCAT("""",E$1,"""",": ","""",E122,"""",",")</f>
        <v>"COMMENT": "",</v>
      </c>
      <c r="AD122" t="str">
        <f t="shared" ref="AD122:AD130" si="280">_xlfn.CONCAT("""",F$1,"""",": ","""",F122,"""",",")</f>
        <v>"COMMENTCODE": "5",</v>
      </c>
      <c r="AE122" t="str">
        <f t="shared" ref="AE122:AE130" si="281">_xlfn.CONCAT("""",G$1,"""",": ","""",G122,"""",",")</f>
        <v>"COUNTRY": "US",</v>
      </c>
      <c r="AF122" t="str">
        <f t="shared" ref="AF122:AF130" si="282">_xlfn.CONCAT("""",H$1,"""",": ","""",H122,"""",",")</f>
        <v>"CURRENT": "Y",</v>
      </c>
      <c r="AG122" t="str">
        <f t="shared" ref="AG122:AG130" si="283">_xlfn.CONCAT("""",I$1,"""",": ","""",I122,"""",",")</f>
        <v>"DECAY": "1990-09-26",</v>
      </c>
      <c r="AH122" t="str">
        <f t="shared" ref="AH122:AH130" si="284">_xlfn.CONCAT("""",J$1,"""",": ","""",J122,"""",",")</f>
        <v>"FILE": "8614",</v>
      </c>
      <c r="AI122" t="str">
        <f t="shared" ref="AI122:AI130" si="285">_xlfn.CONCAT("""",K$1,"""",": ","""",K122,"""",",")</f>
        <v>"INCLINATION": "0.00",</v>
      </c>
      <c r="AJ122" t="str">
        <f t="shared" ref="AJ122:AJ130" si="286">_xlfn.CONCAT("""",L$1,"""",": ","""",L122,"""",",")</f>
        <v>"INTLDES": "1971-000E",</v>
      </c>
      <c r="AK122" t="str">
        <f t="shared" ref="AK122:AK130" si="287">_xlfn.CONCAT("""",M$1,"""",": ","""",M122,"""",",")</f>
        <v>"LAUNCH": "1971-01-01",</v>
      </c>
      <c r="AL122" t="str">
        <f t="shared" ref="AL122:AL130" si="288">_xlfn.CONCAT("""",N$1,"""",": ","""",N122,"""",",")</f>
        <v>"LAUNCH_NUM": "0",</v>
      </c>
      <c r="AM122" t="str">
        <f t="shared" ref="AM122:AM130" si="289">_xlfn.CONCAT("""",O$1,"""",": ","""",O122,"""",",")</f>
        <v>"LAUNCH_PIECE": "E",</v>
      </c>
      <c r="AN122" t="str">
        <f t="shared" ref="AN122:AN130" si="290">_xlfn.CONCAT("""",P$1,"""",": ","""",P122,"""",",")</f>
        <v>"NORAD_CAT_ID": "5310",</v>
      </c>
      <c r="AO122" t="str">
        <f t="shared" ref="AO122:AO130" si="291">_xlfn.CONCAT("""",Q$1,"""",": ","""",Q122,"""",",")</f>
        <v>"OBJECT_ID": "1971-000E",</v>
      </c>
      <c r="AP122" t="str">
        <f t="shared" ref="AP122:AP130" si="292">_xlfn.CONCAT("""",R$1,"""",": ","""",R122,"""",",")</f>
        <v>"OBJECT_NAME": "US UNKNOWN 1 DEB",</v>
      </c>
      <c r="AQ122" t="str">
        <f t="shared" ref="AQ122:AQ130" si="293">_xlfn.CONCAT("""",S$1,"""",": ","""",S122,"""",",")</f>
        <v>"OBJECT_NUMBER": "5310",</v>
      </c>
      <c r="AR122" t="str">
        <f t="shared" ref="AR122:AR130" si="294">_xlfn.CONCAT("""",T$1,"""",": ","""",T122,"""",",")</f>
        <v>"OBJECT_TYPE": "DEBRIS",</v>
      </c>
      <c r="AS122" t="str">
        <f t="shared" ref="AS122:AS130" si="295">_xlfn.CONCAT("""",U$1,"""",": ","""",U122,"""",",")</f>
        <v>"PERIGEE": "0",</v>
      </c>
      <c r="AT122" t="str">
        <f t="shared" ref="AT122:AT130" si="296">_xlfn.CONCAT("""",V$1,"""",": ","""",V122,"""",",")</f>
        <v>"PERIOD": "0.00",</v>
      </c>
      <c r="AU122" t="str">
        <f t="shared" ref="AU122:AU130" si="297">_xlfn.CONCAT("""",W$1,"""",": ","""",W122,"""",",")</f>
        <v>"RCSVALUE": "0",</v>
      </c>
      <c r="AV122" t="str">
        <f t="shared" ref="AV122:AV130" si="298">_xlfn.CONCAT("""",X$1,"""",": ","""",X122,"""",",")</f>
        <v>"RCS_SIZE": "",</v>
      </c>
      <c r="AW122" t="str">
        <f t="shared" ref="AW122:AW130" si="299">_xlfn.CONCAT("""",Y$1,"""",": ","""",Y122,"""")</f>
        <v>"SITE": "AFETR"</v>
      </c>
      <c r="AX122" t="str">
        <f t="shared" ref="AX122:AX130" si="300">_xlfn.CONCAT("""",C$1,"""",": ","""",C122,"""",",")</f>
        <v>"SATNAME": "US UNKNOWN 1 DEB",</v>
      </c>
      <c r="AY122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"0","COMMENT": "","COMMENTCODE": "5","COUNTRY": "US","CURRENT": "Y","DECAY": "1990-09-26","FILE": "8614","INCLINATION": "0.00","INTLDES": "1971-000E","LAUNCH": "1971-01-01","LAUNCH_NUM": "0","LAUNCH_PIECE": "E","NORAD_CAT_ID": "5310","OBJECT_ID": "1971-000E","OBJECT_NAME": "US UNKNOWN 1 DEB","OBJECT_NUMBER": "5310","OBJECT_TYPE": "DEBRIS","PERIGEE": "0","PERIOD": "0.00","RCSVALUE": "0","RCS_SIZE": "","SATNAME": "US UNKNOWN 1 DEB","SITE": "AFETR"</v>
      </c>
    </row>
    <row r="123" spans="1:51" x14ac:dyDescent="0.2">
      <c r="A123" t="s">
        <v>1302</v>
      </c>
      <c r="B123" t="s">
        <v>3907</v>
      </c>
      <c r="C123" t="s">
        <v>1728</v>
      </c>
      <c r="D123" t="s">
        <v>818</v>
      </c>
      <c r="E123" t="s">
        <v>25</v>
      </c>
      <c r="F123" t="s">
        <v>25</v>
      </c>
      <c r="G123" t="s">
        <v>26</v>
      </c>
      <c r="H123" t="s">
        <v>27</v>
      </c>
      <c r="I123" t="s">
        <v>1711</v>
      </c>
      <c r="J123" t="s">
        <v>33</v>
      </c>
      <c r="K123" t="s">
        <v>962</v>
      </c>
      <c r="L123" t="s">
        <v>1726</v>
      </c>
      <c r="M123" t="s">
        <v>1719</v>
      </c>
      <c r="N123" t="s">
        <v>33</v>
      </c>
      <c r="O123" t="s">
        <v>48</v>
      </c>
      <c r="P123" t="s">
        <v>1727</v>
      </c>
      <c r="Q123" t="s">
        <v>1726</v>
      </c>
      <c r="R123" t="s">
        <v>1728</v>
      </c>
      <c r="S123" t="s">
        <v>1727</v>
      </c>
      <c r="T123" t="s">
        <v>38</v>
      </c>
      <c r="U123" t="s">
        <v>302</v>
      </c>
      <c r="V123" t="s">
        <v>875</v>
      </c>
      <c r="W123" t="s">
        <v>41</v>
      </c>
      <c r="X123" t="s">
        <v>25</v>
      </c>
      <c r="Y123" t="s">
        <v>42</v>
      </c>
      <c r="Z123" t="str">
        <f t="shared" si="139"/>
        <v>"COSMOS390-6493":{"APOGEE": "258","COMMENT": "","COMMENTCODE": "","COUNTRY": "CIS","CURRENT": "Y","DECAY": "1971-01-25","FILE": "1","INCLINATION": "65.02","INTLDES": "1971-001A","LAUNCH": "1971-01-12","LAUNCH_NUM": "1","LAUNCH_PIECE": "A","NORAD_CAT_ID": "4845","OBJECT_ID": "1971-001A","OBJECT_NAME": "COSMOS 390","OBJECT_NUMBER": "4845","OBJECT_TYPE": "PAYLOAD","PERIGEE": "199","PERIOD": "89.07","RCSVALUE": "0","RCS_SIZE": "","SATNAME": "COSMOS 390","SITE": "TTMTR"}</v>
      </c>
      <c r="AA123" t="str">
        <f>IF(A123=A124,_xlfn.CONCAT(Query__2[[#This Row],[Column1]],","),_xlfn.CONCAT(Query__2[[#This Row],[Column1]],"},"))</f>
        <v>"COSMOS390-6493":{"APOGEE": "258","COMMENT": "","COMMENTCODE": "","COUNTRY": "CIS","CURRENT": "Y","DECAY": "1971-01-25","FILE": "1","INCLINATION": "65.02","INTLDES": "1971-001A","LAUNCH": "1971-01-12","LAUNCH_NUM": "1","LAUNCH_PIECE": "A","NORAD_CAT_ID": "4845","OBJECT_ID": "1971-001A","OBJECT_NAME": "COSMOS 390","OBJECT_NUMBER": "4845","OBJECT_TYPE": "PAYLOAD","PERIGEE": "199","PERIOD": "89.07","RCSVALUE": "0","RCS_SIZE": "","SATNAME": "COSMOS 390","SITE": "TTMTR"},</v>
      </c>
      <c r="AB123" t="str">
        <f t="shared" si="278"/>
        <v>"APOGEE": "258",</v>
      </c>
      <c r="AC123" t="str">
        <f t="shared" si="279"/>
        <v>"COMMENT": "",</v>
      </c>
      <c r="AD123" t="str">
        <f t="shared" si="280"/>
        <v>"COMMENTCODE": "",</v>
      </c>
      <c r="AE123" t="str">
        <f t="shared" si="281"/>
        <v>"COUNTRY": "CIS",</v>
      </c>
      <c r="AF123" t="str">
        <f t="shared" si="282"/>
        <v>"CURRENT": "Y",</v>
      </c>
      <c r="AG123" t="str">
        <f t="shared" si="283"/>
        <v>"DECAY": "1971-01-25",</v>
      </c>
      <c r="AH123" t="str">
        <f t="shared" si="284"/>
        <v>"FILE": "1",</v>
      </c>
      <c r="AI123" t="str">
        <f t="shared" si="285"/>
        <v>"INCLINATION": "65.02",</v>
      </c>
      <c r="AJ123" t="str">
        <f t="shared" si="286"/>
        <v>"INTLDES": "1971-001A",</v>
      </c>
      <c r="AK123" t="str">
        <f t="shared" si="287"/>
        <v>"LAUNCH": "1971-01-12",</v>
      </c>
      <c r="AL123" t="str">
        <f t="shared" si="288"/>
        <v>"LAUNCH_NUM": "1",</v>
      </c>
      <c r="AM123" t="str">
        <f t="shared" si="289"/>
        <v>"LAUNCH_PIECE": "A",</v>
      </c>
      <c r="AN123" t="str">
        <f t="shared" si="290"/>
        <v>"NORAD_CAT_ID": "4845",</v>
      </c>
      <c r="AO123" t="str">
        <f t="shared" si="291"/>
        <v>"OBJECT_ID": "1971-001A",</v>
      </c>
      <c r="AP123" t="str">
        <f t="shared" si="292"/>
        <v>"OBJECT_NAME": "COSMOS 390",</v>
      </c>
      <c r="AQ123" t="str">
        <f t="shared" si="293"/>
        <v>"OBJECT_NUMBER": "4845",</v>
      </c>
      <c r="AR123" t="str">
        <f t="shared" si="294"/>
        <v>"OBJECT_TYPE": "PAYLOAD",</v>
      </c>
      <c r="AS123" t="str">
        <f t="shared" si="295"/>
        <v>"PERIGEE": "199",</v>
      </c>
      <c r="AT123" t="str">
        <f t="shared" si="296"/>
        <v>"PERIOD": "89.07",</v>
      </c>
      <c r="AU123" t="str">
        <f t="shared" si="297"/>
        <v>"RCSVALUE": "0",</v>
      </c>
      <c r="AV123" t="str">
        <f t="shared" si="298"/>
        <v>"RCS_SIZE": "",</v>
      </c>
      <c r="AW123" t="str">
        <f t="shared" si="299"/>
        <v>"SITE": "TTMTR"</v>
      </c>
      <c r="AX123" t="str">
        <f t="shared" si="300"/>
        <v>"SATNAME": "COSMOS 390",</v>
      </c>
      <c r="AY123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"258","COMMENT": "","COMMENTCODE": "","COUNTRY": "CIS","CURRENT": "Y","DECAY": "1971-01-25","FILE": "1","INCLINATION": "65.02","INTLDES": "1971-001A","LAUNCH": "1971-01-12","LAUNCH_NUM": "1","LAUNCH_PIECE": "A","NORAD_CAT_ID": "4845","OBJECT_ID": "1971-001A","OBJECT_NAME": "COSMOS 390","OBJECT_NUMBER": "4845","OBJECT_TYPE": "PAYLOAD","PERIGEE": "199","PERIOD": "89.07","RCSVALUE": "0","RCS_SIZE": "","SATNAME": "COSMOS 390","SITE": "TTMTR"</v>
      </c>
    </row>
    <row r="124" spans="1:51" x14ac:dyDescent="0.2">
      <c r="A124" t="s">
        <v>1302</v>
      </c>
      <c r="B124" t="s">
        <v>3908</v>
      </c>
      <c r="C124" t="s">
        <v>1105</v>
      </c>
      <c r="D124" t="s">
        <v>247</v>
      </c>
      <c r="E124" t="s">
        <v>25</v>
      </c>
      <c r="F124" t="s">
        <v>25</v>
      </c>
      <c r="G124" t="s">
        <v>26</v>
      </c>
      <c r="H124" t="s">
        <v>27</v>
      </c>
      <c r="I124" t="s">
        <v>1705</v>
      </c>
      <c r="J124" t="s">
        <v>33</v>
      </c>
      <c r="K124" t="s">
        <v>1032</v>
      </c>
      <c r="L124" t="s">
        <v>1729</v>
      </c>
      <c r="M124" t="s">
        <v>1719</v>
      </c>
      <c r="N124" t="s">
        <v>33</v>
      </c>
      <c r="O124" t="s">
        <v>34</v>
      </c>
      <c r="P124" t="s">
        <v>1730</v>
      </c>
      <c r="Q124" t="s">
        <v>1729</v>
      </c>
      <c r="R124" t="s">
        <v>1105</v>
      </c>
      <c r="S124" t="s">
        <v>1730</v>
      </c>
      <c r="T124" t="s">
        <v>50</v>
      </c>
      <c r="U124" t="s">
        <v>750</v>
      </c>
      <c r="V124" t="s">
        <v>345</v>
      </c>
      <c r="W124" t="s">
        <v>41</v>
      </c>
      <c r="X124" t="s">
        <v>25</v>
      </c>
      <c r="Y124" t="s">
        <v>42</v>
      </c>
      <c r="Z124" t="str">
        <f t="shared" si="139"/>
        <v>"SL4RB-6494":{"APOGEE": "163","COMMENT": "","COMMENTCODE": "","COUNTRY": "CIS","CURRENT": "Y","DECAY": "1971-01-17","FILE": "1","INCLINATION": "65.03","INTLDES": "1971-001B","LAUNCH": "1971-01-12","LAUNCH_NUM": "1","LAUNCH_PIECE": "B","NORAD_CAT_ID": "4846","OBJECT_ID": "1971-001B","OBJECT_NAME": "SL-4 R/B","OBJECT_NUMBER": "4846","OBJECT_TYPE": "ROCKET BODY","PERIGEE": "162","PERIOD": "87.74","RCSVALUE": "0","RCS_SIZE": "","SATNAME": "SL-4 R/B","SITE": "TTMTR"}</v>
      </c>
      <c r="AA124" t="str">
        <f>IF(A124=A125,_xlfn.CONCAT(Query__2[[#This Row],[Column1]],","),_xlfn.CONCAT(Query__2[[#This Row],[Column1]],"},"))</f>
        <v>"SL4RB-6494":{"APOGEE": "163","COMMENT": "","COMMENTCODE": "","COUNTRY": "CIS","CURRENT": "Y","DECAY": "1971-01-17","FILE": "1","INCLINATION": "65.03","INTLDES": "1971-001B","LAUNCH": "1971-01-12","LAUNCH_NUM": "1","LAUNCH_PIECE": "B","NORAD_CAT_ID": "4846","OBJECT_ID": "1971-001B","OBJECT_NAME": "SL-4 R/B","OBJECT_NUMBER": "4846","OBJECT_TYPE": "ROCKET BODY","PERIGEE": "162","PERIOD": "87.74","RCSVALUE": "0","RCS_SIZE": "","SATNAME": "SL-4 R/B","SITE": "TTMTR"},</v>
      </c>
      <c r="AB124" t="str">
        <f t="shared" si="278"/>
        <v>"APOGEE": "163",</v>
      </c>
      <c r="AC124" t="str">
        <f t="shared" si="279"/>
        <v>"COMMENT": "",</v>
      </c>
      <c r="AD124" t="str">
        <f t="shared" si="280"/>
        <v>"COMMENTCODE": "",</v>
      </c>
      <c r="AE124" t="str">
        <f t="shared" si="281"/>
        <v>"COUNTRY": "CIS",</v>
      </c>
      <c r="AF124" t="str">
        <f t="shared" si="282"/>
        <v>"CURRENT": "Y",</v>
      </c>
      <c r="AG124" t="str">
        <f t="shared" si="283"/>
        <v>"DECAY": "1971-01-17",</v>
      </c>
      <c r="AH124" t="str">
        <f t="shared" si="284"/>
        <v>"FILE": "1",</v>
      </c>
      <c r="AI124" t="str">
        <f t="shared" si="285"/>
        <v>"INCLINATION": "65.03",</v>
      </c>
      <c r="AJ124" t="str">
        <f t="shared" si="286"/>
        <v>"INTLDES": "1971-001B",</v>
      </c>
      <c r="AK124" t="str">
        <f t="shared" si="287"/>
        <v>"LAUNCH": "1971-01-12",</v>
      </c>
      <c r="AL124" t="str">
        <f t="shared" si="288"/>
        <v>"LAUNCH_NUM": "1",</v>
      </c>
      <c r="AM124" t="str">
        <f t="shared" si="289"/>
        <v>"LAUNCH_PIECE": "B",</v>
      </c>
      <c r="AN124" t="str">
        <f t="shared" si="290"/>
        <v>"NORAD_CAT_ID": "4846",</v>
      </c>
      <c r="AO124" t="str">
        <f t="shared" si="291"/>
        <v>"OBJECT_ID": "1971-001B",</v>
      </c>
      <c r="AP124" t="str">
        <f t="shared" si="292"/>
        <v>"OBJECT_NAME": "SL-4 R/B",</v>
      </c>
      <c r="AQ124" t="str">
        <f t="shared" si="293"/>
        <v>"OBJECT_NUMBER": "4846",</v>
      </c>
      <c r="AR124" t="str">
        <f t="shared" si="294"/>
        <v>"OBJECT_TYPE": "ROCKET BODY",</v>
      </c>
      <c r="AS124" t="str">
        <f t="shared" si="295"/>
        <v>"PERIGEE": "162",</v>
      </c>
      <c r="AT124" t="str">
        <f t="shared" si="296"/>
        <v>"PERIOD": "87.74",</v>
      </c>
      <c r="AU124" t="str">
        <f t="shared" si="297"/>
        <v>"RCSVALUE": "0",</v>
      </c>
      <c r="AV124" t="str">
        <f t="shared" si="298"/>
        <v>"RCS_SIZE": "",</v>
      </c>
      <c r="AW124" t="str">
        <f t="shared" si="299"/>
        <v>"SITE": "TTMTR"</v>
      </c>
      <c r="AX124" t="str">
        <f t="shared" si="300"/>
        <v>"SATNAME": "SL-4 R/B",</v>
      </c>
      <c r="AY124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"163","COMMENT": "","COMMENTCODE": "","COUNTRY": "CIS","CURRENT": "Y","DECAY": "1971-01-17","FILE": "1","INCLINATION": "65.03","INTLDES": "1971-001B","LAUNCH": "1971-01-12","LAUNCH_NUM": "1","LAUNCH_PIECE": "B","NORAD_CAT_ID": "4846","OBJECT_ID": "1971-001B","OBJECT_NAME": "SL-4 R/B","OBJECT_NUMBER": "4846","OBJECT_TYPE": "ROCKET BODY","PERIGEE": "162","PERIOD": "87.74","RCSVALUE": "0","RCS_SIZE": "","SATNAME": "SL-4 R/B","SITE": "TTMTR"</v>
      </c>
    </row>
    <row r="125" spans="1:51" x14ac:dyDescent="0.2">
      <c r="A125" t="s">
        <v>1302</v>
      </c>
      <c r="B125" t="s">
        <v>3909</v>
      </c>
      <c r="C125" t="s">
        <v>1734</v>
      </c>
      <c r="D125" t="s">
        <v>276</v>
      </c>
      <c r="E125" t="s">
        <v>25</v>
      </c>
      <c r="F125" t="s">
        <v>25</v>
      </c>
      <c r="G125" t="s">
        <v>26</v>
      </c>
      <c r="H125" t="s">
        <v>27</v>
      </c>
      <c r="I125" t="s">
        <v>1731</v>
      </c>
      <c r="J125" t="s">
        <v>33</v>
      </c>
      <c r="K125" t="s">
        <v>301</v>
      </c>
      <c r="L125" t="s">
        <v>1732</v>
      </c>
      <c r="M125" t="s">
        <v>1719</v>
      </c>
      <c r="N125" t="s">
        <v>33</v>
      </c>
      <c r="O125" t="s">
        <v>81</v>
      </c>
      <c r="P125" t="s">
        <v>1733</v>
      </c>
      <c r="Q125" t="s">
        <v>1732</v>
      </c>
      <c r="R125" t="s">
        <v>1734</v>
      </c>
      <c r="S125" t="s">
        <v>1733</v>
      </c>
      <c r="T125" t="s">
        <v>84</v>
      </c>
      <c r="U125" t="s">
        <v>430</v>
      </c>
      <c r="V125" t="s">
        <v>902</v>
      </c>
      <c r="W125" t="s">
        <v>41</v>
      </c>
      <c r="X125" t="s">
        <v>25</v>
      </c>
      <c r="Y125" t="s">
        <v>42</v>
      </c>
      <c r="Z125" t="str">
        <f t="shared" si="139"/>
        <v>"COSMOS390DEB-6495":{"APOGEE": "194","COMMENT": "","COMMENTCODE": "","COUNTRY": "CIS","CURRENT": "Y","DECAY": "1971-02-01","FILE": "1","INCLINATION": "64.96","INTLDES": "1971-001C","LAUNCH": "1971-01-12","LAUNCH_NUM": "1","LAUNCH_PIECE": "C","NORAD_CAT_ID": "4878","OBJECT_ID": "1971-001C","OBJECT_NAME": "COSMOS 390 DEB","OBJECT_NUMBER": "4878","OBJECT_TYPE": "DEBRIS","PERIGEE": "173","PERIOD": "88.16","RCSVALUE": "0","RCS_SIZE": "","SATNAME": "COSMOS 390 DEB","SITE": "TTMTR"}</v>
      </c>
      <c r="AA125" t="str">
        <f>IF(A125=A126,_xlfn.CONCAT(Query__2[[#This Row],[Column1]],","),_xlfn.CONCAT(Query__2[[#This Row],[Column1]],"},"))</f>
        <v>"COSMOS390DEB-6495":{"APOGEE": "194","COMMENT": "","COMMENTCODE": "","COUNTRY": "CIS","CURRENT": "Y","DECAY": "1971-02-01","FILE": "1","INCLINATION": "64.96","INTLDES": "1971-001C","LAUNCH": "1971-01-12","LAUNCH_NUM": "1","LAUNCH_PIECE": "C","NORAD_CAT_ID": "4878","OBJECT_ID": "1971-001C","OBJECT_NAME": "COSMOS 390 DEB","OBJECT_NUMBER": "4878","OBJECT_TYPE": "DEBRIS","PERIGEE": "173","PERIOD": "88.16","RCSVALUE": "0","RCS_SIZE": "","SATNAME": "COSMOS 390 DEB","SITE": "TTMTR"},</v>
      </c>
      <c r="AB125" t="str">
        <f t="shared" si="278"/>
        <v>"APOGEE": "194",</v>
      </c>
      <c r="AC125" t="str">
        <f t="shared" si="279"/>
        <v>"COMMENT": "",</v>
      </c>
      <c r="AD125" t="str">
        <f t="shared" si="280"/>
        <v>"COMMENTCODE": "",</v>
      </c>
      <c r="AE125" t="str">
        <f t="shared" si="281"/>
        <v>"COUNTRY": "CIS",</v>
      </c>
      <c r="AF125" t="str">
        <f t="shared" si="282"/>
        <v>"CURRENT": "Y",</v>
      </c>
      <c r="AG125" t="str">
        <f t="shared" si="283"/>
        <v>"DECAY": "1971-02-01",</v>
      </c>
      <c r="AH125" t="str">
        <f t="shared" si="284"/>
        <v>"FILE": "1",</v>
      </c>
      <c r="AI125" t="str">
        <f t="shared" si="285"/>
        <v>"INCLINATION": "64.96",</v>
      </c>
      <c r="AJ125" t="str">
        <f t="shared" si="286"/>
        <v>"INTLDES": "1971-001C",</v>
      </c>
      <c r="AK125" t="str">
        <f t="shared" si="287"/>
        <v>"LAUNCH": "1971-01-12",</v>
      </c>
      <c r="AL125" t="str">
        <f t="shared" si="288"/>
        <v>"LAUNCH_NUM": "1",</v>
      </c>
      <c r="AM125" t="str">
        <f t="shared" si="289"/>
        <v>"LAUNCH_PIECE": "C",</v>
      </c>
      <c r="AN125" t="str">
        <f t="shared" si="290"/>
        <v>"NORAD_CAT_ID": "4878",</v>
      </c>
      <c r="AO125" t="str">
        <f t="shared" si="291"/>
        <v>"OBJECT_ID": "1971-001C",</v>
      </c>
      <c r="AP125" t="str">
        <f t="shared" si="292"/>
        <v>"OBJECT_NAME": "COSMOS 390 DEB",</v>
      </c>
      <c r="AQ125" t="str">
        <f t="shared" si="293"/>
        <v>"OBJECT_NUMBER": "4878",</v>
      </c>
      <c r="AR125" t="str">
        <f t="shared" si="294"/>
        <v>"OBJECT_TYPE": "DEBRIS",</v>
      </c>
      <c r="AS125" t="str">
        <f t="shared" si="295"/>
        <v>"PERIGEE": "173",</v>
      </c>
      <c r="AT125" t="str">
        <f t="shared" si="296"/>
        <v>"PERIOD": "88.16",</v>
      </c>
      <c r="AU125" t="str">
        <f t="shared" si="297"/>
        <v>"RCSVALUE": "0",</v>
      </c>
      <c r="AV125" t="str">
        <f t="shared" si="298"/>
        <v>"RCS_SIZE": "",</v>
      </c>
      <c r="AW125" t="str">
        <f t="shared" si="299"/>
        <v>"SITE": "TTMTR"</v>
      </c>
      <c r="AX125" t="str">
        <f t="shared" si="300"/>
        <v>"SATNAME": "COSMOS 390 DEB",</v>
      </c>
      <c r="AY125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"194","COMMENT": "","COMMENTCODE": "","COUNTRY": "CIS","CURRENT": "Y","DECAY": "1971-02-01","FILE": "1","INCLINATION": "64.96","INTLDES": "1971-001C","LAUNCH": "1971-01-12","LAUNCH_NUM": "1","LAUNCH_PIECE": "C","NORAD_CAT_ID": "4878","OBJECT_ID": "1971-001C","OBJECT_NAME": "COSMOS 390 DEB","OBJECT_NUMBER": "4878","OBJECT_TYPE": "DEBRIS","PERIGEE": "173","PERIOD": "88.16","RCSVALUE": "0","RCS_SIZE": "","SATNAME": "COSMOS 390 DEB","SITE": "TTMTR"</v>
      </c>
    </row>
    <row r="126" spans="1:51" x14ac:dyDescent="0.2">
      <c r="A126" t="s">
        <v>1302</v>
      </c>
      <c r="B126" t="s">
        <v>3910</v>
      </c>
      <c r="C126" t="s">
        <v>1734</v>
      </c>
      <c r="D126" t="s">
        <v>353</v>
      </c>
      <c r="E126" t="s">
        <v>25</v>
      </c>
      <c r="F126" t="s">
        <v>25</v>
      </c>
      <c r="G126" t="s">
        <v>26</v>
      </c>
      <c r="H126" t="s">
        <v>27</v>
      </c>
      <c r="I126" t="s">
        <v>1735</v>
      </c>
      <c r="J126" t="s">
        <v>33</v>
      </c>
      <c r="K126" t="s">
        <v>30</v>
      </c>
      <c r="L126" t="s">
        <v>1736</v>
      </c>
      <c r="M126" t="s">
        <v>1719</v>
      </c>
      <c r="N126" t="s">
        <v>33</v>
      </c>
      <c r="O126" t="s">
        <v>160</v>
      </c>
      <c r="P126" t="s">
        <v>1737</v>
      </c>
      <c r="Q126" t="s">
        <v>1736</v>
      </c>
      <c r="R126" t="s">
        <v>1734</v>
      </c>
      <c r="S126" t="s">
        <v>1737</v>
      </c>
      <c r="T126" t="s">
        <v>84</v>
      </c>
      <c r="U126" t="s">
        <v>349</v>
      </c>
      <c r="V126" t="s">
        <v>823</v>
      </c>
      <c r="W126" t="s">
        <v>41</v>
      </c>
      <c r="X126" t="s">
        <v>25</v>
      </c>
      <c r="Y126" t="s">
        <v>42</v>
      </c>
      <c r="Z126" t="str">
        <f t="shared" si="139"/>
        <v>"COSMOS390DEB-6496":{"APOGEE": "238","COMMENT": "","COMMENTCODE": "","COUNTRY": "CIS","CURRENT": "Y","DECAY": "1971-01-27","FILE": "1","INCLINATION": "65.00","INTLDES": "1971-001D","LAUNCH": "1971-01-12","LAUNCH_NUM": "1","LAUNCH_PIECE": "D","NORAD_CAT_ID": "4879","OBJECT_ID": "1971-001D","OBJECT_NAME": "COSMOS 390 DEB","OBJECT_NUMBER": "4879","OBJECT_TYPE": "DEBRIS","PERIGEE": "208","PERIOD": "88.96","RCSVALUE": "0","RCS_SIZE": "","SATNAME": "COSMOS 390 DEB","SITE": "TTMTR"}</v>
      </c>
      <c r="AA126" t="str">
        <f>IF(A126=A127,_xlfn.CONCAT(Query__2[[#This Row],[Column1]],","),_xlfn.CONCAT(Query__2[[#This Row],[Column1]],"},"))</f>
        <v>"COSMOS390DEB-6496":{"APOGEE": "238","COMMENT": "","COMMENTCODE": "","COUNTRY": "CIS","CURRENT": "Y","DECAY": "1971-01-27","FILE": "1","INCLINATION": "65.00","INTLDES": "1971-001D","LAUNCH": "1971-01-12","LAUNCH_NUM": "1","LAUNCH_PIECE": "D","NORAD_CAT_ID": "4879","OBJECT_ID": "1971-001D","OBJECT_NAME": "COSMOS 390 DEB","OBJECT_NUMBER": "4879","OBJECT_TYPE": "DEBRIS","PERIGEE": "208","PERIOD": "88.96","RCSVALUE": "0","RCS_SIZE": "","SATNAME": "COSMOS 390 DEB","SITE": "TTMTR"},</v>
      </c>
      <c r="AB126" t="str">
        <f t="shared" si="278"/>
        <v>"APOGEE": "238",</v>
      </c>
      <c r="AC126" t="str">
        <f t="shared" si="279"/>
        <v>"COMMENT": "",</v>
      </c>
      <c r="AD126" t="str">
        <f t="shared" si="280"/>
        <v>"COMMENTCODE": "",</v>
      </c>
      <c r="AE126" t="str">
        <f t="shared" si="281"/>
        <v>"COUNTRY": "CIS",</v>
      </c>
      <c r="AF126" t="str">
        <f t="shared" si="282"/>
        <v>"CURRENT": "Y",</v>
      </c>
      <c r="AG126" t="str">
        <f t="shared" si="283"/>
        <v>"DECAY": "1971-01-27",</v>
      </c>
      <c r="AH126" t="str">
        <f t="shared" si="284"/>
        <v>"FILE": "1",</v>
      </c>
      <c r="AI126" t="str">
        <f t="shared" si="285"/>
        <v>"INCLINATION": "65.00",</v>
      </c>
      <c r="AJ126" t="str">
        <f t="shared" si="286"/>
        <v>"INTLDES": "1971-001D",</v>
      </c>
      <c r="AK126" t="str">
        <f t="shared" si="287"/>
        <v>"LAUNCH": "1971-01-12",</v>
      </c>
      <c r="AL126" t="str">
        <f t="shared" si="288"/>
        <v>"LAUNCH_NUM": "1",</v>
      </c>
      <c r="AM126" t="str">
        <f t="shared" si="289"/>
        <v>"LAUNCH_PIECE": "D",</v>
      </c>
      <c r="AN126" t="str">
        <f t="shared" si="290"/>
        <v>"NORAD_CAT_ID": "4879",</v>
      </c>
      <c r="AO126" t="str">
        <f t="shared" si="291"/>
        <v>"OBJECT_ID": "1971-001D",</v>
      </c>
      <c r="AP126" t="str">
        <f t="shared" si="292"/>
        <v>"OBJECT_NAME": "COSMOS 390 DEB",</v>
      </c>
      <c r="AQ126" t="str">
        <f t="shared" si="293"/>
        <v>"OBJECT_NUMBER": "4879",</v>
      </c>
      <c r="AR126" t="str">
        <f t="shared" si="294"/>
        <v>"OBJECT_TYPE": "DEBRIS",</v>
      </c>
      <c r="AS126" t="str">
        <f t="shared" si="295"/>
        <v>"PERIGEE": "208",</v>
      </c>
      <c r="AT126" t="str">
        <f t="shared" si="296"/>
        <v>"PERIOD": "88.96",</v>
      </c>
      <c r="AU126" t="str">
        <f t="shared" si="297"/>
        <v>"RCSVALUE": "0",</v>
      </c>
      <c r="AV126" t="str">
        <f t="shared" si="298"/>
        <v>"RCS_SIZE": "",</v>
      </c>
      <c r="AW126" t="str">
        <f t="shared" si="299"/>
        <v>"SITE": "TTMTR"</v>
      </c>
      <c r="AX126" t="str">
        <f t="shared" si="300"/>
        <v>"SATNAME": "COSMOS 390 DEB",</v>
      </c>
      <c r="AY126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"238","COMMENT": "","COMMENTCODE": "","COUNTRY": "CIS","CURRENT": "Y","DECAY": "1971-01-27","FILE": "1","INCLINATION": "65.00","INTLDES": "1971-001D","LAUNCH": "1971-01-12","LAUNCH_NUM": "1","LAUNCH_PIECE": "D","NORAD_CAT_ID": "4879","OBJECT_ID": "1971-001D","OBJECT_NAME": "COSMOS 390 DEB","OBJECT_NUMBER": "4879","OBJECT_TYPE": "DEBRIS","PERIGEE": "208","PERIOD": "88.96","RCSVALUE": "0","RCS_SIZE": "","SATNAME": "COSMOS 390 DEB","SITE": "TTMTR"</v>
      </c>
    </row>
    <row r="127" spans="1:51" x14ac:dyDescent="0.2">
      <c r="A127" t="s">
        <v>1302</v>
      </c>
      <c r="B127" t="s">
        <v>3911</v>
      </c>
      <c r="C127" t="s">
        <v>1734</v>
      </c>
      <c r="D127" t="s">
        <v>671</v>
      </c>
      <c r="E127" t="s">
        <v>25</v>
      </c>
      <c r="F127" t="s">
        <v>25</v>
      </c>
      <c r="G127" t="s">
        <v>26</v>
      </c>
      <c r="H127" t="s">
        <v>27</v>
      </c>
      <c r="I127" t="s">
        <v>1735</v>
      </c>
      <c r="J127" t="s">
        <v>33</v>
      </c>
      <c r="K127" t="s">
        <v>1170</v>
      </c>
      <c r="L127" t="s">
        <v>1738</v>
      </c>
      <c r="M127" t="s">
        <v>1719</v>
      </c>
      <c r="N127" t="s">
        <v>33</v>
      </c>
      <c r="O127" t="s">
        <v>307</v>
      </c>
      <c r="P127" t="s">
        <v>1739</v>
      </c>
      <c r="Q127" t="s">
        <v>1738</v>
      </c>
      <c r="R127" t="s">
        <v>1734</v>
      </c>
      <c r="S127" t="s">
        <v>1739</v>
      </c>
      <c r="T127" t="s">
        <v>84</v>
      </c>
      <c r="U127" t="s">
        <v>362</v>
      </c>
      <c r="V127" t="s">
        <v>536</v>
      </c>
      <c r="W127" t="s">
        <v>41</v>
      </c>
      <c r="X127" t="s">
        <v>25</v>
      </c>
      <c r="Y127" t="s">
        <v>42</v>
      </c>
      <c r="Z127" t="str">
        <f t="shared" si="139"/>
        <v>"COSMOS390DEB-6497":{"APOGEE": "260","COMMENT": "","COMMENTCODE": "","COUNTRY": "CIS","CURRENT": "Y","DECAY": "1971-01-27","FILE": "1","INCLINATION": "65.04","INTLDES": "1971-001E","LAUNCH": "1971-01-12","LAUNCH_NUM": "1","LAUNCH_PIECE": "E","NORAD_CAT_ID": "4883","OBJECT_ID": "1971-001E","OBJECT_NAME": "COSMOS 390 DEB","OBJECT_NUMBER": "4883","OBJECT_TYPE": "DEBRIS","PERIGEE": "185","PERIOD": "88.95","RCSVALUE": "0","RCS_SIZE": "","SATNAME": "COSMOS 390 DEB","SITE": "TTMTR"}</v>
      </c>
      <c r="AA127" t="str">
        <f>IF(A127=A128,_xlfn.CONCAT(Query__2[[#This Row],[Column1]],","),_xlfn.CONCAT(Query__2[[#This Row],[Column1]],"},"))</f>
        <v>"COSMOS390DEB-6497":{"APOGEE": "260","COMMENT": "","COMMENTCODE": "","COUNTRY": "CIS","CURRENT": "Y","DECAY": "1971-01-27","FILE": "1","INCLINATION": "65.04","INTLDES": "1971-001E","LAUNCH": "1971-01-12","LAUNCH_NUM": "1","LAUNCH_PIECE": "E","NORAD_CAT_ID": "4883","OBJECT_ID": "1971-001E","OBJECT_NAME": "COSMOS 390 DEB","OBJECT_NUMBER": "4883","OBJECT_TYPE": "DEBRIS","PERIGEE": "185","PERIOD": "88.95","RCSVALUE": "0","RCS_SIZE": "","SATNAME": "COSMOS 390 DEB","SITE": "TTMTR"},</v>
      </c>
      <c r="AB127" t="str">
        <f t="shared" si="278"/>
        <v>"APOGEE": "260",</v>
      </c>
      <c r="AC127" t="str">
        <f t="shared" si="279"/>
        <v>"COMMENT": "",</v>
      </c>
      <c r="AD127" t="str">
        <f t="shared" si="280"/>
        <v>"COMMENTCODE": "",</v>
      </c>
      <c r="AE127" t="str">
        <f t="shared" si="281"/>
        <v>"COUNTRY": "CIS",</v>
      </c>
      <c r="AF127" t="str">
        <f t="shared" si="282"/>
        <v>"CURRENT": "Y",</v>
      </c>
      <c r="AG127" t="str">
        <f t="shared" si="283"/>
        <v>"DECAY": "1971-01-27",</v>
      </c>
      <c r="AH127" t="str">
        <f t="shared" si="284"/>
        <v>"FILE": "1",</v>
      </c>
      <c r="AI127" t="str">
        <f t="shared" si="285"/>
        <v>"INCLINATION": "65.04",</v>
      </c>
      <c r="AJ127" t="str">
        <f t="shared" si="286"/>
        <v>"INTLDES": "1971-001E",</v>
      </c>
      <c r="AK127" t="str">
        <f t="shared" si="287"/>
        <v>"LAUNCH": "1971-01-12",</v>
      </c>
      <c r="AL127" t="str">
        <f t="shared" si="288"/>
        <v>"LAUNCH_NUM": "1",</v>
      </c>
      <c r="AM127" t="str">
        <f t="shared" si="289"/>
        <v>"LAUNCH_PIECE": "E",</v>
      </c>
      <c r="AN127" t="str">
        <f t="shared" si="290"/>
        <v>"NORAD_CAT_ID": "4883",</v>
      </c>
      <c r="AO127" t="str">
        <f t="shared" si="291"/>
        <v>"OBJECT_ID": "1971-001E",</v>
      </c>
      <c r="AP127" t="str">
        <f t="shared" si="292"/>
        <v>"OBJECT_NAME": "COSMOS 390 DEB",</v>
      </c>
      <c r="AQ127" t="str">
        <f t="shared" si="293"/>
        <v>"OBJECT_NUMBER": "4883",</v>
      </c>
      <c r="AR127" t="str">
        <f t="shared" si="294"/>
        <v>"OBJECT_TYPE": "DEBRIS",</v>
      </c>
      <c r="AS127" t="str">
        <f t="shared" si="295"/>
        <v>"PERIGEE": "185",</v>
      </c>
      <c r="AT127" t="str">
        <f t="shared" si="296"/>
        <v>"PERIOD": "88.95",</v>
      </c>
      <c r="AU127" t="str">
        <f t="shared" si="297"/>
        <v>"RCSVALUE": "0",</v>
      </c>
      <c r="AV127" t="str">
        <f t="shared" si="298"/>
        <v>"RCS_SIZE": "",</v>
      </c>
      <c r="AW127" t="str">
        <f t="shared" si="299"/>
        <v>"SITE": "TTMTR"</v>
      </c>
      <c r="AX127" t="str">
        <f t="shared" si="300"/>
        <v>"SATNAME": "COSMOS 390 DEB",</v>
      </c>
      <c r="AY127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"260","COMMENT": "","COMMENTCODE": "","COUNTRY": "CIS","CURRENT": "Y","DECAY": "1971-01-27","FILE": "1","INCLINATION": "65.04","INTLDES": "1971-001E","LAUNCH": "1971-01-12","LAUNCH_NUM": "1","LAUNCH_PIECE": "E","NORAD_CAT_ID": "4883","OBJECT_ID": "1971-001E","OBJECT_NAME": "COSMOS 390 DEB","OBJECT_NUMBER": "4883","OBJECT_TYPE": "DEBRIS","PERIGEE": "185","PERIOD": "88.95","RCSVALUE": "0","RCS_SIZE": "","SATNAME": "COSMOS 390 DEB","SITE": "TTMTR"</v>
      </c>
    </row>
    <row r="128" spans="1:51" x14ac:dyDescent="0.2">
      <c r="A128" t="s">
        <v>1302</v>
      </c>
      <c r="B128" t="s">
        <v>3912</v>
      </c>
      <c r="C128" t="s">
        <v>1734</v>
      </c>
      <c r="D128" t="s">
        <v>519</v>
      </c>
      <c r="E128" t="s">
        <v>25</v>
      </c>
      <c r="F128" t="s">
        <v>100</v>
      </c>
      <c r="G128" t="s">
        <v>26</v>
      </c>
      <c r="H128" t="s">
        <v>27</v>
      </c>
      <c r="I128" t="s">
        <v>1735</v>
      </c>
      <c r="J128" t="s">
        <v>33</v>
      </c>
      <c r="K128" t="s">
        <v>331</v>
      </c>
      <c r="L128" t="s">
        <v>1740</v>
      </c>
      <c r="M128" t="s">
        <v>1719</v>
      </c>
      <c r="N128" t="s">
        <v>33</v>
      </c>
      <c r="O128" t="s">
        <v>309</v>
      </c>
      <c r="P128" t="s">
        <v>982</v>
      </c>
      <c r="Q128" t="s">
        <v>1740</v>
      </c>
      <c r="R128" t="s">
        <v>1734</v>
      </c>
      <c r="S128" t="s">
        <v>982</v>
      </c>
      <c r="T128" t="s">
        <v>84</v>
      </c>
      <c r="U128" t="s">
        <v>274</v>
      </c>
      <c r="V128" t="s">
        <v>1108</v>
      </c>
      <c r="W128" t="s">
        <v>41</v>
      </c>
      <c r="X128" t="s">
        <v>25</v>
      </c>
      <c r="Y128" t="s">
        <v>42</v>
      </c>
      <c r="Z128" t="str">
        <f t="shared" si="139"/>
        <v>"COSMOS390DEB-6498":{"APOGEE": "340","COMMENT": "","COMMENTCODE": "5","COUNTRY": "CIS","CURRENT": "Y","DECAY": "1971-01-27","FILE": "1","INCLINATION": "64.90","INTLDES": "1971-001F","LAUNCH": "1971-01-12","LAUNCH_NUM": "1","LAUNCH_PIECE": "F","NORAD_CAT_ID": "4886","OBJECT_ID": "1971-001F","OBJECT_NAME": "COSMOS 390 DEB","OBJECT_NUMBER": "4886","OBJECT_TYPE": "DEBRIS","PERIGEE": "221","PERIOD": "90.10","RCSVALUE": "0","RCS_SIZE": "","SATNAME": "COSMOS 390 DEB","SITE": "TTMTR"}</v>
      </c>
      <c r="AA128" t="str">
        <f>IF(A128=A129,_xlfn.CONCAT(Query__2[[#This Row],[Column1]],","),_xlfn.CONCAT(Query__2[[#This Row],[Column1]],"},"))</f>
        <v>"COSMOS390DEB-6498":{"APOGEE": "340","COMMENT": "","COMMENTCODE": "5","COUNTRY": "CIS","CURRENT": "Y","DECAY": "1971-01-27","FILE": "1","INCLINATION": "64.90","INTLDES": "1971-001F","LAUNCH": "1971-01-12","LAUNCH_NUM": "1","LAUNCH_PIECE": "F","NORAD_CAT_ID": "4886","OBJECT_ID": "1971-001F","OBJECT_NAME": "COSMOS 390 DEB","OBJECT_NUMBER": "4886","OBJECT_TYPE": "DEBRIS","PERIGEE": "221","PERIOD": "90.10","RCSVALUE": "0","RCS_SIZE": "","SATNAME": "COSMOS 390 DEB","SITE": "TTMTR"},</v>
      </c>
      <c r="AB128" t="str">
        <f t="shared" si="278"/>
        <v>"APOGEE": "340",</v>
      </c>
      <c r="AC128" t="str">
        <f t="shared" si="279"/>
        <v>"COMMENT": "",</v>
      </c>
      <c r="AD128" t="str">
        <f t="shared" si="280"/>
        <v>"COMMENTCODE": "5",</v>
      </c>
      <c r="AE128" t="str">
        <f t="shared" si="281"/>
        <v>"COUNTRY": "CIS",</v>
      </c>
      <c r="AF128" t="str">
        <f t="shared" si="282"/>
        <v>"CURRENT": "Y",</v>
      </c>
      <c r="AG128" t="str">
        <f t="shared" si="283"/>
        <v>"DECAY": "1971-01-27",</v>
      </c>
      <c r="AH128" t="str">
        <f t="shared" si="284"/>
        <v>"FILE": "1",</v>
      </c>
      <c r="AI128" t="str">
        <f t="shared" si="285"/>
        <v>"INCLINATION": "64.90",</v>
      </c>
      <c r="AJ128" t="str">
        <f t="shared" si="286"/>
        <v>"INTLDES": "1971-001F",</v>
      </c>
      <c r="AK128" t="str">
        <f t="shared" si="287"/>
        <v>"LAUNCH": "1971-01-12",</v>
      </c>
      <c r="AL128" t="str">
        <f t="shared" si="288"/>
        <v>"LAUNCH_NUM": "1",</v>
      </c>
      <c r="AM128" t="str">
        <f t="shared" si="289"/>
        <v>"LAUNCH_PIECE": "F",</v>
      </c>
      <c r="AN128" t="str">
        <f t="shared" si="290"/>
        <v>"NORAD_CAT_ID": "4886",</v>
      </c>
      <c r="AO128" t="str">
        <f t="shared" si="291"/>
        <v>"OBJECT_ID": "1971-001F",</v>
      </c>
      <c r="AP128" t="str">
        <f t="shared" si="292"/>
        <v>"OBJECT_NAME": "COSMOS 390 DEB",</v>
      </c>
      <c r="AQ128" t="str">
        <f t="shared" si="293"/>
        <v>"OBJECT_NUMBER": "4886",</v>
      </c>
      <c r="AR128" t="str">
        <f t="shared" si="294"/>
        <v>"OBJECT_TYPE": "DEBRIS",</v>
      </c>
      <c r="AS128" t="str">
        <f t="shared" si="295"/>
        <v>"PERIGEE": "221",</v>
      </c>
      <c r="AT128" t="str">
        <f t="shared" si="296"/>
        <v>"PERIOD": "90.10",</v>
      </c>
      <c r="AU128" t="str">
        <f t="shared" si="297"/>
        <v>"RCSVALUE": "0",</v>
      </c>
      <c r="AV128" t="str">
        <f t="shared" si="298"/>
        <v>"RCS_SIZE": "",</v>
      </c>
      <c r="AW128" t="str">
        <f t="shared" si="299"/>
        <v>"SITE": "TTMTR"</v>
      </c>
      <c r="AX128" t="str">
        <f t="shared" si="300"/>
        <v>"SATNAME": "COSMOS 390 DEB",</v>
      </c>
      <c r="AY128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"340","COMMENT": "","COMMENTCODE": "5","COUNTRY": "CIS","CURRENT": "Y","DECAY": "1971-01-27","FILE": "1","INCLINATION": "64.90","INTLDES": "1971-001F","LAUNCH": "1971-01-12","LAUNCH_NUM": "1","LAUNCH_PIECE": "F","NORAD_CAT_ID": "4886","OBJECT_ID": "1971-001F","OBJECT_NAME": "COSMOS 390 DEB","OBJECT_NUMBER": "4886","OBJECT_TYPE": "DEBRIS","PERIGEE": "221","PERIOD": "90.10","RCSVALUE": "0","RCS_SIZE": "","SATNAME": "COSMOS 390 DEB","SITE": "TTMTR"</v>
      </c>
    </row>
    <row r="129" spans="1:51" x14ac:dyDescent="0.2">
      <c r="A129" t="s">
        <v>1302</v>
      </c>
      <c r="B129" t="s">
        <v>3913</v>
      </c>
      <c r="C129" t="s">
        <v>1745</v>
      </c>
      <c r="D129" t="s">
        <v>548</v>
      </c>
      <c r="E129" t="s">
        <v>25</v>
      </c>
      <c r="F129" t="s">
        <v>25</v>
      </c>
      <c r="G129" t="s">
        <v>26</v>
      </c>
      <c r="H129" t="s">
        <v>27</v>
      </c>
      <c r="I129" t="s">
        <v>1741</v>
      </c>
      <c r="J129" t="s">
        <v>33</v>
      </c>
      <c r="K129" t="s">
        <v>1681</v>
      </c>
      <c r="L129" t="s">
        <v>1742</v>
      </c>
      <c r="M129" t="s">
        <v>1743</v>
      </c>
      <c r="N129" t="s">
        <v>36</v>
      </c>
      <c r="O129" t="s">
        <v>48</v>
      </c>
      <c r="P129" t="s">
        <v>1744</v>
      </c>
      <c r="Q129" t="s">
        <v>1742</v>
      </c>
      <c r="R129" t="s">
        <v>1745</v>
      </c>
      <c r="S129" t="s">
        <v>1744</v>
      </c>
      <c r="T129" t="s">
        <v>38</v>
      </c>
      <c r="U129" t="s">
        <v>505</v>
      </c>
      <c r="V129" t="s">
        <v>1542</v>
      </c>
      <c r="W129" t="s">
        <v>41</v>
      </c>
      <c r="X129" t="s">
        <v>25</v>
      </c>
      <c r="Y129" t="s">
        <v>1402</v>
      </c>
      <c r="Z129" t="str">
        <f t="shared" si="139"/>
        <v>"COSMOS391-6499":{"APOGEE": "188","COMMENT": "","COMMENTCODE": "","COUNTRY": "CIS","CURRENT": "Y","DECAY": "1972-02-21","FILE": "1","INCLINATION": "70.88","INTLDES": "1971-002A","LAUNCH": "1971-01-14","LAUNCH_NUM": "2","LAUNCH_PIECE": "A","NORAD_CAT_ID": "4847","OBJECT_ID": "1971-002A","OBJECT_NAME": "COSMOS 391","OBJECT_NUMBER": "4847","OBJECT_TYPE": "PAYLOAD","PERIGEE": "156","PERIOD": "87.93","RCSVALUE": "0","RCS_SIZE": "","SATNAME": "COSMOS 391","SITE": "PKMTR"}</v>
      </c>
      <c r="AA129" t="str">
        <f>IF(A129=A130,_xlfn.CONCAT(Query__2[[#This Row],[Column1]],","),_xlfn.CONCAT(Query__2[[#This Row],[Column1]],"},"))</f>
        <v>"COSMOS391-6499":{"APOGEE": "188","COMMENT": "","COMMENTCODE": "","COUNTRY": "CIS","CURRENT": "Y","DECAY": "1972-02-21","FILE": "1","INCLINATION": "70.88","INTLDES": "1971-002A","LAUNCH": "1971-01-14","LAUNCH_NUM": "2","LAUNCH_PIECE": "A","NORAD_CAT_ID": "4847","OBJECT_ID": "1971-002A","OBJECT_NAME": "COSMOS 391","OBJECT_NUMBER": "4847","OBJECT_TYPE": "PAYLOAD","PERIGEE": "156","PERIOD": "87.93","RCSVALUE": "0","RCS_SIZE": "","SATNAME": "COSMOS 391","SITE": "PKMTR"},</v>
      </c>
      <c r="AB129" t="str">
        <f t="shared" si="278"/>
        <v>"APOGEE": "188",</v>
      </c>
      <c r="AC129" t="str">
        <f t="shared" si="279"/>
        <v>"COMMENT": "",</v>
      </c>
      <c r="AD129" t="str">
        <f t="shared" si="280"/>
        <v>"COMMENTCODE": "",</v>
      </c>
      <c r="AE129" t="str">
        <f t="shared" si="281"/>
        <v>"COUNTRY": "CIS",</v>
      </c>
      <c r="AF129" t="str">
        <f t="shared" si="282"/>
        <v>"CURRENT": "Y",</v>
      </c>
      <c r="AG129" t="str">
        <f t="shared" si="283"/>
        <v>"DECAY": "1972-02-21",</v>
      </c>
      <c r="AH129" t="str">
        <f t="shared" si="284"/>
        <v>"FILE": "1",</v>
      </c>
      <c r="AI129" t="str">
        <f t="shared" si="285"/>
        <v>"INCLINATION": "70.88",</v>
      </c>
      <c r="AJ129" t="str">
        <f t="shared" si="286"/>
        <v>"INTLDES": "1971-002A",</v>
      </c>
      <c r="AK129" t="str">
        <f t="shared" si="287"/>
        <v>"LAUNCH": "1971-01-14",</v>
      </c>
      <c r="AL129" t="str">
        <f t="shared" si="288"/>
        <v>"LAUNCH_NUM": "2",</v>
      </c>
      <c r="AM129" t="str">
        <f t="shared" si="289"/>
        <v>"LAUNCH_PIECE": "A",</v>
      </c>
      <c r="AN129" t="str">
        <f t="shared" si="290"/>
        <v>"NORAD_CAT_ID": "4847",</v>
      </c>
      <c r="AO129" t="str">
        <f t="shared" si="291"/>
        <v>"OBJECT_ID": "1971-002A",</v>
      </c>
      <c r="AP129" t="str">
        <f t="shared" si="292"/>
        <v>"OBJECT_NAME": "COSMOS 391",</v>
      </c>
      <c r="AQ129" t="str">
        <f t="shared" si="293"/>
        <v>"OBJECT_NUMBER": "4847",</v>
      </c>
      <c r="AR129" t="str">
        <f t="shared" si="294"/>
        <v>"OBJECT_TYPE": "PAYLOAD",</v>
      </c>
      <c r="AS129" t="str">
        <f t="shared" si="295"/>
        <v>"PERIGEE": "156",</v>
      </c>
      <c r="AT129" t="str">
        <f t="shared" si="296"/>
        <v>"PERIOD": "87.93",</v>
      </c>
      <c r="AU129" t="str">
        <f t="shared" si="297"/>
        <v>"RCSVALUE": "0",</v>
      </c>
      <c r="AV129" t="str">
        <f t="shared" si="298"/>
        <v>"RCS_SIZE": "",</v>
      </c>
      <c r="AW129" t="str">
        <f t="shared" si="299"/>
        <v>"SITE": "PKMTR"</v>
      </c>
      <c r="AX129" t="str">
        <f t="shared" si="300"/>
        <v>"SATNAME": "COSMOS 391",</v>
      </c>
      <c r="AY129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"188","COMMENT": "","COMMENTCODE": "","COUNTRY": "CIS","CURRENT": "Y","DECAY": "1972-02-21","FILE": "1","INCLINATION": "70.88","INTLDES": "1971-002A","LAUNCH": "1971-01-14","LAUNCH_NUM": "2","LAUNCH_PIECE": "A","NORAD_CAT_ID": "4847","OBJECT_ID": "1971-002A","OBJECT_NAME": "COSMOS 391","OBJECT_NUMBER": "4847","OBJECT_TYPE": "PAYLOAD","PERIGEE": "156","PERIOD": "87.93","RCSVALUE": "0","RCS_SIZE": "","SATNAME": "COSMOS 391","SITE": "PKMTR"</v>
      </c>
    </row>
    <row r="130" spans="1:51" x14ac:dyDescent="0.2">
      <c r="A130" t="s">
        <v>1302</v>
      </c>
      <c r="B130" t="s">
        <v>3914</v>
      </c>
      <c r="C130" t="s">
        <v>822</v>
      </c>
      <c r="D130" t="s">
        <v>755</v>
      </c>
      <c r="E130" t="s">
        <v>25</v>
      </c>
      <c r="F130" t="s">
        <v>25</v>
      </c>
      <c r="G130" t="s">
        <v>26</v>
      </c>
      <c r="H130" t="s">
        <v>27</v>
      </c>
      <c r="I130" t="s">
        <v>1746</v>
      </c>
      <c r="J130" t="s">
        <v>33</v>
      </c>
      <c r="K130" t="s">
        <v>1588</v>
      </c>
      <c r="L130" t="s">
        <v>1747</v>
      </c>
      <c r="M130" t="s">
        <v>1743</v>
      </c>
      <c r="N130" t="s">
        <v>36</v>
      </c>
      <c r="O130" t="s">
        <v>34</v>
      </c>
      <c r="P130" t="s">
        <v>1748</v>
      </c>
      <c r="Q130" t="s">
        <v>1747</v>
      </c>
      <c r="R130" t="s">
        <v>822</v>
      </c>
      <c r="S130" t="s">
        <v>1748</v>
      </c>
      <c r="T130" t="s">
        <v>50</v>
      </c>
      <c r="U130" t="s">
        <v>755</v>
      </c>
      <c r="V130" t="s">
        <v>1375</v>
      </c>
      <c r="W130" t="s">
        <v>41</v>
      </c>
      <c r="X130" t="s">
        <v>25</v>
      </c>
      <c r="Y130" t="s">
        <v>1402</v>
      </c>
      <c r="Z130" t="str">
        <f t="shared" si="139"/>
        <v>"SL7RB-6500":{"APOGEE": "174","COMMENT": "","COMMENTCODE": "","COUNTRY": "CIS","CURRENT": "Y","DECAY": "1971-08-21","FILE": "1","INCLINATION": "70.87","INTLDES": "1971-002B","LAUNCH": "1971-01-14","LAUNCH_NUM": "2","LAUNCH_PIECE": "B","NORAD_CAT_ID": "4848","OBJECT_ID": "1971-002B","OBJECT_NAME": "SL-7 R/B","OBJECT_NUMBER": "4848","OBJECT_TYPE": "ROCKET BODY","PERIGEE": "174","PERIOD": "87.97","RCSVALUE": "0","RCS_SIZE": "","SATNAME": "SL-7 R/B","SITE": "PKMTR"}</v>
      </c>
      <c r="AA130" t="str">
        <f>IF(A130=A131,_xlfn.CONCAT(Query__2[[#This Row],[Column1]],","),_xlfn.CONCAT(Query__2[[#This Row],[Column1]],"},"))</f>
        <v>"SL7RB-6500":{"APOGEE": "174","COMMENT": "","COMMENTCODE": "","COUNTRY": "CIS","CURRENT": "Y","DECAY": "1971-08-21","FILE": "1","INCLINATION": "70.87","INTLDES": "1971-002B","LAUNCH": "1971-01-14","LAUNCH_NUM": "2","LAUNCH_PIECE": "B","NORAD_CAT_ID": "4848","OBJECT_ID": "1971-002B","OBJECT_NAME": "SL-7 R/B","OBJECT_NUMBER": "4848","OBJECT_TYPE": "ROCKET BODY","PERIGEE": "174","PERIOD": "87.97","RCSVALUE": "0","RCS_SIZE": "","SATNAME": "SL-7 R/B","SITE": "PKMTR"}},</v>
      </c>
      <c r="AB130" t="str">
        <f t="shared" si="278"/>
        <v>"APOGEE": "174",</v>
      </c>
      <c r="AC130" t="str">
        <f t="shared" si="279"/>
        <v>"COMMENT": "",</v>
      </c>
      <c r="AD130" t="str">
        <f t="shared" si="280"/>
        <v>"COMMENTCODE": "",</v>
      </c>
      <c r="AE130" t="str">
        <f t="shared" si="281"/>
        <v>"COUNTRY": "CIS",</v>
      </c>
      <c r="AF130" t="str">
        <f t="shared" si="282"/>
        <v>"CURRENT": "Y",</v>
      </c>
      <c r="AG130" t="str">
        <f t="shared" si="283"/>
        <v>"DECAY": "1971-08-21",</v>
      </c>
      <c r="AH130" t="str">
        <f t="shared" si="284"/>
        <v>"FILE": "1",</v>
      </c>
      <c r="AI130" t="str">
        <f t="shared" si="285"/>
        <v>"INCLINATION": "70.87",</v>
      </c>
      <c r="AJ130" t="str">
        <f t="shared" si="286"/>
        <v>"INTLDES": "1971-002B",</v>
      </c>
      <c r="AK130" t="str">
        <f t="shared" si="287"/>
        <v>"LAUNCH": "1971-01-14",</v>
      </c>
      <c r="AL130" t="str">
        <f t="shared" si="288"/>
        <v>"LAUNCH_NUM": "2",</v>
      </c>
      <c r="AM130" t="str">
        <f t="shared" si="289"/>
        <v>"LAUNCH_PIECE": "B",</v>
      </c>
      <c r="AN130" t="str">
        <f t="shared" si="290"/>
        <v>"NORAD_CAT_ID": "4848",</v>
      </c>
      <c r="AO130" t="str">
        <f t="shared" si="291"/>
        <v>"OBJECT_ID": "1971-002B",</v>
      </c>
      <c r="AP130" t="str">
        <f t="shared" si="292"/>
        <v>"OBJECT_NAME": "SL-7 R/B",</v>
      </c>
      <c r="AQ130" t="str">
        <f t="shared" si="293"/>
        <v>"OBJECT_NUMBER": "4848",</v>
      </c>
      <c r="AR130" t="str">
        <f t="shared" si="294"/>
        <v>"OBJECT_TYPE": "ROCKET BODY",</v>
      </c>
      <c r="AS130" t="str">
        <f t="shared" si="295"/>
        <v>"PERIGEE": "174",</v>
      </c>
      <c r="AT130" t="str">
        <f t="shared" si="296"/>
        <v>"PERIOD": "87.97",</v>
      </c>
      <c r="AU130" t="str">
        <f t="shared" si="297"/>
        <v>"RCSVALUE": "0",</v>
      </c>
      <c r="AV130" t="str">
        <f t="shared" si="298"/>
        <v>"RCS_SIZE": "",</v>
      </c>
      <c r="AW130" t="str">
        <f t="shared" si="299"/>
        <v>"SITE": "PKMTR"</v>
      </c>
      <c r="AX130" t="str">
        <f t="shared" si="300"/>
        <v>"SATNAME": "SL-7 R/B",</v>
      </c>
      <c r="AY130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"174","COMMENT": "","COMMENTCODE": "","COUNTRY": "CIS","CURRENT": "Y","DECAY": "1971-08-21","FILE": "1","INCLINATION": "70.87","INTLDES": "1971-002B","LAUNCH": "1971-01-14","LAUNCH_NUM": "2","LAUNCH_PIECE": "B","NORAD_CAT_ID": "4848","OBJECT_ID": "1971-002B","OBJECT_NAME": "SL-7 R/B","OBJECT_NUMBER": "4848","OBJECT_TYPE": "ROCKET BODY","PERIGEE": "174","PERIOD": "87.97","RCSVALUE": "0","RCS_SIZE": "","SATNAME": "SL-7 R/B","SITE": "PKMTR"</v>
      </c>
    </row>
    <row r="131" spans="1:51" x14ac:dyDescent="0.2">
      <c r="A131" t="s">
        <v>1303</v>
      </c>
      <c r="B131" t="s">
        <v>3915</v>
      </c>
      <c r="C131" t="s">
        <v>1769</v>
      </c>
      <c r="D131" t="s">
        <v>283</v>
      </c>
      <c r="E131" t="s">
        <v>25</v>
      </c>
      <c r="F131" t="s">
        <v>25</v>
      </c>
      <c r="G131" t="s">
        <v>26</v>
      </c>
      <c r="H131" t="s">
        <v>27</v>
      </c>
      <c r="I131" t="s">
        <v>1760</v>
      </c>
      <c r="J131" t="s">
        <v>1103</v>
      </c>
      <c r="K131" t="s">
        <v>961</v>
      </c>
      <c r="L131" t="s">
        <v>1766</v>
      </c>
      <c r="M131" t="s">
        <v>1767</v>
      </c>
      <c r="N131" t="s">
        <v>33</v>
      </c>
      <c r="O131" t="s">
        <v>311</v>
      </c>
      <c r="P131" t="s">
        <v>1768</v>
      </c>
      <c r="Q131" t="s">
        <v>1766</v>
      </c>
      <c r="R131" t="s">
        <v>1769</v>
      </c>
      <c r="S131" t="s">
        <v>1768</v>
      </c>
      <c r="T131" t="s">
        <v>84</v>
      </c>
      <c r="U131" t="s">
        <v>321</v>
      </c>
      <c r="V131" t="s">
        <v>74</v>
      </c>
      <c r="W131" t="s">
        <v>41</v>
      </c>
      <c r="X131" t="s">
        <v>25</v>
      </c>
      <c r="Y131" t="s">
        <v>42</v>
      </c>
      <c r="Z131" t="str">
        <f t="shared" ref="Z131:Z194" si="301">IF(A131=A130,(_xlfn.CONCAT("""",B131,"""",":{",AY131,"}")), (_xlfn.CONCAT("""",A131,"""",":{","""",B131,"""",":{",AY131,"}")))</f>
        <v>"1972":{"COSMOS471DEB-7130":{"APOGEE": "220","COMMENT": "","COMMENTCODE": "","COUNTRY": "CIS","CURRENT": "Y","DECAY": "1972-01-28","FILE": "6929","INCLINATION": "64.98","INTLDES": "1972-001G","LAUNCH": "1972-01-12","LAUNCH_NUM": "1","LAUNCH_PIECE": "G","NORAD_CAT_ID": "5812","OBJECT_ID": "1972-001G","OBJECT_NAME": "COSMOS 471 DEB","OBJECT_NUMBER": "5812","OBJECT_TYPE": "DEBRIS","PERIGEE": "179","PERIOD": "88.48","RCSVALUE": "0","RCS_SIZE": "","SATNAME": "COSMOS 471 DEB","SITE": "TTMTR"}</v>
      </c>
      <c r="AA131" t="str">
        <f>IF(A131=A132,_xlfn.CONCAT(Query__2[[#This Row],[Column1]],","),_xlfn.CONCAT(Query__2[[#This Row],[Column1]],"},"))</f>
        <v>"1972":{"COSMOS471DEB-7130":{"APOGEE": "220","COMMENT": "","COMMENTCODE": "","COUNTRY": "CIS","CURRENT": "Y","DECAY": "1972-01-28","FILE": "6929","INCLINATION": "64.98","INTLDES": "1972-001G","LAUNCH": "1972-01-12","LAUNCH_NUM": "1","LAUNCH_PIECE": "G","NORAD_CAT_ID": "5812","OBJECT_ID": "1972-001G","OBJECT_NAME": "COSMOS 471 DEB","OBJECT_NUMBER": "5812","OBJECT_TYPE": "DEBRIS","PERIGEE": "179","PERIOD": "88.48","RCSVALUE": "0","RCS_SIZE": "","SATNAME": "COSMOS 471 DEB","SITE": "TTMTR"},</v>
      </c>
      <c r="AB131" t="str">
        <f t="shared" ref="AB131:AB139" si="302">_xlfn.CONCAT("""",D$1,"""",": ","""",D131,"""",",")</f>
        <v>"APOGEE": "220",</v>
      </c>
      <c r="AC131" t="str">
        <f t="shared" ref="AC131:AC139" si="303">_xlfn.CONCAT("""",E$1,"""",": ","""",E131,"""",",")</f>
        <v>"COMMENT": "",</v>
      </c>
      <c r="AD131" t="str">
        <f t="shared" ref="AD131:AD139" si="304">_xlfn.CONCAT("""",F$1,"""",": ","""",F131,"""",",")</f>
        <v>"COMMENTCODE": "",</v>
      </c>
      <c r="AE131" t="str">
        <f t="shared" ref="AE131:AE139" si="305">_xlfn.CONCAT("""",G$1,"""",": ","""",G131,"""",",")</f>
        <v>"COUNTRY": "CIS",</v>
      </c>
      <c r="AF131" t="str">
        <f t="shared" ref="AF131:AF139" si="306">_xlfn.CONCAT("""",H$1,"""",": ","""",H131,"""",",")</f>
        <v>"CURRENT": "Y",</v>
      </c>
      <c r="AG131" t="str">
        <f t="shared" ref="AG131:AG139" si="307">_xlfn.CONCAT("""",I$1,"""",": ","""",I131,"""",",")</f>
        <v>"DECAY": "1972-01-28",</v>
      </c>
      <c r="AH131" t="str">
        <f t="shared" ref="AH131:AH139" si="308">_xlfn.CONCAT("""",J$1,"""",": ","""",J131,"""",",")</f>
        <v>"FILE": "6929",</v>
      </c>
      <c r="AI131" t="str">
        <f t="shared" ref="AI131:AI139" si="309">_xlfn.CONCAT("""",K$1,"""",": ","""",K131,"""",",")</f>
        <v>"INCLINATION": "64.98",</v>
      </c>
      <c r="AJ131" t="str">
        <f t="shared" ref="AJ131:AJ139" si="310">_xlfn.CONCAT("""",L$1,"""",": ","""",L131,"""",",")</f>
        <v>"INTLDES": "1972-001G",</v>
      </c>
      <c r="AK131" t="str">
        <f t="shared" ref="AK131:AK139" si="311">_xlfn.CONCAT("""",M$1,"""",": ","""",M131,"""",",")</f>
        <v>"LAUNCH": "1972-01-12",</v>
      </c>
      <c r="AL131" t="str">
        <f t="shared" ref="AL131:AL139" si="312">_xlfn.CONCAT("""",N$1,"""",": ","""",N131,"""",",")</f>
        <v>"LAUNCH_NUM": "1",</v>
      </c>
      <c r="AM131" t="str">
        <f t="shared" ref="AM131:AM139" si="313">_xlfn.CONCAT("""",O$1,"""",": ","""",O131,"""",",")</f>
        <v>"LAUNCH_PIECE": "G",</v>
      </c>
      <c r="AN131" t="str">
        <f t="shared" ref="AN131:AN139" si="314">_xlfn.CONCAT("""",P$1,"""",": ","""",P131,"""",",")</f>
        <v>"NORAD_CAT_ID": "5812",</v>
      </c>
      <c r="AO131" t="str">
        <f t="shared" ref="AO131:AO139" si="315">_xlfn.CONCAT("""",Q$1,"""",": ","""",Q131,"""",",")</f>
        <v>"OBJECT_ID": "1972-001G",</v>
      </c>
      <c r="AP131" t="str">
        <f t="shared" ref="AP131:AP139" si="316">_xlfn.CONCAT("""",R$1,"""",": ","""",R131,"""",",")</f>
        <v>"OBJECT_NAME": "COSMOS 471 DEB",</v>
      </c>
      <c r="AQ131" t="str">
        <f t="shared" ref="AQ131:AQ139" si="317">_xlfn.CONCAT("""",S$1,"""",": ","""",S131,"""",",")</f>
        <v>"OBJECT_NUMBER": "5812",</v>
      </c>
      <c r="AR131" t="str">
        <f t="shared" ref="AR131:AR139" si="318">_xlfn.CONCAT("""",T$1,"""",": ","""",T131,"""",",")</f>
        <v>"OBJECT_TYPE": "DEBRIS",</v>
      </c>
      <c r="AS131" t="str">
        <f t="shared" ref="AS131:AS139" si="319">_xlfn.CONCAT("""",U$1,"""",": ","""",U131,"""",",")</f>
        <v>"PERIGEE": "179",</v>
      </c>
      <c r="AT131" t="str">
        <f t="shared" ref="AT131:AT139" si="320">_xlfn.CONCAT("""",V$1,"""",": ","""",V131,"""",",")</f>
        <v>"PERIOD": "88.48",</v>
      </c>
      <c r="AU131" t="str">
        <f t="shared" ref="AU131:AU139" si="321">_xlfn.CONCAT("""",W$1,"""",": ","""",W131,"""",",")</f>
        <v>"RCSVALUE": "0",</v>
      </c>
      <c r="AV131" t="str">
        <f t="shared" ref="AV131:AV139" si="322">_xlfn.CONCAT("""",X$1,"""",": ","""",X131,"""",",")</f>
        <v>"RCS_SIZE": "",</v>
      </c>
      <c r="AW131" t="str">
        <f t="shared" ref="AW131:AW139" si="323">_xlfn.CONCAT("""",Y$1,"""",": ","""",Y131,"""")</f>
        <v>"SITE": "TTMTR"</v>
      </c>
      <c r="AX131" t="str">
        <f t="shared" ref="AX131:AX139" si="324">_xlfn.CONCAT("""",C$1,"""",": ","""",C131,"""",",")</f>
        <v>"SATNAME": "COSMOS 471 DEB",</v>
      </c>
      <c r="AY131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"220","COMMENT": "","COMMENTCODE": "","COUNTRY": "CIS","CURRENT": "Y","DECAY": "1972-01-28","FILE": "6929","INCLINATION": "64.98","INTLDES": "1972-001G","LAUNCH": "1972-01-12","LAUNCH_NUM": "1","LAUNCH_PIECE": "G","NORAD_CAT_ID": "5812","OBJECT_ID": "1972-001G","OBJECT_NAME": "COSMOS 471 DEB","OBJECT_NUMBER": "5812","OBJECT_TYPE": "DEBRIS","PERIGEE": "179","PERIOD": "88.48","RCSVALUE": "0","RCS_SIZE": "","SATNAME": "COSMOS 471 DEB","SITE": "TTMTR"</v>
      </c>
    </row>
    <row r="132" spans="1:51" x14ac:dyDescent="0.2">
      <c r="A132" t="s">
        <v>1303</v>
      </c>
      <c r="B132" t="s">
        <v>3916</v>
      </c>
      <c r="C132" t="s">
        <v>1773</v>
      </c>
      <c r="D132" t="s">
        <v>610</v>
      </c>
      <c r="E132" t="s">
        <v>25</v>
      </c>
      <c r="F132" t="s">
        <v>25</v>
      </c>
      <c r="G132" t="s">
        <v>26</v>
      </c>
      <c r="H132" t="s">
        <v>27</v>
      </c>
      <c r="I132" t="s">
        <v>1770</v>
      </c>
      <c r="J132" t="s">
        <v>33</v>
      </c>
      <c r="K132" t="s">
        <v>30</v>
      </c>
      <c r="L132" t="s">
        <v>1771</v>
      </c>
      <c r="M132" t="s">
        <v>1767</v>
      </c>
      <c r="N132" t="s">
        <v>33</v>
      </c>
      <c r="O132" t="s">
        <v>48</v>
      </c>
      <c r="P132" t="s">
        <v>1772</v>
      </c>
      <c r="Q132" t="s">
        <v>1771</v>
      </c>
      <c r="R132" t="s">
        <v>1773</v>
      </c>
      <c r="S132" t="s">
        <v>1772</v>
      </c>
      <c r="T132" t="s">
        <v>38</v>
      </c>
      <c r="U132" t="s">
        <v>370</v>
      </c>
      <c r="V132" t="s">
        <v>858</v>
      </c>
      <c r="W132" t="s">
        <v>41</v>
      </c>
      <c r="X132" t="s">
        <v>25</v>
      </c>
      <c r="Y132" t="s">
        <v>42</v>
      </c>
      <c r="Z132" t="str">
        <f t="shared" si="301"/>
        <v>"COSMOS471-7131":{"APOGEE": "264","COMMENT": "","COMMENTCODE": "","COUNTRY": "CIS","CURRENT": "Y","DECAY": "1972-01-25","FILE": "1","INCLINATION": "65.00","INTLDES": "1972-001A","LAUNCH": "1972-01-12","LAUNCH_NUM": "1","LAUNCH_PIECE": "A","NORAD_CAT_ID": "5764","OBJECT_ID": "1972-001A","OBJECT_NAME": "COSMOS 471","OBJECT_NUMBER": "5764","OBJECT_TYPE": "PAYLOAD","PERIGEE": "175","PERIOD": "88.88","RCSVALUE": "0","RCS_SIZE": "","SATNAME": "COSMOS 471","SITE": "TTMTR"}</v>
      </c>
      <c r="AA132" t="str">
        <f>IF(A132=A133,_xlfn.CONCAT(Query__2[[#This Row],[Column1]],","),_xlfn.CONCAT(Query__2[[#This Row],[Column1]],"},"))</f>
        <v>"COSMOS471-7131":{"APOGEE": "264","COMMENT": "","COMMENTCODE": "","COUNTRY": "CIS","CURRENT": "Y","DECAY": "1972-01-25","FILE": "1","INCLINATION": "65.00","INTLDES": "1972-001A","LAUNCH": "1972-01-12","LAUNCH_NUM": "1","LAUNCH_PIECE": "A","NORAD_CAT_ID": "5764","OBJECT_ID": "1972-001A","OBJECT_NAME": "COSMOS 471","OBJECT_NUMBER": "5764","OBJECT_TYPE": "PAYLOAD","PERIGEE": "175","PERIOD": "88.88","RCSVALUE": "0","RCS_SIZE": "","SATNAME": "COSMOS 471","SITE": "TTMTR"},</v>
      </c>
      <c r="AB132" t="str">
        <f t="shared" si="302"/>
        <v>"APOGEE": "264",</v>
      </c>
      <c r="AC132" t="str">
        <f t="shared" si="303"/>
        <v>"COMMENT": "",</v>
      </c>
      <c r="AD132" t="str">
        <f t="shared" si="304"/>
        <v>"COMMENTCODE": "",</v>
      </c>
      <c r="AE132" t="str">
        <f t="shared" si="305"/>
        <v>"COUNTRY": "CIS",</v>
      </c>
      <c r="AF132" t="str">
        <f t="shared" si="306"/>
        <v>"CURRENT": "Y",</v>
      </c>
      <c r="AG132" t="str">
        <f t="shared" si="307"/>
        <v>"DECAY": "1972-01-25",</v>
      </c>
      <c r="AH132" t="str">
        <f t="shared" si="308"/>
        <v>"FILE": "1",</v>
      </c>
      <c r="AI132" t="str">
        <f t="shared" si="309"/>
        <v>"INCLINATION": "65.00",</v>
      </c>
      <c r="AJ132" t="str">
        <f t="shared" si="310"/>
        <v>"INTLDES": "1972-001A",</v>
      </c>
      <c r="AK132" t="str">
        <f t="shared" si="311"/>
        <v>"LAUNCH": "1972-01-12",</v>
      </c>
      <c r="AL132" t="str">
        <f t="shared" si="312"/>
        <v>"LAUNCH_NUM": "1",</v>
      </c>
      <c r="AM132" t="str">
        <f t="shared" si="313"/>
        <v>"LAUNCH_PIECE": "A",</v>
      </c>
      <c r="AN132" t="str">
        <f t="shared" si="314"/>
        <v>"NORAD_CAT_ID": "5764",</v>
      </c>
      <c r="AO132" t="str">
        <f t="shared" si="315"/>
        <v>"OBJECT_ID": "1972-001A",</v>
      </c>
      <c r="AP132" t="str">
        <f t="shared" si="316"/>
        <v>"OBJECT_NAME": "COSMOS 471",</v>
      </c>
      <c r="AQ132" t="str">
        <f t="shared" si="317"/>
        <v>"OBJECT_NUMBER": "5764",</v>
      </c>
      <c r="AR132" t="str">
        <f t="shared" si="318"/>
        <v>"OBJECT_TYPE": "PAYLOAD",</v>
      </c>
      <c r="AS132" t="str">
        <f t="shared" si="319"/>
        <v>"PERIGEE": "175",</v>
      </c>
      <c r="AT132" t="str">
        <f t="shared" si="320"/>
        <v>"PERIOD": "88.88",</v>
      </c>
      <c r="AU132" t="str">
        <f t="shared" si="321"/>
        <v>"RCSVALUE": "0",</v>
      </c>
      <c r="AV132" t="str">
        <f t="shared" si="322"/>
        <v>"RCS_SIZE": "",</v>
      </c>
      <c r="AW132" t="str">
        <f t="shared" si="323"/>
        <v>"SITE": "TTMTR"</v>
      </c>
      <c r="AX132" t="str">
        <f t="shared" si="324"/>
        <v>"SATNAME": "COSMOS 471",</v>
      </c>
      <c r="AY132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"264","COMMENT": "","COMMENTCODE": "","COUNTRY": "CIS","CURRENT": "Y","DECAY": "1972-01-25","FILE": "1","INCLINATION": "65.00","INTLDES": "1972-001A","LAUNCH": "1972-01-12","LAUNCH_NUM": "1","LAUNCH_PIECE": "A","NORAD_CAT_ID": "5764","OBJECT_ID": "1972-001A","OBJECT_NAME": "COSMOS 471","OBJECT_NUMBER": "5764","OBJECT_TYPE": "PAYLOAD","PERIGEE": "175","PERIOD": "88.88","RCSVALUE": "0","RCS_SIZE": "","SATNAME": "COSMOS 471","SITE": "TTMTR"</v>
      </c>
    </row>
    <row r="133" spans="1:51" x14ac:dyDescent="0.2">
      <c r="A133" t="s">
        <v>1303</v>
      </c>
      <c r="B133" t="s">
        <v>3917</v>
      </c>
      <c r="C133" t="s">
        <v>1105</v>
      </c>
      <c r="D133" t="s">
        <v>385</v>
      </c>
      <c r="E133" t="s">
        <v>25</v>
      </c>
      <c r="F133" t="s">
        <v>25</v>
      </c>
      <c r="G133" t="s">
        <v>26</v>
      </c>
      <c r="H133" t="s">
        <v>27</v>
      </c>
      <c r="I133" t="s">
        <v>1475</v>
      </c>
      <c r="J133" t="s">
        <v>33</v>
      </c>
      <c r="K133" t="s">
        <v>30</v>
      </c>
      <c r="L133" t="s">
        <v>1774</v>
      </c>
      <c r="M133" t="s">
        <v>1767</v>
      </c>
      <c r="N133" t="s">
        <v>33</v>
      </c>
      <c r="O133" t="s">
        <v>34</v>
      </c>
      <c r="P133" t="s">
        <v>1775</v>
      </c>
      <c r="Q133" t="s">
        <v>1774</v>
      </c>
      <c r="R133" t="s">
        <v>1105</v>
      </c>
      <c r="S133" t="s">
        <v>1775</v>
      </c>
      <c r="T133" t="s">
        <v>50</v>
      </c>
      <c r="U133" t="s">
        <v>750</v>
      </c>
      <c r="V133" t="s">
        <v>1018</v>
      </c>
      <c r="W133" t="s">
        <v>41</v>
      </c>
      <c r="X133" t="s">
        <v>25</v>
      </c>
      <c r="Y133" t="s">
        <v>42</v>
      </c>
      <c r="Z133" t="str">
        <f t="shared" si="301"/>
        <v>"SL4RB-7132":{"APOGEE": "180","COMMENT": "","COMMENTCODE": "","COUNTRY": "CIS","CURRENT": "Y","DECAY": "1972-01-20","FILE": "1","INCLINATION": "65.00","INTLDES": "1972-001B","LAUNCH": "1972-01-12","LAUNCH_NUM": "1","LAUNCH_PIECE": "B","NORAD_CAT_ID": "5765","OBJECT_ID": "1972-001B","OBJECT_NAME": "SL-4 R/B","OBJECT_NUMBER": "5765","OBJECT_TYPE": "ROCKET BODY","PERIGEE": "162","PERIOD": "87.91","RCSVALUE": "0","RCS_SIZE": "","SATNAME": "SL-4 R/B","SITE": "TTMTR"}</v>
      </c>
      <c r="AA133" t="str">
        <f>IF(A133=A134,_xlfn.CONCAT(Query__2[[#This Row],[Column1]],","),_xlfn.CONCAT(Query__2[[#This Row],[Column1]],"},"))</f>
        <v>"SL4RB-7132":{"APOGEE": "180","COMMENT": "","COMMENTCODE": "","COUNTRY": "CIS","CURRENT": "Y","DECAY": "1972-01-20","FILE": "1","INCLINATION": "65.00","INTLDES": "1972-001B","LAUNCH": "1972-01-12","LAUNCH_NUM": "1","LAUNCH_PIECE": "B","NORAD_CAT_ID": "5765","OBJECT_ID": "1972-001B","OBJECT_NAME": "SL-4 R/B","OBJECT_NUMBER": "5765","OBJECT_TYPE": "ROCKET BODY","PERIGEE": "162","PERIOD": "87.91","RCSVALUE": "0","RCS_SIZE": "","SATNAME": "SL-4 R/B","SITE": "TTMTR"},</v>
      </c>
      <c r="AB133" t="str">
        <f t="shared" si="302"/>
        <v>"APOGEE": "180",</v>
      </c>
      <c r="AC133" t="str">
        <f t="shared" si="303"/>
        <v>"COMMENT": "",</v>
      </c>
      <c r="AD133" t="str">
        <f t="shared" si="304"/>
        <v>"COMMENTCODE": "",</v>
      </c>
      <c r="AE133" t="str">
        <f t="shared" si="305"/>
        <v>"COUNTRY": "CIS",</v>
      </c>
      <c r="AF133" t="str">
        <f t="shared" si="306"/>
        <v>"CURRENT": "Y",</v>
      </c>
      <c r="AG133" t="str">
        <f t="shared" si="307"/>
        <v>"DECAY": "1972-01-20",</v>
      </c>
      <c r="AH133" t="str">
        <f t="shared" si="308"/>
        <v>"FILE": "1",</v>
      </c>
      <c r="AI133" t="str">
        <f t="shared" si="309"/>
        <v>"INCLINATION": "65.00",</v>
      </c>
      <c r="AJ133" t="str">
        <f t="shared" si="310"/>
        <v>"INTLDES": "1972-001B",</v>
      </c>
      <c r="AK133" t="str">
        <f t="shared" si="311"/>
        <v>"LAUNCH": "1972-01-12",</v>
      </c>
      <c r="AL133" t="str">
        <f t="shared" si="312"/>
        <v>"LAUNCH_NUM": "1",</v>
      </c>
      <c r="AM133" t="str">
        <f t="shared" si="313"/>
        <v>"LAUNCH_PIECE": "B",</v>
      </c>
      <c r="AN133" t="str">
        <f t="shared" si="314"/>
        <v>"NORAD_CAT_ID": "5765",</v>
      </c>
      <c r="AO133" t="str">
        <f t="shared" si="315"/>
        <v>"OBJECT_ID": "1972-001B",</v>
      </c>
      <c r="AP133" t="str">
        <f t="shared" si="316"/>
        <v>"OBJECT_NAME": "SL-4 R/B",</v>
      </c>
      <c r="AQ133" t="str">
        <f t="shared" si="317"/>
        <v>"OBJECT_NUMBER": "5765",</v>
      </c>
      <c r="AR133" t="str">
        <f t="shared" si="318"/>
        <v>"OBJECT_TYPE": "ROCKET BODY",</v>
      </c>
      <c r="AS133" t="str">
        <f t="shared" si="319"/>
        <v>"PERIGEE": "162",</v>
      </c>
      <c r="AT133" t="str">
        <f t="shared" si="320"/>
        <v>"PERIOD": "87.91",</v>
      </c>
      <c r="AU133" t="str">
        <f t="shared" si="321"/>
        <v>"RCSVALUE": "0",</v>
      </c>
      <c r="AV133" t="str">
        <f t="shared" si="322"/>
        <v>"RCS_SIZE": "",</v>
      </c>
      <c r="AW133" t="str">
        <f t="shared" si="323"/>
        <v>"SITE": "TTMTR"</v>
      </c>
      <c r="AX133" t="str">
        <f t="shared" si="324"/>
        <v>"SATNAME": "SL-4 R/B",</v>
      </c>
      <c r="AY133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"180","COMMENT": "","COMMENTCODE": "","COUNTRY": "CIS","CURRENT": "Y","DECAY": "1972-01-20","FILE": "1","INCLINATION": "65.00","INTLDES": "1972-001B","LAUNCH": "1972-01-12","LAUNCH_NUM": "1","LAUNCH_PIECE": "B","NORAD_CAT_ID": "5765","OBJECT_ID": "1972-001B","OBJECT_NAME": "SL-4 R/B","OBJECT_NUMBER": "5765","OBJECT_TYPE": "ROCKET BODY","PERIGEE": "162","PERIOD": "87.91","RCSVALUE": "0","RCS_SIZE": "","SATNAME": "SL-4 R/B","SITE": "TTMTR"</v>
      </c>
    </row>
    <row r="134" spans="1:51" x14ac:dyDescent="0.2">
      <c r="A134" t="s">
        <v>1303</v>
      </c>
      <c r="B134" t="s">
        <v>3918</v>
      </c>
      <c r="C134" t="s">
        <v>1107</v>
      </c>
      <c r="D134" t="s">
        <v>542</v>
      </c>
      <c r="E134" t="s">
        <v>25</v>
      </c>
      <c r="F134" t="s">
        <v>25</v>
      </c>
      <c r="G134" t="s">
        <v>26</v>
      </c>
      <c r="H134" t="s">
        <v>27</v>
      </c>
      <c r="I134" t="s">
        <v>1751</v>
      </c>
      <c r="J134" t="s">
        <v>33</v>
      </c>
      <c r="K134" t="s">
        <v>399</v>
      </c>
      <c r="L134" t="s">
        <v>1776</v>
      </c>
      <c r="M134" t="s">
        <v>1767</v>
      </c>
      <c r="N134" t="s">
        <v>33</v>
      </c>
      <c r="O134" t="s">
        <v>81</v>
      </c>
      <c r="P134" t="s">
        <v>1777</v>
      </c>
      <c r="Q134" t="s">
        <v>1776</v>
      </c>
      <c r="R134" t="s">
        <v>1107</v>
      </c>
      <c r="S134" t="s">
        <v>1777</v>
      </c>
      <c r="T134" t="s">
        <v>84</v>
      </c>
      <c r="U134" t="s">
        <v>557</v>
      </c>
      <c r="V134" t="s">
        <v>422</v>
      </c>
      <c r="W134" t="s">
        <v>41</v>
      </c>
      <c r="X134" t="s">
        <v>25</v>
      </c>
      <c r="Y134" t="s">
        <v>42</v>
      </c>
      <c r="Z134" t="str">
        <f t="shared" si="301"/>
        <v>"SL4DEB-7133":{"APOGEE": "297","COMMENT": "","COMMENTCODE": "","COUNTRY": "CIS","CURRENT": "Y","DECAY": "1972-01-15","FILE": "1","INCLINATION": "65.01","INTLDES": "1972-001C","LAUNCH": "1972-01-12","LAUNCH_NUM": "1","LAUNCH_PIECE": "C","NORAD_CAT_ID": "5767","OBJECT_ID": "1972-001C","OBJECT_NAME": "SL-4 DEB","OBJECT_NUMBER": "5767","OBJECT_TYPE": "DEBRIS","PERIGEE": "182","PERIOD": "89.30","RCSVALUE": "0","RCS_SIZE": "","SATNAME": "SL-4 DEB","SITE": "TTMTR"}</v>
      </c>
      <c r="AA134" t="str">
        <f>IF(A134=A135,_xlfn.CONCAT(Query__2[[#This Row],[Column1]],","),_xlfn.CONCAT(Query__2[[#This Row],[Column1]],"},"))</f>
        <v>"SL4DEB-7133":{"APOGEE": "297","COMMENT": "","COMMENTCODE": "","COUNTRY": "CIS","CURRENT": "Y","DECAY": "1972-01-15","FILE": "1","INCLINATION": "65.01","INTLDES": "1972-001C","LAUNCH": "1972-01-12","LAUNCH_NUM": "1","LAUNCH_PIECE": "C","NORAD_CAT_ID": "5767","OBJECT_ID": "1972-001C","OBJECT_NAME": "SL-4 DEB","OBJECT_NUMBER": "5767","OBJECT_TYPE": "DEBRIS","PERIGEE": "182","PERIOD": "89.30","RCSVALUE": "0","RCS_SIZE": "","SATNAME": "SL-4 DEB","SITE": "TTMTR"},</v>
      </c>
      <c r="AB134" t="str">
        <f t="shared" si="302"/>
        <v>"APOGEE": "297",</v>
      </c>
      <c r="AC134" t="str">
        <f t="shared" si="303"/>
        <v>"COMMENT": "",</v>
      </c>
      <c r="AD134" t="str">
        <f t="shared" si="304"/>
        <v>"COMMENTCODE": "",</v>
      </c>
      <c r="AE134" t="str">
        <f t="shared" si="305"/>
        <v>"COUNTRY": "CIS",</v>
      </c>
      <c r="AF134" t="str">
        <f t="shared" si="306"/>
        <v>"CURRENT": "Y",</v>
      </c>
      <c r="AG134" t="str">
        <f t="shared" si="307"/>
        <v>"DECAY": "1972-01-15",</v>
      </c>
      <c r="AH134" t="str">
        <f t="shared" si="308"/>
        <v>"FILE": "1",</v>
      </c>
      <c r="AI134" t="str">
        <f t="shared" si="309"/>
        <v>"INCLINATION": "65.01",</v>
      </c>
      <c r="AJ134" t="str">
        <f t="shared" si="310"/>
        <v>"INTLDES": "1972-001C",</v>
      </c>
      <c r="AK134" t="str">
        <f t="shared" si="311"/>
        <v>"LAUNCH": "1972-01-12",</v>
      </c>
      <c r="AL134" t="str">
        <f t="shared" si="312"/>
        <v>"LAUNCH_NUM": "1",</v>
      </c>
      <c r="AM134" t="str">
        <f t="shared" si="313"/>
        <v>"LAUNCH_PIECE": "C",</v>
      </c>
      <c r="AN134" t="str">
        <f t="shared" si="314"/>
        <v>"NORAD_CAT_ID": "5767",</v>
      </c>
      <c r="AO134" t="str">
        <f t="shared" si="315"/>
        <v>"OBJECT_ID": "1972-001C",</v>
      </c>
      <c r="AP134" t="str">
        <f t="shared" si="316"/>
        <v>"OBJECT_NAME": "SL-4 DEB",</v>
      </c>
      <c r="AQ134" t="str">
        <f t="shared" si="317"/>
        <v>"OBJECT_NUMBER": "5767",</v>
      </c>
      <c r="AR134" t="str">
        <f t="shared" si="318"/>
        <v>"OBJECT_TYPE": "DEBRIS",</v>
      </c>
      <c r="AS134" t="str">
        <f t="shared" si="319"/>
        <v>"PERIGEE": "182",</v>
      </c>
      <c r="AT134" t="str">
        <f t="shared" si="320"/>
        <v>"PERIOD": "89.30",</v>
      </c>
      <c r="AU134" t="str">
        <f t="shared" si="321"/>
        <v>"RCSVALUE": "0",</v>
      </c>
      <c r="AV134" t="str">
        <f t="shared" si="322"/>
        <v>"RCS_SIZE": "",</v>
      </c>
      <c r="AW134" t="str">
        <f t="shared" si="323"/>
        <v>"SITE": "TTMTR"</v>
      </c>
      <c r="AX134" t="str">
        <f t="shared" si="324"/>
        <v>"SATNAME": "SL-4 DEB",</v>
      </c>
      <c r="AY134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"297","COMMENT": "","COMMENTCODE": "","COUNTRY": "CIS","CURRENT": "Y","DECAY": "1972-01-15","FILE": "1","INCLINATION": "65.01","INTLDES": "1972-001C","LAUNCH": "1972-01-12","LAUNCH_NUM": "1","LAUNCH_PIECE": "C","NORAD_CAT_ID": "5767","OBJECT_ID": "1972-001C","OBJECT_NAME": "SL-4 DEB","OBJECT_NUMBER": "5767","OBJECT_TYPE": "DEBRIS","PERIGEE": "182","PERIOD": "89.30","RCSVALUE": "0","RCS_SIZE": "","SATNAME": "SL-4 DEB","SITE": "TTMTR"</v>
      </c>
    </row>
    <row r="135" spans="1:51" x14ac:dyDescent="0.2">
      <c r="A135" t="s">
        <v>1303</v>
      </c>
      <c r="B135" t="s">
        <v>3919</v>
      </c>
      <c r="C135" t="s">
        <v>1769</v>
      </c>
      <c r="D135" t="s">
        <v>566</v>
      </c>
      <c r="E135" t="s">
        <v>25</v>
      </c>
      <c r="F135" t="s">
        <v>25</v>
      </c>
      <c r="G135" t="s">
        <v>26</v>
      </c>
      <c r="H135" t="s">
        <v>27</v>
      </c>
      <c r="I135" t="s">
        <v>1778</v>
      </c>
      <c r="J135" t="s">
        <v>33</v>
      </c>
      <c r="K135" t="s">
        <v>961</v>
      </c>
      <c r="L135" t="s">
        <v>1779</v>
      </c>
      <c r="M135" t="s">
        <v>1767</v>
      </c>
      <c r="N135" t="s">
        <v>33</v>
      </c>
      <c r="O135" t="s">
        <v>160</v>
      </c>
      <c r="P135" t="s">
        <v>1780</v>
      </c>
      <c r="Q135" t="s">
        <v>1779</v>
      </c>
      <c r="R135" t="s">
        <v>1769</v>
      </c>
      <c r="S135" t="s">
        <v>1780</v>
      </c>
      <c r="T135" t="s">
        <v>84</v>
      </c>
      <c r="U135" t="s">
        <v>505</v>
      </c>
      <c r="V135" t="s">
        <v>1375</v>
      </c>
      <c r="W135" t="s">
        <v>41</v>
      </c>
      <c r="X135" t="s">
        <v>25</v>
      </c>
      <c r="Y135" t="s">
        <v>42</v>
      </c>
      <c r="Z135" t="str">
        <f t="shared" si="301"/>
        <v>"COSMOS471DEB-7134":{"APOGEE": "193","COMMENT": "","COMMENTCODE": "","COUNTRY": "CIS","CURRENT": "Y","DECAY": "1972-01-24","FILE": "1","INCLINATION": "64.98","INTLDES": "1972-001D","LAUNCH": "1972-01-12","LAUNCH_NUM": "1","LAUNCH_PIECE": "D","NORAD_CAT_ID": "5773","OBJECT_ID": "1972-001D","OBJECT_NAME": "COSMOS 471 DEB","OBJECT_NUMBER": "5773","OBJECT_TYPE": "DEBRIS","PERIGEE": "156","PERIOD": "87.97","RCSVALUE": "0","RCS_SIZE": "","SATNAME": "COSMOS 471 DEB","SITE": "TTMTR"}</v>
      </c>
      <c r="AA135" t="str">
        <f>IF(A135=A136,_xlfn.CONCAT(Query__2[[#This Row],[Column1]],","),_xlfn.CONCAT(Query__2[[#This Row],[Column1]],"},"))</f>
        <v>"COSMOS471DEB-7134":{"APOGEE": "193","COMMENT": "","COMMENTCODE": "","COUNTRY": "CIS","CURRENT": "Y","DECAY": "1972-01-24","FILE": "1","INCLINATION": "64.98","INTLDES": "1972-001D","LAUNCH": "1972-01-12","LAUNCH_NUM": "1","LAUNCH_PIECE": "D","NORAD_CAT_ID": "5773","OBJECT_ID": "1972-001D","OBJECT_NAME": "COSMOS 471 DEB","OBJECT_NUMBER": "5773","OBJECT_TYPE": "DEBRIS","PERIGEE": "156","PERIOD": "87.97","RCSVALUE": "0","RCS_SIZE": "","SATNAME": "COSMOS 471 DEB","SITE": "TTMTR"},</v>
      </c>
      <c r="AB135" t="str">
        <f t="shared" si="302"/>
        <v>"APOGEE": "193",</v>
      </c>
      <c r="AC135" t="str">
        <f t="shared" si="303"/>
        <v>"COMMENT": "",</v>
      </c>
      <c r="AD135" t="str">
        <f t="shared" si="304"/>
        <v>"COMMENTCODE": "",</v>
      </c>
      <c r="AE135" t="str">
        <f t="shared" si="305"/>
        <v>"COUNTRY": "CIS",</v>
      </c>
      <c r="AF135" t="str">
        <f t="shared" si="306"/>
        <v>"CURRENT": "Y",</v>
      </c>
      <c r="AG135" t="str">
        <f t="shared" si="307"/>
        <v>"DECAY": "1972-01-24",</v>
      </c>
      <c r="AH135" t="str">
        <f t="shared" si="308"/>
        <v>"FILE": "1",</v>
      </c>
      <c r="AI135" t="str">
        <f t="shared" si="309"/>
        <v>"INCLINATION": "64.98",</v>
      </c>
      <c r="AJ135" t="str">
        <f t="shared" si="310"/>
        <v>"INTLDES": "1972-001D",</v>
      </c>
      <c r="AK135" t="str">
        <f t="shared" si="311"/>
        <v>"LAUNCH": "1972-01-12",</v>
      </c>
      <c r="AL135" t="str">
        <f t="shared" si="312"/>
        <v>"LAUNCH_NUM": "1",</v>
      </c>
      <c r="AM135" t="str">
        <f t="shared" si="313"/>
        <v>"LAUNCH_PIECE": "D",</v>
      </c>
      <c r="AN135" t="str">
        <f t="shared" si="314"/>
        <v>"NORAD_CAT_ID": "5773",</v>
      </c>
      <c r="AO135" t="str">
        <f t="shared" si="315"/>
        <v>"OBJECT_ID": "1972-001D",</v>
      </c>
      <c r="AP135" t="str">
        <f t="shared" si="316"/>
        <v>"OBJECT_NAME": "COSMOS 471 DEB",</v>
      </c>
      <c r="AQ135" t="str">
        <f t="shared" si="317"/>
        <v>"OBJECT_NUMBER": "5773",</v>
      </c>
      <c r="AR135" t="str">
        <f t="shared" si="318"/>
        <v>"OBJECT_TYPE": "DEBRIS",</v>
      </c>
      <c r="AS135" t="str">
        <f t="shared" si="319"/>
        <v>"PERIGEE": "156",</v>
      </c>
      <c r="AT135" t="str">
        <f t="shared" si="320"/>
        <v>"PERIOD": "87.97",</v>
      </c>
      <c r="AU135" t="str">
        <f t="shared" si="321"/>
        <v>"RCSVALUE": "0",</v>
      </c>
      <c r="AV135" t="str">
        <f t="shared" si="322"/>
        <v>"RCS_SIZE": "",</v>
      </c>
      <c r="AW135" t="str">
        <f t="shared" si="323"/>
        <v>"SITE": "TTMTR"</v>
      </c>
      <c r="AX135" t="str">
        <f t="shared" si="324"/>
        <v>"SATNAME": "COSMOS 471 DEB",</v>
      </c>
      <c r="AY135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"193","COMMENT": "","COMMENTCODE": "","COUNTRY": "CIS","CURRENT": "Y","DECAY": "1972-01-24","FILE": "1","INCLINATION": "64.98","INTLDES": "1972-001D","LAUNCH": "1972-01-12","LAUNCH_NUM": "1","LAUNCH_PIECE": "D","NORAD_CAT_ID": "5773","OBJECT_ID": "1972-001D","OBJECT_NAME": "COSMOS 471 DEB","OBJECT_NUMBER": "5773","OBJECT_TYPE": "DEBRIS","PERIGEE": "156","PERIOD": "87.97","RCSVALUE": "0","RCS_SIZE": "","SATNAME": "COSMOS 471 DEB","SITE": "TTMTR"</v>
      </c>
    </row>
    <row r="136" spans="1:51" x14ac:dyDescent="0.2">
      <c r="A136" t="s">
        <v>1303</v>
      </c>
      <c r="B136" t="s">
        <v>3920</v>
      </c>
      <c r="C136" t="s">
        <v>1769</v>
      </c>
      <c r="D136" t="s">
        <v>670</v>
      </c>
      <c r="E136" t="s">
        <v>25</v>
      </c>
      <c r="F136" t="s">
        <v>25</v>
      </c>
      <c r="G136" t="s">
        <v>26</v>
      </c>
      <c r="H136" t="s">
        <v>27</v>
      </c>
      <c r="I136" t="s">
        <v>1778</v>
      </c>
      <c r="J136" t="s">
        <v>33</v>
      </c>
      <c r="K136" t="s">
        <v>961</v>
      </c>
      <c r="L136" t="s">
        <v>1781</v>
      </c>
      <c r="M136" t="s">
        <v>1767</v>
      </c>
      <c r="N136" t="s">
        <v>33</v>
      </c>
      <c r="O136" t="s">
        <v>307</v>
      </c>
      <c r="P136" t="s">
        <v>1782</v>
      </c>
      <c r="Q136" t="s">
        <v>1781</v>
      </c>
      <c r="R136" t="s">
        <v>1769</v>
      </c>
      <c r="S136" t="s">
        <v>1782</v>
      </c>
      <c r="T136" t="s">
        <v>84</v>
      </c>
      <c r="U136" t="s">
        <v>670</v>
      </c>
      <c r="V136" t="s">
        <v>1783</v>
      </c>
      <c r="W136" t="s">
        <v>41</v>
      </c>
      <c r="X136" t="s">
        <v>25</v>
      </c>
      <c r="Y136" t="s">
        <v>42</v>
      </c>
      <c r="Z136" t="str">
        <f t="shared" si="301"/>
        <v>"COSMOS471DEB-7135":{"APOGEE": "144","COMMENT": "","COMMENTCODE": "","COUNTRY": "CIS","CURRENT": "Y","DECAY": "1972-01-24","FILE": "1","INCLINATION": "64.98","INTLDES": "1972-001E","LAUNCH": "1972-01-12","LAUNCH_NUM": "1","LAUNCH_PIECE": "E","NORAD_CAT_ID": "5774","OBJECT_ID": "1972-001E","OBJECT_NAME": "COSMOS 471 DEB","OBJECT_NUMBER": "5774","OBJECT_TYPE": "DEBRIS","PERIGEE": "144","PERIOD": "87.37","RCSVALUE": "0","RCS_SIZE": "","SATNAME": "COSMOS 471 DEB","SITE": "TTMTR"}</v>
      </c>
      <c r="AA136" t="str">
        <f>IF(A136=A137,_xlfn.CONCAT(Query__2[[#This Row],[Column1]],","),_xlfn.CONCAT(Query__2[[#This Row],[Column1]],"},"))</f>
        <v>"COSMOS471DEB-7135":{"APOGEE": "144","COMMENT": "","COMMENTCODE": "","COUNTRY": "CIS","CURRENT": "Y","DECAY": "1972-01-24","FILE": "1","INCLINATION": "64.98","INTLDES": "1972-001E","LAUNCH": "1972-01-12","LAUNCH_NUM": "1","LAUNCH_PIECE": "E","NORAD_CAT_ID": "5774","OBJECT_ID": "1972-001E","OBJECT_NAME": "COSMOS 471 DEB","OBJECT_NUMBER": "5774","OBJECT_TYPE": "DEBRIS","PERIGEE": "144","PERIOD": "87.37","RCSVALUE": "0","RCS_SIZE": "","SATNAME": "COSMOS 471 DEB","SITE": "TTMTR"},</v>
      </c>
      <c r="AB136" t="str">
        <f t="shared" si="302"/>
        <v>"APOGEE": "144",</v>
      </c>
      <c r="AC136" t="str">
        <f t="shared" si="303"/>
        <v>"COMMENT": "",</v>
      </c>
      <c r="AD136" t="str">
        <f t="shared" si="304"/>
        <v>"COMMENTCODE": "",</v>
      </c>
      <c r="AE136" t="str">
        <f t="shared" si="305"/>
        <v>"COUNTRY": "CIS",</v>
      </c>
      <c r="AF136" t="str">
        <f t="shared" si="306"/>
        <v>"CURRENT": "Y",</v>
      </c>
      <c r="AG136" t="str">
        <f t="shared" si="307"/>
        <v>"DECAY": "1972-01-24",</v>
      </c>
      <c r="AH136" t="str">
        <f t="shared" si="308"/>
        <v>"FILE": "1",</v>
      </c>
      <c r="AI136" t="str">
        <f t="shared" si="309"/>
        <v>"INCLINATION": "64.98",</v>
      </c>
      <c r="AJ136" t="str">
        <f t="shared" si="310"/>
        <v>"INTLDES": "1972-001E",</v>
      </c>
      <c r="AK136" t="str">
        <f t="shared" si="311"/>
        <v>"LAUNCH": "1972-01-12",</v>
      </c>
      <c r="AL136" t="str">
        <f t="shared" si="312"/>
        <v>"LAUNCH_NUM": "1",</v>
      </c>
      <c r="AM136" t="str">
        <f t="shared" si="313"/>
        <v>"LAUNCH_PIECE": "E",</v>
      </c>
      <c r="AN136" t="str">
        <f t="shared" si="314"/>
        <v>"NORAD_CAT_ID": "5774",</v>
      </c>
      <c r="AO136" t="str">
        <f t="shared" si="315"/>
        <v>"OBJECT_ID": "1972-001E",</v>
      </c>
      <c r="AP136" t="str">
        <f t="shared" si="316"/>
        <v>"OBJECT_NAME": "COSMOS 471 DEB",</v>
      </c>
      <c r="AQ136" t="str">
        <f t="shared" si="317"/>
        <v>"OBJECT_NUMBER": "5774",</v>
      </c>
      <c r="AR136" t="str">
        <f t="shared" si="318"/>
        <v>"OBJECT_TYPE": "DEBRIS",</v>
      </c>
      <c r="AS136" t="str">
        <f t="shared" si="319"/>
        <v>"PERIGEE": "144",</v>
      </c>
      <c r="AT136" t="str">
        <f t="shared" si="320"/>
        <v>"PERIOD": "87.37",</v>
      </c>
      <c r="AU136" t="str">
        <f t="shared" si="321"/>
        <v>"RCSVALUE": "0",</v>
      </c>
      <c r="AV136" t="str">
        <f t="shared" si="322"/>
        <v>"RCS_SIZE": "",</v>
      </c>
      <c r="AW136" t="str">
        <f t="shared" si="323"/>
        <v>"SITE": "TTMTR"</v>
      </c>
      <c r="AX136" t="str">
        <f t="shared" si="324"/>
        <v>"SATNAME": "COSMOS 471 DEB",</v>
      </c>
      <c r="AY136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"144","COMMENT": "","COMMENTCODE": "","COUNTRY": "CIS","CURRENT": "Y","DECAY": "1972-01-24","FILE": "1","INCLINATION": "64.98","INTLDES": "1972-001E","LAUNCH": "1972-01-12","LAUNCH_NUM": "1","LAUNCH_PIECE": "E","NORAD_CAT_ID": "5774","OBJECT_ID": "1972-001E","OBJECT_NAME": "COSMOS 471 DEB","OBJECT_NUMBER": "5774","OBJECT_TYPE": "DEBRIS","PERIGEE": "144","PERIOD": "87.37","RCSVALUE": "0","RCS_SIZE": "","SATNAME": "COSMOS 471 DEB","SITE": "TTMTR"</v>
      </c>
    </row>
    <row r="137" spans="1:51" x14ac:dyDescent="0.2">
      <c r="A137" t="s">
        <v>1303</v>
      </c>
      <c r="B137" t="s">
        <v>3921</v>
      </c>
      <c r="C137" t="s">
        <v>1769</v>
      </c>
      <c r="D137" t="s">
        <v>906</v>
      </c>
      <c r="E137" t="s">
        <v>25</v>
      </c>
      <c r="F137" t="s">
        <v>25</v>
      </c>
      <c r="G137" t="s">
        <v>26</v>
      </c>
      <c r="H137" t="s">
        <v>27</v>
      </c>
      <c r="I137" t="s">
        <v>1706</v>
      </c>
      <c r="J137" t="s">
        <v>33</v>
      </c>
      <c r="K137" t="s">
        <v>869</v>
      </c>
      <c r="L137" t="s">
        <v>1784</v>
      </c>
      <c r="M137" t="s">
        <v>1767</v>
      </c>
      <c r="N137" t="s">
        <v>33</v>
      </c>
      <c r="O137" t="s">
        <v>309</v>
      </c>
      <c r="P137" t="s">
        <v>1785</v>
      </c>
      <c r="Q137" t="s">
        <v>1784</v>
      </c>
      <c r="R137" t="s">
        <v>1769</v>
      </c>
      <c r="S137" t="s">
        <v>1785</v>
      </c>
      <c r="T137" t="s">
        <v>84</v>
      </c>
      <c r="U137" t="s">
        <v>408</v>
      </c>
      <c r="V137" t="s">
        <v>314</v>
      </c>
      <c r="W137" t="s">
        <v>41</v>
      </c>
      <c r="X137" t="s">
        <v>25</v>
      </c>
      <c r="Y137" t="s">
        <v>42</v>
      </c>
      <c r="Z137" t="str">
        <f t="shared" si="301"/>
        <v>"COSMOS471DEB-7136":{"APOGEE": "453","COMMENT": "","COMMENTCODE": "","COUNTRY": "CIS","CURRENT": "Y","DECAY": "1972-01-26","FILE": "1","INCLINATION": "64.99","INTLDES": "1972-001F","LAUNCH": "1972-01-12","LAUNCH_NUM": "1","LAUNCH_PIECE": "F","NORAD_CAT_ID": "5806","OBJECT_ID": "1972-001F","OBJECT_NAME": "COSMOS 471 DEB","OBJECT_NUMBER": "5806","OBJECT_TYPE": "DEBRIS","PERIGEE": "169","PERIOD": "90.74","RCSVALUE": "0","RCS_SIZE": "","SATNAME": "COSMOS 471 DEB","SITE": "TTMTR"}</v>
      </c>
      <c r="AA137" t="str">
        <f>IF(A137=A138,_xlfn.CONCAT(Query__2[[#This Row],[Column1]],","),_xlfn.CONCAT(Query__2[[#This Row],[Column1]],"},"))</f>
        <v>"COSMOS471DEB-7136":{"APOGEE": "453","COMMENT": "","COMMENTCODE": "","COUNTRY": "CIS","CURRENT": "Y","DECAY": "1972-01-26","FILE": "1","INCLINATION": "64.99","INTLDES": "1972-001F","LAUNCH": "1972-01-12","LAUNCH_NUM": "1","LAUNCH_PIECE": "F","NORAD_CAT_ID": "5806","OBJECT_ID": "1972-001F","OBJECT_NAME": "COSMOS 471 DEB","OBJECT_NUMBER": "5806","OBJECT_TYPE": "DEBRIS","PERIGEE": "169","PERIOD": "90.74","RCSVALUE": "0","RCS_SIZE": "","SATNAME": "COSMOS 471 DEB","SITE": "TTMTR"},</v>
      </c>
      <c r="AB137" t="str">
        <f t="shared" si="302"/>
        <v>"APOGEE": "453",</v>
      </c>
      <c r="AC137" t="str">
        <f t="shared" si="303"/>
        <v>"COMMENT": "",</v>
      </c>
      <c r="AD137" t="str">
        <f t="shared" si="304"/>
        <v>"COMMENTCODE": "",</v>
      </c>
      <c r="AE137" t="str">
        <f t="shared" si="305"/>
        <v>"COUNTRY": "CIS",</v>
      </c>
      <c r="AF137" t="str">
        <f t="shared" si="306"/>
        <v>"CURRENT": "Y",</v>
      </c>
      <c r="AG137" t="str">
        <f t="shared" si="307"/>
        <v>"DECAY": "1972-01-26",</v>
      </c>
      <c r="AH137" t="str">
        <f t="shared" si="308"/>
        <v>"FILE": "1",</v>
      </c>
      <c r="AI137" t="str">
        <f t="shared" si="309"/>
        <v>"INCLINATION": "64.99",</v>
      </c>
      <c r="AJ137" t="str">
        <f t="shared" si="310"/>
        <v>"INTLDES": "1972-001F",</v>
      </c>
      <c r="AK137" t="str">
        <f t="shared" si="311"/>
        <v>"LAUNCH": "1972-01-12",</v>
      </c>
      <c r="AL137" t="str">
        <f t="shared" si="312"/>
        <v>"LAUNCH_NUM": "1",</v>
      </c>
      <c r="AM137" t="str">
        <f t="shared" si="313"/>
        <v>"LAUNCH_PIECE": "F",</v>
      </c>
      <c r="AN137" t="str">
        <f t="shared" si="314"/>
        <v>"NORAD_CAT_ID": "5806",</v>
      </c>
      <c r="AO137" t="str">
        <f t="shared" si="315"/>
        <v>"OBJECT_ID": "1972-001F",</v>
      </c>
      <c r="AP137" t="str">
        <f t="shared" si="316"/>
        <v>"OBJECT_NAME": "COSMOS 471 DEB",</v>
      </c>
      <c r="AQ137" t="str">
        <f t="shared" si="317"/>
        <v>"OBJECT_NUMBER": "5806",</v>
      </c>
      <c r="AR137" t="str">
        <f t="shared" si="318"/>
        <v>"OBJECT_TYPE": "DEBRIS",</v>
      </c>
      <c r="AS137" t="str">
        <f t="shared" si="319"/>
        <v>"PERIGEE": "169",</v>
      </c>
      <c r="AT137" t="str">
        <f t="shared" si="320"/>
        <v>"PERIOD": "90.74",</v>
      </c>
      <c r="AU137" t="str">
        <f t="shared" si="321"/>
        <v>"RCSVALUE": "0",</v>
      </c>
      <c r="AV137" t="str">
        <f t="shared" si="322"/>
        <v>"RCS_SIZE": "",</v>
      </c>
      <c r="AW137" t="str">
        <f t="shared" si="323"/>
        <v>"SITE": "TTMTR"</v>
      </c>
      <c r="AX137" t="str">
        <f t="shared" si="324"/>
        <v>"SATNAME": "COSMOS 471 DEB",</v>
      </c>
      <c r="AY137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"453","COMMENT": "","COMMENTCODE": "","COUNTRY": "CIS","CURRENT": "Y","DECAY": "1972-01-26","FILE": "1","INCLINATION": "64.99","INTLDES": "1972-001F","LAUNCH": "1972-01-12","LAUNCH_NUM": "1","LAUNCH_PIECE": "F","NORAD_CAT_ID": "5806","OBJECT_ID": "1972-001F","OBJECT_NAME": "COSMOS 471 DEB","OBJECT_NUMBER": "5806","OBJECT_TYPE": "DEBRIS","PERIGEE": "169","PERIOD": "90.74","RCSVALUE": "0","RCS_SIZE": "","SATNAME": "COSMOS 471 DEB","SITE": "TTMTR"</v>
      </c>
    </row>
    <row r="138" spans="1:51" x14ac:dyDescent="0.2">
      <c r="A138" t="s">
        <v>1303</v>
      </c>
      <c r="B138" t="s">
        <v>3922</v>
      </c>
      <c r="C138" t="s">
        <v>1789</v>
      </c>
      <c r="D138" t="s">
        <v>545</v>
      </c>
      <c r="E138" t="s">
        <v>25</v>
      </c>
      <c r="F138" t="s">
        <v>25</v>
      </c>
      <c r="G138" t="s">
        <v>66</v>
      </c>
      <c r="H138" t="s">
        <v>27</v>
      </c>
      <c r="I138" t="s">
        <v>1786</v>
      </c>
      <c r="J138" t="s">
        <v>33</v>
      </c>
      <c r="K138" t="s">
        <v>1636</v>
      </c>
      <c r="L138" t="s">
        <v>1787</v>
      </c>
      <c r="M138" t="s">
        <v>1475</v>
      </c>
      <c r="N138" t="s">
        <v>36</v>
      </c>
      <c r="O138" t="s">
        <v>48</v>
      </c>
      <c r="P138" t="s">
        <v>1788</v>
      </c>
      <c r="Q138" t="s">
        <v>1787</v>
      </c>
      <c r="R138" t="s">
        <v>1789</v>
      </c>
      <c r="S138" t="s">
        <v>1788</v>
      </c>
      <c r="T138" t="s">
        <v>38</v>
      </c>
      <c r="U138" t="s">
        <v>501</v>
      </c>
      <c r="V138" t="s">
        <v>351</v>
      </c>
      <c r="W138" t="s">
        <v>41</v>
      </c>
      <c r="X138" t="s">
        <v>25</v>
      </c>
      <c r="Y138" t="s">
        <v>190</v>
      </c>
      <c r="Z138" t="str">
        <f t="shared" si="301"/>
        <v>"OPS1737-7137":{"APOGEE": "256","COMMENT": "","COMMENTCODE": "","COUNTRY": "US","CURRENT": "Y","DECAY": "1972-02-29","FILE": "1","INCLINATION": "96.91","INTLDES": "1972-002A","LAUNCH": "1972-01-20","LAUNCH_NUM": "2","LAUNCH_PIECE": "A","NORAD_CAT_ID": "5769","OBJECT_ID": "1972-002A","OBJECT_NAME": "OPS 1737","OBJECT_NUMBER": "5769","OBJECT_TYPE": "PAYLOAD","PERIGEE": "149","PERIOD": "88.54","RCSVALUE": "0","RCS_SIZE": "","SATNAME": "OPS 1737","SITE": "AFWTR"}</v>
      </c>
      <c r="AA138" t="str">
        <f>IF(A138=A139,_xlfn.CONCAT(Query__2[[#This Row],[Column1]],","),_xlfn.CONCAT(Query__2[[#This Row],[Column1]],"},"))</f>
        <v>"OPS1737-7137":{"APOGEE": "256","COMMENT": "","COMMENTCODE": "","COUNTRY": "US","CURRENT": "Y","DECAY": "1972-02-29","FILE": "1","INCLINATION": "96.91","INTLDES": "1972-002A","LAUNCH": "1972-01-20","LAUNCH_NUM": "2","LAUNCH_PIECE": "A","NORAD_CAT_ID": "5769","OBJECT_ID": "1972-002A","OBJECT_NAME": "OPS 1737","OBJECT_NUMBER": "5769","OBJECT_TYPE": "PAYLOAD","PERIGEE": "149","PERIOD": "88.54","RCSVALUE": "0","RCS_SIZE": "","SATNAME": "OPS 1737","SITE": "AFWTR"},</v>
      </c>
      <c r="AB138" t="str">
        <f t="shared" si="302"/>
        <v>"APOGEE": "256",</v>
      </c>
      <c r="AC138" t="str">
        <f t="shared" si="303"/>
        <v>"COMMENT": "",</v>
      </c>
      <c r="AD138" t="str">
        <f t="shared" si="304"/>
        <v>"COMMENTCODE": "",</v>
      </c>
      <c r="AE138" t="str">
        <f t="shared" si="305"/>
        <v>"COUNTRY": "US",</v>
      </c>
      <c r="AF138" t="str">
        <f t="shared" si="306"/>
        <v>"CURRENT": "Y",</v>
      </c>
      <c r="AG138" t="str">
        <f t="shared" si="307"/>
        <v>"DECAY": "1972-02-29",</v>
      </c>
      <c r="AH138" t="str">
        <f t="shared" si="308"/>
        <v>"FILE": "1",</v>
      </c>
      <c r="AI138" t="str">
        <f t="shared" si="309"/>
        <v>"INCLINATION": "96.91",</v>
      </c>
      <c r="AJ138" t="str">
        <f t="shared" si="310"/>
        <v>"INTLDES": "1972-002A",</v>
      </c>
      <c r="AK138" t="str">
        <f t="shared" si="311"/>
        <v>"LAUNCH": "1972-01-20",</v>
      </c>
      <c r="AL138" t="str">
        <f t="shared" si="312"/>
        <v>"LAUNCH_NUM": "2",</v>
      </c>
      <c r="AM138" t="str">
        <f t="shared" si="313"/>
        <v>"LAUNCH_PIECE": "A",</v>
      </c>
      <c r="AN138" t="str">
        <f t="shared" si="314"/>
        <v>"NORAD_CAT_ID": "5769",</v>
      </c>
      <c r="AO138" t="str">
        <f t="shared" si="315"/>
        <v>"OBJECT_ID": "1972-002A",</v>
      </c>
      <c r="AP138" t="str">
        <f t="shared" si="316"/>
        <v>"OBJECT_NAME": "OPS 1737",</v>
      </c>
      <c r="AQ138" t="str">
        <f t="shared" si="317"/>
        <v>"OBJECT_NUMBER": "5769",</v>
      </c>
      <c r="AR138" t="str">
        <f t="shared" si="318"/>
        <v>"OBJECT_TYPE": "PAYLOAD",</v>
      </c>
      <c r="AS138" t="str">
        <f t="shared" si="319"/>
        <v>"PERIGEE": "149",</v>
      </c>
      <c r="AT138" t="str">
        <f t="shared" si="320"/>
        <v>"PERIOD": "88.54",</v>
      </c>
      <c r="AU138" t="str">
        <f t="shared" si="321"/>
        <v>"RCSVALUE": "0",</v>
      </c>
      <c r="AV138" t="str">
        <f t="shared" si="322"/>
        <v>"RCS_SIZE": "",</v>
      </c>
      <c r="AW138" t="str">
        <f t="shared" si="323"/>
        <v>"SITE": "AFWTR"</v>
      </c>
      <c r="AX138" t="str">
        <f t="shared" si="324"/>
        <v>"SATNAME": "OPS 1737",</v>
      </c>
      <c r="AY138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"256","COMMENT": "","COMMENTCODE": "","COUNTRY": "US","CURRENT": "Y","DECAY": "1972-02-29","FILE": "1","INCLINATION": "96.91","INTLDES": "1972-002A","LAUNCH": "1972-01-20","LAUNCH_NUM": "2","LAUNCH_PIECE": "A","NORAD_CAT_ID": "5769","OBJECT_ID": "1972-002A","OBJECT_NAME": "OPS 1737","OBJECT_NUMBER": "5769","OBJECT_TYPE": "PAYLOAD","PERIGEE": "149","PERIOD": "88.54","RCSVALUE": "0","RCS_SIZE": "","SATNAME": "OPS 1737","SITE": "AFWTR"</v>
      </c>
    </row>
    <row r="139" spans="1:51" x14ac:dyDescent="0.2">
      <c r="A139" t="s">
        <v>1303</v>
      </c>
      <c r="B139" t="s">
        <v>3923</v>
      </c>
      <c r="C139" t="s">
        <v>1757</v>
      </c>
      <c r="D139" t="s">
        <v>212</v>
      </c>
      <c r="E139" t="s">
        <v>25</v>
      </c>
      <c r="F139" t="s">
        <v>25</v>
      </c>
      <c r="G139" t="s">
        <v>66</v>
      </c>
      <c r="H139" t="s">
        <v>27</v>
      </c>
      <c r="I139" t="s">
        <v>1790</v>
      </c>
      <c r="J139" t="s">
        <v>33</v>
      </c>
      <c r="K139" t="s">
        <v>1791</v>
      </c>
      <c r="L139" t="s">
        <v>1792</v>
      </c>
      <c r="M139" t="s">
        <v>1475</v>
      </c>
      <c r="N139" t="s">
        <v>36</v>
      </c>
      <c r="O139" t="s">
        <v>34</v>
      </c>
      <c r="P139" t="s">
        <v>1793</v>
      </c>
      <c r="Q139" t="s">
        <v>1792</v>
      </c>
      <c r="R139" t="s">
        <v>1757</v>
      </c>
      <c r="S139" t="s">
        <v>1793</v>
      </c>
      <c r="T139" t="s">
        <v>50</v>
      </c>
      <c r="U139" t="s">
        <v>214</v>
      </c>
      <c r="V139" t="s">
        <v>426</v>
      </c>
      <c r="W139" t="s">
        <v>41</v>
      </c>
      <c r="X139" t="s">
        <v>25</v>
      </c>
      <c r="Y139" t="s">
        <v>190</v>
      </c>
      <c r="Z139" t="str">
        <f t="shared" si="301"/>
        <v>"TITAN3DRB-7138":{"APOGEE": "198","COMMENT": "","COMMENTCODE": "","COUNTRY": "US","CURRENT": "Y","DECAY": "1972-01-23","FILE": "1","INCLINATION": "96.98","INTLDES": "1972-002B","LAUNCH": "1972-01-20","LAUNCH_NUM": "2","LAUNCH_PIECE": "B","NORAD_CAT_ID": "5770","OBJECT_ID": "1972-002B","OBJECT_NAME": "TITAN 3D R/B","OBJECT_NUMBER": "5770","OBJECT_TYPE": "ROCKET BODY","PERIGEE": "137","PERIOD": "87.83","RCSVALUE": "0","RCS_SIZE": "","SATNAME": "TITAN 3D R/B","SITE": "AFWTR"}</v>
      </c>
      <c r="AA139" t="str">
        <f>IF(A139=A140,_xlfn.CONCAT(Query__2[[#This Row],[Column1]],","),_xlfn.CONCAT(Query__2[[#This Row],[Column1]],"},"))</f>
        <v>"TITAN3DRB-7138":{"APOGEE": "198","COMMENT": "","COMMENTCODE": "","COUNTRY": "US","CURRENT": "Y","DECAY": "1972-01-23","FILE": "1","INCLINATION": "96.98","INTLDES": "1972-002B","LAUNCH": "1972-01-20","LAUNCH_NUM": "2","LAUNCH_PIECE": "B","NORAD_CAT_ID": "5770","OBJECT_ID": "1972-002B","OBJECT_NAME": "TITAN 3D R/B","OBJECT_NUMBER": "5770","OBJECT_TYPE": "ROCKET BODY","PERIGEE": "137","PERIOD": "87.83","RCSVALUE": "0","RCS_SIZE": "","SATNAME": "TITAN 3D R/B","SITE": "AFWTR"}},</v>
      </c>
      <c r="AB139" t="str">
        <f t="shared" si="302"/>
        <v>"APOGEE": "198",</v>
      </c>
      <c r="AC139" t="str">
        <f t="shared" si="303"/>
        <v>"COMMENT": "",</v>
      </c>
      <c r="AD139" t="str">
        <f t="shared" si="304"/>
        <v>"COMMENTCODE": "",</v>
      </c>
      <c r="AE139" t="str">
        <f t="shared" si="305"/>
        <v>"COUNTRY": "US",</v>
      </c>
      <c r="AF139" t="str">
        <f t="shared" si="306"/>
        <v>"CURRENT": "Y",</v>
      </c>
      <c r="AG139" t="str">
        <f t="shared" si="307"/>
        <v>"DECAY": "1972-01-23",</v>
      </c>
      <c r="AH139" t="str">
        <f t="shared" si="308"/>
        <v>"FILE": "1",</v>
      </c>
      <c r="AI139" t="str">
        <f t="shared" si="309"/>
        <v>"INCLINATION": "96.98",</v>
      </c>
      <c r="AJ139" t="str">
        <f t="shared" si="310"/>
        <v>"INTLDES": "1972-002B",</v>
      </c>
      <c r="AK139" t="str">
        <f t="shared" si="311"/>
        <v>"LAUNCH": "1972-01-20",</v>
      </c>
      <c r="AL139" t="str">
        <f t="shared" si="312"/>
        <v>"LAUNCH_NUM": "2",</v>
      </c>
      <c r="AM139" t="str">
        <f t="shared" si="313"/>
        <v>"LAUNCH_PIECE": "B",</v>
      </c>
      <c r="AN139" t="str">
        <f t="shared" si="314"/>
        <v>"NORAD_CAT_ID": "5770",</v>
      </c>
      <c r="AO139" t="str">
        <f t="shared" si="315"/>
        <v>"OBJECT_ID": "1972-002B",</v>
      </c>
      <c r="AP139" t="str">
        <f t="shared" si="316"/>
        <v>"OBJECT_NAME": "TITAN 3D R/B",</v>
      </c>
      <c r="AQ139" t="str">
        <f t="shared" si="317"/>
        <v>"OBJECT_NUMBER": "5770",</v>
      </c>
      <c r="AR139" t="str">
        <f t="shared" si="318"/>
        <v>"OBJECT_TYPE": "ROCKET BODY",</v>
      </c>
      <c r="AS139" t="str">
        <f t="shared" si="319"/>
        <v>"PERIGEE": "137",</v>
      </c>
      <c r="AT139" t="str">
        <f t="shared" si="320"/>
        <v>"PERIOD": "87.83",</v>
      </c>
      <c r="AU139" t="str">
        <f t="shared" si="321"/>
        <v>"RCSVALUE": "0",</v>
      </c>
      <c r="AV139" t="str">
        <f t="shared" si="322"/>
        <v>"RCS_SIZE": "",</v>
      </c>
      <c r="AW139" t="str">
        <f t="shared" si="323"/>
        <v>"SITE": "AFWTR"</v>
      </c>
      <c r="AX139" t="str">
        <f t="shared" si="324"/>
        <v>"SATNAME": "TITAN 3D R/B",</v>
      </c>
      <c r="AY139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"198","COMMENT": "","COMMENTCODE": "","COUNTRY": "US","CURRENT": "Y","DECAY": "1972-01-23","FILE": "1","INCLINATION": "96.98","INTLDES": "1972-002B","LAUNCH": "1972-01-20","LAUNCH_NUM": "2","LAUNCH_PIECE": "B","NORAD_CAT_ID": "5770","OBJECT_ID": "1972-002B","OBJECT_NAME": "TITAN 3D R/B","OBJECT_NUMBER": "5770","OBJECT_TYPE": "ROCKET BODY","PERIGEE": "137","PERIOD": "87.83","RCSVALUE": "0","RCS_SIZE": "","SATNAME": "TITAN 3D R/B","SITE": "AFWTR"</v>
      </c>
    </row>
    <row r="140" spans="1:51" x14ac:dyDescent="0.2">
      <c r="A140" t="s">
        <v>1277</v>
      </c>
      <c r="B140" t="s">
        <v>3924</v>
      </c>
      <c r="C140" t="s">
        <v>1826</v>
      </c>
      <c r="D140" t="s">
        <v>25</v>
      </c>
      <c r="E140" t="s">
        <v>220</v>
      </c>
      <c r="F140" t="s">
        <v>25</v>
      </c>
      <c r="G140" t="s">
        <v>26</v>
      </c>
      <c r="H140" t="s">
        <v>27</v>
      </c>
      <c r="I140" t="s">
        <v>1823</v>
      </c>
      <c r="J140" t="s">
        <v>33</v>
      </c>
      <c r="K140" t="s">
        <v>25</v>
      </c>
      <c r="L140" t="s">
        <v>1824</v>
      </c>
      <c r="M140" t="s">
        <v>1814</v>
      </c>
      <c r="N140" t="s">
        <v>33</v>
      </c>
      <c r="O140" t="s">
        <v>48</v>
      </c>
      <c r="P140" t="s">
        <v>1825</v>
      </c>
      <c r="Q140" t="s">
        <v>1824</v>
      </c>
      <c r="R140" t="s">
        <v>1826</v>
      </c>
      <c r="S140" t="s">
        <v>1825</v>
      </c>
      <c r="T140" t="s">
        <v>38</v>
      </c>
      <c r="U140" t="s">
        <v>25</v>
      </c>
      <c r="V140" t="s">
        <v>25</v>
      </c>
      <c r="W140" t="s">
        <v>41</v>
      </c>
      <c r="X140" t="s">
        <v>25</v>
      </c>
      <c r="Y140" t="s">
        <v>42</v>
      </c>
      <c r="Z140" t="str">
        <f t="shared" si="301"/>
        <v>"1973":{"LUNA21-7788":{"APOGEE": "","COMMENT": "LUNAR IMPACT","COMMENTCODE": "","COUNTRY": "CIS","CURRENT": "Y","DECAY": "1973-01-15","FILE": "1","INCLINATION": "","INTLDES": "1973-001A","LAUNCH": "1973-01-08","LAUNCH_NUM": "1","LAUNCH_PIECE": "A","NORAD_CAT_ID": "6333","OBJECT_ID": "1973-001A","OBJECT_NAME": "LUNA 21","OBJECT_NUMBER": "6333","OBJECT_TYPE": "PAYLOAD","PERIGEE": "","PERIOD": "","RCSVALUE": "0","RCS_SIZE": "","SATNAME": "LUNA 21","SITE": "TTMTR"}</v>
      </c>
      <c r="AA140" t="str">
        <f>IF(A140=A141,_xlfn.CONCAT(Query__2[[#This Row],[Column1]],","),_xlfn.CONCAT(Query__2[[#This Row],[Column1]],"},"))</f>
        <v>"1973":{"LUNA21-7788":{"APOGEE": "","COMMENT": "LUNAR IMPACT","COMMENTCODE": "","COUNTRY": "CIS","CURRENT": "Y","DECAY": "1973-01-15","FILE": "1","INCLINATION": "","INTLDES": "1973-001A","LAUNCH": "1973-01-08","LAUNCH_NUM": "1","LAUNCH_PIECE": "A","NORAD_CAT_ID": "6333","OBJECT_ID": "1973-001A","OBJECT_NAME": "LUNA 21","OBJECT_NUMBER": "6333","OBJECT_TYPE": "PAYLOAD","PERIGEE": "","PERIOD": "","RCSVALUE": "0","RCS_SIZE": "","SATNAME": "LUNA 21","SITE": "TTMTR"},</v>
      </c>
      <c r="AB140" t="str">
        <f t="shared" ref="AB140:AB148" si="325">_xlfn.CONCAT("""",D$1,"""",": ","""",D140,"""",",")</f>
        <v>"APOGEE": "",</v>
      </c>
      <c r="AC140" t="str">
        <f t="shared" ref="AC140:AC148" si="326">_xlfn.CONCAT("""",E$1,"""",": ","""",E140,"""",",")</f>
        <v>"COMMENT": "LUNAR IMPACT",</v>
      </c>
      <c r="AD140" t="str">
        <f t="shared" ref="AD140:AD148" si="327">_xlfn.CONCAT("""",F$1,"""",": ","""",F140,"""",",")</f>
        <v>"COMMENTCODE": "",</v>
      </c>
      <c r="AE140" t="str">
        <f t="shared" ref="AE140:AE148" si="328">_xlfn.CONCAT("""",G$1,"""",": ","""",G140,"""",",")</f>
        <v>"COUNTRY": "CIS",</v>
      </c>
      <c r="AF140" t="str">
        <f t="shared" ref="AF140:AF148" si="329">_xlfn.CONCAT("""",H$1,"""",": ","""",H140,"""",",")</f>
        <v>"CURRENT": "Y",</v>
      </c>
      <c r="AG140" t="str">
        <f t="shared" ref="AG140:AG148" si="330">_xlfn.CONCAT("""",I$1,"""",": ","""",I140,"""",",")</f>
        <v>"DECAY": "1973-01-15",</v>
      </c>
      <c r="AH140" t="str">
        <f t="shared" ref="AH140:AH148" si="331">_xlfn.CONCAT("""",J$1,"""",": ","""",J140,"""",",")</f>
        <v>"FILE": "1",</v>
      </c>
      <c r="AI140" t="str">
        <f t="shared" ref="AI140:AI148" si="332">_xlfn.CONCAT("""",K$1,"""",": ","""",K140,"""",",")</f>
        <v>"INCLINATION": "",</v>
      </c>
      <c r="AJ140" t="str">
        <f t="shared" ref="AJ140:AJ148" si="333">_xlfn.CONCAT("""",L$1,"""",": ","""",L140,"""",",")</f>
        <v>"INTLDES": "1973-001A",</v>
      </c>
      <c r="AK140" t="str">
        <f t="shared" ref="AK140:AK148" si="334">_xlfn.CONCAT("""",M$1,"""",": ","""",M140,"""",",")</f>
        <v>"LAUNCH": "1973-01-08",</v>
      </c>
      <c r="AL140" t="str">
        <f t="shared" ref="AL140:AL148" si="335">_xlfn.CONCAT("""",N$1,"""",": ","""",N140,"""",",")</f>
        <v>"LAUNCH_NUM": "1",</v>
      </c>
      <c r="AM140" t="str">
        <f t="shared" ref="AM140:AM148" si="336">_xlfn.CONCAT("""",O$1,"""",": ","""",O140,"""",",")</f>
        <v>"LAUNCH_PIECE": "A",</v>
      </c>
      <c r="AN140" t="str">
        <f t="shared" ref="AN140:AN148" si="337">_xlfn.CONCAT("""",P$1,"""",": ","""",P140,"""",",")</f>
        <v>"NORAD_CAT_ID": "6333",</v>
      </c>
      <c r="AO140" t="str">
        <f t="shared" ref="AO140:AO148" si="338">_xlfn.CONCAT("""",Q$1,"""",": ","""",Q140,"""",",")</f>
        <v>"OBJECT_ID": "1973-001A",</v>
      </c>
      <c r="AP140" t="str">
        <f t="shared" ref="AP140:AP148" si="339">_xlfn.CONCAT("""",R$1,"""",": ","""",R140,"""",",")</f>
        <v>"OBJECT_NAME": "LUNA 21",</v>
      </c>
      <c r="AQ140" t="str">
        <f t="shared" ref="AQ140:AQ148" si="340">_xlfn.CONCAT("""",S$1,"""",": ","""",S140,"""",",")</f>
        <v>"OBJECT_NUMBER": "6333",</v>
      </c>
      <c r="AR140" t="str">
        <f t="shared" ref="AR140:AR148" si="341">_xlfn.CONCAT("""",T$1,"""",": ","""",T140,"""",",")</f>
        <v>"OBJECT_TYPE": "PAYLOAD",</v>
      </c>
      <c r="AS140" t="str">
        <f t="shared" ref="AS140:AS148" si="342">_xlfn.CONCAT("""",U$1,"""",": ","""",U140,"""",",")</f>
        <v>"PERIGEE": "",</v>
      </c>
      <c r="AT140" t="str">
        <f t="shared" ref="AT140:AT148" si="343">_xlfn.CONCAT("""",V$1,"""",": ","""",V140,"""",",")</f>
        <v>"PERIOD": "",</v>
      </c>
      <c r="AU140" t="str">
        <f t="shared" ref="AU140:AU148" si="344">_xlfn.CONCAT("""",W$1,"""",": ","""",W140,"""",",")</f>
        <v>"RCSVALUE": "0",</v>
      </c>
      <c r="AV140" t="str">
        <f t="shared" ref="AV140:AV148" si="345">_xlfn.CONCAT("""",X$1,"""",": ","""",X140,"""",",")</f>
        <v>"RCS_SIZE": "",</v>
      </c>
      <c r="AW140" t="str">
        <f t="shared" ref="AW140:AW148" si="346">_xlfn.CONCAT("""",Y$1,"""",": ","""",Y140,"""")</f>
        <v>"SITE": "TTMTR"</v>
      </c>
      <c r="AX140" t="str">
        <f t="shared" ref="AX140:AX148" si="347">_xlfn.CONCAT("""",C$1,"""",": ","""",C140,"""",",")</f>
        <v>"SATNAME": "LUNA 21",</v>
      </c>
      <c r="AY140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"","COMMENT": "LUNAR IMPACT","COMMENTCODE": "","COUNTRY": "CIS","CURRENT": "Y","DECAY": "1973-01-15","FILE": "1","INCLINATION": "","INTLDES": "1973-001A","LAUNCH": "1973-01-08","LAUNCH_NUM": "1","LAUNCH_PIECE": "A","NORAD_CAT_ID": "6333","OBJECT_ID": "1973-001A","OBJECT_NAME": "LUNA 21","OBJECT_NUMBER": "6333","OBJECT_TYPE": "PAYLOAD","PERIGEE": "","PERIOD": "","RCSVALUE": "0","RCS_SIZE": "","SATNAME": "LUNA 21","SITE": "TTMTR"</v>
      </c>
    </row>
    <row r="141" spans="1:51" x14ac:dyDescent="0.2">
      <c r="A141" t="s">
        <v>1277</v>
      </c>
      <c r="B141" t="s">
        <v>3925</v>
      </c>
      <c r="C141" t="s">
        <v>1484</v>
      </c>
      <c r="D141" t="s">
        <v>321</v>
      </c>
      <c r="E141" t="s">
        <v>25</v>
      </c>
      <c r="F141" t="s">
        <v>25</v>
      </c>
      <c r="G141" t="s">
        <v>26</v>
      </c>
      <c r="H141" t="s">
        <v>27</v>
      </c>
      <c r="I141" t="s">
        <v>1820</v>
      </c>
      <c r="J141" t="s">
        <v>33</v>
      </c>
      <c r="K141" t="s">
        <v>1080</v>
      </c>
      <c r="L141" t="s">
        <v>1827</v>
      </c>
      <c r="M141" t="s">
        <v>1814</v>
      </c>
      <c r="N141" t="s">
        <v>33</v>
      </c>
      <c r="O141" t="s">
        <v>34</v>
      </c>
      <c r="P141" t="s">
        <v>1828</v>
      </c>
      <c r="Q141" t="s">
        <v>1827</v>
      </c>
      <c r="R141" t="s">
        <v>1484</v>
      </c>
      <c r="S141" t="s">
        <v>1828</v>
      </c>
      <c r="T141" t="s">
        <v>50</v>
      </c>
      <c r="U141" t="s">
        <v>670</v>
      </c>
      <c r="V141" t="s">
        <v>357</v>
      </c>
      <c r="W141" t="s">
        <v>41</v>
      </c>
      <c r="X141" t="s">
        <v>25</v>
      </c>
      <c r="Y141" t="s">
        <v>42</v>
      </c>
      <c r="Z141" t="str">
        <f t="shared" si="301"/>
        <v>"SL12RB-7789":{"APOGEE": "179","COMMENT": "","COMMENTCODE": "","COUNTRY": "CIS","CURRENT": "Y","DECAY": "1973-01-12","FILE": "1","INCLINATION": "51.57","INTLDES": "1973-001B","LAUNCH": "1973-01-08","LAUNCH_NUM": "1","LAUNCH_PIECE": "B","NORAD_CAT_ID": "6334","OBJECT_ID": "1973-001B","OBJECT_NAME": "SL-12 R/B","OBJECT_NUMBER": "6334","OBJECT_TYPE": "ROCKET BODY","PERIGEE": "144","PERIOD": "87.72","RCSVALUE": "0","RCS_SIZE": "","SATNAME": "SL-12 R/B","SITE": "TTMTR"}</v>
      </c>
      <c r="AA141" t="str">
        <f>IF(A141=A142,_xlfn.CONCAT(Query__2[[#This Row],[Column1]],","),_xlfn.CONCAT(Query__2[[#This Row],[Column1]],"},"))</f>
        <v>"SL12RB-7789":{"APOGEE": "179","COMMENT": "","COMMENTCODE": "","COUNTRY": "CIS","CURRENT": "Y","DECAY": "1973-01-12","FILE": "1","INCLINATION": "51.57","INTLDES": "1973-001B","LAUNCH": "1973-01-08","LAUNCH_NUM": "1","LAUNCH_PIECE": "B","NORAD_CAT_ID": "6334","OBJECT_ID": "1973-001B","OBJECT_NAME": "SL-12 R/B","OBJECT_NUMBER": "6334","OBJECT_TYPE": "ROCKET BODY","PERIGEE": "144","PERIOD": "87.72","RCSVALUE": "0","RCS_SIZE": "","SATNAME": "SL-12 R/B","SITE": "TTMTR"},</v>
      </c>
      <c r="AB141" t="str">
        <f t="shared" si="325"/>
        <v>"APOGEE": "179",</v>
      </c>
      <c r="AC141" t="str">
        <f t="shared" si="326"/>
        <v>"COMMENT": "",</v>
      </c>
      <c r="AD141" t="str">
        <f t="shared" si="327"/>
        <v>"COMMENTCODE": "",</v>
      </c>
      <c r="AE141" t="str">
        <f t="shared" si="328"/>
        <v>"COUNTRY": "CIS",</v>
      </c>
      <c r="AF141" t="str">
        <f t="shared" si="329"/>
        <v>"CURRENT": "Y",</v>
      </c>
      <c r="AG141" t="str">
        <f t="shared" si="330"/>
        <v>"DECAY": "1973-01-12",</v>
      </c>
      <c r="AH141" t="str">
        <f t="shared" si="331"/>
        <v>"FILE": "1",</v>
      </c>
      <c r="AI141" t="str">
        <f t="shared" si="332"/>
        <v>"INCLINATION": "51.57",</v>
      </c>
      <c r="AJ141" t="str">
        <f t="shared" si="333"/>
        <v>"INTLDES": "1973-001B",</v>
      </c>
      <c r="AK141" t="str">
        <f t="shared" si="334"/>
        <v>"LAUNCH": "1973-01-08",</v>
      </c>
      <c r="AL141" t="str">
        <f t="shared" si="335"/>
        <v>"LAUNCH_NUM": "1",</v>
      </c>
      <c r="AM141" t="str">
        <f t="shared" si="336"/>
        <v>"LAUNCH_PIECE": "B",</v>
      </c>
      <c r="AN141" t="str">
        <f t="shared" si="337"/>
        <v>"NORAD_CAT_ID": "6334",</v>
      </c>
      <c r="AO141" t="str">
        <f t="shared" si="338"/>
        <v>"OBJECT_ID": "1973-001B",</v>
      </c>
      <c r="AP141" t="str">
        <f t="shared" si="339"/>
        <v>"OBJECT_NAME": "SL-12 R/B",</v>
      </c>
      <c r="AQ141" t="str">
        <f t="shared" si="340"/>
        <v>"OBJECT_NUMBER": "6334",</v>
      </c>
      <c r="AR141" t="str">
        <f t="shared" si="341"/>
        <v>"OBJECT_TYPE": "ROCKET BODY",</v>
      </c>
      <c r="AS141" t="str">
        <f t="shared" si="342"/>
        <v>"PERIGEE": "144",</v>
      </c>
      <c r="AT141" t="str">
        <f t="shared" si="343"/>
        <v>"PERIOD": "87.72",</v>
      </c>
      <c r="AU141" t="str">
        <f t="shared" si="344"/>
        <v>"RCSVALUE": "0",</v>
      </c>
      <c r="AV141" t="str">
        <f t="shared" si="345"/>
        <v>"RCS_SIZE": "",</v>
      </c>
      <c r="AW141" t="str">
        <f t="shared" si="346"/>
        <v>"SITE": "TTMTR"</v>
      </c>
      <c r="AX141" t="str">
        <f t="shared" si="347"/>
        <v>"SATNAME": "SL-12 R/B",</v>
      </c>
      <c r="AY141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"179","COMMENT": "","COMMENTCODE": "","COUNTRY": "CIS","CURRENT": "Y","DECAY": "1973-01-12","FILE": "1","INCLINATION": "51.57","INTLDES": "1973-001B","LAUNCH": "1973-01-08","LAUNCH_NUM": "1","LAUNCH_PIECE": "B","NORAD_CAT_ID": "6334","OBJECT_ID": "1973-001B","OBJECT_NAME": "SL-12 R/B","OBJECT_NUMBER": "6334","OBJECT_TYPE": "ROCKET BODY","PERIGEE": "144","PERIOD": "87.72","RCSVALUE": "0","RCS_SIZE": "","SATNAME": "SL-12 R/B","SITE": "TTMTR"</v>
      </c>
    </row>
    <row r="142" spans="1:51" x14ac:dyDescent="0.2">
      <c r="A142" t="s">
        <v>1277</v>
      </c>
      <c r="B142" t="s">
        <v>3926</v>
      </c>
      <c r="C142" t="s">
        <v>1545</v>
      </c>
      <c r="D142" t="s">
        <v>283</v>
      </c>
      <c r="E142" t="s">
        <v>25</v>
      </c>
      <c r="F142" t="s">
        <v>25</v>
      </c>
      <c r="G142" t="s">
        <v>26</v>
      </c>
      <c r="H142" t="s">
        <v>27</v>
      </c>
      <c r="I142" t="s">
        <v>1297</v>
      </c>
      <c r="J142" t="s">
        <v>33</v>
      </c>
      <c r="K142" t="s">
        <v>1582</v>
      </c>
      <c r="L142" t="s">
        <v>1829</v>
      </c>
      <c r="M142" t="s">
        <v>1814</v>
      </c>
      <c r="N142" t="s">
        <v>33</v>
      </c>
      <c r="O142" t="s">
        <v>81</v>
      </c>
      <c r="P142" t="s">
        <v>1830</v>
      </c>
      <c r="Q142" t="s">
        <v>1829</v>
      </c>
      <c r="R142" t="s">
        <v>1545</v>
      </c>
      <c r="S142" t="s">
        <v>1830</v>
      </c>
      <c r="T142" t="s">
        <v>84</v>
      </c>
      <c r="U142" t="s">
        <v>249</v>
      </c>
      <c r="V142" t="s">
        <v>827</v>
      </c>
      <c r="W142" t="s">
        <v>41</v>
      </c>
      <c r="X142" t="s">
        <v>25</v>
      </c>
      <c r="Y142" t="s">
        <v>42</v>
      </c>
      <c r="Z142" t="str">
        <f t="shared" si="301"/>
        <v>"SL12PLAT-7790":{"APOGEE": "220","COMMENT": "","COMMENTCODE": "","COUNTRY": "CIS","CURRENT": "Y","DECAY": "1973-01-13","FILE": "1","INCLINATION": "51.55","INTLDES": "1973-001C","LAUNCH": "1973-01-08","LAUNCH_NUM": "1","LAUNCH_PIECE": "C","NORAD_CAT_ID": "6335","OBJECT_ID": "1973-001C","OBJECT_NAME": "SL-12 PLAT","OBJECT_NUMBER": "6335","OBJECT_TYPE": "DEBRIS","PERIGEE": "177","PERIOD": "88.46","RCSVALUE": "0","RCS_SIZE": "","SATNAME": "SL-12 PLAT","SITE": "TTMTR"}</v>
      </c>
      <c r="AA142" t="str">
        <f>IF(A142=A143,_xlfn.CONCAT(Query__2[[#This Row],[Column1]],","),_xlfn.CONCAT(Query__2[[#This Row],[Column1]],"},"))</f>
        <v>"SL12PLAT-7790":{"APOGEE": "220","COMMENT": "","COMMENTCODE": "","COUNTRY": "CIS","CURRENT": "Y","DECAY": "1973-01-13","FILE": "1","INCLINATION": "51.55","INTLDES": "1973-001C","LAUNCH": "1973-01-08","LAUNCH_NUM": "1","LAUNCH_PIECE": "C","NORAD_CAT_ID": "6335","OBJECT_ID": "1973-001C","OBJECT_NAME": "SL-12 PLAT","OBJECT_NUMBER": "6335","OBJECT_TYPE": "DEBRIS","PERIGEE": "177","PERIOD": "88.46","RCSVALUE": "0","RCS_SIZE": "","SATNAME": "SL-12 PLAT","SITE": "TTMTR"},</v>
      </c>
      <c r="AB142" t="str">
        <f t="shared" si="325"/>
        <v>"APOGEE": "220",</v>
      </c>
      <c r="AC142" t="str">
        <f t="shared" si="326"/>
        <v>"COMMENT": "",</v>
      </c>
      <c r="AD142" t="str">
        <f t="shared" si="327"/>
        <v>"COMMENTCODE": "",</v>
      </c>
      <c r="AE142" t="str">
        <f t="shared" si="328"/>
        <v>"COUNTRY": "CIS",</v>
      </c>
      <c r="AF142" t="str">
        <f t="shared" si="329"/>
        <v>"CURRENT": "Y",</v>
      </c>
      <c r="AG142" t="str">
        <f t="shared" si="330"/>
        <v>"DECAY": "1973-01-13",</v>
      </c>
      <c r="AH142" t="str">
        <f t="shared" si="331"/>
        <v>"FILE": "1",</v>
      </c>
      <c r="AI142" t="str">
        <f t="shared" si="332"/>
        <v>"INCLINATION": "51.55",</v>
      </c>
      <c r="AJ142" t="str">
        <f t="shared" si="333"/>
        <v>"INTLDES": "1973-001C",</v>
      </c>
      <c r="AK142" t="str">
        <f t="shared" si="334"/>
        <v>"LAUNCH": "1973-01-08",</v>
      </c>
      <c r="AL142" t="str">
        <f t="shared" si="335"/>
        <v>"LAUNCH_NUM": "1",</v>
      </c>
      <c r="AM142" t="str">
        <f t="shared" si="336"/>
        <v>"LAUNCH_PIECE": "C",</v>
      </c>
      <c r="AN142" t="str">
        <f t="shared" si="337"/>
        <v>"NORAD_CAT_ID": "6335",</v>
      </c>
      <c r="AO142" t="str">
        <f t="shared" si="338"/>
        <v>"OBJECT_ID": "1973-001C",</v>
      </c>
      <c r="AP142" t="str">
        <f t="shared" si="339"/>
        <v>"OBJECT_NAME": "SL-12 PLAT",</v>
      </c>
      <c r="AQ142" t="str">
        <f t="shared" si="340"/>
        <v>"OBJECT_NUMBER": "6335",</v>
      </c>
      <c r="AR142" t="str">
        <f t="shared" si="341"/>
        <v>"OBJECT_TYPE": "DEBRIS",</v>
      </c>
      <c r="AS142" t="str">
        <f t="shared" si="342"/>
        <v>"PERIGEE": "177",</v>
      </c>
      <c r="AT142" t="str">
        <f t="shared" si="343"/>
        <v>"PERIOD": "88.46",</v>
      </c>
      <c r="AU142" t="str">
        <f t="shared" si="344"/>
        <v>"RCSVALUE": "0",</v>
      </c>
      <c r="AV142" t="str">
        <f t="shared" si="345"/>
        <v>"RCS_SIZE": "",</v>
      </c>
      <c r="AW142" t="str">
        <f t="shared" si="346"/>
        <v>"SITE": "TTMTR"</v>
      </c>
      <c r="AX142" t="str">
        <f t="shared" si="347"/>
        <v>"SATNAME": "SL-12 PLAT",</v>
      </c>
      <c r="AY142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"220","COMMENT": "","COMMENTCODE": "","COUNTRY": "CIS","CURRENT": "Y","DECAY": "1973-01-13","FILE": "1","INCLINATION": "51.55","INTLDES": "1973-001C","LAUNCH": "1973-01-08","LAUNCH_NUM": "1","LAUNCH_PIECE": "C","NORAD_CAT_ID": "6335","OBJECT_ID": "1973-001C","OBJECT_NAME": "SL-12 PLAT","OBJECT_NUMBER": "6335","OBJECT_TYPE": "DEBRIS","PERIGEE": "177","PERIOD": "88.46","RCSVALUE": "0","RCS_SIZE": "","SATNAME": "SL-12 PLAT","SITE": "TTMTR"</v>
      </c>
    </row>
    <row r="143" spans="1:51" x14ac:dyDescent="0.2">
      <c r="A143" t="s">
        <v>1277</v>
      </c>
      <c r="B143" t="s">
        <v>3927</v>
      </c>
      <c r="C143" t="s">
        <v>1834</v>
      </c>
      <c r="D143" t="s">
        <v>549</v>
      </c>
      <c r="E143" t="s">
        <v>25</v>
      </c>
      <c r="F143" t="s">
        <v>25</v>
      </c>
      <c r="G143" t="s">
        <v>26</v>
      </c>
      <c r="H143" t="s">
        <v>27</v>
      </c>
      <c r="I143" t="s">
        <v>1831</v>
      </c>
      <c r="J143" t="s">
        <v>33</v>
      </c>
      <c r="K143" t="s">
        <v>1089</v>
      </c>
      <c r="L143" t="s">
        <v>1832</v>
      </c>
      <c r="M143" t="s">
        <v>1822</v>
      </c>
      <c r="N143" t="s">
        <v>36</v>
      </c>
      <c r="O143" t="s">
        <v>48</v>
      </c>
      <c r="P143" t="s">
        <v>1833</v>
      </c>
      <c r="Q143" t="s">
        <v>1832</v>
      </c>
      <c r="R143" t="s">
        <v>1834</v>
      </c>
      <c r="S143" t="s">
        <v>1833</v>
      </c>
      <c r="T143" t="s">
        <v>38</v>
      </c>
      <c r="U143" t="s">
        <v>241</v>
      </c>
      <c r="V143" t="s">
        <v>215</v>
      </c>
      <c r="W143" t="s">
        <v>41</v>
      </c>
      <c r="X143" t="s">
        <v>25</v>
      </c>
      <c r="Y143" t="s">
        <v>42</v>
      </c>
      <c r="Z143" t="str">
        <f t="shared" si="301"/>
        <v>"COSMOS543-7791":{"APOGEE": "292","COMMENT": "","COMMENTCODE": "","COUNTRY": "CIS","CURRENT": "Y","DECAY": "1973-01-25","FILE": "1","INCLINATION": "64.97","INTLDES": "1973-002A","LAUNCH": "1973-01-11","LAUNCH_NUM": "2","LAUNCH_PIECE": "A","NORAD_CAT_ID": "6339","OBJECT_ID": "1973-002A","OBJECT_NAME": "COSMOS 543","OBJECT_NUMBER": "6339","OBJECT_TYPE": "PAYLOAD","PERIGEE": "168","PERIOD": "89.10","RCSVALUE": "0","RCS_SIZE": "","SATNAME": "COSMOS 543","SITE": "TTMTR"}</v>
      </c>
      <c r="AA143" t="str">
        <f>IF(A143=A144,_xlfn.CONCAT(Query__2[[#This Row],[Column1]],","),_xlfn.CONCAT(Query__2[[#This Row],[Column1]],"},"))</f>
        <v>"COSMOS543-7791":{"APOGEE": "292","COMMENT": "","COMMENTCODE": "","COUNTRY": "CIS","CURRENT": "Y","DECAY": "1973-01-25","FILE": "1","INCLINATION": "64.97","INTLDES": "1973-002A","LAUNCH": "1973-01-11","LAUNCH_NUM": "2","LAUNCH_PIECE": "A","NORAD_CAT_ID": "6339","OBJECT_ID": "1973-002A","OBJECT_NAME": "COSMOS 543","OBJECT_NUMBER": "6339","OBJECT_TYPE": "PAYLOAD","PERIGEE": "168","PERIOD": "89.10","RCSVALUE": "0","RCS_SIZE": "","SATNAME": "COSMOS 543","SITE": "TTMTR"},</v>
      </c>
      <c r="AB143" t="str">
        <f t="shared" si="325"/>
        <v>"APOGEE": "292",</v>
      </c>
      <c r="AC143" t="str">
        <f t="shared" si="326"/>
        <v>"COMMENT": "",</v>
      </c>
      <c r="AD143" t="str">
        <f t="shared" si="327"/>
        <v>"COMMENTCODE": "",</v>
      </c>
      <c r="AE143" t="str">
        <f t="shared" si="328"/>
        <v>"COUNTRY": "CIS",</v>
      </c>
      <c r="AF143" t="str">
        <f t="shared" si="329"/>
        <v>"CURRENT": "Y",</v>
      </c>
      <c r="AG143" t="str">
        <f t="shared" si="330"/>
        <v>"DECAY": "1973-01-25",</v>
      </c>
      <c r="AH143" t="str">
        <f t="shared" si="331"/>
        <v>"FILE": "1",</v>
      </c>
      <c r="AI143" t="str">
        <f t="shared" si="332"/>
        <v>"INCLINATION": "64.97",</v>
      </c>
      <c r="AJ143" t="str">
        <f t="shared" si="333"/>
        <v>"INTLDES": "1973-002A",</v>
      </c>
      <c r="AK143" t="str">
        <f t="shared" si="334"/>
        <v>"LAUNCH": "1973-01-11",</v>
      </c>
      <c r="AL143" t="str">
        <f t="shared" si="335"/>
        <v>"LAUNCH_NUM": "2",</v>
      </c>
      <c r="AM143" t="str">
        <f t="shared" si="336"/>
        <v>"LAUNCH_PIECE": "A",</v>
      </c>
      <c r="AN143" t="str">
        <f t="shared" si="337"/>
        <v>"NORAD_CAT_ID": "6339",</v>
      </c>
      <c r="AO143" t="str">
        <f t="shared" si="338"/>
        <v>"OBJECT_ID": "1973-002A",</v>
      </c>
      <c r="AP143" t="str">
        <f t="shared" si="339"/>
        <v>"OBJECT_NAME": "COSMOS 543",</v>
      </c>
      <c r="AQ143" t="str">
        <f t="shared" si="340"/>
        <v>"OBJECT_NUMBER": "6339",</v>
      </c>
      <c r="AR143" t="str">
        <f t="shared" si="341"/>
        <v>"OBJECT_TYPE": "PAYLOAD",</v>
      </c>
      <c r="AS143" t="str">
        <f t="shared" si="342"/>
        <v>"PERIGEE": "168",</v>
      </c>
      <c r="AT143" t="str">
        <f t="shared" si="343"/>
        <v>"PERIOD": "89.10",</v>
      </c>
      <c r="AU143" t="str">
        <f t="shared" si="344"/>
        <v>"RCSVALUE": "0",</v>
      </c>
      <c r="AV143" t="str">
        <f t="shared" si="345"/>
        <v>"RCS_SIZE": "",</v>
      </c>
      <c r="AW143" t="str">
        <f t="shared" si="346"/>
        <v>"SITE": "TTMTR"</v>
      </c>
      <c r="AX143" t="str">
        <f t="shared" si="347"/>
        <v>"SATNAME": "COSMOS 543",</v>
      </c>
      <c r="AY143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"292","COMMENT": "","COMMENTCODE": "","COUNTRY": "CIS","CURRENT": "Y","DECAY": "1973-01-25","FILE": "1","INCLINATION": "64.97","INTLDES": "1973-002A","LAUNCH": "1973-01-11","LAUNCH_NUM": "2","LAUNCH_PIECE": "A","NORAD_CAT_ID": "6339","OBJECT_ID": "1973-002A","OBJECT_NAME": "COSMOS 543","OBJECT_NUMBER": "6339","OBJECT_TYPE": "PAYLOAD","PERIGEE": "168","PERIOD": "89.10","RCSVALUE": "0","RCS_SIZE": "","SATNAME": "COSMOS 543","SITE": "TTMTR"</v>
      </c>
    </row>
    <row r="144" spans="1:51" x14ac:dyDescent="0.2">
      <c r="A144" t="s">
        <v>1277</v>
      </c>
      <c r="B144" t="s">
        <v>3928</v>
      </c>
      <c r="C144" t="s">
        <v>1105</v>
      </c>
      <c r="D144" t="s">
        <v>343</v>
      </c>
      <c r="E144" t="s">
        <v>25</v>
      </c>
      <c r="F144" t="s">
        <v>25</v>
      </c>
      <c r="G144" t="s">
        <v>26</v>
      </c>
      <c r="H144" t="s">
        <v>27</v>
      </c>
      <c r="I144" t="s">
        <v>1835</v>
      </c>
      <c r="J144" t="s">
        <v>33</v>
      </c>
      <c r="K144" t="s">
        <v>1089</v>
      </c>
      <c r="L144" t="s">
        <v>1836</v>
      </c>
      <c r="M144" t="s">
        <v>1822</v>
      </c>
      <c r="N144" t="s">
        <v>36</v>
      </c>
      <c r="O144" t="s">
        <v>34</v>
      </c>
      <c r="P144" t="s">
        <v>1837</v>
      </c>
      <c r="Q144" t="s">
        <v>1836</v>
      </c>
      <c r="R144" t="s">
        <v>1105</v>
      </c>
      <c r="S144" t="s">
        <v>1837</v>
      </c>
      <c r="T144" t="s">
        <v>50</v>
      </c>
      <c r="U144" t="s">
        <v>632</v>
      </c>
      <c r="V144" t="s">
        <v>1433</v>
      </c>
      <c r="W144" t="s">
        <v>41</v>
      </c>
      <c r="X144" t="s">
        <v>25</v>
      </c>
      <c r="Y144" t="s">
        <v>42</v>
      </c>
      <c r="Z144" t="str">
        <f t="shared" si="301"/>
        <v>"SL4RB-7792":{"APOGEE": "166","COMMENT": "","COMMENTCODE": "","COUNTRY": "CIS","CURRENT": "Y","DECAY": "1973-01-22","FILE": "1","INCLINATION": "64.97","INTLDES": "1973-002B","LAUNCH": "1973-01-11","LAUNCH_NUM": "2","LAUNCH_PIECE": "B","NORAD_CAT_ID": "6340","OBJECT_ID": "1973-002B","OBJECT_NAME": "SL-4 R/B","OBJECT_NUMBER": "6340","OBJECT_TYPE": "ROCKET BODY","PERIGEE": "150","PERIOD": "87.65","RCSVALUE": "0","RCS_SIZE": "","SATNAME": "SL-4 R/B","SITE": "TTMTR"}</v>
      </c>
      <c r="AA144" t="str">
        <f>IF(A144=A145,_xlfn.CONCAT(Query__2[[#This Row],[Column1]],","),_xlfn.CONCAT(Query__2[[#This Row],[Column1]],"},"))</f>
        <v>"SL4RB-7792":{"APOGEE": "166","COMMENT": "","COMMENTCODE": "","COUNTRY": "CIS","CURRENT": "Y","DECAY": "1973-01-22","FILE": "1","INCLINATION": "64.97","INTLDES": "1973-002B","LAUNCH": "1973-01-11","LAUNCH_NUM": "2","LAUNCH_PIECE": "B","NORAD_CAT_ID": "6340","OBJECT_ID": "1973-002B","OBJECT_NAME": "SL-4 R/B","OBJECT_NUMBER": "6340","OBJECT_TYPE": "ROCKET BODY","PERIGEE": "150","PERIOD": "87.65","RCSVALUE": "0","RCS_SIZE": "","SATNAME": "SL-4 R/B","SITE": "TTMTR"},</v>
      </c>
      <c r="AB144" t="str">
        <f t="shared" si="325"/>
        <v>"APOGEE": "166",</v>
      </c>
      <c r="AC144" t="str">
        <f t="shared" si="326"/>
        <v>"COMMENT": "",</v>
      </c>
      <c r="AD144" t="str">
        <f t="shared" si="327"/>
        <v>"COMMENTCODE": "",</v>
      </c>
      <c r="AE144" t="str">
        <f t="shared" si="328"/>
        <v>"COUNTRY": "CIS",</v>
      </c>
      <c r="AF144" t="str">
        <f t="shared" si="329"/>
        <v>"CURRENT": "Y",</v>
      </c>
      <c r="AG144" t="str">
        <f t="shared" si="330"/>
        <v>"DECAY": "1973-01-22",</v>
      </c>
      <c r="AH144" t="str">
        <f t="shared" si="331"/>
        <v>"FILE": "1",</v>
      </c>
      <c r="AI144" t="str">
        <f t="shared" si="332"/>
        <v>"INCLINATION": "64.97",</v>
      </c>
      <c r="AJ144" t="str">
        <f t="shared" si="333"/>
        <v>"INTLDES": "1973-002B",</v>
      </c>
      <c r="AK144" t="str">
        <f t="shared" si="334"/>
        <v>"LAUNCH": "1973-01-11",</v>
      </c>
      <c r="AL144" t="str">
        <f t="shared" si="335"/>
        <v>"LAUNCH_NUM": "2",</v>
      </c>
      <c r="AM144" t="str">
        <f t="shared" si="336"/>
        <v>"LAUNCH_PIECE": "B",</v>
      </c>
      <c r="AN144" t="str">
        <f t="shared" si="337"/>
        <v>"NORAD_CAT_ID": "6340",</v>
      </c>
      <c r="AO144" t="str">
        <f t="shared" si="338"/>
        <v>"OBJECT_ID": "1973-002B",</v>
      </c>
      <c r="AP144" t="str">
        <f t="shared" si="339"/>
        <v>"OBJECT_NAME": "SL-4 R/B",</v>
      </c>
      <c r="AQ144" t="str">
        <f t="shared" si="340"/>
        <v>"OBJECT_NUMBER": "6340",</v>
      </c>
      <c r="AR144" t="str">
        <f t="shared" si="341"/>
        <v>"OBJECT_TYPE": "ROCKET BODY",</v>
      </c>
      <c r="AS144" t="str">
        <f t="shared" si="342"/>
        <v>"PERIGEE": "150",</v>
      </c>
      <c r="AT144" t="str">
        <f t="shared" si="343"/>
        <v>"PERIOD": "87.65",</v>
      </c>
      <c r="AU144" t="str">
        <f t="shared" si="344"/>
        <v>"RCSVALUE": "0",</v>
      </c>
      <c r="AV144" t="str">
        <f t="shared" si="345"/>
        <v>"RCS_SIZE": "",</v>
      </c>
      <c r="AW144" t="str">
        <f t="shared" si="346"/>
        <v>"SITE": "TTMTR"</v>
      </c>
      <c r="AX144" t="str">
        <f t="shared" si="347"/>
        <v>"SATNAME": "SL-4 R/B",</v>
      </c>
      <c r="AY144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"166","COMMENT": "","COMMENTCODE": "","COUNTRY": "CIS","CURRENT": "Y","DECAY": "1973-01-22","FILE": "1","INCLINATION": "64.97","INTLDES": "1973-002B","LAUNCH": "1973-01-11","LAUNCH_NUM": "2","LAUNCH_PIECE": "B","NORAD_CAT_ID": "6340","OBJECT_ID": "1973-002B","OBJECT_NAME": "SL-4 R/B","OBJECT_NUMBER": "6340","OBJECT_TYPE": "ROCKET BODY","PERIGEE": "150","PERIOD": "87.65","RCSVALUE": "0","RCS_SIZE": "","SATNAME": "SL-4 R/B","SITE": "TTMTR"</v>
      </c>
    </row>
    <row r="145" spans="1:51" x14ac:dyDescent="0.2">
      <c r="A145" t="s">
        <v>1277</v>
      </c>
      <c r="B145" t="s">
        <v>3929</v>
      </c>
      <c r="C145" t="s">
        <v>1841</v>
      </c>
      <c r="D145" t="s">
        <v>289</v>
      </c>
      <c r="E145" t="s">
        <v>25</v>
      </c>
      <c r="F145" t="s">
        <v>25</v>
      </c>
      <c r="G145" t="s">
        <v>26</v>
      </c>
      <c r="H145" t="s">
        <v>27</v>
      </c>
      <c r="I145" t="s">
        <v>1838</v>
      </c>
      <c r="J145" t="s">
        <v>33</v>
      </c>
      <c r="K145" t="s">
        <v>1089</v>
      </c>
      <c r="L145" t="s">
        <v>1839</v>
      </c>
      <c r="M145" t="s">
        <v>1822</v>
      </c>
      <c r="N145" t="s">
        <v>36</v>
      </c>
      <c r="O145" t="s">
        <v>81</v>
      </c>
      <c r="P145" t="s">
        <v>1840</v>
      </c>
      <c r="Q145" t="s">
        <v>1839</v>
      </c>
      <c r="R145" t="s">
        <v>1841</v>
      </c>
      <c r="S145" t="s">
        <v>1840</v>
      </c>
      <c r="T145" t="s">
        <v>84</v>
      </c>
      <c r="U145" t="s">
        <v>298</v>
      </c>
      <c r="V145" t="s">
        <v>864</v>
      </c>
      <c r="W145" t="s">
        <v>41</v>
      </c>
      <c r="X145" t="s">
        <v>25</v>
      </c>
      <c r="Y145" t="s">
        <v>42</v>
      </c>
      <c r="Z145" t="str">
        <f t="shared" si="301"/>
        <v>"COSMOS543DEB-7793":{"APOGEE": "201","COMMENT": "","COMMENTCODE": "","COUNTRY": "CIS","CURRENT": "Y","DECAY": "1973-01-28","FILE": "1","INCLINATION": "64.97","INTLDES": "1973-002C","LAUNCH": "1973-01-11","LAUNCH_NUM": "2","LAUNCH_PIECE": "C","NORAD_CAT_ID": "6346","OBJECT_ID": "1973-002C","OBJECT_NAME": "COSMOS 543 DEB","OBJECT_NUMBER": "6346","OBJECT_TYPE": "DEBRIS","PERIGEE": "142","PERIOD": "87.92","RCSVALUE": "0","RCS_SIZE": "","SATNAME": "COSMOS 543 DEB","SITE": "TTMTR"}</v>
      </c>
      <c r="AA145" t="str">
        <f>IF(A145=A146,_xlfn.CONCAT(Query__2[[#This Row],[Column1]],","),_xlfn.CONCAT(Query__2[[#This Row],[Column1]],"},"))</f>
        <v>"COSMOS543DEB-7793":{"APOGEE": "201","COMMENT": "","COMMENTCODE": "","COUNTRY": "CIS","CURRENT": "Y","DECAY": "1973-01-28","FILE": "1","INCLINATION": "64.97","INTLDES": "1973-002C","LAUNCH": "1973-01-11","LAUNCH_NUM": "2","LAUNCH_PIECE": "C","NORAD_CAT_ID": "6346","OBJECT_ID": "1973-002C","OBJECT_NAME": "COSMOS 543 DEB","OBJECT_NUMBER": "6346","OBJECT_TYPE": "DEBRIS","PERIGEE": "142","PERIOD": "87.92","RCSVALUE": "0","RCS_SIZE": "","SATNAME": "COSMOS 543 DEB","SITE": "TTMTR"},</v>
      </c>
      <c r="AB145" t="str">
        <f t="shared" si="325"/>
        <v>"APOGEE": "201",</v>
      </c>
      <c r="AC145" t="str">
        <f t="shared" si="326"/>
        <v>"COMMENT": "",</v>
      </c>
      <c r="AD145" t="str">
        <f t="shared" si="327"/>
        <v>"COMMENTCODE": "",</v>
      </c>
      <c r="AE145" t="str">
        <f t="shared" si="328"/>
        <v>"COUNTRY": "CIS",</v>
      </c>
      <c r="AF145" t="str">
        <f t="shared" si="329"/>
        <v>"CURRENT": "Y",</v>
      </c>
      <c r="AG145" t="str">
        <f t="shared" si="330"/>
        <v>"DECAY": "1973-01-28",</v>
      </c>
      <c r="AH145" t="str">
        <f t="shared" si="331"/>
        <v>"FILE": "1",</v>
      </c>
      <c r="AI145" t="str">
        <f t="shared" si="332"/>
        <v>"INCLINATION": "64.97",</v>
      </c>
      <c r="AJ145" t="str">
        <f t="shared" si="333"/>
        <v>"INTLDES": "1973-002C",</v>
      </c>
      <c r="AK145" t="str">
        <f t="shared" si="334"/>
        <v>"LAUNCH": "1973-01-11",</v>
      </c>
      <c r="AL145" t="str">
        <f t="shared" si="335"/>
        <v>"LAUNCH_NUM": "2",</v>
      </c>
      <c r="AM145" t="str">
        <f t="shared" si="336"/>
        <v>"LAUNCH_PIECE": "C",</v>
      </c>
      <c r="AN145" t="str">
        <f t="shared" si="337"/>
        <v>"NORAD_CAT_ID": "6346",</v>
      </c>
      <c r="AO145" t="str">
        <f t="shared" si="338"/>
        <v>"OBJECT_ID": "1973-002C",</v>
      </c>
      <c r="AP145" t="str">
        <f t="shared" si="339"/>
        <v>"OBJECT_NAME": "COSMOS 543 DEB",</v>
      </c>
      <c r="AQ145" t="str">
        <f t="shared" si="340"/>
        <v>"OBJECT_NUMBER": "6346",</v>
      </c>
      <c r="AR145" t="str">
        <f t="shared" si="341"/>
        <v>"OBJECT_TYPE": "DEBRIS",</v>
      </c>
      <c r="AS145" t="str">
        <f t="shared" si="342"/>
        <v>"PERIGEE": "142",</v>
      </c>
      <c r="AT145" t="str">
        <f t="shared" si="343"/>
        <v>"PERIOD": "87.92",</v>
      </c>
      <c r="AU145" t="str">
        <f t="shared" si="344"/>
        <v>"RCSVALUE": "0",</v>
      </c>
      <c r="AV145" t="str">
        <f t="shared" si="345"/>
        <v>"RCS_SIZE": "",</v>
      </c>
      <c r="AW145" t="str">
        <f t="shared" si="346"/>
        <v>"SITE": "TTMTR"</v>
      </c>
      <c r="AX145" t="str">
        <f t="shared" si="347"/>
        <v>"SATNAME": "COSMOS 543 DEB",</v>
      </c>
      <c r="AY145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"201","COMMENT": "","COMMENTCODE": "","COUNTRY": "CIS","CURRENT": "Y","DECAY": "1973-01-28","FILE": "1","INCLINATION": "64.97","INTLDES": "1973-002C","LAUNCH": "1973-01-11","LAUNCH_NUM": "2","LAUNCH_PIECE": "C","NORAD_CAT_ID": "6346","OBJECT_ID": "1973-002C","OBJECT_NAME": "COSMOS 543 DEB","OBJECT_NUMBER": "6346","OBJECT_TYPE": "DEBRIS","PERIGEE": "142","PERIOD": "87.92","RCSVALUE": "0","RCS_SIZE": "","SATNAME": "COSMOS 543 DEB","SITE": "TTMTR"</v>
      </c>
    </row>
    <row r="146" spans="1:51" x14ac:dyDescent="0.2">
      <c r="A146" t="s">
        <v>1277</v>
      </c>
      <c r="B146" t="s">
        <v>3930</v>
      </c>
      <c r="C146" t="s">
        <v>1841</v>
      </c>
      <c r="D146" t="s">
        <v>455</v>
      </c>
      <c r="E146" t="s">
        <v>25</v>
      </c>
      <c r="F146" t="s">
        <v>25</v>
      </c>
      <c r="G146" t="s">
        <v>26</v>
      </c>
      <c r="H146" t="s">
        <v>27</v>
      </c>
      <c r="I146" t="s">
        <v>1831</v>
      </c>
      <c r="J146" t="s">
        <v>33</v>
      </c>
      <c r="K146" t="s">
        <v>961</v>
      </c>
      <c r="L146" t="s">
        <v>1842</v>
      </c>
      <c r="M146" t="s">
        <v>1822</v>
      </c>
      <c r="N146" t="s">
        <v>36</v>
      </c>
      <c r="O146" t="s">
        <v>160</v>
      </c>
      <c r="P146" t="s">
        <v>1843</v>
      </c>
      <c r="Q146" t="s">
        <v>1842</v>
      </c>
      <c r="R146" t="s">
        <v>1841</v>
      </c>
      <c r="S146" t="s">
        <v>1843</v>
      </c>
      <c r="T146" t="s">
        <v>84</v>
      </c>
      <c r="U146" t="s">
        <v>666</v>
      </c>
      <c r="V146" t="s">
        <v>996</v>
      </c>
      <c r="W146" t="s">
        <v>41</v>
      </c>
      <c r="X146" t="s">
        <v>25</v>
      </c>
      <c r="Y146" t="s">
        <v>42</v>
      </c>
      <c r="Z146" t="str">
        <f t="shared" si="301"/>
        <v>"COSMOS543DEB-7794":{"APOGEE": "190","COMMENT": "","COMMENTCODE": "","COUNTRY": "CIS","CURRENT": "Y","DECAY": "1973-01-25","FILE": "1","INCLINATION": "64.98","INTLDES": "1973-002D","LAUNCH": "1973-01-11","LAUNCH_NUM": "2","LAUNCH_PIECE": "D","NORAD_CAT_ID": "6347","OBJECT_ID": "1973-002D","OBJECT_NAME": "COSMOS 543 DEB","OBJECT_NUMBER": "6347","OBJECT_TYPE": "DEBRIS","PERIGEE": "125","PERIOD": "87.64","RCSVALUE": "0","RCS_SIZE": "","SATNAME": "COSMOS 543 DEB","SITE": "TTMTR"}</v>
      </c>
      <c r="AA146" t="str">
        <f>IF(A146=A147,_xlfn.CONCAT(Query__2[[#This Row],[Column1]],","),_xlfn.CONCAT(Query__2[[#This Row],[Column1]],"},"))</f>
        <v>"COSMOS543DEB-7794":{"APOGEE": "190","COMMENT": "","COMMENTCODE": "","COUNTRY": "CIS","CURRENT": "Y","DECAY": "1973-01-25","FILE": "1","INCLINATION": "64.98","INTLDES": "1973-002D","LAUNCH": "1973-01-11","LAUNCH_NUM": "2","LAUNCH_PIECE": "D","NORAD_CAT_ID": "6347","OBJECT_ID": "1973-002D","OBJECT_NAME": "COSMOS 543 DEB","OBJECT_NUMBER": "6347","OBJECT_TYPE": "DEBRIS","PERIGEE": "125","PERIOD": "87.64","RCSVALUE": "0","RCS_SIZE": "","SATNAME": "COSMOS 543 DEB","SITE": "TTMTR"},</v>
      </c>
      <c r="AB146" t="str">
        <f t="shared" si="325"/>
        <v>"APOGEE": "190",</v>
      </c>
      <c r="AC146" t="str">
        <f t="shared" si="326"/>
        <v>"COMMENT": "",</v>
      </c>
      <c r="AD146" t="str">
        <f t="shared" si="327"/>
        <v>"COMMENTCODE": "",</v>
      </c>
      <c r="AE146" t="str">
        <f t="shared" si="328"/>
        <v>"COUNTRY": "CIS",</v>
      </c>
      <c r="AF146" t="str">
        <f t="shared" si="329"/>
        <v>"CURRENT": "Y",</v>
      </c>
      <c r="AG146" t="str">
        <f t="shared" si="330"/>
        <v>"DECAY": "1973-01-25",</v>
      </c>
      <c r="AH146" t="str">
        <f t="shared" si="331"/>
        <v>"FILE": "1",</v>
      </c>
      <c r="AI146" t="str">
        <f t="shared" si="332"/>
        <v>"INCLINATION": "64.98",</v>
      </c>
      <c r="AJ146" t="str">
        <f t="shared" si="333"/>
        <v>"INTLDES": "1973-002D",</v>
      </c>
      <c r="AK146" t="str">
        <f t="shared" si="334"/>
        <v>"LAUNCH": "1973-01-11",</v>
      </c>
      <c r="AL146" t="str">
        <f t="shared" si="335"/>
        <v>"LAUNCH_NUM": "2",</v>
      </c>
      <c r="AM146" t="str">
        <f t="shared" si="336"/>
        <v>"LAUNCH_PIECE": "D",</v>
      </c>
      <c r="AN146" t="str">
        <f t="shared" si="337"/>
        <v>"NORAD_CAT_ID": "6347",</v>
      </c>
      <c r="AO146" t="str">
        <f t="shared" si="338"/>
        <v>"OBJECT_ID": "1973-002D",</v>
      </c>
      <c r="AP146" t="str">
        <f t="shared" si="339"/>
        <v>"OBJECT_NAME": "COSMOS 543 DEB",</v>
      </c>
      <c r="AQ146" t="str">
        <f t="shared" si="340"/>
        <v>"OBJECT_NUMBER": "6347",</v>
      </c>
      <c r="AR146" t="str">
        <f t="shared" si="341"/>
        <v>"OBJECT_TYPE": "DEBRIS",</v>
      </c>
      <c r="AS146" t="str">
        <f t="shared" si="342"/>
        <v>"PERIGEE": "125",</v>
      </c>
      <c r="AT146" t="str">
        <f t="shared" si="343"/>
        <v>"PERIOD": "87.64",</v>
      </c>
      <c r="AU146" t="str">
        <f t="shared" si="344"/>
        <v>"RCSVALUE": "0",</v>
      </c>
      <c r="AV146" t="str">
        <f t="shared" si="345"/>
        <v>"RCS_SIZE": "",</v>
      </c>
      <c r="AW146" t="str">
        <f t="shared" si="346"/>
        <v>"SITE": "TTMTR"</v>
      </c>
      <c r="AX146" t="str">
        <f t="shared" si="347"/>
        <v>"SATNAME": "COSMOS 543 DEB",</v>
      </c>
      <c r="AY146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"190","COMMENT": "","COMMENTCODE": "","COUNTRY": "CIS","CURRENT": "Y","DECAY": "1973-01-25","FILE": "1","INCLINATION": "64.98","INTLDES": "1973-002D","LAUNCH": "1973-01-11","LAUNCH_NUM": "2","LAUNCH_PIECE": "D","NORAD_CAT_ID": "6347","OBJECT_ID": "1973-002D","OBJECT_NAME": "COSMOS 543 DEB","OBJECT_NUMBER": "6347","OBJECT_TYPE": "DEBRIS","PERIGEE": "125","PERIOD": "87.64","RCSVALUE": "0","RCS_SIZE": "","SATNAME": "COSMOS 543 DEB","SITE": "TTMTR"</v>
      </c>
    </row>
    <row r="147" spans="1:51" x14ac:dyDescent="0.2">
      <c r="A147" t="s">
        <v>1277</v>
      </c>
      <c r="B147" t="s">
        <v>3931</v>
      </c>
      <c r="C147" t="s">
        <v>1848</v>
      </c>
      <c r="D147" t="s">
        <v>730</v>
      </c>
      <c r="E147" t="s">
        <v>25</v>
      </c>
      <c r="F147" t="s">
        <v>25</v>
      </c>
      <c r="G147" t="s">
        <v>26</v>
      </c>
      <c r="H147" t="s">
        <v>27</v>
      </c>
      <c r="I147" t="s">
        <v>1844</v>
      </c>
      <c r="J147" t="s">
        <v>229</v>
      </c>
      <c r="K147" t="s">
        <v>1502</v>
      </c>
      <c r="L147" t="s">
        <v>1845</v>
      </c>
      <c r="M147" t="s">
        <v>1846</v>
      </c>
      <c r="N147" t="s">
        <v>60</v>
      </c>
      <c r="O147" t="s">
        <v>48</v>
      </c>
      <c r="P147" t="s">
        <v>1847</v>
      </c>
      <c r="Q147" t="s">
        <v>1845</v>
      </c>
      <c r="R147" t="s">
        <v>1848</v>
      </c>
      <c r="S147" t="s">
        <v>1847</v>
      </c>
      <c r="T147" t="s">
        <v>38</v>
      </c>
      <c r="U147" t="s">
        <v>654</v>
      </c>
      <c r="V147" t="s">
        <v>964</v>
      </c>
      <c r="W147" t="s">
        <v>41</v>
      </c>
      <c r="X147" t="s">
        <v>53</v>
      </c>
      <c r="Y147" t="s">
        <v>1402</v>
      </c>
      <c r="Z147" t="str">
        <f t="shared" si="301"/>
        <v>"COSMOS544-7795":{"APOGEE": "147","COMMENT": "","COMMENTCODE": "","COUNTRY": "CIS","CURRENT": "Y","DECAY": "1980-06-15","FILE": "5942","INCLINATION": "73.96","INTLDES": "1973-003A","LAUNCH": "1973-01-20","LAUNCH_NUM": "3","LAUNCH_PIECE": "A","NORAD_CAT_ID": "6343","OBJECT_ID": "1973-003A","OBJECT_NAME": "COSMOS 544","OBJECT_NUMBER": "6343","OBJECT_TYPE": "PAYLOAD","PERIGEE": "130","PERIOD": "87.26","RCSVALUE": "0","RCS_SIZE": "LARGE","SATNAME": "COSMOS 544","SITE": "PKMTR"}</v>
      </c>
      <c r="AA147" t="str">
        <f>IF(A147=A148,_xlfn.CONCAT(Query__2[[#This Row],[Column1]],","),_xlfn.CONCAT(Query__2[[#This Row],[Column1]],"},"))</f>
        <v>"COSMOS544-7795":{"APOGEE": "147","COMMENT": "","COMMENTCODE": "","COUNTRY": "CIS","CURRENT": "Y","DECAY": "1980-06-15","FILE": "5942","INCLINATION": "73.96","INTLDES": "1973-003A","LAUNCH": "1973-01-20","LAUNCH_NUM": "3","LAUNCH_PIECE": "A","NORAD_CAT_ID": "6343","OBJECT_ID": "1973-003A","OBJECT_NAME": "COSMOS 544","OBJECT_NUMBER": "6343","OBJECT_TYPE": "PAYLOAD","PERIGEE": "130","PERIOD": "87.26","RCSVALUE": "0","RCS_SIZE": "LARGE","SATNAME": "COSMOS 544","SITE": "PKMTR"},</v>
      </c>
      <c r="AB147" t="str">
        <f t="shared" si="325"/>
        <v>"APOGEE": "147",</v>
      </c>
      <c r="AC147" t="str">
        <f t="shared" si="326"/>
        <v>"COMMENT": "",</v>
      </c>
      <c r="AD147" t="str">
        <f t="shared" si="327"/>
        <v>"COMMENTCODE": "",</v>
      </c>
      <c r="AE147" t="str">
        <f t="shared" si="328"/>
        <v>"COUNTRY": "CIS",</v>
      </c>
      <c r="AF147" t="str">
        <f t="shared" si="329"/>
        <v>"CURRENT": "Y",</v>
      </c>
      <c r="AG147" t="str">
        <f t="shared" si="330"/>
        <v>"DECAY": "1980-06-15",</v>
      </c>
      <c r="AH147" t="str">
        <f t="shared" si="331"/>
        <v>"FILE": "5942",</v>
      </c>
      <c r="AI147" t="str">
        <f t="shared" si="332"/>
        <v>"INCLINATION": "73.96",</v>
      </c>
      <c r="AJ147" t="str">
        <f t="shared" si="333"/>
        <v>"INTLDES": "1973-003A",</v>
      </c>
      <c r="AK147" t="str">
        <f t="shared" si="334"/>
        <v>"LAUNCH": "1973-01-20",</v>
      </c>
      <c r="AL147" t="str">
        <f t="shared" si="335"/>
        <v>"LAUNCH_NUM": "3",</v>
      </c>
      <c r="AM147" t="str">
        <f t="shared" si="336"/>
        <v>"LAUNCH_PIECE": "A",</v>
      </c>
      <c r="AN147" t="str">
        <f t="shared" si="337"/>
        <v>"NORAD_CAT_ID": "6343",</v>
      </c>
      <c r="AO147" t="str">
        <f t="shared" si="338"/>
        <v>"OBJECT_ID": "1973-003A",</v>
      </c>
      <c r="AP147" t="str">
        <f t="shared" si="339"/>
        <v>"OBJECT_NAME": "COSMOS 544",</v>
      </c>
      <c r="AQ147" t="str">
        <f t="shared" si="340"/>
        <v>"OBJECT_NUMBER": "6343",</v>
      </c>
      <c r="AR147" t="str">
        <f t="shared" si="341"/>
        <v>"OBJECT_TYPE": "PAYLOAD",</v>
      </c>
      <c r="AS147" t="str">
        <f t="shared" si="342"/>
        <v>"PERIGEE": "130",</v>
      </c>
      <c r="AT147" t="str">
        <f t="shared" si="343"/>
        <v>"PERIOD": "87.26",</v>
      </c>
      <c r="AU147" t="str">
        <f t="shared" si="344"/>
        <v>"RCSVALUE": "0",</v>
      </c>
      <c r="AV147" t="str">
        <f t="shared" si="345"/>
        <v>"RCS_SIZE": "LARGE",</v>
      </c>
      <c r="AW147" t="str">
        <f t="shared" si="346"/>
        <v>"SITE": "PKMTR"</v>
      </c>
      <c r="AX147" t="str">
        <f t="shared" si="347"/>
        <v>"SATNAME": "COSMOS 544",</v>
      </c>
      <c r="AY147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"147","COMMENT": "","COMMENTCODE": "","COUNTRY": "CIS","CURRENT": "Y","DECAY": "1980-06-15","FILE": "5942","INCLINATION": "73.96","INTLDES": "1973-003A","LAUNCH": "1973-01-20","LAUNCH_NUM": "3","LAUNCH_PIECE": "A","NORAD_CAT_ID": "6343","OBJECT_ID": "1973-003A","OBJECT_NAME": "COSMOS 544","OBJECT_NUMBER": "6343","OBJECT_TYPE": "PAYLOAD","PERIGEE": "130","PERIOD": "87.26","RCSVALUE": "0","RCS_SIZE": "LARGE","SATNAME": "COSMOS 544","SITE": "PKMTR"</v>
      </c>
    </row>
    <row r="148" spans="1:51" x14ac:dyDescent="0.2">
      <c r="A148" t="s">
        <v>1277</v>
      </c>
      <c r="B148" t="s">
        <v>3932</v>
      </c>
      <c r="C148" t="s">
        <v>1094</v>
      </c>
      <c r="D148" t="s">
        <v>274</v>
      </c>
      <c r="E148" t="s">
        <v>25</v>
      </c>
      <c r="F148" t="s">
        <v>25</v>
      </c>
      <c r="G148" t="s">
        <v>26</v>
      </c>
      <c r="H148" t="s">
        <v>27</v>
      </c>
      <c r="I148" t="s">
        <v>1849</v>
      </c>
      <c r="J148" t="s">
        <v>229</v>
      </c>
      <c r="K148" t="s">
        <v>1622</v>
      </c>
      <c r="L148" t="s">
        <v>1850</v>
      </c>
      <c r="M148" t="s">
        <v>1846</v>
      </c>
      <c r="N148" t="s">
        <v>60</v>
      </c>
      <c r="O148" t="s">
        <v>34</v>
      </c>
      <c r="P148" t="s">
        <v>1851</v>
      </c>
      <c r="Q148" t="s">
        <v>1850</v>
      </c>
      <c r="R148" t="s">
        <v>1094</v>
      </c>
      <c r="S148" t="s">
        <v>1851</v>
      </c>
      <c r="T148" t="s">
        <v>50</v>
      </c>
      <c r="U148" t="s">
        <v>463</v>
      </c>
      <c r="V148" t="s">
        <v>773</v>
      </c>
      <c r="W148" t="s">
        <v>41</v>
      </c>
      <c r="X148" t="s">
        <v>53</v>
      </c>
      <c r="Y148" t="s">
        <v>1402</v>
      </c>
      <c r="Z148" t="str">
        <f t="shared" si="301"/>
        <v>"SL8RB-7796":{"APOGEE": "221","COMMENT": "","COMMENTCODE": "","COUNTRY": "CIS","CURRENT": "Y","DECAY": "1980-05-18","FILE": "5942","INCLINATION": "73.99","INTLDES": "1973-003B","LAUNCH": "1973-01-20","LAUNCH_NUM": "3","LAUNCH_PIECE": "B","NORAD_CAT_ID": "6344","OBJECT_ID": "1973-003B","OBJECT_NAME": "SL-8 R/B","OBJECT_NUMBER": "6344","OBJECT_TYPE": "ROCKET BODY","PERIGEE": "212","PERIOD": "88.82","RCSVALUE": "0","RCS_SIZE": "LARGE","SATNAME": "SL-8 R/B","SITE": "PKMTR"}</v>
      </c>
      <c r="AA148" t="str">
        <f>IF(A148=A149,_xlfn.CONCAT(Query__2[[#This Row],[Column1]],","),_xlfn.CONCAT(Query__2[[#This Row],[Column1]],"},"))</f>
        <v>"SL8RB-7796":{"APOGEE": "221","COMMENT": "","COMMENTCODE": "","COUNTRY": "CIS","CURRENT": "Y","DECAY": "1980-05-18","FILE": "5942","INCLINATION": "73.99","INTLDES": "1973-003B","LAUNCH": "1973-01-20","LAUNCH_NUM": "3","LAUNCH_PIECE": "B","NORAD_CAT_ID": "6344","OBJECT_ID": "1973-003B","OBJECT_NAME": "SL-8 R/B","OBJECT_NUMBER": "6344","OBJECT_TYPE": "ROCKET BODY","PERIGEE": "212","PERIOD": "88.82","RCSVALUE": "0","RCS_SIZE": "LARGE","SATNAME": "SL-8 R/B","SITE": "PKMTR"}},</v>
      </c>
      <c r="AB148" t="str">
        <f t="shared" si="325"/>
        <v>"APOGEE": "221",</v>
      </c>
      <c r="AC148" t="str">
        <f t="shared" si="326"/>
        <v>"COMMENT": "",</v>
      </c>
      <c r="AD148" t="str">
        <f t="shared" si="327"/>
        <v>"COMMENTCODE": "",</v>
      </c>
      <c r="AE148" t="str">
        <f t="shared" si="328"/>
        <v>"COUNTRY": "CIS",</v>
      </c>
      <c r="AF148" t="str">
        <f t="shared" si="329"/>
        <v>"CURRENT": "Y",</v>
      </c>
      <c r="AG148" t="str">
        <f t="shared" si="330"/>
        <v>"DECAY": "1980-05-18",</v>
      </c>
      <c r="AH148" t="str">
        <f t="shared" si="331"/>
        <v>"FILE": "5942",</v>
      </c>
      <c r="AI148" t="str">
        <f t="shared" si="332"/>
        <v>"INCLINATION": "73.99",</v>
      </c>
      <c r="AJ148" t="str">
        <f t="shared" si="333"/>
        <v>"INTLDES": "1973-003B",</v>
      </c>
      <c r="AK148" t="str">
        <f t="shared" si="334"/>
        <v>"LAUNCH": "1973-01-20",</v>
      </c>
      <c r="AL148" t="str">
        <f t="shared" si="335"/>
        <v>"LAUNCH_NUM": "3",</v>
      </c>
      <c r="AM148" t="str">
        <f t="shared" si="336"/>
        <v>"LAUNCH_PIECE": "B",</v>
      </c>
      <c r="AN148" t="str">
        <f t="shared" si="337"/>
        <v>"NORAD_CAT_ID": "6344",</v>
      </c>
      <c r="AO148" t="str">
        <f t="shared" si="338"/>
        <v>"OBJECT_ID": "1973-003B",</v>
      </c>
      <c r="AP148" t="str">
        <f t="shared" si="339"/>
        <v>"OBJECT_NAME": "SL-8 R/B",</v>
      </c>
      <c r="AQ148" t="str">
        <f t="shared" si="340"/>
        <v>"OBJECT_NUMBER": "6344",</v>
      </c>
      <c r="AR148" t="str">
        <f t="shared" si="341"/>
        <v>"OBJECT_TYPE": "ROCKET BODY",</v>
      </c>
      <c r="AS148" t="str">
        <f t="shared" si="342"/>
        <v>"PERIGEE": "212",</v>
      </c>
      <c r="AT148" t="str">
        <f t="shared" si="343"/>
        <v>"PERIOD": "88.82",</v>
      </c>
      <c r="AU148" t="str">
        <f t="shared" si="344"/>
        <v>"RCSVALUE": "0",</v>
      </c>
      <c r="AV148" t="str">
        <f t="shared" si="345"/>
        <v>"RCS_SIZE": "LARGE",</v>
      </c>
      <c r="AW148" t="str">
        <f t="shared" si="346"/>
        <v>"SITE": "PKMTR"</v>
      </c>
      <c r="AX148" t="str">
        <f t="shared" si="347"/>
        <v>"SATNAME": "SL-8 R/B",</v>
      </c>
      <c r="AY148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"221","COMMENT": "","COMMENTCODE": "","COUNTRY": "CIS","CURRENT": "Y","DECAY": "1980-05-18","FILE": "5942","INCLINATION": "73.99","INTLDES": "1973-003B","LAUNCH": "1973-01-20","LAUNCH_NUM": "3","LAUNCH_PIECE": "B","NORAD_CAT_ID": "6344","OBJECT_ID": "1973-003B","OBJECT_NAME": "SL-8 R/B","OBJECT_NUMBER": "6344","OBJECT_TYPE": "ROCKET BODY","PERIGEE": "212","PERIOD": "88.82","RCSVALUE": "0","RCS_SIZE": "LARGE","SATNAME": "SL-8 R/B","SITE": "PKMTR"</v>
      </c>
    </row>
    <row r="149" spans="1:51" x14ac:dyDescent="0.2">
      <c r="A149" t="s">
        <v>1278</v>
      </c>
      <c r="B149" t="s">
        <v>3933</v>
      </c>
      <c r="C149" t="s">
        <v>1094</v>
      </c>
      <c r="D149" t="s">
        <v>1111</v>
      </c>
      <c r="E149" t="s">
        <v>25</v>
      </c>
      <c r="F149" t="s">
        <v>25</v>
      </c>
      <c r="G149" t="s">
        <v>26</v>
      </c>
      <c r="H149" t="s">
        <v>27</v>
      </c>
      <c r="I149" t="s">
        <v>25</v>
      </c>
      <c r="J149" t="s">
        <v>712</v>
      </c>
      <c r="K149" t="s">
        <v>1764</v>
      </c>
      <c r="L149" t="s">
        <v>1867</v>
      </c>
      <c r="M149" t="s">
        <v>1864</v>
      </c>
      <c r="N149" t="s">
        <v>33</v>
      </c>
      <c r="O149" t="s">
        <v>34</v>
      </c>
      <c r="P149" t="s">
        <v>1868</v>
      </c>
      <c r="Q149" t="s">
        <v>1867</v>
      </c>
      <c r="R149" t="s">
        <v>1094</v>
      </c>
      <c r="S149" t="s">
        <v>1868</v>
      </c>
      <c r="T149" t="s">
        <v>50</v>
      </c>
      <c r="U149" t="s">
        <v>683</v>
      </c>
      <c r="V149" t="s">
        <v>664</v>
      </c>
      <c r="W149" t="s">
        <v>41</v>
      </c>
      <c r="X149" t="s">
        <v>53</v>
      </c>
      <c r="Y149" t="s">
        <v>1402</v>
      </c>
      <c r="Z149" t="str">
        <f t="shared" si="301"/>
        <v>"1974":{"SL8RB-8667":{"APOGEE": "994","COMMENT": "","COMMENTCODE": "","COUNTRY": "CIS","CURRENT": "Y","DECAY": "","FILE": "8624","INCLINATION": "82.95","INTLDES": "1974-001B","LAUNCH": "1974-01-17","LAUNCH_NUM": "1","LAUNCH_PIECE": "B","NORAD_CAT_ID": "7095","OBJECT_ID": "1974-001B","OBJECT_NAME": "SL-8 R/B","OBJECT_NUMBER": "7095","OBJECT_TYPE": "ROCKET BODY","PERIGEE": "942","PERIOD": "104.44","RCSVALUE": "0","RCS_SIZE": "LARGE","SATNAME": "SL-8 R/B","SITE": "PKMTR"}</v>
      </c>
      <c r="AA149" t="str">
        <f>IF(A149=A150,_xlfn.CONCAT(Query__2[[#This Row],[Column1]],","),_xlfn.CONCAT(Query__2[[#This Row],[Column1]],"},"))</f>
        <v>"1974":{"SL8RB-8667":{"APOGEE": "994","COMMENT": "","COMMENTCODE": "","COUNTRY": "CIS","CURRENT": "Y","DECAY": "","FILE": "8624","INCLINATION": "82.95","INTLDES": "1974-001B","LAUNCH": "1974-01-17","LAUNCH_NUM": "1","LAUNCH_PIECE": "B","NORAD_CAT_ID": "7095","OBJECT_ID": "1974-001B","OBJECT_NAME": "SL-8 R/B","OBJECT_NUMBER": "7095","OBJECT_TYPE": "ROCKET BODY","PERIGEE": "942","PERIOD": "104.44","RCSVALUE": "0","RCS_SIZE": "LARGE","SATNAME": "SL-8 R/B","SITE": "PKMTR"},</v>
      </c>
      <c r="AB149" t="str">
        <f t="shared" ref="AB149:AB157" si="348">_xlfn.CONCAT("""",D$1,"""",": ","""",D149,"""",",")</f>
        <v>"APOGEE": "994",</v>
      </c>
      <c r="AC149" t="str">
        <f t="shared" ref="AC149:AC157" si="349">_xlfn.CONCAT("""",E$1,"""",": ","""",E149,"""",",")</f>
        <v>"COMMENT": "",</v>
      </c>
      <c r="AD149" t="str">
        <f t="shared" ref="AD149:AD157" si="350">_xlfn.CONCAT("""",F$1,"""",": ","""",F149,"""",",")</f>
        <v>"COMMENTCODE": "",</v>
      </c>
      <c r="AE149" t="str">
        <f t="shared" ref="AE149:AE157" si="351">_xlfn.CONCAT("""",G$1,"""",": ","""",G149,"""",",")</f>
        <v>"COUNTRY": "CIS",</v>
      </c>
      <c r="AF149" t="str">
        <f t="shared" ref="AF149:AF157" si="352">_xlfn.CONCAT("""",H$1,"""",": ","""",H149,"""",",")</f>
        <v>"CURRENT": "Y",</v>
      </c>
      <c r="AG149" t="str">
        <f t="shared" ref="AG149:AG157" si="353">_xlfn.CONCAT("""",I$1,"""",": ","""",I149,"""",",")</f>
        <v>"DECAY": "",</v>
      </c>
      <c r="AH149" t="str">
        <f t="shared" ref="AH149:AH157" si="354">_xlfn.CONCAT("""",J$1,"""",": ","""",J149,"""",",")</f>
        <v>"FILE": "8624",</v>
      </c>
      <c r="AI149" t="str">
        <f t="shared" ref="AI149:AI157" si="355">_xlfn.CONCAT("""",K$1,"""",": ","""",K149,"""",",")</f>
        <v>"INCLINATION": "82.95",</v>
      </c>
      <c r="AJ149" t="str">
        <f t="shared" ref="AJ149:AJ157" si="356">_xlfn.CONCAT("""",L$1,"""",": ","""",L149,"""",",")</f>
        <v>"INTLDES": "1974-001B",</v>
      </c>
      <c r="AK149" t="str">
        <f t="shared" ref="AK149:AK157" si="357">_xlfn.CONCAT("""",M$1,"""",": ","""",M149,"""",",")</f>
        <v>"LAUNCH": "1974-01-17",</v>
      </c>
      <c r="AL149" t="str">
        <f t="shared" ref="AL149:AL157" si="358">_xlfn.CONCAT("""",N$1,"""",": ","""",N149,"""",",")</f>
        <v>"LAUNCH_NUM": "1",</v>
      </c>
      <c r="AM149" t="str">
        <f t="shared" ref="AM149:AM157" si="359">_xlfn.CONCAT("""",O$1,"""",": ","""",O149,"""",",")</f>
        <v>"LAUNCH_PIECE": "B",</v>
      </c>
      <c r="AN149" t="str">
        <f t="shared" ref="AN149:AN157" si="360">_xlfn.CONCAT("""",P$1,"""",": ","""",P149,"""",",")</f>
        <v>"NORAD_CAT_ID": "7095",</v>
      </c>
      <c r="AO149" t="str">
        <f t="shared" ref="AO149:AO157" si="361">_xlfn.CONCAT("""",Q$1,"""",": ","""",Q149,"""",",")</f>
        <v>"OBJECT_ID": "1974-001B",</v>
      </c>
      <c r="AP149" t="str">
        <f t="shared" ref="AP149:AP157" si="362">_xlfn.CONCAT("""",R$1,"""",": ","""",R149,"""",",")</f>
        <v>"OBJECT_NAME": "SL-8 R/B",</v>
      </c>
      <c r="AQ149" t="str">
        <f t="shared" ref="AQ149:AQ157" si="363">_xlfn.CONCAT("""",S$1,"""",": ","""",S149,"""",",")</f>
        <v>"OBJECT_NUMBER": "7095",</v>
      </c>
      <c r="AR149" t="str">
        <f t="shared" ref="AR149:AR157" si="364">_xlfn.CONCAT("""",T$1,"""",": ","""",T149,"""",",")</f>
        <v>"OBJECT_TYPE": "ROCKET BODY",</v>
      </c>
      <c r="AS149" t="str">
        <f t="shared" ref="AS149:AS157" si="365">_xlfn.CONCAT("""",U$1,"""",": ","""",U149,"""",",")</f>
        <v>"PERIGEE": "942",</v>
      </c>
      <c r="AT149" t="str">
        <f t="shared" ref="AT149:AT157" si="366">_xlfn.CONCAT("""",V$1,"""",": ","""",V149,"""",",")</f>
        <v>"PERIOD": "104.44",</v>
      </c>
      <c r="AU149" t="str">
        <f t="shared" ref="AU149:AU157" si="367">_xlfn.CONCAT("""",W$1,"""",": ","""",W149,"""",",")</f>
        <v>"RCSVALUE": "0",</v>
      </c>
      <c r="AV149" t="str">
        <f t="shared" ref="AV149:AV157" si="368">_xlfn.CONCAT("""",X$1,"""",": ","""",X149,"""",",")</f>
        <v>"RCS_SIZE": "LARGE",</v>
      </c>
      <c r="AW149" t="str">
        <f t="shared" ref="AW149:AW157" si="369">_xlfn.CONCAT("""",Y$1,"""",": ","""",Y149,"""")</f>
        <v>"SITE": "PKMTR"</v>
      </c>
      <c r="AX149" t="str">
        <f t="shared" ref="AX149:AX157" si="370">_xlfn.CONCAT("""",C$1,"""",": ","""",C149,"""",",")</f>
        <v>"SATNAME": "SL-8 R/B",</v>
      </c>
      <c r="AY149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"994","COMMENT": "","COMMENTCODE": "","COUNTRY": "CIS","CURRENT": "Y","DECAY": "","FILE": "8624","INCLINATION": "82.95","INTLDES": "1974-001B","LAUNCH": "1974-01-17","LAUNCH_NUM": "1","LAUNCH_PIECE": "B","NORAD_CAT_ID": "7095","OBJECT_ID": "1974-001B","OBJECT_NAME": "SL-8 R/B","OBJECT_NUMBER": "7095","OBJECT_TYPE": "ROCKET BODY","PERIGEE": "942","PERIOD": "104.44","RCSVALUE": "0","RCS_SIZE": "LARGE","SATNAME": "SL-8 R/B","SITE": "PKMTR"</v>
      </c>
    </row>
    <row r="150" spans="1:51" x14ac:dyDescent="0.2">
      <c r="A150" t="s">
        <v>1278</v>
      </c>
      <c r="B150" t="s">
        <v>3934</v>
      </c>
      <c r="C150" t="s">
        <v>1872</v>
      </c>
      <c r="D150" t="s">
        <v>1114</v>
      </c>
      <c r="E150" t="s">
        <v>25</v>
      </c>
      <c r="F150" t="s">
        <v>25</v>
      </c>
      <c r="G150" t="s">
        <v>26</v>
      </c>
      <c r="H150" t="s">
        <v>27</v>
      </c>
      <c r="I150" t="s">
        <v>25</v>
      </c>
      <c r="J150" t="s">
        <v>261</v>
      </c>
      <c r="K150" t="s">
        <v>1869</v>
      </c>
      <c r="L150" t="s">
        <v>1870</v>
      </c>
      <c r="M150" t="s">
        <v>1864</v>
      </c>
      <c r="N150" t="s">
        <v>33</v>
      </c>
      <c r="O150" t="s">
        <v>48</v>
      </c>
      <c r="P150" t="s">
        <v>1871</v>
      </c>
      <c r="Q150" t="s">
        <v>1870</v>
      </c>
      <c r="R150" t="s">
        <v>1872</v>
      </c>
      <c r="S150" t="s">
        <v>1871</v>
      </c>
      <c r="T150" t="s">
        <v>38</v>
      </c>
      <c r="U150" t="s">
        <v>569</v>
      </c>
      <c r="V150" t="s">
        <v>616</v>
      </c>
      <c r="W150" t="s">
        <v>41</v>
      </c>
      <c r="X150" t="s">
        <v>53</v>
      </c>
      <c r="Y150" t="s">
        <v>1402</v>
      </c>
      <c r="Z150" t="str">
        <f t="shared" si="301"/>
        <v>"COSMOS628-8668":{"APOGEE": "1006","COMMENT": "","COMMENTCODE": "","COUNTRY": "CIS","CURRENT": "Y","DECAY": "","FILE": "8626","INCLINATION": "82.96","INTLDES": "1974-001A","LAUNCH": "1974-01-17","LAUNCH_NUM": "1","LAUNCH_PIECE": "A","NORAD_CAT_ID": "7094","OBJECT_ID": "1974-001A","OBJECT_NAME": "COSMOS 628","OBJECT_NUMBER": "7094","OBJECT_TYPE": "PAYLOAD","PERIGEE": "951","PERIOD": "104.66","RCSVALUE": "0","RCS_SIZE": "LARGE","SATNAME": "COSMOS 628","SITE": "PKMTR"}</v>
      </c>
      <c r="AA150" t="str">
        <f>IF(A150=A151,_xlfn.CONCAT(Query__2[[#This Row],[Column1]],","),_xlfn.CONCAT(Query__2[[#This Row],[Column1]],"},"))</f>
        <v>"COSMOS628-8668":{"APOGEE": "1006","COMMENT": "","COMMENTCODE": "","COUNTRY": "CIS","CURRENT": "Y","DECAY": "","FILE": "8626","INCLINATION": "82.96","INTLDES": "1974-001A","LAUNCH": "1974-01-17","LAUNCH_NUM": "1","LAUNCH_PIECE": "A","NORAD_CAT_ID": "7094","OBJECT_ID": "1974-001A","OBJECT_NAME": "COSMOS 628","OBJECT_NUMBER": "7094","OBJECT_TYPE": "PAYLOAD","PERIGEE": "951","PERIOD": "104.66","RCSVALUE": "0","RCS_SIZE": "LARGE","SATNAME": "COSMOS 628","SITE": "PKMTR"},</v>
      </c>
      <c r="AB150" t="str">
        <f t="shared" si="348"/>
        <v>"APOGEE": "1006",</v>
      </c>
      <c r="AC150" t="str">
        <f t="shared" si="349"/>
        <v>"COMMENT": "",</v>
      </c>
      <c r="AD150" t="str">
        <f t="shared" si="350"/>
        <v>"COMMENTCODE": "",</v>
      </c>
      <c r="AE150" t="str">
        <f t="shared" si="351"/>
        <v>"COUNTRY": "CIS",</v>
      </c>
      <c r="AF150" t="str">
        <f t="shared" si="352"/>
        <v>"CURRENT": "Y",</v>
      </c>
      <c r="AG150" t="str">
        <f t="shared" si="353"/>
        <v>"DECAY": "",</v>
      </c>
      <c r="AH150" t="str">
        <f t="shared" si="354"/>
        <v>"FILE": "8626",</v>
      </c>
      <c r="AI150" t="str">
        <f t="shared" si="355"/>
        <v>"INCLINATION": "82.96",</v>
      </c>
      <c r="AJ150" t="str">
        <f t="shared" si="356"/>
        <v>"INTLDES": "1974-001A",</v>
      </c>
      <c r="AK150" t="str">
        <f t="shared" si="357"/>
        <v>"LAUNCH": "1974-01-17",</v>
      </c>
      <c r="AL150" t="str">
        <f t="shared" si="358"/>
        <v>"LAUNCH_NUM": "1",</v>
      </c>
      <c r="AM150" t="str">
        <f t="shared" si="359"/>
        <v>"LAUNCH_PIECE": "A",</v>
      </c>
      <c r="AN150" t="str">
        <f t="shared" si="360"/>
        <v>"NORAD_CAT_ID": "7094",</v>
      </c>
      <c r="AO150" t="str">
        <f t="shared" si="361"/>
        <v>"OBJECT_ID": "1974-001A",</v>
      </c>
      <c r="AP150" t="str">
        <f t="shared" si="362"/>
        <v>"OBJECT_NAME": "COSMOS 628",</v>
      </c>
      <c r="AQ150" t="str">
        <f t="shared" si="363"/>
        <v>"OBJECT_NUMBER": "7094",</v>
      </c>
      <c r="AR150" t="str">
        <f t="shared" si="364"/>
        <v>"OBJECT_TYPE": "PAYLOAD",</v>
      </c>
      <c r="AS150" t="str">
        <f t="shared" si="365"/>
        <v>"PERIGEE": "951",</v>
      </c>
      <c r="AT150" t="str">
        <f t="shared" si="366"/>
        <v>"PERIOD": "104.66",</v>
      </c>
      <c r="AU150" t="str">
        <f t="shared" si="367"/>
        <v>"RCSVALUE": "0",</v>
      </c>
      <c r="AV150" t="str">
        <f t="shared" si="368"/>
        <v>"RCS_SIZE": "LARGE",</v>
      </c>
      <c r="AW150" t="str">
        <f t="shared" si="369"/>
        <v>"SITE": "PKMTR"</v>
      </c>
      <c r="AX150" t="str">
        <f t="shared" si="370"/>
        <v>"SATNAME": "COSMOS 628",</v>
      </c>
      <c r="AY150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"1006","COMMENT": "","COMMENTCODE": "","COUNTRY": "CIS","CURRENT": "Y","DECAY": "","FILE": "8626","INCLINATION": "82.96","INTLDES": "1974-001A","LAUNCH": "1974-01-17","LAUNCH_NUM": "1","LAUNCH_PIECE": "A","NORAD_CAT_ID": "7094","OBJECT_ID": "1974-001A","OBJECT_NAME": "COSMOS 628","OBJECT_NUMBER": "7094","OBJECT_TYPE": "PAYLOAD","PERIGEE": "951","PERIOD": "104.66","RCSVALUE": "0","RCS_SIZE": "LARGE","SATNAME": "COSMOS 628","SITE": "PKMTR"</v>
      </c>
    </row>
    <row r="151" spans="1:51" x14ac:dyDescent="0.2">
      <c r="A151" t="s">
        <v>1278</v>
      </c>
      <c r="B151" t="s">
        <v>3935</v>
      </c>
      <c r="C151" t="s">
        <v>1877</v>
      </c>
      <c r="D151" t="s">
        <v>1873</v>
      </c>
      <c r="E151" t="s">
        <v>25</v>
      </c>
      <c r="F151" t="s">
        <v>25</v>
      </c>
      <c r="G151" t="s">
        <v>825</v>
      </c>
      <c r="H151" t="s">
        <v>27</v>
      </c>
      <c r="I151" t="s">
        <v>1874</v>
      </c>
      <c r="J151" t="s">
        <v>33</v>
      </c>
      <c r="K151" t="s">
        <v>1342</v>
      </c>
      <c r="L151" t="s">
        <v>1875</v>
      </c>
      <c r="M151" t="s">
        <v>1853</v>
      </c>
      <c r="N151" t="s">
        <v>36</v>
      </c>
      <c r="O151" t="s">
        <v>48</v>
      </c>
      <c r="P151" t="s">
        <v>1876</v>
      </c>
      <c r="Q151" t="s">
        <v>1875</v>
      </c>
      <c r="R151" t="s">
        <v>1877</v>
      </c>
      <c r="S151" t="s">
        <v>1876</v>
      </c>
      <c r="T151" t="s">
        <v>38</v>
      </c>
      <c r="U151" t="s">
        <v>900</v>
      </c>
      <c r="V151" t="s">
        <v>1878</v>
      </c>
      <c r="W151" t="s">
        <v>41</v>
      </c>
      <c r="X151" t="s">
        <v>25</v>
      </c>
      <c r="Y151" t="s">
        <v>75</v>
      </c>
      <c r="Z151" t="str">
        <f t="shared" si="301"/>
        <v>"SKYNET2A-8669":{"APOGEE": "31319","COMMENT": "","COMMENTCODE": "","COUNTRY": "UK","CURRENT": "Y","DECAY": "1974-01-25","FILE": "1","INCLINATION": "26.55","INTLDES": "1974-002A","LAUNCH": "1974-01-19","LAUNCH_NUM": "2","LAUNCH_PIECE": "A","NORAD_CAT_ID": "7096","OBJECT_ID": "1974-002A","OBJECT_NAME": "SKYNET 2A","OBJECT_NUMBER": "7096","OBJECT_TYPE": "PAYLOAD","PERIGEE": "1074","PERIOD": "562.58","RCSVALUE": "0","RCS_SIZE": "","SATNAME": "SKYNET 2A","SITE": "AFETR"}</v>
      </c>
      <c r="AA151" t="str">
        <f>IF(A151=A152,_xlfn.CONCAT(Query__2[[#This Row],[Column1]],","),_xlfn.CONCAT(Query__2[[#This Row],[Column1]],"},"))</f>
        <v>"SKYNET2A-8669":{"APOGEE": "31319","COMMENT": "","COMMENTCODE": "","COUNTRY": "UK","CURRENT": "Y","DECAY": "1974-01-25","FILE": "1","INCLINATION": "26.55","INTLDES": "1974-002A","LAUNCH": "1974-01-19","LAUNCH_NUM": "2","LAUNCH_PIECE": "A","NORAD_CAT_ID": "7096","OBJECT_ID": "1974-002A","OBJECT_NAME": "SKYNET 2A","OBJECT_NUMBER": "7096","OBJECT_TYPE": "PAYLOAD","PERIGEE": "1074","PERIOD": "562.58","RCSVALUE": "0","RCS_SIZE": "","SATNAME": "SKYNET 2A","SITE": "AFETR"},</v>
      </c>
      <c r="AB151" t="str">
        <f t="shared" si="348"/>
        <v>"APOGEE": "31319",</v>
      </c>
      <c r="AC151" t="str">
        <f t="shared" si="349"/>
        <v>"COMMENT": "",</v>
      </c>
      <c r="AD151" t="str">
        <f t="shared" si="350"/>
        <v>"COMMENTCODE": "",</v>
      </c>
      <c r="AE151" t="str">
        <f t="shared" si="351"/>
        <v>"COUNTRY": "UK",</v>
      </c>
      <c r="AF151" t="str">
        <f t="shared" si="352"/>
        <v>"CURRENT": "Y",</v>
      </c>
      <c r="AG151" t="str">
        <f t="shared" si="353"/>
        <v>"DECAY": "1974-01-25",</v>
      </c>
      <c r="AH151" t="str">
        <f t="shared" si="354"/>
        <v>"FILE": "1",</v>
      </c>
      <c r="AI151" t="str">
        <f t="shared" si="355"/>
        <v>"INCLINATION": "26.55",</v>
      </c>
      <c r="AJ151" t="str">
        <f t="shared" si="356"/>
        <v>"INTLDES": "1974-002A",</v>
      </c>
      <c r="AK151" t="str">
        <f t="shared" si="357"/>
        <v>"LAUNCH": "1974-01-19",</v>
      </c>
      <c r="AL151" t="str">
        <f t="shared" si="358"/>
        <v>"LAUNCH_NUM": "2",</v>
      </c>
      <c r="AM151" t="str">
        <f t="shared" si="359"/>
        <v>"LAUNCH_PIECE": "A",</v>
      </c>
      <c r="AN151" t="str">
        <f t="shared" si="360"/>
        <v>"NORAD_CAT_ID": "7096",</v>
      </c>
      <c r="AO151" t="str">
        <f t="shared" si="361"/>
        <v>"OBJECT_ID": "1974-002A",</v>
      </c>
      <c r="AP151" t="str">
        <f t="shared" si="362"/>
        <v>"OBJECT_NAME": "SKYNET 2A",</v>
      </c>
      <c r="AQ151" t="str">
        <f t="shared" si="363"/>
        <v>"OBJECT_NUMBER": "7096",</v>
      </c>
      <c r="AR151" t="str">
        <f t="shared" si="364"/>
        <v>"OBJECT_TYPE": "PAYLOAD",</v>
      </c>
      <c r="AS151" t="str">
        <f t="shared" si="365"/>
        <v>"PERIGEE": "1074",</v>
      </c>
      <c r="AT151" t="str">
        <f t="shared" si="366"/>
        <v>"PERIOD": "562.58",</v>
      </c>
      <c r="AU151" t="str">
        <f t="shared" si="367"/>
        <v>"RCSVALUE": "0",</v>
      </c>
      <c r="AV151" t="str">
        <f t="shared" si="368"/>
        <v>"RCS_SIZE": "",</v>
      </c>
      <c r="AW151" t="str">
        <f t="shared" si="369"/>
        <v>"SITE": "AFETR"</v>
      </c>
      <c r="AX151" t="str">
        <f t="shared" si="370"/>
        <v>"SATNAME": "SKYNET 2A",</v>
      </c>
      <c r="AY151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"31319","COMMENT": "","COMMENTCODE": "","COUNTRY": "UK","CURRENT": "Y","DECAY": "1974-01-25","FILE": "1","INCLINATION": "26.55","INTLDES": "1974-002A","LAUNCH": "1974-01-19","LAUNCH_NUM": "2","LAUNCH_PIECE": "A","NORAD_CAT_ID": "7096","OBJECT_ID": "1974-002A","OBJECT_NAME": "SKYNET 2A","OBJECT_NUMBER": "7096","OBJECT_TYPE": "PAYLOAD","PERIGEE": "1074","PERIOD": "562.58","RCSVALUE": "0","RCS_SIZE": "","SATNAME": "SKYNET 2A","SITE": "AFETR"</v>
      </c>
    </row>
    <row r="152" spans="1:51" x14ac:dyDescent="0.2">
      <c r="A152" t="s">
        <v>1278</v>
      </c>
      <c r="B152" t="s">
        <v>3936</v>
      </c>
      <c r="C152" t="s">
        <v>1881</v>
      </c>
      <c r="D152" t="s">
        <v>764</v>
      </c>
      <c r="E152" t="s">
        <v>25</v>
      </c>
      <c r="F152" t="s">
        <v>25</v>
      </c>
      <c r="G152" t="s">
        <v>66</v>
      </c>
      <c r="H152" t="s">
        <v>27</v>
      </c>
      <c r="I152" t="s">
        <v>1856</v>
      </c>
      <c r="J152" t="s">
        <v>33</v>
      </c>
      <c r="K152" t="s">
        <v>1412</v>
      </c>
      <c r="L152" t="s">
        <v>1879</v>
      </c>
      <c r="M152" t="s">
        <v>1853</v>
      </c>
      <c r="N152" t="s">
        <v>36</v>
      </c>
      <c r="O152" t="s">
        <v>34</v>
      </c>
      <c r="P152" t="s">
        <v>1880</v>
      </c>
      <c r="Q152" t="s">
        <v>1879</v>
      </c>
      <c r="R152" t="s">
        <v>1881</v>
      </c>
      <c r="S152" t="s">
        <v>1880</v>
      </c>
      <c r="T152" t="s">
        <v>50</v>
      </c>
      <c r="U152" t="s">
        <v>764</v>
      </c>
      <c r="V152" t="s">
        <v>397</v>
      </c>
      <c r="W152" t="s">
        <v>41</v>
      </c>
      <c r="X152" t="s">
        <v>25</v>
      </c>
      <c r="Y152" t="s">
        <v>75</v>
      </c>
      <c r="Z152" t="str">
        <f t="shared" si="301"/>
        <v>"THORADDELTA1RB-8670":{"APOGEE": "186","COMMENT": "","COMMENTCODE": "","COUNTRY": "US","CURRENT": "Y","DECAY": "1974-01-20","FILE": "1","INCLINATION": "28.70","INTLDES": "1974-002B","LAUNCH": "1974-01-19","LAUNCH_NUM": "2","LAUNCH_PIECE": "B","NORAD_CAT_ID": "7097","OBJECT_ID": "1974-002B","OBJECT_NAME": "THORAD DELTA 1 R/B","OBJECT_NUMBER": "7097","OBJECT_TYPE": "ROCKET BODY","PERIGEE": "186","PERIOD": "88.21","RCSVALUE": "0","RCS_SIZE": "","SATNAME": "THORAD DELTA 1 R/B","SITE": "AFETR"}</v>
      </c>
      <c r="AA152" t="str">
        <f>IF(A152=A153,_xlfn.CONCAT(Query__2[[#This Row],[Column1]],","),_xlfn.CONCAT(Query__2[[#This Row],[Column1]],"},"))</f>
        <v>"THORADDELTA1RB-8670":{"APOGEE": "186","COMMENT": "","COMMENTCODE": "","COUNTRY": "US","CURRENT": "Y","DECAY": "1974-01-20","FILE": "1","INCLINATION": "28.70","INTLDES": "1974-002B","LAUNCH": "1974-01-19","LAUNCH_NUM": "2","LAUNCH_PIECE": "B","NORAD_CAT_ID": "7097","OBJECT_ID": "1974-002B","OBJECT_NAME": "THORAD DELTA 1 R/B","OBJECT_NUMBER": "7097","OBJECT_TYPE": "ROCKET BODY","PERIGEE": "186","PERIOD": "88.21","RCSVALUE": "0","RCS_SIZE": "","SATNAME": "THORAD DELTA 1 R/B","SITE": "AFETR"},</v>
      </c>
      <c r="AB152" t="str">
        <f t="shared" si="348"/>
        <v>"APOGEE": "186",</v>
      </c>
      <c r="AC152" t="str">
        <f t="shared" si="349"/>
        <v>"COMMENT": "",</v>
      </c>
      <c r="AD152" t="str">
        <f t="shared" si="350"/>
        <v>"COMMENTCODE": "",</v>
      </c>
      <c r="AE152" t="str">
        <f t="shared" si="351"/>
        <v>"COUNTRY": "US",</v>
      </c>
      <c r="AF152" t="str">
        <f t="shared" si="352"/>
        <v>"CURRENT": "Y",</v>
      </c>
      <c r="AG152" t="str">
        <f t="shared" si="353"/>
        <v>"DECAY": "1974-01-20",</v>
      </c>
      <c r="AH152" t="str">
        <f t="shared" si="354"/>
        <v>"FILE": "1",</v>
      </c>
      <c r="AI152" t="str">
        <f t="shared" si="355"/>
        <v>"INCLINATION": "28.70",</v>
      </c>
      <c r="AJ152" t="str">
        <f t="shared" si="356"/>
        <v>"INTLDES": "1974-002B",</v>
      </c>
      <c r="AK152" t="str">
        <f t="shared" si="357"/>
        <v>"LAUNCH": "1974-01-19",</v>
      </c>
      <c r="AL152" t="str">
        <f t="shared" si="358"/>
        <v>"LAUNCH_NUM": "2",</v>
      </c>
      <c r="AM152" t="str">
        <f t="shared" si="359"/>
        <v>"LAUNCH_PIECE": "B",</v>
      </c>
      <c r="AN152" t="str">
        <f t="shared" si="360"/>
        <v>"NORAD_CAT_ID": "7097",</v>
      </c>
      <c r="AO152" t="str">
        <f t="shared" si="361"/>
        <v>"OBJECT_ID": "1974-002B",</v>
      </c>
      <c r="AP152" t="str">
        <f t="shared" si="362"/>
        <v>"OBJECT_NAME": "THORAD DELTA 1 R/B",</v>
      </c>
      <c r="AQ152" t="str">
        <f t="shared" si="363"/>
        <v>"OBJECT_NUMBER": "7097",</v>
      </c>
      <c r="AR152" t="str">
        <f t="shared" si="364"/>
        <v>"OBJECT_TYPE": "ROCKET BODY",</v>
      </c>
      <c r="AS152" t="str">
        <f t="shared" si="365"/>
        <v>"PERIGEE": "186",</v>
      </c>
      <c r="AT152" t="str">
        <f t="shared" si="366"/>
        <v>"PERIOD": "88.21",</v>
      </c>
      <c r="AU152" t="str">
        <f t="shared" si="367"/>
        <v>"RCSVALUE": "0",</v>
      </c>
      <c r="AV152" t="str">
        <f t="shared" si="368"/>
        <v>"RCS_SIZE": "",</v>
      </c>
      <c r="AW152" t="str">
        <f t="shared" si="369"/>
        <v>"SITE": "AFETR"</v>
      </c>
      <c r="AX152" t="str">
        <f t="shared" si="370"/>
        <v>"SATNAME": "THORAD DELTA 1 R/B",</v>
      </c>
      <c r="AY152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"186","COMMENT": "","COMMENTCODE": "","COUNTRY": "US","CURRENT": "Y","DECAY": "1974-01-20","FILE": "1","INCLINATION": "28.70","INTLDES": "1974-002B","LAUNCH": "1974-01-19","LAUNCH_NUM": "2","LAUNCH_PIECE": "B","NORAD_CAT_ID": "7097","OBJECT_ID": "1974-002B","OBJECT_NAME": "THORAD DELTA 1 R/B","OBJECT_NUMBER": "7097","OBJECT_TYPE": "ROCKET BODY","PERIGEE": "186","PERIOD": "88.21","RCSVALUE": "0","RCS_SIZE": "","SATNAME": "THORAD DELTA 1 R/B","SITE": "AFETR"</v>
      </c>
    </row>
    <row r="153" spans="1:51" x14ac:dyDescent="0.2">
      <c r="A153" t="s">
        <v>1278</v>
      </c>
      <c r="B153" t="s">
        <v>3937</v>
      </c>
      <c r="C153" t="s">
        <v>1886</v>
      </c>
      <c r="D153" t="s">
        <v>557</v>
      </c>
      <c r="E153" t="s">
        <v>25</v>
      </c>
      <c r="F153" t="s">
        <v>25</v>
      </c>
      <c r="G153" t="s">
        <v>66</v>
      </c>
      <c r="H153" t="s">
        <v>27</v>
      </c>
      <c r="I153" t="s">
        <v>1882</v>
      </c>
      <c r="J153" t="s">
        <v>33</v>
      </c>
      <c r="K153" t="s">
        <v>1883</v>
      </c>
      <c r="L153" t="s">
        <v>1884</v>
      </c>
      <c r="M153" t="s">
        <v>1853</v>
      </c>
      <c r="N153" t="s">
        <v>36</v>
      </c>
      <c r="O153" t="s">
        <v>81</v>
      </c>
      <c r="P153" t="s">
        <v>1885</v>
      </c>
      <c r="Q153" t="s">
        <v>1884</v>
      </c>
      <c r="R153" t="s">
        <v>1886</v>
      </c>
      <c r="S153" t="s">
        <v>1885</v>
      </c>
      <c r="T153" t="s">
        <v>84</v>
      </c>
      <c r="U153" t="s">
        <v>219</v>
      </c>
      <c r="V153" t="s">
        <v>860</v>
      </c>
      <c r="W153" t="s">
        <v>41</v>
      </c>
      <c r="X153" t="s">
        <v>25</v>
      </c>
      <c r="Y153" t="s">
        <v>75</v>
      </c>
      <c r="Z153" t="str">
        <f t="shared" si="301"/>
        <v>"THORADDELTA1DEB-8671":{"APOGEE": "182","COMMENT": "","COMMENTCODE": "","COUNTRY": "US","CURRENT": "Y","DECAY": "1974-01-23","FILE": "1","INCLINATION": "28.66","INTLDES": "1974-002C","LAUNCH": "1974-01-19","LAUNCH_NUM": "2","LAUNCH_PIECE": "C","NORAD_CAT_ID": "7098","OBJECT_ID": "1974-002C","OBJECT_NAME": "THORAD DELTA 1 DEB","OBJECT_NUMBER": "7098","OBJECT_TYPE": "DEBRIS","PERIGEE": "171","PERIOD": "88.02","RCSVALUE": "0","RCS_SIZE": "","SATNAME": "THORAD DELTA 1 DEB","SITE": "AFETR"}</v>
      </c>
      <c r="AA153" t="str">
        <f>IF(A153=A154,_xlfn.CONCAT(Query__2[[#This Row],[Column1]],","),_xlfn.CONCAT(Query__2[[#This Row],[Column1]],"},"))</f>
        <v>"THORADDELTA1DEB-8671":{"APOGEE": "182","COMMENT": "","COMMENTCODE": "","COUNTRY": "US","CURRENT": "Y","DECAY": "1974-01-23","FILE": "1","INCLINATION": "28.66","INTLDES": "1974-002C","LAUNCH": "1974-01-19","LAUNCH_NUM": "2","LAUNCH_PIECE": "C","NORAD_CAT_ID": "7098","OBJECT_ID": "1974-002C","OBJECT_NAME": "THORAD DELTA 1 DEB","OBJECT_NUMBER": "7098","OBJECT_TYPE": "DEBRIS","PERIGEE": "171","PERIOD": "88.02","RCSVALUE": "0","RCS_SIZE": "","SATNAME": "THORAD DELTA 1 DEB","SITE": "AFETR"},</v>
      </c>
      <c r="AB153" t="str">
        <f t="shared" si="348"/>
        <v>"APOGEE": "182",</v>
      </c>
      <c r="AC153" t="str">
        <f t="shared" si="349"/>
        <v>"COMMENT": "",</v>
      </c>
      <c r="AD153" t="str">
        <f t="shared" si="350"/>
        <v>"COMMENTCODE": "",</v>
      </c>
      <c r="AE153" t="str">
        <f t="shared" si="351"/>
        <v>"COUNTRY": "US",</v>
      </c>
      <c r="AF153" t="str">
        <f t="shared" si="352"/>
        <v>"CURRENT": "Y",</v>
      </c>
      <c r="AG153" t="str">
        <f t="shared" si="353"/>
        <v>"DECAY": "1974-01-23",</v>
      </c>
      <c r="AH153" t="str">
        <f t="shared" si="354"/>
        <v>"FILE": "1",</v>
      </c>
      <c r="AI153" t="str">
        <f t="shared" si="355"/>
        <v>"INCLINATION": "28.66",</v>
      </c>
      <c r="AJ153" t="str">
        <f t="shared" si="356"/>
        <v>"INTLDES": "1974-002C",</v>
      </c>
      <c r="AK153" t="str">
        <f t="shared" si="357"/>
        <v>"LAUNCH": "1974-01-19",</v>
      </c>
      <c r="AL153" t="str">
        <f t="shared" si="358"/>
        <v>"LAUNCH_NUM": "2",</v>
      </c>
      <c r="AM153" t="str">
        <f t="shared" si="359"/>
        <v>"LAUNCH_PIECE": "C",</v>
      </c>
      <c r="AN153" t="str">
        <f t="shared" si="360"/>
        <v>"NORAD_CAT_ID": "7098",</v>
      </c>
      <c r="AO153" t="str">
        <f t="shared" si="361"/>
        <v>"OBJECT_ID": "1974-002C",</v>
      </c>
      <c r="AP153" t="str">
        <f t="shared" si="362"/>
        <v>"OBJECT_NAME": "THORAD DELTA 1 DEB",</v>
      </c>
      <c r="AQ153" t="str">
        <f t="shared" si="363"/>
        <v>"OBJECT_NUMBER": "7098",</v>
      </c>
      <c r="AR153" t="str">
        <f t="shared" si="364"/>
        <v>"OBJECT_TYPE": "DEBRIS",</v>
      </c>
      <c r="AS153" t="str">
        <f t="shared" si="365"/>
        <v>"PERIGEE": "171",</v>
      </c>
      <c r="AT153" t="str">
        <f t="shared" si="366"/>
        <v>"PERIOD": "88.02",</v>
      </c>
      <c r="AU153" t="str">
        <f t="shared" si="367"/>
        <v>"RCSVALUE": "0",</v>
      </c>
      <c r="AV153" t="str">
        <f t="shared" si="368"/>
        <v>"RCS_SIZE": "",</v>
      </c>
      <c r="AW153" t="str">
        <f t="shared" si="369"/>
        <v>"SITE": "AFETR"</v>
      </c>
      <c r="AX153" t="str">
        <f t="shared" si="370"/>
        <v>"SATNAME": "THORAD DELTA 1 DEB",</v>
      </c>
      <c r="AY153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"182","COMMENT": "","COMMENTCODE": "","COUNTRY": "US","CURRENT": "Y","DECAY": "1974-01-23","FILE": "1","INCLINATION": "28.66","INTLDES": "1974-002C","LAUNCH": "1974-01-19","LAUNCH_NUM": "2","LAUNCH_PIECE": "C","NORAD_CAT_ID": "7098","OBJECT_ID": "1974-002C","OBJECT_NAME": "THORAD DELTA 1 DEB","OBJECT_NUMBER": "7098","OBJECT_TYPE": "DEBRIS","PERIGEE": "171","PERIOD": "88.02","RCSVALUE": "0","RCS_SIZE": "","SATNAME": "THORAD DELTA 1 DEB","SITE": "AFETR"</v>
      </c>
    </row>
    <row r="154" spans="1:51" x14ac:dyDescent="0.2">
      <c r="A154" t="s">
        <v>1278</v>
      </c>
      <c r="B154" t="s">
        <v>3938</v>
      </c>
      <c r="C154" t="s">
        <v>1886</v>
      </c>
      <c r="D154" t="s">
        <v>427</v>
      </c>
      <c r="E154" t="s">
        <v>25</v>
      </c>
      <c r="F154" t="s">
        <v>25</v>
      </c>
      <c r="G154" t="s">
        <v>66</v>
      </c>
      <c r="H154" t="s">
        <v>27</v>
      </c>
      <c r="I154" t="s">
        <v>1882</v>
      </c>
      <c r="J154" t="s">
        <v>33</v>
      </c>
      <c r="K154" t="s">
        <v>1795</v>
      </c>
      <c r="L154" t="s">
        <v>1887</v>
      </c>
      <c r="M154" t="s">
        <v>1853</v>
      </c>
      <c r="N154" t="s">
        <v>36</v>
      </c>
      <c r="O154" t="s">
        <v>160</v>
      </c>
      <c r="P154" t="s">
        <v>1888</v>
      </c>
      <c r="Q154" t="s">
        <v>1887</v>
      </c>
      <c r="R154" t="s">
        <v>1886</v>
      </c>
      <c r="S154" t="s">
        <v>1888</v>
      </c>
      <c r="T154" t="s">
        <v>84</v>
      </c>
      <c r="U154" t="s">
        <v>233</v>
      </c>
      <c r="V154" t="s">
        <v>464</v>
      </c>
      <c r="W154" t="s">
        <v>41</v>
      </c>
      <c r="X154" t="s">
        <v>25</v>
      </c>
      <c r="Y154" t="s">
        <v>75</v>
      </c>
      <c r="Z154" t="str">
        <f t="shared" si="301"/>
        <v>"THORADDELTA1DEB-8672":{"APOGEE": "200","COMMENT": "","COMMENTCODE": "","COUNTRY": "US","CURRENT": "Y","DECAY": "1974-01-23","FILE": "1","INCLINATION": "28.63","INTLDES": "1974-002D","LAUNCH": "1974-01-19","LAUNCH_NUM": "2","LAUNCH_PIECE": "D","NORAD_CAT_ID": "7099","OBJECT_ID": "1974-002D","OBJECT_NAME": "THORAD DELTA 1 DEB","OBJECT_NUMBER": "7099","OBJECT_TYPE": "DEBRIS","PERIGEE": "161","PERIOD": "88.11","RCSVALUE": "0","RCS_SIZE": "","SATNAME": "THORAD DELTA 1 DEB","SITE": "AFETR"}</v>
      </c>
      <c r="AA154" t="str">
        <f>IF(A154=A155,_xlfn.CONCAT(Query__2[[#This Row],[Column1]],","),_xlfn.CONCAT(Query__2[[#This Row],[Column1]],"},"))</f>
        <v>"THORADDELTA1DEB-8672":{"APOGEE": "200","COMMENT": "","COMMENTCODE": "","COUNTRY": "US","CURRENT": "Y","DECAY": "1974-01-23","FILE": "1","INCLINATION": "28.63","INTLDES": "1974-002D","LAUNCH": "1974-01-19","LAUNCH_NUM": "2","LAUNCH_PIECE": "D","NORAD_CAT_ID": "7099","OBJECT_ID": "1974-002D","OBJECT_NAME": "THORAD DELTA 1 DEB","OBJECT_NUMBER": "7099","OBJECT_TYPE": "DEBRIS","PERIGEE": "161","PERIOD": "88.11","RCSVALUE": "0","RCS_SIZE": "","SATNAME": "THORAD DELTA 1 DEB","SITE": "AFETR"},</v>
      </c>
      <c r="AB154" t="str">
        <f t="shared" si="348"/>
        <v>"APOGEE": "200",</v>
      </c>
      <c r="AC154" t="str">
        <f t="shared" si="349"/>
        <v>"COMMENT": "",</v>
      </c>
      <c r="AD154" t="str">
        <f t="shared" si="350"/>
        <v>"COMMENTCODE": "",</v>
      </c>
      <c r="AE154" t="str">
        <f t="shared" si="351"/>
        <v>"COUNTRY": "US",</v>
      </c>
      <c r="AF154" t="str">
        <f t="shared" si="352"/>
        <v>"CURRENT": "Y",</v>
      </c>
      <c r="AG154" t="str">
        <f t="shared" si="353"/>
        <v>"DECAY": "1974-01-23",</v>
      </c>
      <c r="AH154" t="str">
        <f t="shared" si="354"/>
        <v>"FILE": "1",</v>
      </c>
      <c r="AI154" t="str">
        <f t="shared" si="355"/>
        <v>"INCLINATION": "28.63",</v>
      </c>
      <c r="AJ154" t="str">
        <f t="shared" si="356"/>
        <v>"INTLDES": "1974-002D",</v>
      </c>
      <c r="AK154" t="str">
        <f t="shared" si="357"/>
        <v>"LAUNCH": "1974-01-19",</v>
      </c>
      <c r="AL154" t="str">
        <f t="shared" si="358"/>
        <v>"LAUNCH_NUM": "2",</v>
      </c>
      <c r="AM154" t="str">
        <f t="shared" si="359"/>
        <v>"LAUNCH_PIECE": "D",</v>
      </c>
      <c r="AN154" t="str">
        <f t="shared" si="360"/>
        <v>"NORAD_CAT_ID": "7099",</v>
      </c>
      <c r="AO154" t="str">
        <f t="shared" si="361"/>
        <v>"OBJECT_ID": "1974-002D",</v>
      </c>
      <c r="AP154" t="str">
        <f t="shared" si="362"/>
        <v>"OBJECT_NAME": "THORAD DELTA 1 DEB",</v>
      </c>
      <c r="AQ154" t="str">
        <f t="shared" si="363"/>
        <v>"OBJECT_NUMBER": "7099",</v>
      </c>
      <c r="AR154" t="str">
        <f t="shared" si="364"/>
        <v>"OBJECT_TYPE": "DEBRIS",</v>
      </c>
      <c r="AS154" t="str">
        <f t="shared" si="365"/>
        <v>"PERIGEE": "161",</v>
      </c>
      <c r="AT154" t="str">
        <f t="shared" si="366"/>
        <v>"PERIOD": "88.11",</v>
      </c>
      <c r="AU154" t="str">
        <f t="shared" si="367"/>
        <v>"RCSVALUE": "0",</v>
      </c>
      <c r="AV154" t="str">
        <f t="shared" si="368"/>
        <v>"RCS_SIZE": "",</v>
      </c>
      <c r="AW154" t="str">
        <f t="shared" si="369"/>
        <v>"SITE": "AFETR"</v>
      </c>
      <c r="AX154" t="str">
        <f t="shared" si="370"/>
        <v>"SATNAME": "THORAD DELTA 1 DEB",</v>
      </c>
      <c r="AY154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"200","COMMENT": "","COMMENTCODE": "","COUNTRY": "US","CURRENT": "Y","DECAY": "1974-01-23","FILE": "1","INCLINATION": "28.63","INTLDES": "1974-002D","LAUNCH": "1974-01-19","LAUNCH_NUM": "2","LAUNCH_PIECE": "D","NORAD_CAT_ID": "7099","OBJECT_ID": "1974-002D","OBJECT_NAME": "THORAD DELTA 1 DEB","OBJECT_NUMBER": "7099","OBJECT_TYPE": "DEBRIS","PERIGEE": "161","PERIOD": "88.11","RCSVALUE": "0","RCS_SIZE": "","SATNAME": "THORAD DELTA 1 DEB","SITE": "AFETR"</v>
      </c>
    </row>
    <row r="155" spans="1:51" x14ac:dyDescent="0.2">
      <c r="A155" t="s">
        <v>1278</v>
      </c>
      <c r="B155" t="s">
        <v>3939</v>
      </c>
      <c r="C155" t="s">
        <v>1892</v>
      </c>
      <c r="D155" t="s">
        <v>216</v>
      </c>
      <c r="E155" t="s">
        <v>25</v>
      </c>
      <c r="F155" t="s">
        <v>25</v>
      </c>
      <c r="G155" t="s">
        <v>26</v>
      </c>
      <c r="H155" t="s">
        <v>27</v>
      </c>
      <c r="I155" t="s">
        <v>1889</v>
      </c>
      <c r="J155" t="s">
        <v>33</v>
      </c>
      <c r="K155" t="s">
        <v>1573</v>
      </c>
      <c r="L155" t="s">
        <v>1890</v>
      </c>
      <c r="M155" t="s">
        <v>1761</v>
      </c>
      <c r="N155" t="s">
        <v>60</v>
      </c>
      <c r="O155" t="s">
        <v>48</v>
      </c>
      <c r="P155" t="s">
        <v>1891</v>
      </c>
      <c r="Q155" t="s">
        <v>1890</v>
      </c>
      <c r="R155" t="s">
        <v>1892</v>
      </c>
      <c r="S155" t="s">
        <v>1891</v>
      </c>
      <c r="T155" t="s">
        <v>38</v>
      </c>
      <c r="U155" t="s">
        <v>276</v>
      </c>
      <c r="V155" t="s">
        <v>230</v>
      </c>
      <c r="W155" t="s">
        <v>41</v>
      </c>
      <c r="X155" t="s">
        <v>25</v>
      </c>
      <c r="Y155" t="s">
        <v>1402</v>
      </c>
      <c r="Z155" t="str">
        <f t="shared" si="301"/>
        <v>"COSMOS629-8673":{"APOGEE": "280","COMMENT": "","COMMENTCODE": "","COUNTRY": "CIS","CURRENT": "Y","DECAY": "1974-02-05","FILE": "1","INCLINATION": "62.80","INTLDES": "1974-003A","LAUNCH": "1974-01-24","LAUNCH_NUM": "3","LAUNCH_PIECE": "A","NORAD_CAT_ID": "7100","OBJECT_ID": "1974-003A","OBJECT_NAME": "COSMOS 629","OBJECT_NUMBER": "7100","OBJECT_TYPE": "PAYLOAD","PERIGEE": "194","PERIOD": "89.24","RCSVALUE": "0","RCS_SIZE": "","SATNAME": "COSMOS 629","SITE": "PKMTR"}</v>
      </c>
      <c r="AA155" t="str">
        <f>IF(A155=A156,_xlfn.CONCAT(Query__2[[#This Row],[Column1]],","),_xlfn.CONCAT(Query__2[[#This Row],[Column1]],"},"))</f>
        <v>"COSMOS629-8673":{"APOGEE": "280","COMMENT": "","COMMENTCODE": "","COUNTRY": "CIS","CURRENT": "Y","DECAY": "1974-02-05","FILE": "1","INCLINATION": "62.80","INTLDES": "1974-003A","LAUNCH": "1974-01-24","LAUNCH_NUM": "3","LAUNCH_PIECE": "A","NORAD_CAT_ID": "7100","OBJECT_ID": "1974-003A","OBJECT_NAME": "COSMOS 629","OBJECT_NUMBER": "7100","OBJECT_TYPE": "PAYLOAD","PERIGEE": "194","PERIOD": "89.24","RCSVALUE": "0","RCS_SIZE": "","SATNAME": "COSMOS 629","SITE": "PKMTR"},</v>
      </c>
      <c r="AB155" t="str">
        <f t="shared" si="348"/>
        <v>"APOGEE": "280",</v>
      </c>
      <c r="AC155" t="str">
        <f t="shared" si="349"/>
        <v>"COMMENT": "",</v>
      </c>
      <c r="AD155" t="str">
        <f t="shared" si="350"/>
        <v>"COMMENTCODE": "",</v>
      </c>
      <c r="AE155" t="str">
        <f t="shared" si="351"/>
        <v>"COUNTRY": "CIS",</v>
      </c>
      <c r="AF155" t="str">
        <f t="shared" si="352"/>
        <v>"CURRENT": "Y",</v>
      </c>
      <c r="AG155" t="str">
        <f t="shared" si="353"/>
        <v>"DECAY": "1974-02-05",</v>
      </c>
      <c r="AH155" t="str">
        <f t="shared" si="354"/>
        <v>"FILE": "1",</v>
      </c>
      <c r="AI155" t="str">
        <f t="shared" si="355"/>
        <v>"INCLINATION": "62.80",</v>
      </c>
      <c r="AJ155" t="str">
        <f t="shared" si="356"/>
        <v>"INTLDES": "1974-003A",</v>
      </c>
      <c r="AK155" t="str">
        <f t="shared" si="357"/>
        <v>"LAUNCH": "1974-01-24",</v>
      </c>
      <c r="AL155" t="str">
        <f t="shared" si="358"/>
        <v>"LAUNCH_NUM": "3",</v>
      </c>
      <c r="AM155" t="str">
        <f t="shared" si="359"/>
        <v>"LAUNCH_PIECE": "A",</v>
      </c>
      <c r="AN155" t="str">
        <f t="shared" si="360"/>
        <v>"NORAD_CAT_ID": "7100",</v>
      </c>
      <c r="AO155" t="str">
        <f t="shared" si="361"/>
        <v>"OBJECT_ID": "1974-003A",</v>
      </c>
      <c r="AP155" t="str">
        <f t="shared" si="362"/>
        <v>"OBJECT_NAME": "COSMOS 629",</v>
      </c>
      <c r="AQ155" t="str">
        <f t="shared" si="363"/>
        <v>"OBJECT_NUMBER": "7100",</v>
      </c>
      <c r="AR155" t="str">
        <f t="shared" si="364"/>
        <v>"OBJECT_TYPE": "PAYLOAD",</v>
      </c>
      <c r="AS155" t="str">
        <f t="shared" si="365"/>
        <v>"PERIGEE": "194",</v>
      </c>
      <c r="AT155" t="str">
        <f t="shared" si="366"/>
        <v>"PERIOD": "89.24",</v>
      </c>
      <c r="AU155" t="str">
        <f t="shared" si="367"/>
        <v>"RCSVALUE": "0",</v>
      </c>
      <c r="AV155" t="str">
        <f t="shared" si="368"/>
        <v>"RCS_SIZE": "",</v>
      </c>
      <c r="AW155" t="str">
        <f t="shared" si="369"/>
        <v>"SITE": "PKMTR"</v>
      </c>
      <c r="AX155" t="str">
        <f t="shared" si="370"/>
        <v>"SATNAME": "COSMOS 629",</v>
      </c>
      <c r="AY155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"280","COMMENT": "","COMMENTCODE": "","COUNTRY": "CIS","CURRENT": "Y","DECAY": "1974-02-05","FILE": "1","INCLINATION": "62.80","INTLDES": "1974-003A","LAUNCH": "1974-01-24","LAUNCH_NUM": "3","LAUNCH_PIECE": "A","NORAD_CAT_ID": "7100","OBJECT_ID": "1974-003A","OBJECT_NAME": "COSMOS 629","OBJECT_NUMBER": "7100","OBJECT_TYPE": "PAYLOAD","PERIGEE": "194","PERIOD": "89.24","RCSVALUE": "0","RCS_SIZE": "","SATNAME": "COSMOS 629","SITE": "PKMTR"</v>
      </c>
    </row>
    <row r="156" spans="1:51" x14ac:dyDescent="0.2">
      <c r="A156" t="s">
        <v>1278</v>
      </c>
      <c r="B156" t="s">
        <v>3940</v>
      </c>
      <c r="C156" t="s">
        <v>1105</v>
      </c>
      <c r="D156" t="s">
        <v>317</v>
      </c>
      <c r="E156" t="s">
        <v>25</v>
      </c>
      <c r="F156" t="s">
        <v>25</v>
      </c>
      <c r="G156" t="s">
        <v>26</v>
      </c>
      <c r="H156" t="s">
        <v>27</v>
      </c>
      <c r="I156" t="s">
        <v>1893</v>
      </c>
      <c r="J156" t="s">
        <v>33</v>
      </c>
      <c r="K156" t="s">
        <v>1710</v>
      </c>
      <c r="L156" t="s">
        <v>1894</v>
      </c>
      <c r="M156" t="s">
        <v>1761</v>
      </c>
      <c r="N156" t="s">
        <v>60</v>
      </c>
      <c r="O156" t="s">
        <v>34</v>
      </c>
      <c r="P156" t="s">
        <v>1895</v>
      </c>
      <c r="Q156" t="s">
        <v>1894</v>
      </c>
      <c r="R156" t="s">
        <v>1105</v>
      </c>
      <c r="S156" t="s">
        <v>1895</v>
      </c>
      <c r="T156" t="s">
        <v>50</v>
      </c>
      <c r="U156" t="s">
        <v>654</v>
      </c>
      <c r="V156" t="s">
        <v>971</v>
      </c>
      <c r="W156" t="s">
        <v>41</v>
      </c>
      <c r="X156" t="s">
        <v>25</v>
      </c>
      <c r="Y156" t="s">
        <v>1402</v>
      </c>
      <c r="Z156" t="str">
        <f t="shared" si="301"/>
        <v>"SL4RB-8674":{"APOGEE": "165","COMMENT": "","COMMENTCODE": "","COUNTRY": "CIS","CURRENT": "Y","DECAY": "1974-02-01","FILE": "1","INCLINATION": "62.88","INTLDES": "1974-003B","LAUNCH": "1974-01-24","LAUNCH_NUM": "3","LAUNCH_PIECE": "B","NORAD_CAT_ID": "7101","OBJECT_ID": "1974-003B","OBJECT_NAME": "SL-4 R/B","OBJECT_NUMBER": "7101","OBJECT_TYPE": "ROCKET BODY","PERIGEE": "130","PERIOD": "87.44","RCSVALUE": "0","RCS_SIZE": "","SATNAME": "SL-4 R/B","SITE": "PKMTR"}</v>
      </c>
      <c r="AA156" t="str">
        <f>IF(A156=A157,_xlfn.CONCAT(Query__2[[#This Row],[Column1]],","),_xlfn.CONCAT(Query__2[[#This Row],[Column1]],"},"))</f>
        <v>"SL4RB-8674":{"APOGEE": "165","COMMENT": "","COMMENTCODE": "","COUNTRY": "CIS","CURRENT": "Y","DECAY": "1974-02-01","FILE": "1","INCLINATION": "62.88","INTLDES": "1974-003B","LAUNCH": "1974-01-24","LAUNCH_NUM": "3","LAUNCH_PIECE": "B","NORAD_CAT_ID": "7101","OBJECT_ID": "1974-003B","OBJECT_NAME": "SL-4 R/B","OBJECT_NUMBER": "7101","OBJECT_TYPE": "ROCKET BODY","PERIGEE": "130","PERIOD": "87.44","RCSVALUE": "0","RCS_SIZE": "","SATNAME": "SL-4 R/B","SITE": "PKMTR"},</v>
      </c>
      <c r="AB156" t="str">
        <f t="shared" si="348"/>
        <v>"APOGEE": "165",</v>
      </c>
      <c r="AC156" t="str">
        <f t="shared" si="349"/>
        <v>"COMMENT": "",</v>
      </c>
      <c r="AD156" t="str">
        <f t="shared" si="350"/>
        <v>"COMMENTCODE": "",</v>
      </c>
      <c r="AE156" t="str">
        <f t="shared" si="351"/>
        <v>"COUNTRY": "CIS",</v>
      </c>
      <c r="AF156" t="str">
        <f t="shared" si="352"/>
        <v>"CURRENT": "Y",</v>
      </c>
      <c r="AG156" t="str">
        <f t="shared" si="353"/>
        <v>"DECAY": "1974-02-01",</v>
      </c>
      <c r="AH156" t="str">
        <f t="shared" si="354"/>
        <v>"FILE": "1",</v>
      </c>
      <c r="AI156" t="str">
        <f t="shared" si="355"/>
        <v>"INCLINATION": "62.88",</v>
      </c>
      <c r="AJ156" t="str">
        <f t="shared" si="356"/>
        <v>"INTLDES": "1974-003B",</v>
      </c>
      <c r="AK156" t="str">
        <f t="shared" si="357"/>
        <v>"LAUNCH": "1974-01-24",</v>
      </c>
      <c r="AL156" t="str">
        <f t="shared" si="358"/>
        <v>"LAUNCH_NUM": "3",</v>
      </c>
      <c r="AM156" t="str">
        <f t="shared" si="359"/>
        <v>"LAUNCH_PIECE": "B",</v>
      </c>
      <c r="AN156" t="str">
        <f t="shared" si="360"/>
        <v>"NORAD_CAT_ID": "7101",</v>
      </c>
      <c r="AO156" t="str">
        <f t="shared" si="361"/>
        <v>"OBJECT_ID": "1974-003B",</v>
      </c>
      <c r="AP156" t="str">
        <f t="shared" si="362"/>
        <v>"OBJECT_NAME": "SL-4 R/B",</v>
      </c>
      <c r="AQ156" t="str">
        <f t="shared" si="363"/>
        <v>"OBJECT_NUMBER": "7101",</v>
      </c>
      <c r="AR156" t="str">
        <f t="shared" si="364"/>
        <v>"OBJECT_TYPE": "ROCKET BODY",</v>
      </c>
      <c r="AS156" t="str">
        <f t="shared" si="365"/>
        <v>"PERIGEE": "130",</v>
      </c>
      <c r="AT156" t="str">
        <f t="shared" si="366"/>
        <v>"PERIOD": "87.44",</v>
      </c>
      <c r="AU156" t="str">
        <f t="shared" si="367"/>
        <v>"RCSVALUE": "0",</v>
      </c>
      <c r="AV156" t="str">
        <f t="shared" si="368"/>
        <v>"RCS_SIZE": "",</v>
      </c>
      <c r="AW156" t="str">
        <f t="shared" si="369"/>
        <v>"SITE": "PKMTR"</v>
      </c>
      <c r="AX156" t="str">
        <f t="shared" si="370"/>
        <v>"SATNAME": "SL-4 R/B",</v>
      </c>
      <c r="AY156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"165","COMMENT": "","COMMENTCODE": "","COUNTRY": "CIS","CURRENT": "Y","DECAY": "1974-02-01","FILE": "1","INCLINATION": "62.88","INTLDES": "1974-003B","LAUNCH": "1974-01-24","LAUNCH_NUM": "3","LAUNCH_PIECE": "B","NORAD_CAT_ID": "7101","OBJECT_ID": "1974-003B","OBJECT_NAME": "SL-4 R/B","OBJECT_NUMBER": "7101","OBJECT_TYPE": "ROCKET BODY","PERIGEE": "130","PERIOD": "87.44","RCSVALUE": "0","RCS_SIZE": "","SATNAME": "SL-4 R/B","SITE": "PKMTR"</v>
      </c>
    </row>
    <row r="157" spans="1:51" x14ac:dyDescent="0.2">
      <c r="A157" t="s">
        <v>1278</v>
      </c>
      <c r="B157" t="s">
        <v>3941</v>
      </c>
      <c r="C157" t="s">
        <v>1899</v>
      </c>
      <c r="D157" t="s">
        <v>350</v>
      </c>
      <c r="E157" t="s">
        <v>25</v>
      </c>
      <c r="F157" t="s">
        <v>25</v>
      </c>
      <c r="G157" t="s">
        <v>26</v>
      </c>
      <c r="H157" t="s">
        <v>27</v>
      </c>
      <c r="I157" t="s">
        <v>1896</v>
      </c>
      <c r="J157" t="s">
        <v>33</v>
      </c>
      <c r="K157" t="s">
        <v>1572</v>
      </c>
      <c r="L157" t="s">
        <v>1897</v>
      </c>
      <c r="M157" t="s">
        <v>1761</v>
      </c>
      <c r="N157" t="s">
        <v>60</v>
      </c>
      <c r="O157" t="s">
        <v>160</v>
      </c>
      <c r="P157" t="s">
        <v>1898</v>
      </c>
      <c r="Q157" t="s">
        <v>1897</v>
      </c>
      <c r="R157" t="s">
        <v>1899</v>
      </c>
      <c r="S157" t="s">
        <v>1898</v>
      </c>
      <c r="T157" t="s">
        <v>84</v>
      </c>
      <c r="U157" t="s">
        <v>233</v>
      </c>
      <c r="V157" t="s">
        <v>855</v>
      </c>
      <c r="W157" t="s">
        <v>41</v>
      </c>
      <c r="X157" t="s">
        <v>25</v>
      </c>
      <c r="Y157" t="s">
        <v>1402</v>
      </c>
      <c r="Z157" t="str">
        <f t="shared" si="301"/>
        <v>"COSMOS629DEB-8675":{"APOGEE": "196","COMMENT": "","COMMENTCODE": "","COUNTRY": "CIS","CURRENT": "Y","DECAY": "1974-02-09","FILE": "1","INCLINATION": "62.83","INTLDES": "1974-003D","LAUNCH": "1974-01-24","LAUNCH_NUM": "3","LAUNCH_PIECE": "D","NORAD_CAT_ID": "7108","OBJECT_ID": "1974-003D","OBJECT_NAME": "COSMOS 629 DEB","OBJECT_NUMBER": "7108","OBJECT_TYPE": "DEBRIS","PERIGEE": "161","PERIOD": "88.06","RCSVALUE": "0","RCS_SIZE": "","SATNAME": "COSMOS 629 DEB","SITE": "PKMTR"}</v>
      </c>
      <c r="AA157" t="str">
        <f>IF(A157=A158,_xlfn.CONCAT(Query__2[[#This Row],[Column1]],","),_xlfn.CONCAT(Query__2[[#This Row],[Column1]],"},"))</f>
        <v>"COSMOS629DEB-8675":{"APOGEE": "196","COMMENT": "","COMMENTCODE": "","COUNTRY": "CIS","CURRENT": "Y","DECAY": "1974-02-09","FILE": "1","INCLINATION": "62.83","INTLDES": "1974-003D","LAUNCH": "1974-01-24","LAUNCH_NUM": "3","LAUNCH_PIECE": "D","NORAD_CAT_ID": "7108","OBJECT_ID": "1974-003D","OBJECT_NAME": "COSMOS 629 DEB","OBJECT_NUMBER": "7108","OBJECT_TYPE": "DEBRIS","PERIGEE": "161","PERIOD": "88.06","RCSVALUE": "0","RCS_SIZE": "","SATNAME": "COSMOS 629 DEB","SITE": "PKMTR"}},</v>
      </c>
      <c r="AB157" t="str">
        <f t="shared" si="348"/>
        <v>"APOGEE": "196",</v>
      </c>
      <c r="AC157" t="str">
        <f t="shared" si="349"/>
        <v>"COMMENT": "",</v>
      </c>
      <c r="AD157" t="str">
        <f t="shared" si="350"/>
        <v>"COMMENTCODE": "",</v>
      </c>
      <c r="AE157" t="str">
        <f t="shared" si="351"/>
        <v>"COUNTRY": "CIS",</v>
      </c>
      <c r="AF157" t="str">
        <f t="shared" si="352"/>
        <v>"CURRENT": "Y",</v>
      </c>
      <c r="AG157" t="str">
        <f t="shared" si="353"/>
        <v>"DECAY": "1974-02-09",</v>
      </c>
      <c r="AH157" t="str">
        <f t="shared" si="354"/>
        <v>"FILE": "1",</v>
      </c>
      <c r="AI157" t="str">
        <f t="shared" si="355"/>
        <v>"INCLINATION": "62.83",</v>
      </c>
      <c r="AJ157" t="str">
        <f t="shared" si="356"/>
        <v>"INTLDES": "1974-003D",</v>
      </c>
      <c r="AK157" t="str">
        <f t="shared" si="357"/>
        <v>"LAUNCH": "1974-01-24",</v>
      </c>
      <c r="AL157" t="str">
        <f t="shared" si="358"/>
        <v>"LAUNCH_NUM": "3",</v>
      </c>
      <c r="AM157" t="str">
        <f t="shared" si="359"/>
        <v>"LAUNCH_PIECE": "D",</v>
      </c>
      <c r="AN157" t="str">
        <f t="shared" si="360"/>
        <v>"NORAD_CAT_ID": "7108",</v>
      </c>
      <c r="AO157" t="str">
        <f t="shared" si="361"/>
        <v>"OBJECT_ID": "1974-003D",</v>
      </c>
      <c r="AP157" t="str">
        <f t="shared" si="362"/>
        <v>"OBJECT_NAME": "COSMOS 629 DEB",</v>
      </c>
      <c r="AQ157" t="str">
        <f t="shared" si="363"/>
        <v>"OBJECT_NUMBER": "7108",</v>
      </c>
      <c r="AR157" t="str">
        <f t="shared" si="364"/>
        <v>"OBJECT_TYPE": "DEBRIS",</v>
      </c>
      <c r="AS157" t="str">
        <f t="shared" si="365"/>
        <v>"PERIGEE": "161",</v>
      </c>
      <c r="AT157" t="str">
        <f t="shared" si="366"/>
        <v>"PERIOD": "88.06",</v>
      </c>
      <c r="AU157" t="str">
        <f t="shared" si="367"/>
        <v>"RCSVALUE": "0",</v>
      </c>
      <c r="AV157" t="str">
        <f t="shared" si="368"/>
        <v>"RCS_SIZE": "",</v>
      </c>
      <c r="AW157" t="str">
        <f t="shared" si="369"/>
        <v>"SITE": "PKMTR"</v>
      </c>
      <c r="AX157" t="str">
        <f t="shared" si="370"/>
        <v>"SATNAME": "COSMOS 629 DEB",</v>
      </c>
      <c r="AY157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"196","COMMENT": "","COMMENTCODE": "","COUNTRY": "CIS","CURRENT": "Y","DECAY": "1974-02-09","FILE": "1","INCLINATION": "62.83","INTLDES": "1974-003D","LAUNCH": "1974-01-24","LAUNCH_NUM": "3","LAUNCH_PIECE": "D","NORAD_CAT_ID": "7108","OBJECT_ID": "1974-003D","OBJECT_NAME": "COSMOS 629 DEB","OBJECT_NUMBER": "7108","OBJECT_TYPE": "DEBRIS","PERIGEE": "161","PERIOD": "88.06","RCSVALUE": "0","RCS_SIZE": "","SATNAME": "COSMOS 629 DEB","SITE": "PKMTR"</v>
      </c>
    </row>
    <row r="158" spans="1:51" x14ac:dyDescent="0.2">
      <c r="A158" t="s">
        <v>1279</v>
      </c>
      <c r="B158" t="s">
        <v>3942</v>
      </c>
      <c r="C158" t="s">
        <v>1923</v>
      </c>
      <c r="D158" t="s">
        <v>835</v>
      </c>
      <c r="E158" t="s">
        <v>25</v>
      </c>
      <c r="F158" t="s">
        <v>25</v>
      </c>
      <c r="G158" t="s">
        <v>26</v>
      </c>
      <c r="H158" t="s">
        <v>27</v>
      </c>
      <c r="I158" t="s">
        <v>1919</v>
      </c>
      <c r="J158" t="s">
        <v>33</v>
      </c>
      <c r="K158" t="s">
        <v>1625</v>
      </c>
      <c r="L158" t="s">
        <v>1920</v>
      </c>
      <c r="M158" t="s">
        <v>1921</v>
      </c>
      <c r="N158" t="s">
        <v>33</v>
      </c>
      <c r="O158" t="s">
        <v>48</v>
      </c>
      <c r="P158" t="s">
        <v>1922</v>
      </c>
      <c r="Q158" t="s">
        <v>1920</v>
      </c>
      <c r="R158" t="s">
        <v>1923</v>
      </c>
      <c r="S158" t="s">
        <v>1922</v>
      </c>
      <c r="T158" t="s">
        <v>38</v>
      </c>
      <c r="U158" t="s">
        <v>511</v>
      </c>
      <c r="V158" t="s">
        <v>1031</v>
      </c>
      <c r="W158" t="s">
        <v>41</v>
      </c>
      <c r="X158" t="s">
        <v>25</v>
      </c>
      <c r="Y158" t="s">
        <v>42</v>
      </c>
      <c r="Z158" t="str">
        <f t="shared" si="301"/>
        <v>"1975":{"SOYUZ17-9376":{"APOGEE": "348","COMMENT": "","COMMENTCODE": "","COUNTRY": "CIS","CURRENT": "Y","DECAY": "1975-02-09","FILE": "1","INCLINATION": "51.58","INTLDES": "1975-001A","LAUNCH": "1975-01-10","LAUNCH_NUM": "1","LAUNCH_PIECE": "A","NORAD_CAT_ID": "7604","OBJECT_ID": "1975-001A","OBJECT_NAME": "SOYUZ 17","OBJECT_NUMBER": "7604","OBJECT_TYPE": "PAYLOAD","PERIGEE": "335","PERIOD": "91.36","RCSVALUE": "0","RCS_SIZE": "","SATNAME": "SOYUZ 17","SITE": "TTMTR"}</v>
      </c>
      <c r="AA158" t="str">
        <f>IF(A158=A159,_xlfn.CONCAT(Query__2[[#This Row],[Column1]],","),_xlfn.CONCAT(Query__2[[#This Row],[Column1]],"},"))</f>
        <v>"1975":{"SOYUZ17-9376":{"APOGEE": "348","COMMENT": "","COMMENTCODE": "","COUNTRY": "CIS","CURRENT": "Y","DECAY": "1975-02-09","FILE": "1","INCLINATION": "51.58","INTLDES": "1975-001A","LAUNCH": "1975-01-10","LAUNCH_NUM": "1","LAUNCH_PIECE": "A","NORAD_CAT_ID": "7604","OBJECT_ID": "1975-001A","OBJECT_NAME": "SOYUZ 17","OBJECT_NUMBER": "7604","OBJECT_TYPE": "PAYLOAD","PERIGEE": "335","PERIOD": "91.36","RCSVALUE": "0","RCS_SIZE": "","SATNAME": "SOYUZ 17","SITE": "TTMTR"},</v>
      </c>
      <c r="AB158" t="str">
        <f t="shared" ref="AB158:AB166" si="371">_xlfn.CONCAT("""",D$1,"""",": ","""",D158,"""",",")</f>
        <v>"APOGEE": "348",</v>
      </c>
      <c r="AC158" t="str">
        <f t="shared" ref="AC158:AC166" si="372">_xlfn.CONCAT("""",E$1,"""",": ","""",E158,"""",",")</f>
        <v>"COMMENT": "",</v>
      </c>
      <c r="AD158" t="str">
        <f t="shared" ref="AD158:AD166" si="373">_xlfn.CONCAT("""",F$1,"""",": ","""",F158,"""",",")</f>
        <v>"COMMENTCODE": "",</v>
      </c>
      <c r="AE158" t="str">
        <f t="shared" ref="AE158:AE166" si="374">_xlfn.CONCAT("""",G$1,"""",": ","""",G158,"""",",")</f>
        <v>"COUNTRY": "CIS",</v>
      </c>
      <c r="AF158" t="str">
        <f t="shared" ref="AF158:AF166" si="375">_xlfn.CONCAT("""",H$1,"""",": ","""",H158,"""",",")</f>
        <v>"CURRENT": "Y",</v>
      </c>
      <c r="AG158" t="str">
        <f t="shared" ref="AG158:AG166" si="376">_xlfn.CONCAT("""",I$1,"""",": ","""",I158,"""",",")</f>
        <v>"DECAY": "1975-02-09",</v>
      </c>
      <c r="AH158" t="str">
        <f t="shared" ref="AH158:AH166" si="377">_xlfn.CONCAT("""",J$1,"""",": ","""",J158,"""",",")</f>
        <v>"FILE": "1",</v>
      </c>
      <c r="AI158" t="str">
        <f t="shared" ref="AI158:AI166" si="378">_xlfn.CONCAT("""",K$1,"""",": ","""",K158,"""",",")</f>
        <v>"INCLINATION": "51.58",</v>
      </c>
      <c r="AJ158" t="str">
        <f t="shared" ref="AJ158:AJ166" si="379">_xlfn.CONCAT("""",L$1,"""",": ","""",L158,"""",",")</f>
        <v>"INTLDES": "1975-001A",</v>
      </c>
      <c r="AK158" t="str">
        <f t="shared" ref="AK158:AK166" si="380">_xlfn.CONCAT("""",M$1,"""",": ","""",M158,"""",",")</f>
        <v>"LAUNCH": "1975-01-10",</v>
      </c>
      <c r="AL158" t="str">
        <f t="shared" ref="AL158:AL166" si="381">_xlfn.CONCAT("""",N$1,"""",": ","""",N158,"""",",")</f>
        <v>"LAUNCH_NUM": "1",</v>
      </c>
      <c r="AM158" t="str">
        <f t="shared" ref="AM158:AM166" si="382">_xlfn.CONCAT("""",O$1,"""",": ","""",O158,"""",",")</f>
        <v>"LAUNCH_PIECE": "A",</v>
      </c>
      <c r="AN158" t="str">
        <f t="shared" ref="AN158:AN166" si="383">_xlfn.CONCAT("""",P$1,"""",": ","""",P158,"""",",")</f>
        <v>"NORAD_CAT_ID": "7604",</v>
      </c>
      <c r="AO158" t="str">
        <f t="shared" ref="AO158:AO166" si="384">_xlfn.CONCAT("""",Q$1,"""",": ","""",Q158,"""",",")</f>
        <v>"OBJECT_ID": "1975-001A",</v>
      </c>
      <c r="AP158" t="str">
        <f t="shared" ref="AP158:AP166" si="385">_xlfn.CONCAT("""",R$1,"""",": ","""",R158,"""",",")</f>
        <v>"OBJECT_NAME": "SOYUZ 17",</v>
      </c>
      <c r="AQ158" t="str">
        <f t="shared" ref="AQ158:AQ166" si="386">_xlfn.CONCAT("""",S$1,"""",": ","""",S158,"""",",")</f>
        <v>"OBJECT_NUMBER": "7604",</v>
      </c>
      <c r="AR158" t="str">
        <f t="shared" ref="AR158:AR166" si="387">_xlfn.CONCAT("""",T$1,"""",": ","""",T158,"""",",")</f>
        <v>"OBJECT_TYPE": "PAYLOAD",</v>
      </c>
      <c r="AS158" t="str">
        <f t="shared" ref="AS158:AS166" si="388">_xlfn.CONCAT("""",U$1,"""",": ","""",U158,"""",",")</f>
        <v>"PERIGEE": "335",</v>
      </c>
      <c r="AT158" t="str">
        <f t="shared" ref="AT158:AT166" si="389">_xlfn.CONCAT("""",V$1,"""",": ","""",V158,"""",",")</f>
        <v>"PERIOD": "91.36",</v>
      </c>
      <c r="AU158" t="str">
        <f t="shared" ref="AU158:AU166" si="390">_xlfn.CONCAT("""",W$1,"""",": ","""",W158,"""",",")</f>
        <v>"RCSVALUE": "0",</v>
      </c>
      <c r="AV158" t="str">
        <f t="shared" ref="AV158:AV166" si="391">_xlfn.CONCAT("""",X$1,"""",": ","""",X158,"""",",")</f>
        <v>"RCS_SIZE": "",</v>
      </c>
      <c r="AW158" t="str">
        <f t="shared" ref="AW158:AW166" si="392">_xlfn.CONCAT("""",Y$1,"""",": ","""",Y158,"""")</f>
        <v>"SITE": "TTMTR"</v>
      </c>
      <c r="AX158" t="str">
        <f t="shared" ref="AX158:AX166" si="393">_xlfn.CONCAT("""",C$1,"""",": ","""",C158,"""",",")</f>
        <v>"SATNAME": "SOYUZ 17",</v>
      </c>
      <c r="AY158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"348","COMMENT": "","COMMENTCODE": "","COUNTRY": "CIS","CURRENT": "Y","DECAY": "1975-02-09","FILE": "1","INCLINATION": "51.58","INTLDES": "1975-001A","LAUNCH": "1975-01-10","LAUNCH_NUM": "1","LAUNCH_PIECE": "A","NORAD_CAT_ID": "7604","OBJECT_ID": "1975-001A","OBJECT_NAME": "SOYUZ 17","OBJECT_NUMBER": "7604","OBJECT_TYPE": "PAYLOAD","PERIGEE": "335","PERIOD": "91.36","RCSVALUE": "0","RCS_SIZE": "","SATNAME": "SOYUZ 17","SITE": "TTMTR"</v>
      </c>
    </row>
    <row r="159" spans="1:51" x14ac:dyDescent="0.2">
      <c r="A159" t="s">
        <v>1279</v>
      </c>
      <c r="B159" t="s">
        <v>3943</v>
      </c>
      <c r="C159" t="s">
        <v>1105</v>
      </c>
      <c r="D159" t="s">
        <v>776</v>
      </c>
      <c r="E159" t="s">
        <v>25</v>
      </c>
      <c r="F159" t="s">
        <v>25</v>
      </c>
      <c r="G159" t="s">
        <v>26</v>
      </c>
      <c r="H159" t="s">
        <v>27</v>
      </c>
      <c r="I159" t="s">
        <v>1821</v>
      </c>
      <c r="J159" t="s">
        <v>33</v>
      </c>
      <c r="K159" t="s">
        <v>1486</v>
      </c>
      <c r="L159" t="s">
        <v>1924</v>
      </c>
      <c r="M159" t="s">
        <v>1921</v>
      </c>
      <c r="N159" t="s">
        <v>33</v>
      </c>
      <c r="O159" t="s">
        <v>34</v>
      </c>
      <c r="P159" t="s">
        <v>1925</v>
      </c>
      <c r="Q159" t="s">
        <v>1924</v>
      </c>
      <c r="R159" t="s">
        <v>1105</v>
      </c>
      <c r="S159" t="s">
        <v>1925</v>
      </c>
      <c r="T159" t="s">
        <v>50</v>
      </c>
      <c r="U159" t="s">
        <v>300</v>
      </c>
      <c r="V159" t="s">
        <v>1000</v>
      </c>
      <c r="W159" t="s">
        <v>41</v>
      </c>
      <c r="X159" t="s">
        <v>25</v>
      </c>
      <c r="Y159" t="s">
        <v>42</v>
      </c>
      <c r="Z159" t="str">
        <f t="shared" si="301"/>
        <v>"SL4RB-9377":{"APOGEE": "202","COMMENT": "","COMMENTCODE": "","COUNTRY": "CIS","CURRENT": "Y","DECAY": "1975-01-14","FILE": "1","INCLINATION": "51.63","INTLDES": "1975-001B","LAUNCH": "1975-01-10","LAUNCH_NUM": "1","LAUNCH_PIECE": "B","NORAD_CAT_ID": "7605","OBJECT_ID": "1975-001B","OBJECT_NAME": "SL-4 R/B","OBJECT_NUMBER": "7605","OBJECT_TYPE": "ROCKET BODY","PERIGEE": "167","PERIOD": "88.18","RCSVALUE": "0","RCS_SIZE": "","SATNAME": "SL-4 R/B","SITE": "TTMTR"}</v>
      </c>
      <c r="AA159" t="str">
        <f>IF(A159=A160,_xlfn.CONCAT(Query__2[[#This Row],[Column1]],","),_xlfn.CONCAT(Query__2[[#This Row],[Column1]],"},"))</f>
        <v>"SL4RB-9377":{"APOGEE": "202","COMMENT": "","COMMENTCODE": "","COUNTRY": "CIS","CURRENT": "Y","DECAY": "1975-01-14","FILE": "1","INCLINATION": "51.63","INTLDES": "1975-001B","LAUNCH": "1975-01-10","LAUNCH_NUM": "1","LAUNCH_PIECE": "B","NORAD_CAT_ID": "7605","OBJECT_ID": "1975-001B","OBJECT_NAME": "SL-4 R/B","OBJECT_NUMBER": "7605","OBJECT_TYPE": "ROCKET BODY","PERIGEE": "167","PERIOD": "88.18","RCSVALUE": "0","RCS_SIZE": "","SATNAME": "SL-4 R/B","SITE": "TTMTR"},</v>
      </c>
      <c r="AB159" t="str">
        <f t="shared" si="371"/>
        <v>"APOGEE": "202",</v>
      </c>
      <c r="AC159" t="str">
        <f t="shared" si="372"/>
        <v>"COMMENT": "",</v>
      </c>
      <c r="AD159" t="str">
        <f t="shared" si="373"/>
        <v>"COMMENTCODE": "",</v>
      </c>
      <c r="AE159" t="str">
        <f t="shared" si="374"/>
        <v>"COUNTRY": "CIS",</v>
      </c>
      <c r="AF159" t="str">
        <f t="shared" si="375"/>
        <v>"CURRENT": "Y",</v>
      </c>
      <c r="AG159" t="str">
        <f t="shared" si="376"/>
        <v>"DECAY": "1975-01-14",</v>
      </c>
      <c r="AH159" t="str">
        <f t="shared" si="377"/>
        <v>"FILE": "1",</v>
      </c>
      <c r="AI159" t="str">
        <f t="shared" si="378"/>
        <v>"INCLINATION": "51.63",</v>
      </c>
      <c r="AJ159" t="str">
        <f t="shared" si="379"/>
        <v>"INTLDES": "1975-001B",</v>
      </c>
      <c r="AK159" t="str">
        <f t="shared" si="380"/>
        <v>"LAUNCH": "1975-01-10",</v>
      </c>
      <c r="AL159" t="str">
        <f t="shared" si="381"/>
        <v>"LAUNCH_NUM": "1",</v>
      </c>
      <c r="AM159" t="str">
        <f t="shared" si="382"/>
        <v>"LAUNCH_PIECE": "B",</v>
      </c>
      <c r="AN159" t="str">
        <f t="shared" si="383"/>
        <v>"NORAD_CAT_ID": "7605",</v>
      </c>
      <c r="AO159" t="str">
        <f t="shared" si="384"/>
        <v>"OBJECT_ID": "1975-001B",</v>
      </c>
      <c r="AP159" t="str">
        <f t="shared" si="385"/>
        <v>"OBJECT_NAME": "SL-4 R/B",</v>
      </c>
      <c r="AQ159" t="str">
        <f t="shared" si="386"/>
        <v>"OBJECT_NUMBER": "7605",</v>
      </c>
      <c r="AR159" t="str">
        <f t="shared" si="387"/>
        <v>"OBJECT_TYPE": "ROCKET BODY",</v>
      </c>
      <c r="AS159" t="str">
        <f t="shared" si="388"/>
        <v>"PERIGEE": "167",</v>
      </c>
      <c r="AT159" t="str">
        <f t="shared" si="389"/>
        <v>"PERIOD": "88.18",</v>
      </c>
      <c r="AU159" t="str">
        <f t="shared" si="390"/>
        <v>"RCSVALUE": "0",</v>
      </c>
      <c r="AV159" t="str">
        <f t="shared" si="391"/>
        <v>"RCS_SIZE": "",</v>
      </c>
      <c r="AW159" t="str">
        <f t="shared" si="392"/>
        <v>"SITE": "TTMTR"</v>
      </c>
      <c r="AX159" t="str">
        <f t="shared" si="393"/>
        <v>"SATNAME": "SL-4 R/B",</v>
      </c>
      <c r="AY159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"202","COMMENT": "","COMMENTCODE": "","COUNTRY": "CIS","CURRENT": "Y","DECAY": "1975-01-14","FILE": "1","INCLINATION": "51.63","INTLDES": "1975-001B","LAUNCH": "1975-01-10","LAUNCH_NUM": "1","LAUNCH_PIECE": "B","NORAD_CAT_ID": "7605","OBJECT_ID": "1975-001B","OBJECT_NAME": "SL-4 R/B","OBJECT_NUMBER": "7605","OBJECT_TYPE": "ROCKET BODY","PERIGEE": "167","PERIOD": "88.18","RCSVALUE": "0","RCS_SIZE": "","SATNAME": "SL-4 R/B","SITE": "TTMTR"</v>
      </c>
    </row>
    <row r="160" spans="1:51" x14ac:dyDescent="0.2">
      <c r="A160" t="s">
        <v>1279</v>
      </c>
      <c r="B160" t="s">
        <v>3944</v>
      </c>
      <c r="C160" t="s">
        <v>1929</v>
      </c>
      <c r="D160" t="s">
        <v>767</v>
      </c>
      <c r="E160" t="s">
        <v>25</v>
      </c>
      <c r="F160" t="s">
        <v>25</v>
      </c>
      <c r="G160" t="s">
        <v>26</v>
      </c>
      <c r="H160" t="s">
        <v>27</v>
      </c>
      <c r="I160" t="s">
        <v>1926</v>
      </c>
      <c r="J160" t="s">
        <v>33</v>
      </c>
      <c r="K160" t="s">
        <v>1080</v>
      </c>
      <c r="L160" t="s">
        <v>1927</v>
      </c>
      <c r="M160" t="s">
        <v>1921</v>
      </c>
      <c r="N160" t="s">
        <v>33</v>
      </c>
      <c r="O160" t="s">
        <v>81</v>
      </c>
      <c r="P160" t="s">
        <v>1928</v>
      </c>
      <c r="Q160" t="s">
        <v>1927</v>
      </c>
      <c r="R160" t="s">
        <v>1929</v>
      </c>
      <c r="S160" t="s">
        <v>1928</v>
      </c>
      <c r="T160" t="s">
        <v>84</v>
      </c>
      <c r="U160" t="s">
        <v>439</v>
      </c>
      <c r="V160" t="s">
        <v>990</v>
      </c>
      <c r="W160" t="s">
        <v>41</v>
      </c>
      <c r="X160" t="s">
        <v>25</v>
      </c>
      <c r="Y160" t="s">
        <v>42</v>
      </c>
      <c r="Z160" t="str">
        <f t="shared" si="301"/>
        <v>"SOYUZ17DEB-9378":{"APOGEE": "197","COMMENT": "","COMMENTCODE": "","COUNTRY": "CIS","CURRENT": "Y","DECAY": "1975-03-25","FILE": "1","INCLINATION": "51.57","INTLDES": "1975-001C","LAUNCH": "1975-01-10","LAUNCH_NUM": "1","LAUNCH_PIECE": "C","NORAD_CAT_ID": "7610","OBJECT_ID": "1975-001C","OBJECT_NAME": "SOYUZ 17 DEB","OBJECT_NUMBER": "7610","OBJECT_TYPE": "DEBRIS","PERIGEE": "189","PERIOD": "88.35","RCSVALUE": "0","RCS_SIZE": "","SATNAME": "SOYUZ 17 DEB","SITE": "TTMTR"}</v>
      </c>
      <c r="AA160" t="str">
        <f>IF(A160=A161,_xlfn.CONCAT(Query__2[[#This Row],[Column1]],","),_xlfn.CONCAT(Query__2[[#This Row],[Column1]],"},"))</f>
        <v>"SOYUZ17DEB-9378":{"APOGEE": "197","COMMENT": "","COMMENTCODE": "","COUNTRY": "CIS","CURRENT": "Y","DECAY": "1975-03-25","FILE": "1","INCLINATION": "51.57","INTLDES": "1975-001C","LAUNCH": "1975-01-10","LAUNCH_NUM": "1","LAUNCH_PIECE": "C","NORAD_CAT_ID": "7610","OBJECT_ID": "1975-001C","OBJECT_NAME": "SOYUZ 17 DEB","OBJECT_NUMBER": "7610","OBJECT_TYPE": "DEBRIS","PERIGEE": "189","PERIOD": "88.35","RCSVALUE": "0","RCS_SIZE": "","SATNAME": "SOYUZ 17 DEB","SITE": "TTMTR"},</v>
      </c>
      <c r="AB160" t="str">
        <f t="shared" si="371"/>
        <v>"APOGEE": "197",</v>
      </c>
      <c r="AC160" t="str">
        <f t="shared" si="372"/>
        <v>"COMMENT": "",</v>
      </c>
      <c r="AD160" t="str">
        <f t="shared" si="373"/>
        <v>"COMMENTCODE": "",</v>
      </c>
      <c r="AE160" t="str">
        <f t="shared" si="374"/>
        <v>"COUNTRY": "CIS",</v>
      </c>
      <c r="AF160" t="str">
        <f t="shared" si="375"/>
        <v>"CURRENT": "Y",</v>
      </c>
      <c r="AG160" t="str">
        <f t="shared" si="376"/>
        <v>"DECAY": "1975-03-25",</v>
      </c>
      <c r="AH160" t="str">
        <f t="shared" si="377"/>
        <v>"FILE": "1",</v>
      </c>
      <c r="AI160" t="str">
        <f t="shared" si="378"/>
        <v>"INCLINATION": "51.57",</v>
      </c>
      <c r="AJ160" t="str">
        <f t="shared" si="379"/>
        <v>"INTLDES": "1975-001C",</v>
      </c>
      <c r="AK160" t="str">
        <f t="shared" si="380"/>
        <v>"LAUNCH": "1975-01-10",</v>
      </c>
      <c r="AL160" t="str">
        <f t="shared" si="381"/>
        <v>"LAUNCH_NUM": "1",</v>
      </c>
      <c r="AM160" t="str">
        <f t="shared" si="382"/>
        <v>"LAUNCH_PIECE": "C",</v>
      </c>
      <c r="AN160" t="str">
        <f t="shared" si="383"/>
        <v>"NORAD_CAT_ID": "7610",</v>
      </c>
      <c r="AO160" t="str">
        <f t="shared" si="384"/>
        <v>"OBJECT_ID": "1975-001C",</v>
      </c>
      <c r="AP160" t="str">
        <f t="shared" si="385"/>
        <v>"OBJECT_NAME": "SOYUZ 17 DEB",</v>
      </c>
      <c r="AQ160" t="str">
        <f t="shared" si="386"/>
        <v>"OBJECT_NUMBER": "7610",</v>
      </c>
      <c r="AR160" t="str">
        <f t="shared" si="387"/>
        <v>"OBJECT_TYPE": "DEBRIS",</v>
      </c>
      <c r="AS160" t="str">
        <f t="shared" si="388"/>
        <v>"PERIGEE": "189",</v>
      </c>
      <c r="AT160" t="str">
        <f t="shared" si="389"/>
        <v>"PERIOD": "88.35",</v>
      </c>
      <c r="AU160" t="str">
        <f t="shared" si="390"/>
        <v>"RCSVALUE": "0",</v>
      </c>
      <c r="AV160" t="str">
        <f t="shared" si="391"/>
        <v>"RCS_SIZE": "",</v>
      </c>
      <c r="AW160" t="str">
        <f t="shared" si="392"/>
        <v>"SITE": "TTMTR"</v>
      </c>
      <c r="AX160" t="str">
        <f t="shared" si="393"/>
        <v>"SATNAME": "SOYUZ 17 DEB",</v>
      </c>
      <c r="AY160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"197","COMMENT": "","COMMENTCODE": "","COUNTRY": "CIS","CURRENT": "Y","DECAY": "1975-03-25","FILE": "1","INCLINATION": "51.57","INTLDES": "1975-001C","LAUNCH": "1975-01-10","LAUNCH_NUM": "1","LAUNCH_PIECE": "C","NORAD_CAT_ID": "7610","OBJECT_ID": "1975-001C","OBJECT_NAME": "SOYUZ 17 DEB","OBJECT_NUMBER": "7610","OBJECT_TYPE": "DEBRIS","PERIGEE": "189","PERIOD": "88.35","RCSVALUE": "0","RCS_SIZE": "","SATNAME": "SOYUZ 17 DEB","SITE": "TTMTR"</v>
      </c>
    </row>
    <row r="161" spans="1:51" x14ac:dyDescent="0.2">
      <c r="A161" t="s">
        <v>1279</v>
      </c>
      <c r="B161" t="s">
        <v>3945</v>
      </c>
      <c r="C161" t="s">
        <v>1929</v>
      </c>
      <c r="D161" t="s">
        <v>776</v>
      </c>
      <c r="E161" t="s">
        <v>25</v>
      </c>
      <c r="F161" t="s">
        <v>25</v>
      </c>
      <c r="G161" t="s">
        <v>26</v>
      </c>
      <c r="H161" t="s">
        <v>27</v>
      </c>
      <c r="I161" t="s">
        <v>1930</v>
      </c>
      <c r="J161" t="s">
        <v>33</v>
      </c>
      <c r="K161" t="s">
        <v>1080</v>
      </c>
      <c r="L161" t="s">
        <v>1931</v>
      </c>
      <c r="M161" t="s">
        <v>1921</v>
      </c>
      <c r="N161" t="s">
        <v>33</v>
      </c>
      <c r="O161" t="s">
        <v>160</v>
      </c>
      <c r="P161" t="s">
        <v>1932</v>
      </c>
      <c r="Q161" t="s">
        <v>1931</v>
      </c>
      <c r="R161" t="s">
        <v>1929</v>
      </c>
      <c r="S161" t="s">
        <v>1932</v>
      </c>
      <c r="T161" t="s">
        <v>84</v>
      </c>
      <c r="U161" t="s">
        <v>746</v>
      </c>
      <c r="V161" t="s">
        <v>473</v>
      </c>
      <c r="W161" t="s">
        <v>41</v>
      </c>
      <c r="X161" t="s">
        <v>25</v>
      </c>
      <c r="Y161" t="s">
        <v>42</v>
      </c>
      <c r="Z161" t="str">
        <f t="shared" si="301"/>
        <v>"SOYUZ17DEB-9379":{"APOGEE": "202","COMMENT": "","COMMENTCODE": "","COUNTRY": "CIS","CURRENT": "Y","DECAY": "1975-04-12","FILE": "1","INCLINATION": "51.57","INTLDES": "1975-001D","LAUNCH": "1975-01-10","LAUNCH_NUM": "1","LAUNCH_PIECE": "D","NORAD_CAT_ID": "7613","OBJECT_ID": "1975-001D","OBJECT_NAME": "SOYUZ 17 DEB","OBJECT_NUMBER": "7613","OBJECT_TYPE": "DEBRIS","PERIGEE": "164","PERIOD": "88.15","RCSVALUE": "0","RCS_SIZE": "","SATNAME": "SOYUZ 17 DEB","SITE": "TTMTR"}</v>
      </c>
      <c r="AA161" t="str">
        <f>IF(A161=A162,_xlfn.CONCAT(Query__2[[#This Row],[Column1]],","),_xlfn.CONCAT(Query__2[[#This Row],[Column1]],"},"))</f>
        <v>"SOYUZ17DEB-9379":{"APOGEE": "202","COMMENT": "","COMMENTCODE": "","COUNTRY": "CIS","CURRENT": "Y","DECAY": "1975-04-12","FILE": "1","INCLINATION": "51.57","INTLDES": "1975-001D","LAUNCH": "1975-01-10","LAUNCH_NUM": "1","LAUNCH_PIECE": "D","NORAD_CAT_ID": "7613","OBJECT_ID": "1975-001D","OBJECT_NAME": "SOYUZ 17 DEB","OBJECT_NUMBER": "7613","OBJECT_TYPE": "DEBRIS","PERIGEE": "164","PERIOD": "88.15","RCSVALUE": "0","RCS_SIZE": "","SATNAME": "SOYUZ 17 DEB","SITE": "TTMTR"},</v>
      </c>
      <c r="AB161" t="str">
        <f t="shared" si="371"/>
        <v>"APOGEE": "202",</v>
      </c>
      <c r="AC161" t="str">
        <f t="shared" si="372"/>
        <v>"COMMENT": "",</v>
      </c>
      <c r="AD161" t="str">
        <f t="shared" si="373"/>
        <v>"COMMENTCODE": "",</v>
      </c>
      <c r="AE161" t="str">
        <f t="shared" si="374"/>
        <v>"COUNTRY": "CIS",</v>
      </c>
      <c r="AF161" t="str">
        <f t="shared" si="375"/>
        <v>"CURRENT": "Y",</v>
      </c>
      <c r="AG161" t="str">
        <f t="shared" si="376"/>
        <v>"DECAY": "1975-04-12",</v>
      </c>
      <c r="AH161" t="str">
        <f t="shared" si="377"/>
        <v>"FILE": "1",</v>
      </c>
      <c r="AI161" t="str">
        <f t="shared" si="378"/>
        <v>"INCLINATION": "51.57",</v>
      </c>
      <c r="AJ161" t="str">
        <f t="shared" si="379"/>
        <v>"INTLDES": "1975-001D",</v>
      </c>
      <c r="AK161" t="str">
        <f t="shared" si="380"/>
        <v>"LAUNCH": "1975-01-10",</v>
      </c>
      <c r="AL161" t="str">
        <f t="shared" si="381"/>
        <v>"LAUNCH_NUM": "1",</v>
      </c>
      <c r="AM161" t="str">
        <f t="shared" si="382"/>
        <v>"LAUNCH_PIECE": "D",</v>
      </c>
      <c r="AN161" t="str">
        <f t="shared" si="383"/>
        <v>"NORAD_CAT_ID": "7613",</v>
      </c>
      <c r="AO161" t="str">
        <f t="shared" si="384"/>
        <v>"OBJECT_ID": "1975-001D",</v>
      </c>
      <c r="AP161" t="str">
        <f t="shared" si="385"/>
        <v>"OBJECT_NAME": "SOYUZ 17 DEB",</v>
      </c>
      <c r="AQ161" t="str">
        <f t="shared" si="386"/>
        <v>"OBJECT_NUMBER": "7613",</v>
      </c>
      <c r="AR161" t="str">
        <f t="shared" si="387"/>
        <v>"OBJECT_TYPE": "DEBRIS",</v>
      </c>
      <c r="AS161" t="str">
        <f t="shared" si="388"/>
        <v>"PERIGEE": "164",</v>
      </c>
      <c r="AT161" t="str">
        <f t="shared" si="389"/>
        <v>"PERIOD": "88.15",</v>
      </c>
      <c r="AU161" t="str">
        <f t="shared" si="390"/>
        <v>"RCSVALUE": "0",</v>
      </c>
      <c r="AV161" t="str">
        <f t="shared" si="391"/>
        <v>"RCS_SIZE": "",</v>
      </c>
      <c r="AW161" t="str">
        <f t="shared" si="392"/>
        <v>"SITE": "TTMTR"</v>
      </c>
      <c r="AX161" t="str">
        <f t="shared" si="393"/>
        <v>"SATNAME": "SOYUZ 17 DEB",</v>
      </c>
      <c r="AY161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"202","COMMENT": "","COMMENTCODE": "","COUNTRY": "CIS","CURRENT": "Y","DECAY": "1975-04-12","FILE": "1","INCLINATION": "51.57","INTLDES": "1975-001D","LAUNCH": "1975-01-10","LAUNCH_NUM": "1","LAUNCH_PIECE": "D","NORAD_CAT_ID": "7613","OBJECT_ID": "1975-001D","OBJECT_NAME": "SOYUZ 17 DEB","OBJECT_NUMBER": "7613","OBJECT_TYPE": "DEBRIS","PERIGEE": "164","PERIOD": "88.15","RCSVALUE": "0","RCS_SIZE": "","SATNAME": "SOYUZ 17 DEB","SITE": "TTMTR"</v>
      </c>
    </row>
    <row r="162" spans="1:51" x14ac:dyDescent="0.2">
      <c r="A162" t="s">
        <v>1279</v>
      </c>
      <c r="B162" t="s">
        <v>3946</v>
      </c>
      <c r="C162" t="s">
        <v>1929</v>
      </c>
      <c r="D162" t="s">
        <v>564</v>
      </c>
      <c r="E162" t="s">
        <v>25</v>
      </c>
      <c r="F162" t="s">
        <v>25</v>
      </c>
      <c r="G162" t="s">
        <v>26</v>
      </c>
      <c r="H162" t="s">
        <v>27</v>
      </c>
      <c r="I162" t="s">
        <v>1933</v>
      </c>
      <c r="J162" t="s">
        <v>33</v>
      </c>
      <c r="K162" t="s">
        <v>1754</v>
      </c>
      <c r="L162" t="s">
        <v>1934</v>
      </c>
      <c r="M162" t="s">
        <v>1921</v>
      </c>
      <c r="N162" t="s">
        <v>33</v>
      </c>
      <c r="O162" t="s">
        <v>307</v>
      </c>
      <c r="P162" t="s">
        <v>1935</v>
      </c>
      <c r="Q162" t="s">
        <v>1934</v>
      </c>
      <c r="R162" t="s">
        <v>1929</v>
      </c>
      <c r="S162" t="s">
        <v>1935</v>
      </c>
      <c r="T162" t="s">
        <v>84</v>
      </c>
      <c r="U162" t="s">
        <v>448</v>
      </c>
      <c r="V162" t="s">
        <v>875</v>
      </c>
      <c r="W162" t="s">
        <v>41</v>
      </c>
      <c r="X162" t="s">
        <v>25</v>
      </c>
      <c r="Y162" t="s">
        <v>42</v>
      </c>
      <c r="Z162" t="str">
        <f t="shared" si="301"/>
        <v>"SOYUZ17DEB-9380":{"APOGEE": "234","COMMENT": "","COMMENTCODE": "","COUNTRY": "CIS","CURRENT": "Y","DECAY": "1975-05-08","FILE": "1","INCLINATION": "51.56","INTLDES": "1975-001E","LAUNCH": "1975-01-10","LAUNCH_NUM": "1","LAUNCH_PIECE": "E","NORAD_CAT_ID": "7614","OBJECT_ID": "1975-001E","OBJECT_NAME": "SOYUZ 17 DEB","OBJECT_NUMBER": "7614","OBJECT_TYPE": "DEBRIS","PERIGEE": "223","PERIOD": "89.07","RCSVALUE": "0","RCS_SIZE": "","SATNAME": "SOYUZ 17 DEB","SITE": "TTMTR"}</v>
      </c>
      <c r="AA162" t="str">
        <f>IF(A162=A163,_xlfn.CONCAT(Query__2[[#This Row],[Column1]],","),_xlfn.CONCAT(Query__2[[#This Row],[Column1]],"},"))</f>
        <v>"SOYUZ17DEB-9380":{"APOGEE": "234","COMMENT": "","COMMENTCODE": "","COUNTRY": "CIS","CURRENT": "Y","DECAY": "1975-05-08","FILE": "1","INCLINATION": "51.56","INTLDES": "1975-001E","LAUNCH": "1975-01-10","LAUNCH_NUM": "1","LAUNCH_PIECE": "E","NORAD_CAT_ID": "7614","OBJECT_ID": "1975-001E","OBJECT_NAME": "SOYUZ 17 DEB","OBJECT_NUMBER": "7614","OBJECT_TYPE": "DEBRIS","PERIGEE": "223","PERIOD": "89.07","RCSVALUE": "0","RCS_SIZE": "","SATNAME": "SOYUZ 17 DEB","SITE": "TTMTR"},</v>
      </c>
      <c r="AB162" t="str">
        <f t="shared" si="371"/>
        <v>"APOGEE": "234",</v>
      </c>
      <c r="AC162" t="str">
        <f t="shared" si="372"/>
        <v>"COMMENT": "",</v>
      </c>
      <c r="AD162" t="str">
        <f t="shared" si="373"/>
        <v>"COMMENTCODE": "",</v>
      </c>
      <c r="AE162" t="str">
        <f t="shared" si="374"/>
        <v>"COUNTRY": "CIS",</v>
      </c>
      <c r="AF162" t="str">
        <f t="shared" si="375"/>
        <v>"CURRENT": "Y",</v>
      </c>
      <c r="AG162" t="str">
        <f t="shared" si="376"/>
        <v>"DECAY": "1975-05-08",</v>
      </c>
      <c r="AH162" t="str">
        <f t="shared" si="377"/>
        <v>"FILE": "1",</v>
      </c>
      <c r="AI162" t="str">
        <f t="shared" si="378"/>
        <v>"INCLINATION": "51.56",</v>
      </c>
      <c r="AJ162" t="str">
        <f t="shared" si="379"/>
        <v>"INTLDES": "1975-001E",</v>
      </c>
      <c r="AK162" t="str">
        <f t="shared" si="380"/>
        <v>"LAUNCH": "1975-01-10",</v>
      </c>
      <c r="AL162" t="str">
        <f t="shared" si="381"/>
        <v>"LAUNCH_NUM": "1",</v>
      </c>
      <c r="AM162" t="str">
        <f t="shared" si="382"/>
        <v>"LAUNCH_PIECE": "E",</v>
      </c>
      <c r="AN162" t="str">
        <f t="shared" si="383"/>
        <v>"NORAD_CAT_ID": "7614",</v>
      </c>
      <c r="AO162" t="str">
        <f t="shared" si="384"/>
        <v>"OBJECT_ID": "1975-001E",</v>
      </c>
      <c r="AP162" t="str">
        <f t="shared" si="385"/>
        <v>"OBJECT_NAME": "SOYUZ 17 DEB",</v>
      </c>
      <c r="AQ162" t="str">
        <f t="shared" si="386"/>
        <v>"OBJECT_NUMBER": "7614",</v>
      </c>
      <c r="AR162" t="str">
        <f t="shared" si="387"/>
        <v>"OBJECT_TYPE": "DEBRIS",</v>
      </c>
      <c r="AS162" t="str">
        <f t="shared" si="388"/>
        <v>"PERIGEE": "223",</v>
      </c>
      <c r="AT162" t="str">
        <f t="shared" si="389"/>
        <v>"PERIOD": "89.07",</v>
      </c>
      <c r="AU162" t="str">
        <f t="shared" si="390"/>
        <v>"RCSVALUE": "0",</v>
      </c>
      <c r="AV162" t="str">
        <f t="shared" si="391"/>
        <v>"RCS_SIZE": "",</v>
      </c>
      <c r="AW162" t="str">
        <f t="shared" si="392"/>
        <v>"SITE": "TTMTR"</v>
      </c>
      <c r="AX162" t="str">
        <f t="shared" si="393"/>
        <v>"SATNAME": "SOYUZ 17 DEB",</v>
      </c>
      <c r="AY162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"234","COMMENT": "","COMMENTCODE": "","COUNTRY": "CIS","CURRENT": "Y","DECAY": "1975-05-08","FILE": "1","INCLINATION": "51.56","INTLDES": "1975-001E","LAUNCH": "1975-01-10","LAUNCH_NUM": "1","LAUNCH_PIECE": "E","NORAD_CAT_ID": "7614","OBJECT_ID": "1975-001E","OBJECT_NAME": "SOYUZ 17 DEB","OBJECT_NUMBER": "7614","OBJECT_TYPE": "DEBRIS","PERIGEE": "223","PERIOD": "89.07","RCSVALUE": "0","RCS_SIZE": "","SATNAME": "SOYUZ 17 DEB","SITE": "TTMTR"</v>
      </c>
    </row>
    <row r="163" spans="1:51" x14ac:dyDescent="0.2">
      <c r="A163" t="s">
        <v>1279</v>
      </c>
      <c r="B163" t="s">
        <v>3947</v>
      </c>
      <c r="C163" t="s">
        <v>1929</v>
      </c>
      <c r="D163" t="s">
        <v>551</v>
      </c>
      <c r="E163" t="s">
        <v>25</v>
      </c>
      <c r="F163" t="s">
        <v>25</v>
      </c>
      <c r="G163" t="s">
        <v>26</v>
      </c>
      <c r="H163" t="s">
        <v>27</v>
      </c>
      <c r="I163" t="s">
        <v>1936</v>
      </c>
      <c r="J163" t="s">
        <v>33</v>
      </c>
      <c r="K163" t="s">
        <v>1080</v>
      </c>
      <c r="L163" t="s">
        <v>1937</v>
      </c>
      <c r="M163" t="s">
        <v>1921</v>
      </c>
      <c r="N163" t="s">
        <v>33</v>
      </c>
      <c r="O163" t="s">
        <v>309</v>
      </c>
      <c r="P163" t="s">
        <v>1938</v>
      </c>
      <c r="Q163" t="s">
        <v>1937</v>
      </c>
      <c r="R163" t="s">
        <v>1929</v>
      </c>
      <c r="S163" t="s">
        <v>1938</v>
      </c>
      <c r="T163" t="s">
        <v>84</v>
      </c>
      <c r="U163" t="s">
        <v>546</v>
      </c>
      <c r="V163" t="s">
        <v>1180</v>
      </c>
      <c r="W163" t="s">
        <v>41</v>
      </c>
      <c r="X163" t="s">
        <v>25</v>
      </c>
      <c r="Y163" t="s">
        <v>42</v>
      </c>
      <c r="Z163" t="str">
        <f t="shared" si="301"/>
        <v>"SOYUZ17DEB-9381":{"APOGEE": "219","COMMENT": "","COMMENTCODE": "","COUNTRY": "CIS","CURRENT": "Y","DECAY": "1975-10-24","FILE": "1","INCLINATION": "51.57","INTLDES": "1975-001F","LAUNCH": "1975-01-10","LAUNCH_NUM": "1","LAUNCH_PIECE": "F","NORAD_CAT_ID": "7622","OBJECT_ID": "1975-001F","OBJECT_NAME": "SOYUZ 17 DEB","OBJECT_NUMBER": "7622","OBJECT_TYPE": "DEBRIS","PERIGEE": "207","PERIOD": "88.75","RCSVALUE": "0","RCS_SIZE": "","SATNAME": "SOYUZ 17 DEB","SITE": "TTMTR"}</v>
      </c>
      <c r="AA163" t="str">
        <f>IF(A163=A164,_xlfn.CONCAT(Query__2[[#This Row],[Column1]],","),_xlfn.CONCAT(Query__2[[#This Row],[Column1]],"},"))</f>
        <v>"SOYUZ17DEB-9381":{"APOGEE": "219","COMMENT": "","COMMENTCODE": "","COUNTRY": "CIS","CURRENT": "Y","DECAY": "1975-10-24","FILE": "1","INCLINATION": "51.57","INTLDES": "1975-001F","LAUNCH": "1975-01-10","LAUNCH_NUM": "1","LAUNCH_PIECE": "F","NORAD_CAT_ID": "7622","OBJECT_ID": "1975-001F","OBJECT_NAME": "SOYUZ 17 DEB","OBJECT_NUMBER": "7622","OBJECT_TYPE": "DEBRIS","PERIGEE": "207","PERIOD": "88.75","RCSVALUE": "0","RCS_SIZE": "","SATNAME": "SOYUZ 17 DEB","SITE": "TTMTR"},</v>
      </c>
      <c r="AB163" t="str">
        <f t="shared" si="371"/>
        <v>"APOGEE": "219",</v>
      </c>
      <c r="AC163" t="str">
        <f t="shared" si="372"/>
        <v>"COMMENT": "",</v>
      </c>
      <c r="AD163" t="str">
        <f t="shared" si="373"/>
        <v>"COMMENTCODE": "",</v>
      </c>
      <c r="AE163" t="str">
        <f t="shared" si="374"/>
        <v>"COUNTRY": "CIS",</v>
      </c>
      <c r="AF163" t="str">
        <f t="shared" si="375"/>
        <v>"CURRENT": "Y",</v>
      </c>
      <c r="AG163" t="str">
        <f t="shared" si="376"/>
        <v>"DECAY": "1975-10-24",</v>
      </c>
      <c r="AH163" t="str">
        <f t="shared" si="377"/>
        <v>"FILE": "1",</v>
      </c>
      <c r="AI163" t="str">
        <f t="shared" si="378"/>
        <v>"INCLINATION": "51.57",</v>
      </c>
      <c r="AJ163" t="str">
        <f t="shared" si="379"/>
        <v>"INTLDES": "1975-001F",</v>
      </c>
      <c r="AK163" t="str">
        <f t="shared" si="380"/>
        <v>"LAUNCH": "1975-01-10",</v>
      </c>
      <c r="AL163" t="str">
        <f t="shared" si="381"/>
        <v>"LAUNCH_NUM": "1",</v>
      </c>
      <c r="AM163" t="str">
        <f t="shared" si="382"/>
        <v>"LAUNCH_PIECE": "F",</v>
      </c>
      <c r="AN163" t="str">
        <f t="shared" si="383"/>
        <v>"NORAD_CAT_ID": "7622",</v>
      </c>
      <c r="AO163" t="str">
        <f t="shared" si="384"/>
        <v>"OBJECT_ID": "1975-001F",</v>
      </c>
      <c r="AP163" t="str">
        <f t="shared" si="385"/>
        <v>"OBJECT_NAME": "SOYUZ 17 DEB",</v>
      </c>
      <c r="AQ163" t="str">
        <f t="shared" si="386"/>
        <v>"OBJECT_NUMBER": "7622",</v>
      </c>
      <c r="AR163" t="str">
        <f t="shared" si="387"/>
        <v>"OBJECT_TYPE": "DEBRIS",</v>
      </c>
      <c r="AS163" t="str">
        <f t="shared" si="388"/>
        <v>"PERIGEE": "207",</v>
      </c>
      <c r="AT163" t="str">
        <f t="shared" si="389"/>
        <v>"PERIOD": "88.75",</v>
      </c>
      <c r="AU163" t="str">
        <f t="shared" si="390"/>
        <v>"RCSVALUE": "0",</v>
      </c>
      <c r="AV163" t="str">
        <f t="shared" si="391"/>
        <v>"RCS_SIZE": "",</v>
      </c>
      <c r="AW163" t="str">
        <f t="shared" si="392"/>
        <v>"SITE": "TTMTR"</v>
      </c>
      <c r="AX163" t="str">
        <f t="shared" si="393"/>
        <v>"SATNAME": "SOYUZ 17 DEB",</v>
      </c>
      <c r="AY163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"219","COMMENT": "","COMMENTCODE": "","COUNTRY": "CIS","CURRENT": "Y","DECAY": "1975-10-24","FILE": "1","INCLINATION": "51.57","INTLDES": "1975-001F","LAUNCH": "1975-01-10","LAUNCH_NUM": "1","LAUNCH_PIECE": "F","NORAD_CAT_ID": "7622","OBJECT_ID": "1975-001F","OBJECT_NAME": "SOYUZ 17 DEB","OBJECT_NUMBER": "7622","OBJECT_TYPE": "DEBRIS","PERIGEE": "207","PERIOD": "88.75","RCSVALUE": "0","RCS_SIZE": "","SATNAME": "SOYUZ 17 DEB","SITE": "TTMTR"</v>
      </c>
    </row>
    <row r="164" spans="1:51" x14ac:dyDescent="0.2">
      <c r="A164" t="s">
        <v>1279</v>
      </c>
      <c r="B164" t="s">
        <v>3948</v>
      </c>
      <c r="C164" t="s">
        <v>1929</v>
      </c>
      <c r="D164" t="s">
        <v>437</v>
      </c>
      <c r="E164" t="s">
        <v>25</v>
      </c>
      <c r="F164" t="s">
        <v>25</v>
      </c>
      <c r="G164" t="s">
        <v>26</v>
      </c>
      <c r="H164" t="s">
        <v>27</v>
      </c>
      <c r="I164" t="s">
        <v>1918</v>
      </c>
      <c r="J164" t="s">
        <v>33</v>
      </c>
      <c r="K164" t="s">
        <v>1077</v>
      </c>
      <c r="L164" t="s">
        <v>1939</v>
      </c>
      <c r="M164" t="s">
        <v>1921</v>
      </c>
      <c r="N164" t="s">
        <v>33</v>
      </c>
      <c r="O164" t="s">
        <v>311</v>
      </c>
      <c r="P164" t="s">
        <v>1940</v>
      </c>
      <c r="Q164" t="s">
        <v>1939</v>
      </c>
      <c r="R164" t="s">
        <v>1929</v>
      </c>
      <c r="S164" t="s">
        <v>1940</v>
      </c>
      <c r="T164" t="s">
        <v>84</v>
      </c>
      <c r="U164" t="s">
        <v>447</v>
      </c>
      <c r="V164" t="s">
        <v>163</v>
      </c>
      <c r="W164" t="s">
        <v>41</v>
      </c>
      <c r="X164" t="s">
        <v>25</v>
      </c>
      <c r="Y164" t="s">
        <v>42</v>
      </c>
      <c r="Z164" t="str">
        <f t="shared" si="301"/>
        <v>"SOYUZ17DEB-9382":{"APOGEE": "268","COMMENT": "","COMMENTCODE": "","COUNTRY": "CIS","CURRENT": "Y","DECAY": "1975-04-15","FILE": "1","INCLINATION": "51.59","INTLDES": "1975-001G","LAUNCH": "1975-01-10","LAUNCH_NUM": "1","LAUNCH_PIECE": "G","NORAD_CAT_ID": "7633","OBJECT_ID": "1975-001G","OBJECT_NAME": "SOYUZ 17 DEB","OBJECT_NUMBER": "7633","OBJECT_TYPE": "DEBRIS","PERIGEE": "262","PERIOD": "89.81","RCSVALUE": "0","RCS_SIZE": "","SATNAME": "SOYUZ 17 DEB","SITE": "TTMTR"}</v>
      </c>
      <c r="AA164" t="str">
        <f>IF(A164=A165,_xlfn.CONCAT(Query__2[[#This Row],[Column1]],","),_xlfn.CONCAT(Query__2[[#This Row],[Column1]],"},"))</f>
        <v>"SOYUZ17DEB-9382":{"APOGEE": "268","COMMENT": "","COMMENTCODE": "","COUNTRY": "CIS","CURRENT": "Y","DECAY": "1975-04-15","FILE": "1","INCLINATION": "51.59","INTLDES": "1975-001G","LAUNCH": "1975-01-10","LAUNCH_NUM": "1","LAUNCH_PIECE": "G","NORAD_CAT_ID": "7633","OBJECT_ID": "1975-001G","OBJECT_NAME": "SOYUZ 17 DEB","OBJECT_NUMBER": "7633","OBJECT_TYPE": "DEBRIS","PERIGEE": "262","PERIOD": "89.81","RCSVALUE": "0","RCS_SIZE": "","SATNAME": "SOYUZ 17 DEB","SITE": "TTMTR"},</v>
      </c>
      <c r="AB164" t="str">
        <f t="shared" si="371"/>
        <v>"APOGEE": "268",</v>
      </c>
      <c r="AC164" t="str">
        <f t="shared" si="372"/>
        <v>"COMMENT": "",</v>
      </c>
      <c r="AD164" t="str">
        <f t="shared" si="373"/>
        <v>"COMMENTCODE": "",</v>
      </c>
      <c r="AE164" t="str">
        <f t="shared" si="374"/>
        <v>"COUNTRY": "CIS",</v>
      </c>
      <c r="AF164" t="str">
        <f t="shared" si="375"/>
        <v>"CURRENT": "Y",</v>
      </c>
      <c r="AG164" t="str">
        <f t="shared" si="376"/>
        <v>"DECAY": "1975-04-15",</v>
      </c>
      <c r="AH164" t="str">
        <f t="shared" si="377"/>
        <v>"FILE": "1",</v>
      </c>
      <c r="AI164" t="str">
        <f t="shared" si="378"/>
        <v>"INCLINATION": "51.59",</v>
      </c>
      <c r="AJ164" t="str">
        <f t="shared" si="379"/>
        <v>"INTLDES": "1975-001G",</v>
      </c>
      <c r="AK164" t="str">
        <f t="shared" si="380"/>
        <v>"LAUNCH": "1975-01-10",</v>
      </c>
      <c r="AL164" t="str">
        <f t="shared" si="381"/>
        <v>"LAUNCH_NUM": "1",</v>
      </c>
      <c r="AM164" t="str">
        <f t="shared" si="382"/>
        <v>"LAUNCH_PIECE": "G",</v>
      </c>
      <c r="AN164" t="str">
        <f t="shared" si="383"/>
        <v>"NORAD_CAT_ID": "7633",</v>
      </c>
      <c r="AO164" t="str">
        <f t="shared" si="384"/>
        <v>"OBJECT_ID": "1975-001G",</v>
      </c>
      <c r="AP164" t="str">
        <f t="shared" si="385"/>
        <v>"OBJECT_NAME": "SOYUZ 17 DEB",</v>
      </c>
      <c r="AQ164" t="str">
        <f t="shared" si="386"/>
        <v>"OBJECT_NUMBER": "7633",</v>
      </c>
      <c r="AR164" t="str">
        <f t="shared" si="387"/>
        <v>"OBJECT_TYPE": "DEBRIS",</v>
      </c>
      <c r="AS164" t="str">
        <f t="shared" si="388"/>
        <v>"PERIGEE": "262",</v>
      </c>
      <c r="AT164" t="str">
        <f t="shared" si="389"/>
        <v>"PERIOD": "89.81",</v>
      </c>
      <c r="AU164" t="str">
        <f t="shared" si="390"/>
        <v>"RCSVALUE": "0",</v>
      </c>
      <c r="AV164" t="str">
        <f t="shared" si="391"/>
        <v>"RCS_SIZE": "",</v>
      </c>
      <c r="AW164" t="str">
        <f t="shared" si="392"/>
        <v>"SITE": "TTMTR"</v>
      </c>
      <c r="AX164" t="str">
        <f t="shared" si="393"/>
        <v>"SATNAME": "SOYUZ 17 DEB",</v>
      </c>
      <c r="AY164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"268","COMMENT": "","COMMENTCODE": "","COUNTRY": "CIS","CURRENT": "Y","DECAY": "1975-04-15","FILE": "1","INCLINATION": "51.59","INTLDES": "1975-001G","LAUNCH": "1975-01-10","LAUNCH_NUM": "1","LAUNCH_PIECE": "G","NORAD_CAT_ID": "7633","OBJECT_ID": "1975-001G","OBJECT_NAME": "SOYUZ 17 DEB","OBJECT_NUMBER": "7633","OBJECT_TYPE": "DEBRIS","PERIGEE": "262","PERIOD": "89.81","RCSVALUE": "0","RCS_SIZE": "","SATNAME": "SOYUZ 17 DEB","SITE": "TTMTR"</v>
      </c>
    </row>
    <row r="165" spans="1:51" x14ac:dyDescent="0.2">
      <c r="A165" t="s">
        <v>1279</v>
      </c>
      <c r="B165" t="s">
        <v>3949</v>
      </c>
      <c r="C165" t="s">
        <v>1929</v>
      </c>
      <c r="D165" t="s">
        <v>437</v>
      </c>
      <c r="E165" t="s">
        <v>25</v>
      </c>
      <c r="F165" t="s">
        <v>25</v>
      </c>
      <c r="G165" t="s">
        <v>26</v>
      </c>
      <c r="H165" t="s">
        <v>27</v>
      </c>
      <c r="I165" t="s">
        <v>1941</v>
      </c>
      <c r="J165" t="s">
        <v>33</v>
      </c>
      <c r="K165" t="s">
        <v>1486</v>
      </c>
      <c r="L165" t="s">
        <v>1942</v>
      </c>
      <c r="M165" t="s">
        <v>1921</v>
      </c>
      <c r="N165" t="s">
        <v>33</v>
      </c>
      <c r="O165" t="s">
        <v>313</v>
      </c>
      <c r="P165" t="s">
        <v>1943</v>
      </c>
      <c r="Q165" t="s">
        <v>1942</v>
      </c>
      <c r="R165" t="s">
        <v>1929</v>
      </c>
      <c r="S165" t="s">
        <v>1943</v>
      </c>
      <c r="T165" t="s">
        <v>84</v>
      </c>
      <c r="U165" t="s">
        <v>671</v>
      </c>
      <c r="V165" t="s">
        <v>899</v>
      </c>
      <c r="W165" t="s">
        <v>41</v>
      </c>
      <c r="X165" t="s">
        <v>25</v>
      </c>
      <c r="Y165" t="s">
        <v>42</v>
      </c>
      <c r="Z165" t="str">
        <f t="shared" si="301"/>
        <v>"SOYUZ17DEB-9383":{"APOGEE": "268","COMMENT": "","COMMENTCODE": "","COUNTRY": "CIS","CURRENT": "Y","DECAY": "1975-03-23","FILE": "1","INCLINATION": "51.63","INTLDES": "1975-001H","LAUNCH": "1975-01-10","LAUNCH_NUM": "1","LAUNCH_PIECE": "H","NORAD_CAT_ID": "7635","OBJECT_ID": "1975-001H","OBJECT_NAME": "SOYUZ 17 DEB","OBJECT_NUMBER": "7635","OBJECT_TYPE": "DEBRIS","PERIGEE": "260","PERIOD": "89.79","RCSVALUE": "0","RCS_SIZE": "","SATNAME": "SOYUZ 17 DEB","SITE": "TTMTR"}</v>
      </c>
      <c r="AA165" t="str">
        <f>IF(A165=A166,_xlfn.CONCAT(Query__2[[#This Row],[Column1]],","),_xlfn.CONCAT(Query__2[[#This Row],[Column1]],"},"))</f>
        <v>"SOYUZ17DEB-9383":{"APOGEE": "268","COMMENT": "","COMMENTCODE": "","COUNTRY": "CIS","CURRENT": "Y","DECAY": "1975-03-23","FILE": "1","INCLINATION": "51.63","INTLDES": "1975-001H","LAUNCH": "1975-01-10","LAUNCH_NUM": "1","LAUNCH_PIECE": "H","NORAD_CAT_ID": "7635","OBJECT_ID": "1975-001H","OBJECT_NAME": "SOYUZ 17 DEB","OBJECT_NUMBER": "7635","OBJECT_TYPE": "DEBRIS","PERIGEE": "260","PERIOD": "89.79","RCSVALUE": "0","RCS_SIZE": "","SATNAME": "SOYUZ 17 DEB","SITE": "TTMTR"},</v>
      </c>
      <c r="AB165" t="str">
        <f t="shared" si="371"/>
        <v>"APOGEE": "268",</v>
      </c>
      <c r="AC165" t="str">
        <f t="shared" si="372"/>
        <v>"COMMENT": "",</v>
      </c>
      <c r="AD165" t="str">
        <f t="shared" si="373"/>
        <v>"COMMENTCODE": "",</v>
      </c>
      <c r="AE165" t="str">
        <f t="shared" si="374"/>
        <v>"COUNTRY": "CIS",</v>
      </c>
      <c r="AF165" t="str">
        <f t="shared" si="375"/>
        <v>"CURRENT": "Y",</v>
      </c>
      <c r="AG165" t="str">
        <f t="shared" si="376"/>
        <v>"DECAY": "1975-03-23",</v>
      </c>
      <c r="AH165" t="str">
        <f t="shared" si="377"/>
        <v>"FILE": "1",</v>
      </c>
      <c r="AI165" t="str">
        <f t="shared" si="378"/>
        <v>"INCLINATION": "51.63",</v>
      </c>
      <c r="AJ165" t="str">
        <f t="shared" si="379"/>
        <v>"INTLDES": "1975-001H",</v>
      </c>
      <c r="AK165" t="str">
        <f t="shared" si="380"/>
        <v>"LAUNCH": "1975-01-10",</v>
      </c>
      <c r="AL165" t="str">
        <f t="shared" si="381"/>
        <v>"LAUNCH_NUM": "1",</v>
      </c>
      <c r="AM165" t="str">
        <f t="shared" si="382"/>
        <v>"LAUNCH_PIECE": "H",</v>
      </c>
      <c r="AN165" t="str">
        <f t="shared" si="383"/>
        <v>"NORAD_CAT_ID": "7635",</v>
      </c>
      <c r="AO165" t="str">
        <f t="shared" si="384"/>
        <v>"OBJECT_ID": "1975-001H",</v>
      </c>
      <c r="AP165" t="str">
        <f t="shared" si="385"/>
        <v>"OBJECT_NAME": "SOYUZ 17 DEB",</v>
      </c>
      <c r="AQ165" t="str">
        <f t="shared" si="386"/>
        <v>"OBJECT_NUMBER": "7635",</v>
      </c>
      <c r="AR165" t="str">
        <f t="shared" si="387"/>
        <v>"OBJECT_TYPE": "DEBRIS",</v>
      </c>
      <c r="AS165" t="str">
        <f t="shared" si="388"/>
        <v>"PERIGEE": "260",</v>
      </c>
      <c r="AT165" t="str">
        <f t="shared" si="389"/>
        <v>"PERIOD": "89.79",</v>
      </c>
      <c r="AU165" t="str">
        <f t="shared" si="390"/>
        <v>"RCSVALUE": "0",</v>
      </c>
      <c r="AV165" t="str">
        <f t="shared" si="391"/>
        <v>"RCS_SIZE": "",</v>
      </c>
      <c r="AW165" t="str">
        <f t="shared" si="392"/>
        <v>"SITE": "TTMTR"</v>
      </c>
      <c r="AX165" t="str">
        <f t="shared" si="393"/>
        <v>"SATNAME": "SOYUZ 17 DEB",</v>
      </c>
      <c r="AY165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"268","COMMENT": "","COMMENTCODE": "","COUNTRY": "CIS","CURRENT": "Y","DECAY": "1975-03-23","FILE": "1","INCLINATION": "51.63","INTLDES": "1975-001H","LAUNCH": "1975-01-10","LAUNCH_NUM": "1","LAUNCH_PIECE": "H","NORAD_CAT_ID": "7635","OBJECT_ID": "1975-001H","OBJECT_NAME": "SOYUZ 17 DEB","OBJECT_NUMBER": "7635","OBJECT_TYPE": "DEBRIS","PERIGEE": "260","PERIOD": "89.79","RCSVALUE": "0","RCS_SIZE": "","SATNAME": "SOYUZ 17 DEB","SITE": "TTMTR"</v>
      </c>
    </row>
    <row r="166" spans="1:51" x14ac:dyDescent="0.2">
      <c r="A166" t="s">
        <v>1279</v>
      </c>
      <c r="B166" t="s">
        <v>3950</v>
      </c>
      <c r="C166" t="s">
        <v>1929</v>
      </c>
      <c r="D166" t="s">
        <v>774</v>
      </c>
      <c r="E166" t="s">
        <v>25</v>
      </c>
      <c r="F166" t="s">
        <v>25</v>
      </c>
      <c r="G166" t="s">
        <v>26</v>
      </c>
      <c r="H166" t="s">
        <v>27</v>
      </c>
      <c r="I166" t="s">
        <v>1797</v>
      </c>
      <c r="J166" t="s">
        <v>33</v>
      </c>
      <c r="K166" t="s">
        <v>1549</v>
      </c>
      <c r="L166" t="s">
        <v>1944</v>
      </c>
      <c r="M166" t="s">
        <v>1921</v>
      </c>
      <c r="N166" t="s">
        <v>33</v>
      </c>
      <c r="O166" t="s">
        <v>316</v>
      </c>
      <c r="P166" t="s">
        <v>1945</v>
      </c>
      <c r="Q166" t="s">
        <v>1944</v>
      </c>
      <c r="R166" t="s">
        <v>1929</v>
      </c>
      <c r="S166" t="s">
        <v>1945</v>
      </c>
      <c r="T166" t="s">
        <v>84</v>
      </c>
      <c r="U166" t="s">
        <v>212</v>
      </c>
      <c r="V166" t="s">
        <v>1405</v>
      </c>
      <c r="W166" t="s">
        <v>41</v>
      </c>
      <c r="X166" t="s">
        <v>25</v>
      </c>
      <c r="Y166" t="s">
        <v>42</v>
      </c>
      <c r="Z166" t="str">
        <f t="shared" si="301"/>
        <v>"SOYUZ17DEB-9384":{"APOGEE": "205","COMMENT": "","COMMENTCODE": "","COUNTRY": "CIS","CURRENT": "Y","DECAY": "1975-10-27","FILE": "1","INCLINATION": "51.61","INTLDES": "1975-001J","LAUNCH": "1975-01-10","LAUNCH_NUM": "1","LAUNCH_PIECE": "J","NORAD_CAT_ID": "7640","OBJECT_ID": "1975-001J","OBJECT_NAME": "SOYUZ 17 DEB","OBJECT_NUMBER": "7640","OBJECT_TYPE": "DEBRIS","PERIGEE": "198","PERIOD": "88.52","RCSVALUE": "0","RCS_SIZE": "","SATNAME": "SOYUZ 17 DEB","SITE": "TTMTR"}</v>
      </c>
      <c r="AA166" t="str">
        <f>IF(A166=A167,_xlfn.CONCAT(Query__2[[#This Row],[Column1]],","),_xlfn.CONCAT(Query__2[[#This Row],[Column1]],"},"))</f>
        <v>"SOYUZ17DEB-9384":{"APOGEE": "205","COMMENT": "","COMMENTCODE": "","COUNTRY": "CIS","CURRENT": "Y","DECAY": "1975-10-27","FILE": "1","INCLINATION": "51.61","INTLDES": "1975-001J","LAUNCH": "1975-01-10","LAUNCH_NUM": "1","LAUNCH_PIECE": "J","NORAD_CAT_ID": "7640","OBJECT_ID": "1975-001J","OBJECT_NAME": "SOYUZ 17 DEB","OBJECT_NUMBER": "7640","OBJECT_TYPE": "DEBRIS","PERIGEE": "198","PERIOD": "88.52","RCSVALUE": "0","RCS_SIZE": "","SATNAME": "SOYUZ 17 DEB","SITE": "TTMTR"}},</v>
      </c>
      <c r="AB166" t="str">
        <f t="shared" si="371"/>
        <v>"APOGEE": "205",</v>
      </c>
      <c r="AC166" t="str">
        <f t="shared" si="372"/>
        <v>"COMMENT": "",</v>
      </c>
      <c r="AD166" t="str">
        <f t="shared" si="373"/>
        <v>"COMMENTCODE": "",</v>
      </c>
      <c r="AE166" t="str">
        <f t="shared" si="374"/>
        <v>"COUNTRY": "CIS",</v>
      </c>
      <c r="AF166" t="str">
        <f t="shared" si="375"/>
        <v>"CURRENT": "Y",</v>
      </c>
      <c r="AG166" t="str">
        <f t="shared" si="376"/>
        <v>"DECAY": "1975-10-27",</v>
      </c>
      <c r="AH166" t="str">
        <f t="shared" si="377"/>
        <v>"FILE": "1",</v>
      </c>
      <c r="AI166" t="str">
        <f t="shared" si="378"/>
        <v>"INCLINATION": "51.61",</v>
      </c>
      <c r="AJ166" t="str">
        <f t="shared" si="379"/>
        <v>"INTLDES": "1975-001J",</v>
      </c>
      <c r="AK166" t="str">
        <f t="shared" si="380"/>
        <v>"LAUNCH": "1975-01-10",</v>
      </c>
      <c r="AL166" t="str">
        <f t="shared" si="381"/>
        <v>"LAUNCH_NUM": "1",</v>
      </c>
      <c r="AM166" t="str">
        <f t="shared" si="382"/>
        <v>"LAUNCH_PIECE": "J",</v>
      </c>
      <c r="AN166" t="str">
        <f t="shared" si="383"/>
        <v>"NORAD_CAT_ID": "7640",</v>
      </c>
      <c r="AO166" t="str">
        <f t="shared" si="384"/>
        <v>"OBJECT_ID": "1975-001J",</v>
      </c>
      <c r="AP166" t="str">
        <f t="shared" si="385"/>
        <v>"OBJECT_NAME": "SOYUZ 17 DEB",</v>
      </c>
      <c r="AQ166" t="str">
        <f t="shared" si="386"/>
        <v>"OBJECT_NUMBER": "7640",</v>
      </c>
      <c r="AR166" t="str">
        <f t="shared" si="387"/>
        <v>"OBJECT_TYPE": "DEBRIS",</v>
      </c>
      <c r="AS166" t="str">
        <f t="shared" si="388"/>
        <v>"PERIGEE": "198",</v>
      </c>
      <c r="AT166" t="str">
        <f t="shared" si="389"/>
        <v>"PERIOD": "88.52",</v>
      </c>
      <c r="AU166" t="str">
        <f t="shared" si="390"/>
        <v>"RCSVALUE": "0",</v>
      </c>
      <c r="AV166" t="str">
        <f t="shared" si="391"/>
        <v>"RCS_SIZE": "",</v>
      </c>
      <c r="AW166" t="str">
        <f t="shared" si="392"/>
        <v>"SITE": "TTMTR"</v>
      </c>
      <c r="AX166" t="str">
        <f t="shared" si="393"/>
        <v>"SATNAME": "SOYUZ 17 DEB",</v>
      </c>
      <c r="AY166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"205","COMMENT": "","COMMENTCODE": "","COUNTRY": "CIS","CURRENT": "Y","DECAY": "1975-10-27","FILE": "1","INCLINATION": "51.61","INTLDES": "1975-001J","LAUNCH": "1975-01-10","LAUNCH_NUM": "1","LAUNCH_PIECE": "J","NORAD_CAT_ID": "7640","OBJECT_ID": "1975-001J","OBJECT_NAME": "SOYUZ 17 DEB","OBJECT_NUMBER": "7640","OBJECT_TYPE": "DEBRIS","PERIGEE": "198","PERIOD": "88.52","RCSVALUE": "0","RCS_SIZE": "","SATNAME": "SOYUZ 17 DEB","SITE": "TTMTR"</v>
      </c>
    </row>
    <row r="167" spans="1:51" x14ac:dyDescent="0.2">
      <c r="A167" t="s">
        <v>1280</v>
      </c>
      <c r="B167" t="s">
        <v>3951</v>
      </c>
      <c r="C167" t="s">
        <v>1972</v>
      </c>
      <c r="D167" t="s">
        <v>344</v>
      </c>
      <c r="E167" t="s">
        <v>25</v>
      </c>
      <c r="F167" t="s">
        <v>25</v>
      </c>
      <c r="G167" t="s">
        <v>26</v>
      </c>
      <c r="H167" t="s">
        <v>27</v>
      </c>
      <c r="I167" t="s">
        <v>1969</v>
      </c>
      <c r="J167" t="s">
        <v>229</v>
      </c>
      <c r="K167" t="s">
        <v>1622</v>
      </c>
      <c r="L167" t="s">
        <v>1970</v>
      </c>
      <c r="M167" t="s">
        <v>1953</v>
      </c>
      <c r="N167" t="s">
        <v>33</v>
      </c>
      <c r="O167" t="s">
        <v>48</v>
      </c>
      <c r="P167" t="s">
        <v>1971</v>
      </c>
      <c r="Q167" t="s">
        <v>1970</v>
      </c>
      <c r="R167" t="s">
        <v>1972</v>
      </c>
      <c r="S167" t="s">
        <v>1971</v>
      </c>
      <c r="T167" t="s">
        <v>38</v>
      </c>
      <c r="U167" t="s">
        <v>606</v>
      </c>
      <c r="V167" t="s">
        <v>1509</v>
      </c>
      <c r="W167" t="s">
        <v>41</v>
      </c>
      <c r="X167" t="s">
        <v>53</v>
      </c>
      <c r="Y167" t="s">
        <v>1402</v>
      </c>
      <c r="Z167" t="str">
        <f t="shared" si="301"/>
        <v>"1976":{"COSMOS787-10573":{"APOGEE": "160","COMMENT": "","COMMENTCODE": "","COUNTRY": "CIS","CURRENT": "Y","DECAY": "1980-12-12","FILE": "5942","INCLINATION": "73.99","INTLDES": "1976-001A","LAUNCH": "1976-01-06","LAUNCH_NUM": "1","LAUNCH_PIECE": "A","NORAD_CAT_ID": "8530","OBJECT_ID": "1976-001A","OBJECT_NAME": "COSMOS 787","OBJECT_NUMBER": "8530","OBJECT_TYPE": "PAYLOAD","PERIGEE": "152","PERIOD": "87.61","RCSVALUE": "0","RCS_SIZE": "LARGE","SATNAME": "COSMOS 787","SITE": "PKMTR"}</v>
      </c>
      <c r="AA167" t="str">
        <f>IF(A167=A168,_xlfn.CONCAT(Query__2[[#This Row],[Column1]],","),_xlfn.CONCAT(Query__2[[#This Row],[Column1]],"},"))</f>
        <v>"1976":{"COSMOS787-10573":{"APOGEE": "160","COMMENT": "","COMMENTCODE": "","COUNTRY": "CIS","CURRENT": "Y","DECAY": "1980-12-12","FILE": "5942","INCLINATION": "73.99","INTLDES": "1976-001A","LAUNCH": "1976-01-06","LAUNCH_NUM": "1","LAUNCH_PIECE": "A","NORAD_CAT_ID": "8530","OBJECT_ID": "1976-001A","OBJECT_NAME": "COSMOS 787","OBJECT_NUMBER": "8530","OBJECT_TYPE": "PAYLOAD","PERIGEE": "152","PERIOD": "87.61","RCSVALUE": "0","RCS_SIZE": "LARGE","SATNAME": "COSMOS 787","SITE": "PKMTR"},</v>
      </c>
      <c r="AB167" t="str">
        <f t="shared" ref="AB167:AB175" si="394">_xlfn.CONCAT("""",D$1,"""",": ","""",D167,"""",",")</f>
        <v>"APOGEE": "160",</v>
      </c>
      <c r="AC167" t="str">
        <f t="shared" ref="AC167:AC175" si="395">_xlfn.CONCAT("""",E$1,"""",": ","""",E167,"""",",")</f>
        <v>"COMMENT": "",</v>
      </c>
      <c r="AD167" t="str">
        <f t="shared" ref="AD167:AD175" si="396">_xlfn.CONCAT("""",F$1,"""",": ","""",F167,"""",",")</f>
        <v>"COMMENTCODE": "",</v>
      </c>
      <c r="AE167" t="str">
        <f t="shared" ref="AE167:AE175" si="397">_xlfn.CONCAT("""",G$1,"""",": ","""",G167,"""",",")</f>
        <v>"COUNTRY": "CIS",</v>
      </c>
      <c r="AF167" t="str">
        <f t="shared" ref="AF167:AF175" si="398">_xlfn.CONCAT("""",H$1,"""",": ","""",H167,"""",",")</f>
        <v>"CURRENT": "Y",</v>
      </c>
      <c r="AG167" t="str">
        <f t="shared" ref="AG167:AG175" si="399">_xlfn.CONCAT("""",I$1,"""",": ","""",I167,"""",",")</f>
        <v>"DECAY": "1980-12-12",</v>
      </c>
      <c r="AH167" t="str">
        <f t="shared" ref="AH167:AH175" si="400">_xlfn.CONCAT("""",J$1,"""",": ","""",J167,"""",",")</f>
        <v>"FILE": "5942",</v>
      </c>
      <c r="AI167" t="str">
        <f t="shared" ref="AI167:AI175" si="401">_xlfn.CONCAT("""",K$1,"""",": ","""",K167,"""",",")</f>
        <v>"INCLINATION": "73.99",</v>
      </c>
      <c r="AJ167" t="str">
        <f t="shared" ref="AJ167:AJ175" si="402">_xlfn.CONCAT("""",L$1,"""",": ","""",L167,"""",",")</f>
        <v>"INTLDES": "1976-001A",</v>
      </c>
      <c r="AK167" t="str">
        <f t="shared" ref="AK167:AK175" si="403">_xlfn.CONCAT("""",M$1,"""",": ","""",M167,"""",",")</f>
        <v>"LAUNCH": "1976-01-06",</v>
      </c>
      <c r="AL167" t="str">
        <f t="shared" ref="AL167:AL175" si="404">_xlfn.CONCAT("""",N$1,"""",": ","""",N167,"""",",")</f>
        <v>"LAUNCH_NUM": "1",</v>
      </c>
      <c r="AM167" t="str">
        <f t="shared" ref="AM167:AM175" si="405">_xlfn.CONCAT("""",O$1,"""",": ","""",O167,"""",",")</f>
        <v>"LAUNCH_PIECE": "A",</v>
      </c>
      <c r="AN167" t="str">
        <f t="shared" ref="AN167:AN175" si="406">_xlfn.CONCAT("""",P$1,"""",": ","""",P167,"""",",")</f>
        <v>"NORAD_CAT_ID": "8530",</v>
      </c>
      <c r="AO167" t="str">
        <f t="shared" ref="AO167:AO175" si="407">_xlfn.CONCAT("""",Q$1,"""",": ","""",Q167,"""",",")</f>
        <v>"OBJECT_ID": "1976-001A",</v>
      </c>
      <c r="AP167" t="str">
        <f t="shared" ref="AP167:AP175" si="408">_xlfn.CONCAT("""",R$1,"""",": ","""",R167,"""",",")</f>
        <v>"OBJECT_NAME": "COSMOS 787",</v>
      </c>
      <c r="AQ167" t="str">
        <f t="shared" ref="AQ167:AQ175" si="409">_xlfn.CONCAT("""",S$1,"""",": ","""",S167,"""",",")</f>
        <v>"OBJECT_NUMBER": "8530",</v>
      </c>
      <c r="AR167" t="str">
        <f t="shared" ref="AR167:AR175" si="410">_xlfn.CONCAT("""",T$1,"""",": ","""",T167,"""",",")</f>
        <v>"OBJECT_TYPE": "PAYLOAD",</v>
      </c>
      <c r="AS167" t="str">
        <f t="shared" ref="AS167:AS175" si="411">_xlfn.CONCAT("""",U$1,"""",": ","""",U167,"""",",")</f>
        <v>"PERIGEE": "152",</v>
      </c>
      <c r="AT167" t="str">
        <f t="shared" ref="AT167:AT175" si="412">_xlfn.CONCAT("""",V$1,"""",": ","""",V167,"""",",")</f>
        <v>"PERIOD": "87.61",</v>
      </c>
      <c r="AU167" t="str">
        <f t="shared" ref="AU167:AU175" si="413">_xlfn.CONCAT("""",W$1,"""",": ","""",W167,"""",",")</f>
        <v>"RCSVALUE": "0",</v>
      </c>
      <c r="AV167" t="str">
        <f t="shared" ref="AV167:AV175" si="414">_xlfn.CONCAT("""",X$1,"""",": ","""",X167,"""",",")</f>
        <v>"RCS_SIZE": "LARGE",</v>
      </c>
      <c r="AW167" t="str">
        <f t="shared" ref="AW167:AW175" si="415">_xlfn.CONCAT("""",Y$1,"""",": ","""",Y167,"""")</f>
        <v>"SITE": "PKMTR"</v>
      </c>
      <c r="AX167" t="str">
        <f t="shared" ref="AX167:AX175" si="416">_xlfn.CONCAT("""",C$1,"""",": ","""",C167,"""",",")</f>
        <v>"SATNAME": "COSMOS 787",</v>
      </c>
      <c r="AY167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"160","COMMENT": "","COMMENTCODE": "","COUNTRY": "CIS","CURRENT": "Y","DECAY": "1980-12-12","FILE": "5942","INCLINATION": "73.99","INTLDES": "1976-001A","LAUNCH": "1976-01-06","LAUNCH_NUM": "1","LAUNCH_PIECE": "A","NORAD_CAT_ID": "8530","OBJECT_ID": "1976-001A","OBJECT_NAME": "COSMOS 787","OBJECT_NUMBER": "8530","OBJECT_TYPE": "PAYLOAD","PERIGEE": "152","PERIOD": "87.61","RCSVALUE": "0","RCS_SIZE": "LARGE","SATNAME": "COSMOS 787","SITE": "PKMTR"</v>
      </c>
    </row>
    <row r="168" spans="1:51" x14ac:dyDescent="0.2">
      <c r="A168" t="s">
        <v>1280</v>
      </c>
      <c r="B168" t="s">
        <v>3952</v>
      </c>
      <c r="C168" t="s">
        <v>1094</v>
      </c>
      <c r="D168" t="s">
        <v>599</v>
      </c>
      <c r="E168" t="s">
        <v>25</v>
      </c>
      <c r="F168" t="s">
        <v>25</v>
      </c>
      <c r="G168" t="s">
        <v>26</v>
      </c>
      <c r="H168" t="s">
        <v>27</v>
      </c>
      <c r="I168" t="s">
        <v>1973</v>
      </c>
      <c r="J168" t="s">
        <v>229</v>
      </c>
      <c r="K168" t="s">
        <v>1574</v>
      </c>
      <c r="L168" t="s">
        <v>1974</v>
      </c>
      <c r="M168" t="s">
        <v>1953</v>
      </c>
      <c r="N168" t="s">
        <v>33</v>
      </c>
      <c r="O168" t="s">
        <v>34</v>
      </c>
      <c r="P168" t="s">
        <v>1975</v>
      </c>
      <c r="Q168" t="s">
        <v>1974</v>
      </c>
      <c r="R168" t="s">
        <v>1094</v>
      </c>
      <c r="S168" t="s">
        <v>1975</v>
      </c>
      <c r="T168" t="s">
        <v>50</v>
      </c>
      <c r="U168" t="s">
        <v>726</v>
      </c>
      <c r="V168" t="s">
        <v>1272</v>
      </c>
      <c r="W168" t="s">
        <v>41</v>
      </c>
      <c r="X168" t="s">
        <v>53</v>
      </c>
      <c r="Y168" t="s">
        <v>1402</v>
      </c>
      <c r="Z168" t="str">
        <f t="shared" si="301"/>
        <v>"SL8RB-10574":{"APOGEE": "136","COMMENT": "","COMMENTCODE": "","COUNTRY": "CIS","CURRENT": "Y","DECAY": "1981-03-15","FILE": "5942","INCLINATION": "73.98","INTLDES": "1976-001B","LAUNCH": "1976-01-06","LAUNCH_NUM": "1","LAUNCH_PIECE": "B","NORAD_CAT_ID": "8531","OBJECT_ID": "1976-001B","OBJECT_NAME": "SL-8 R/B","OBJECT_NUMBER": "8531","OBJECT_TYPE": "ROCKET BODY","PERIGEE": "127","PERIOD": "87.11","RCSVALUE": "0","RCS_SIZE": "LARGE","SATNAME": "SL-8 R/B","SITE": "PKMTR"}</v>
      </c>
      <c r="AA168" t="str">
        <f>IF(A168=A169,_xlfn.CONCAT(Query__2[[#This Row],[Column1]],","),_xlfn.CONCAT(Query__2[[#This Row],[Column1]],"},"))</f>
        <v>"SL8RB-10574":{"APOGEE": "136","COMMENT": "","COMMENTCODE": "","COUNTRY": "CIS","CURRENT": "Y","DECAY": "1981-03-15","FILE": "5942","INCLINATION": "73.98","INTLDES": "1976-001B","LAUNCH": "1976-01-06","LAUNCH_NUM": "1","LAUNCH_PIECE": "B","NORAD_CAT_ID": "8531","OBJECT_ID": "1976-001B","OBJECT_NAME": "SL-8 R/B","OBJECT_NUMBER": "8531","OBJECT_TYPE": "ROCKET BODY","PERIGEE": "127","PERIOD": "87.11","RCSVALUE": "0","RCS_SIZE": "LARGE","SATNAME": "SL-8 R/B","SITE": "PKMTR"},</v>
      </c>
      <c r="AB168" t="str">
        <f t="shared" si="394"/>
        <v>"APOGEE": "136",</v>
      </c>
      <c r="AC168" t="str">
        <f t="shared" si="395"/>
        <v>"COMMENT": "",</v>
      </c>
      <c r="AD168" t="str">
        <f t="shared" si="396"/>
        <v>"COMMENTCODE": "",</v>
      </c>
      <c r="AE168" t="str">
        <f t="shared" si="397"/>
        <v>"COUNTRY": "CIS",</v>
      </c>
      <c r="AF168" t="str">
        <f t="shared" si="398"/>
        <v>"CURRENT": "Y",</v>
      </c>
      <c r="AG168" t="str">
        <f t="shared" si="399"/>
        <v>"DECAY": "1981-03-15",</v>
      </c>
      <c r="AH168" t="str">
        <f t="shared" si="400"/>
        <v>"FILE": "5942",</v>
      </c>
      <c r="AI168" t="str">
        <f t="shared" si="401"/>
        <v>"INCLINATION": "73.98",</v>
      </c>
      <c r="AJ168" t="str">
        <f t="shared" si="402"/>
        <v>"INTLDES": "1976-001B",</v>
      </c>
      <c r="AK168" t="str">
        <f t="shared" si="403"/>
        <v>"LAUNCH": "1976-01-06",</v>
      </c>
      <c r="AL168" t="str">
        <f t="shared" si="404"/>
        <v>"LAUNCH_NUM": "1",</v>
      </c>
      <c r="AM168" t="str">
        <f t="shared" si="405"/>
        <v>"LAUNCH_PIECE": "B",</v>
      </c>
      <c r="AN168" t="str">
        <f t="shared" si="406"/>
        <v>"NORAD_CAT_ID": "8531",</v>
      </c>
      <c r="AO168" t="str">
        <f t="shared" si="407"/>
        <v>"OBJECT_ID": "1976-001B",</v>
      </c>
      <c r="AP168" t="str">
        <f t="shared" si="408"/>
        <v>"OBJECT_NAME": "SL-8 R/B",</v>
      </c>
      <c r="AQ168" t="str">
        <f t="shared" si="409"/>
        <v>"OBJECT_NUMBER": "8531",</v>
      </c>
      <c r="AR168" t="str">
        <f t="shared" si="410"/>
        <v>"OBJECT_TYPE": "ROCKET BODY",</v>
      </c>
      <c r="AS168" t="str">
        <f t="shared" si="411"/>
        <v>"PERIGEE": "127",</v>
      </c>
      <c r="AT168" t="str">
        <f t="shared" si="412"/>
        <v>"PERIOD": "87.11",</v>
      </c>
      <c r="AU168" t="str">
        <f t="shared" si="413"/>
        <v>"RCSVALUE": "0",</v>
      </c>
      <c r="AV168" t="str">
        <f t="shared" si="414"/>
        <v>"RCS_SIZE": "LARGE",</v>
      </c>
      <c r="AW168" t="str">
        <f t="shared" si="415"/>
        <v>"SITE": "PKMTR"</v>
      </c>
      <c r="AX168" t="str">
        <f t="shared" si="416"/>
        <v>"SATNAME": "SL-8 R/B",</v>
      </c>
      <c r="AY168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"136","COMMENT": "","COMMENTCODE": "","COUNTRY": "CIS","CURRENT": "Y","DECAY": "1981-03-15","FILE": "5942","INCLINATION": "73.98","INTLDES": "1976-001B","LAUNCH": "1976-01-06","LAUNCH_NUM": "1","LAUNCH_PIECE": "B","NORAD_CAT_ID": "8531","OBJECT_ID": "1976-001B","OBJECT_NAME": "SL-8 R/B","OBJECT_NUMBER": "8531","OBJECT_TYPE": "ROCKET BODY","PERIGEE": "127","PERIOD": "87.11","RCSVALUE": "0","RCS_SIZE": "LARGE","SATNAME": "SL-8 R/B","SITE": "PKMTR"</v>
      </c>
    </row>
    <row r="169" spans="1:51" x14ac:dyDescent="0.2">
      <c r="A169" t="s">
        <v>1280</v>
      </c>
      <c r="B169" t="s">
        <v>3953</v>
      </c>
      <c r="C169" t="s">
        <v>1207</v>
      </c>
      <c r="D169" t="s">
        <v>874</v>
      </c>
      <c r="E169" t="s">
        <v>25</v>
      </c>
      <c r="F169" t="s">
        <v>25</v>
      </c>
      <c r="G169" t="s">
        <v>26</v>
      </c>
      <c r="H169" t="s">
        <v>27</v>
      </c>
      <c r="I169" t="s">
        <v>1976</v>
      </c>
      <c r="J169" t="s">
        <v>743</v>
      </c>
      <c r="K169" t="s">
        <v>1544</v>
      </c>
      <c r="L169" t="s">
        <v>1977</v>
      </c>
      <c r="M169" t="s">
        <v>1953</v>
      </c>
      <c r="N169" t="s">
        <v>33</v>
      </c>
      <c r="O169" t="s">
        <v>81</v>
      </c>
      <c r="P169" t="s">
        <v>1912</v>
      </c>
      <c r="Q169" t="s">
        <v>1977</v>
      </c>
      <c r="R169" t="s">
        <v>1207</v>
      </c>
      <c r="S169" t="s">
        <v>1912</v>
      </c>
      <c r="T169" t="s">
        <v>84</v>
      </c>
      <c r="U169" t="s">
        <v>325</v>
      </c>
      <c r="V169" t="s">
        <v>1327</v>
      </c>
      <c r="W169" t="s">
        <v>41</v>
      </c>
      <c r="X169" t="s">
        <v>64</v>
      </c>
      <c r="Y169" t="s">
        <v>1402</v>
      </c>
      <c r="Z169" t="str">
        <f t="shared" si="301"/>
        <v>"SL8DEB-10575":{"APOGEE": "427","COMMENT": "","COMMENTCODE": "","COUNTRY": "CIS","CURRENT": "Y","DECAY": "1977-10-20","FILE": "8426","INCLINATION": "74.05","INTLDES": "1976-001C","LAUNCH": "1976-01-06","LAUNCH_NUM": "1","LAUNCH_PIECE": "C","NORAD_CAT_ID": "8549","OBJECT_ID": "1976-001C","OBJECT_NAME": "SL-8 DEB *","OBJECT_NUMBER": "8549","OBJECT_TYPE": "DEBRIS","PERIGEE": "394","PERIOD": "92.77","RCSVALUE": "0","RCS_SIZE": "SMALL","SATNAME": "SL-8 DEB *","SITE": "PKMTR"}</v>
      </c>
      <c r="AA169" t="str">
        <f>IF(A169=A170,_xlfn.CONCAT(Query__2[[#This Row],[Column1]],","),_xlfn.CONCAT(Query__2[[#This Row],[Column1]],"},"))</f>
        <v>"SL8DEB-10575":{"APOGEE": "427","COMMENT": "","COMMENTCODE": "","COUNTRY": "CIS","CURRENT": "Y","DECAY": "1977-10-20","FILE": "8426","INCLINATION": "74.05","INTLDES": "1976-001C","LAUNCH": "1976-01-06","LAUNCH_NUM": "1","LAUNCH_PIECE": "C","NORAD_CAT_ID": "8549","OBJECT_ID": "1976-001C","OBJECT_NAME": "SL-8 DEB *","OBJECT_NUMBER": "8549","OBJECT_TYPE": "DEBRIS","PERIGEE": "394","PERIOD": "92.77","RCSVALUE": "0","RCS_SIZE": "SMALL","SATNAME": "SL-8 DEB *","SITE": "PKMTR"},</v>
      </c>
      <c r="AB169" t="str">
        <f t="shared" si="394"/>
        <v>"APOGEE": "427",</v>
      </c>
      <c r="AC169" t="str">
        <f t="shared" si="395"/>
        <v>"COMMENT": "",</v>
      </c>
      <c r="AD169" t="str">
        <f t="shared" si="396"/>
        <v>"COMMENTCODE": "",</v>
      </c>
      <c r="AE169" t="str">
        <f t="shared" si="397"/>
        <v>"COUNTRY": "CIS",</v>
      </c>
      <c r="AF169" t="str">
        <f t="shared" si="398"/>
        <v>"CURRENT": "Y",</v>
      </c>
      <c r="AG169" t="str">
        <f t="shared" si="399"/>
        <v>"DECAY": "1977-10-20",</v>
      </c>
      <c r="AH169" t="str">
        <f t="shared" si="400"/>
        <v>"FILE": "8426",</v>
      </c>
      <c r="AI169" t="str">
        <f t="shared" si="401"/>
        <v>"INCLINATION": "74.05",</v>
      </c>
      <c r="AJ169" t="str">
        <f t="shared" si="402"/>
        <v>"INTLDES": "1976-001C",</v>
      </c>
      <c r="AK169" t="str">
        <f t="shared" si="403"/>
        <v>"LAUNCH": "1976-01-06",</v>
      </c>
      <c r="AL169" t="str">
        <f t="shared" si="404"/>
        <v>"LAUNCH_NUM": "1",</v>
      </c>
      <c r="AM169" t="str">
        <f t="shared" si="405"/>
        <v>"LAUNCH_PIECE": "C",</v>
      </c>
      <c r="AN169" t="str">
        <f t="shared" si="406"/>
        <v>"NORAD_CAT_ID": "8549",</v>
      </c>
      <c r="AO169" t="str">
        <f t="shared" si="407"/>
        <v>"OBJECT_ID": "1976-001C",</v>
      </c>
      <c r="AP169" t="str">
        <f t="shared" si="408"/>
        <v>"OBJECT_NAME": "SL-8 DEB *",</v>
      </c>
      <c r="AQ169" t="str">
        <f t="shared" si="409"/>
        <v>"OBJECT_NUMBER": "8549",</v>
      </c>
      <c r="AR169" t="str">
        <f t="shared" si="410"/>
        <v>"OBJECT_TYPE": "DEBRIS",</v>
      </c>
      <c r="AS169" t="str">
        <f t="shared" si="411"/>
        <v>"PERIGEE": "394",</v>
      </c>
      <c r="AT169" t="str">
        <f t="shared" si="412"/>
        <v>"PERIOD": "92.77",</v>
      </c>
      <c r="AU169" t="str">
        <f t="shared" si="413"/>
        <v>"RCSVALUE": "0",</v>
      </c>
      <c r="AV169" t="str">
        <f t="shared" si="414"/>
        <v>"RCS_SIZE": "SMALL",</v>
      </c>
      <c r="AW169" t="str">
        <f t="shared" si="415"/>
        <v>"SITE": "PKMTR"</v>
      </c>
      <c r="AX169" t="str">
        <f t="shared" si="416"/>
        <v>"SATNAME": "SL-8 DEB *",</v>
      </c>
      <c r="AY169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"427","COMMENT": "","COMMENTCODE": "","COUNTRY": "CIS","CURRENT": "Y","DECAY": "1977-10-20","FILE": "8426","INCLINATION": "74.05","INTLDES": "1976-001C","LAUNCH": "1976-01-06","LAUNCH_NUM": "1","LAUNCH_PIECE": "C","NORAD_CAT_ID": "8549","OBJECT_ID": "1976-001C","OBJECT_NAME": "SL-8 DEB *","OBJECT_NUMBER": "8549","OBJECT_TYPE": "DEBRIS","PERIGEE": "394","PERIOD": "92.77","RCSVALUE": "0","RCS_SIZE": "SMALL","SATNAME": "SL-8 DEB *","SITE": "PKMTR"</v>
      </c>
    </row>
    <row r="170" spans="1:51" x14ac:dyDescent="0.2">
      <c r="A170" t="s">
        <v>1280</v>
      </c>
      <c r="B170" t="s">
        <v>3954</v>
      </c>
      <c r="C170" t="s">
        <v>1207</v>
      </c>
      <c r="D170" t="s">
        <v>478</v>
      </c>
      <c r="E170" t="s">
        <v>25</v>
      </c>
      <c r="F170" t="s">
        <v>25</v>
      </c>
      <c r="G170" t="s">
        <v>26</v>
      </c>
      <c r="H170" t="s">
        <v>27</v>
      </c>
      <c r="I170" t="s">
        <v>1978</v>
      </c>
      <c r="J170" t="s">
        <v>743</v>
      </c>
      <c r="K170" t="s">
        <v>1543</v>
      </c>
      <c r="L170" t="s">
        <v>1979</v>
      </c>
      <c r="M170" t="s">
        <v>1953</v>
      </c>
      <c r="N170" t="s">
        <v>33</v>
      </c>
      <c r="O170" t="s">
        <v>160</v>
      </c>
      <c r="P170" t="s">
        <v>1980</v>
      </c>
      <c r="Q170" t="s">
        <v>1979</v>
      </c>
      <c r="R170" t="s">
        <v>1207</v>
      </c>
      <c r="S170" t="s">
        <v>1980</v>
      </c>
      <c r="T170" t="s">
        <v>84</v>
      </c>
      <c r="U170" t="s">
        <v>478</v>
      </c>
      <c r="V170" t="s">
        <v>1090</v>
      </c>
      <c r="W170" t="s">
        <v>41</v>
      </c>
      <c r="X170" t="s">
        <v>64</v>
      </c>
      <c r="Y170" t="s">
        <v>1402</v>
      </c>
      <c r="Z170" t="str">
        <f t="shared" si="301"/>
        <v>"SL8DEB-10576":{"APOGEE": "286","COMMENT": "","COMMENTCODE": "","COUNTRY": "CIS","CURRENT": "Y","DECAY": "1977-03-24","FILE": "8426","INCLINATION": "74.02","INTLDES": "1976-001D","LAUNCH": "1976-01-06","LAUNCH_NUM": "1","LAUNCH_PIECE": "D","NORAD_CAT_ID": "8550","OBJECT_ID": "1976-001D","OBJECT_NAME": "SL-8 DEB *","OBJECT_NUMBER": "8550","OBJECT_TYPE": "DEBRIS","PERIGEE": "286","PERIOD": "90.24","RCSVALUE": "0","RCS_SIZE": "SMALL","SATNAME": "SL-8 DEB *","SITE": "PKMTR"}</v>
      </c>
      <c r="AA170" t="str">
        <f>IF(A170=A171,_xlfn.CONCAT(Query__2[[#This Row],[Column1]],","),_xlfn.CONCAT(Query__2[[#This Row],[Column1]],"},"))</f>
        <v>"SL8DEB-10576":{"APOGEE": "286","COMMENT": "","COMMENTCODE": "","COUNTRY": "CIS","CURRENT": "Y","DECAY": "1977-03-24","FILE": "8426","INCLINATION": "74.02","INTLDES": "1976-001D","LAUNCH": "1976-01-06","LAUNCH_NUM": "1","LAUNCH_PIECE": "D","NORAD_CAT_ID": "8550","OBJECT_ID": "1976-001D","OBJECT_NAME": "SL-8 DEB *","OBJECT_NUMBER": "8550","OBJECT_TYPE": "DEBRIS","PERIGEE": "286","PERIOD": "90.24","RCSVALUE": "0","RCS_SIZE": "SMALL","SATNAME": "SL-8 DEB *","SITE": "PKMTR"},</v>
      </c>
      <c r="AB170" t="str">
        <f t="shared" si="394"/>
        <v>"APOGEE": "286",</v>
      </c>
      <c r="AC170" t="str">
        <f t="shared" si="395"/>
        <v>"COMMENT": "",</v>
      </c>
      <c r="AD170" t="str">
        <f t="shared" si="396"/>
        <v>"COMMENTCODE": "",</v>
      </c>
      <c r="AE170" t="str">
        <f t="shared" si="397"/>
        <v>"COUNTRY": "CIS",</v>
      </c>
      <c r="AF170" t="str">
        <f t="shared" si="398"/>
        <v>"CURRENT": "Y",</v>
      </c>
      <c r="AG170" t="str">
        <f t="shared" si="399"/>
        <v>"DECAY": "1977-03-24",</v>
      </c>
      <c r="AH170" t="str">
        <f t="shared" si="400"/>
        <v>"FILE": "8426",</v>
      </c>
      <c r="AI170" t="str">
        <f t="shared" si="401"/>
        <v>"INCLINATION": "74.02",</v>
      </c>
      <c r="AJ170" t="str">
        <f t="shared" si="402"/>
        <v>"INTLDES": "1976-001D",</v>
      </c>
      <c r="AK170" t="str">
        <f t="shared" si="403"/>
        <v>"LAUNCH": "1976-01-06",</v>
      </c>
      <c r="AL170" t="str">
        <f t="shared" si="404"/>
        <v>"LAUNCH_NUM": "1",</v>
      </c>
      <c r="AM170" t="str">
        <f t="shared" si="405"/>
        <v>"LAUNCH_PIECE": "D",</v>
      </c>
      <c r="AN170" t="str">
        <f t="shared" si="406"/>
        <v>"NORAD_CAT_ID": "8550",</v>
      </c>
      <c r="AO170" t="str">
        <f t="shared" si="407"/>
        <v>"OBJECT_ID": "1976-001D",</v>
      </c>
      <c r="AP170" t="str">
        <f t="shared" si="408"/>
        <v>"OBJECT_NAME": "SL-8 DEB *",</v>
      </c>
      <c r="AQ170" t="str">
        <f t="shared" si="409"/>
        <v>"OBJECT_NUMBER": "8550",</v>
      </c>
      <c r="AR170" t="str">
        <f t="shared" si="410"/>
        <v>"OBJECT_TYPE": "DEBRIS",</v>
      </c>
      <c r="AS170" t="str">
        <f t="shared" si="411"/>
        <v>"PERIGEE": "286",</v>
      </c>
      <c r="AT170" t="str">
        <f t="shared" si="412"/>
        <v>"PERIOD": "90.24",</v>
      </c>
      <c r="AU170" t="str">
        <f t="shared" si="413"/>
        <v>"RCSVALUE": "0",</v>
      </c>
      <c r="AV170" t="str">
        <f t="shared" si="414"/>
        <v>"RCS_SIZE": "SMALL",</v>
      </c>
      <c r="AW170" t="str">
        <f t="shared" si="415"/>
        <v>"SITE": "PKMTR"</v>
      </c>
      <c r="AX170" t="str">
        <f t="shared" si="416"/>
        <v>"SATNAME": "SL-8 DEB *",</v>
      </c>
      <c r="AY170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"286","COMMENT": "","COMMENTCODE": "","COUNTRY": "CIS","CURRENT": "Y","DECAY": "1977-03-24","FILE": "8426","INCLINATION": "74.02","INTLDES": "1976-001D","LAUNCH": "1976-01-06","LAUNCH_NUM": "1","LAUNCH_PIECE": "D","NORAD_CAT_ID": "8550","OBJECT_ID": "1976-001D","OBJECT_NAME": "SL-8 DEB *","OBJECT_NUMBER": "8550","OBJECT_TYPE": "DEBRIS","PERIGEE": "286","PERIOD": "90.24","RCSVALUE": "0","RCS_SIZE": "SMALL","SATNAME": "SL-8 DEB *","SITE": "PKMTR"</v>
      </c>
    </row>
    <row r="171" spans="1:51" x14ac:dyDescent="0.2">
      <c r="A171" t="s">
        <v>1280</v>
      </c>
      <c r="B171" t="s">
        <v>3955</v>
      </c>
      <c r="C171" t="s">
        <v>1207</v>
      </c>
      <c r="D171" t="s">
        <v>882</v>
      </c>
      <c r="E171" t="s">
        <v>25</v>
      </c>
      <c r="F171" t="s">
        <v>25</v>
      </c>
      <c r="G171" t="s">
        <v>26</v>
      </c>
      <c r="H171" t="s">
        <v>27</v>
      </c>
      <c r="I171" t="s">
        <v>1917</v>
      </c>
      <c r="J171" t="s">
        <v>743</v>
      </c>
      <c r="K171" t="s">
        <v>1501</v>
      </c>
      <c r="L171" t="s">
        <v>1981</v>
      </c>
      <c r="M171" t="s">
        <v>1953</v>
      </c>
      <c r="N171" t="s">
        <v>33</v>
      </c>
      <c r="O171" t="s">
        <v>307</v>
      </c>
      <c r="P171" t="s">
        <v>1982</v>
      </c>
      <c r="Q171" t="s">
        <v>1981</v>
      </c>
      <c r="R171" t="s">
        <v>1207</v>
      </c>
      <c r="S171" t="s">
        <v>1982</v>
      </c>
      <c r="T171" t="s">
        <v>84</v>
      </c>
      <c r="U171" t="s">
        <v>639</v>
      </c>
      <c r="V171" t="s">
        <v>984</v>
      </c>
      <c r="W171" t="s">
        <v>41</v>
      </c>
      <c r="X171" t="s">
        <v>64</v>
      </c>
      <c r="Y171" t="s">
        <v>1402</v>
      </c>
      <c r="Z171" t="str">
        <f t="shared" si="301"/>
        <v>"SL8DEB-10577":{"APOGEE": "437","COMMENT": "","COMMENTCODE": "","COUNTRY": "CIS","CURRENT": "Y","DECAY": "1978-07-15","FILE": "8426","INCLINATION": "73.95","INTLDES": "1976-001E","LAUNCH": "1976-01-06","LAUNCH_NUM": "1","LAUNCH_PIECE": "E","NORAD_CAT_ID": "9731","OBJECT_ID": "1976-001E","OBJECT_NAME": "SL-8 DEB *","OBJECT_NUMBER": "9731","OBJECT_TYPE": "DEBRIS","PERIGEE": "416","PERIOD": "93.10","RCSVALUE": "0","RCS_SIZE": "SMALL","SATNAME": "SL-8 DEB *","SITE": "PKMTR"}</v>
      </c>
      <c r="AA171" t="str">
        <f>IF(A171=A172,_xlfn.CONCAT(Query__2[[#This Row],[Column1]],","),_xlfn.CONCAT(Query__2[[#This Row],[Column1]],"},"))</f>
        <v>"SL8DEB-10577":{"APOGEE": "437","COMMENT": "","COMMENTCODE": "","COUNTRY": "CIS","CURRENT": "Y","DECAY": "1978-07-15","FILE": "8426","INCLINATION": "73.95","INTLDES": "1976-001E","LAUNCH": "1976-01-06","LAUNCH_NUM": "1","LAUNCH_PIECE": "E","NORAD_CAT_ID": "9731","OBJECT_ID": "1976-001E","OBJECT_NAME": "SL-8 DEB *","OBJECT_NUMBER": "9731","OBJECT_TYPE": "DEBRIS","PERIGEE": "416","PERIOD": "93.10","RCSVALUE": "0","RCS_SIZE": "SMALL","SATNAME": "SL-8 DEB *","SITE": "PKMTR"},</v>
      </c>
      <c r="AB171" t="str">
        <f t="shared" si="394"/>
        <v>"APOGEE": "437",</v>
      </c>
      <c r="AC171" t="str">
        <f t="shared" si="395"/>
        <v>"COMMENT": "",</v>
      </c>
      <c r="AD171" t="str">
        <f t="shared" si="396"/>
        <v>"COMMENTCODE": "",</v>
      </c>
      <c r="AE171" t="str">
        <f t="shared" si="397"/>
        <v>"COUNTRY": "CIS",</v>
      </c>
      <c r="AF171" t="str">
        <f t="shared" si="398"/>
        <v>"CURRENT": "Y",</v>
      </c>
      <c r="AG171" t="str">
        <f t="shared" si="399"/>
        <v>"DECAY": "1978-07-15",</v>
      </c>
      <c r="AH171" t="str">
        <f t="shared" si="400"/>
        <v>"FILE": "8426",</v>
      </c>
      <c r="AI171" t="str">
        <f t="shared" si="401"/>
        <v>"INCLINATION": "73.95",</v>
      </c>
      <c r="AJ171" t="str">
        <f t="shared" si="402"/>
        <v>"INTLDES": "1976-001E",</v>
      </c>
      <c r="AK171" t="str">
        <f t="shared" si="403"/>
        <v>"LAUNCH": "1976-01-06",</v>
      </c>
      <c r="AL171" t="str">
        <f t="shared" si="404"/>
        <v>"LAUNCH_NUM": "1",</v>
      </c>
      <c r="AM171" t="str">
        <f t="shared" si="405"/>
        <v>"LAUNCH_PIECE": "E",</v>
      </c>
      <c r="AN171" t="str">
        <f t="shared" si="406"/>
        <v>"NORAD_CAT_ID": "9731",</v>
      </c>
      <c r="AO171" t="str">
        <f t="shared" si="407"/>
        <v>"OBJECT_ID": "1976-001E",</v>
      </c>
      <c r="AP171" t="str">
        <f t="shared" si="408"/>
        <v>"OBJECT_NAME": "SL-8 DEB *",</v>
      </c>
      <c r="AQ171" t="str">
        <f t="shared" si="409"/>
        <v>"OBJECT_NUMBER": "9731",</v>
      </c>
      <c r="AR171" t="str">
        <f t="shared" si="410"/>
        <v>"OBJECT_TYPE": "DEBRIS",</v>
      </c>
      <c r="AS171" t="str">
        <f t="shared" si="411"/>
        <v>"PERIGEE": "416",</v>
      </c>
      <c r="AT171" t="str">
        <f t="shared" si="412"/>
        <v>"PERIOD": "93.10",</v>
      </c>
      <c r="AU171" t="str">
        <f t="shared" si="413"/>
        <v>"RCSVALUE": "0",</v>
      </c>
      <c r="AV171" t="str">
        <f t="shared" si="414"/>
        <v>"RCS_SIZE": "SMALL",</v>
      </c>
      <c r="AW171" t="str">
        <f t="shared" si="415"/>
        <v>"SITE": "PKMTR"</v>
      </c>
      <c r="AX171" t="str">
        <f t="shared" si="416"/>
        <v>"SATNAME": "SL-8 DEB *",</v>
      </c>
      <c r="AY171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"437","COMMENT": "","COMMENTCODE": "","COUNTRY": "CIS","CURRENT": "Y","DECAY": "1978-07-15","FILE": "8426","INCLINATION": "73.95","INTLDES": "1976-001E","LAUNCH": "1976-01-06","LAUNCH_NUM": "1","LAUNCH_PIECE": "E","NORAD_CAT_ID": "9731","OBJECT_ID": "1976-001E","OBJECT_NAME": "SL-8 DEB *","OBJECT_NUMBER": "9731","OBJECT_TYPE": "DEBRIS","PERIGEE": "416","PERIOD": "93.10","RCSVALUE": "0","RCS_SIZE": "SMALL","SATNAME": "SL-8 DEB *","SITE": "PKMTR"</v>
      </c>
    </row>
    <row r="172" spans="1:51" x14ac:dyDescent="0.2">
      <c r="A172" t="s">
        <v>1280</v>
      </c>
      <c r="B172" t="s">
        <v>3956</v>
      </c>
      <c r="C172" t="s">
        <v>1207</v>
      </c>
      <c r="D172" t="s">
        <v>852</v>
      </c>
      <c r="E172" t="s">
        <v>25</v>
      </c>
      <c r="F172" t="s">
        <v>25</v>
      </c>
      <c r="G172" t="s">
        <v>26</v>
      </c>
      <c r="H172" t="s">
        <v>27</v>
      </c>
      <c r="I172" t="s">
        <v>1983</v>
      </c>
      <c r="J172" t="s">
        <v>743</v>
      </c>
      <c r="K172" t="s">
        <v>1488</v>
      </c>
      <c r="L172" t="s">
        <v>1984</v>
      </c>
      <c r="M172" t="s">
        <v>1953</v>
      </c>
      <c r="N172" t="s">
        <v>33</v>
      </c>
      <c r="O172" t="s">
        <v>309</v>
      </c>
      <c r="P172" t="s">
        <v>1985</v>
      </c>
      <c r="Q172" t="s">
        <v>1984</v>
      </c>
      <c r="R172" t="s">
        <v>1207</v>
      </c>
      <c r="S172" t="s">
        <v>1985</v>
      </c>
      <c r="T172" t="s">
        <v>84</v>
      </c>
      <c r="U172" t="s">
        <v>836</v>
      </c>
      <c r="V172" t="s">
        <v>1298</v>
      </c>
      <c r="W172" t="s">
        <v>41</v>
      </c>
      <c r="X172" t="s">
        <v>25</v>
      </c>
      <c r="Y172" t="s">
        <v>1402</v>
      </c>
      <c r="Z172" t="str">
        <f t="shared" si="301"/>
        <v>"SL8DEB-10578":{"APOGEE": "381","COMMENT": "","COMMENTCODE": "","COUNTRY": "CIS","CURRENT": "Y","DECAY": "1977-08-05","FILE": "8426","INCLINATION": "74.04","INTLDES": "1976-001F","LAUNCH": "1976-01-06","LAUNCH_NUM": "1","LAUNCH_PIECE": "F","NORAD_CAT_ID": "9790","OBJECT_ID": "1976-001F","OBJECT_NAME": "SL-8 DEB *","OBJECT_NUMBER": "9790","OBJECT_TYPE": "DEBRIS","PERIGEE": "360","PERIOD": "91.95","RCSVALUE": "0","RCS_SIZE": "","SATNAME": "SL-8 DEB *","SITE": "PKMTR"}</v>
      </c>
      <c r="AA172" t="str">
        <f>IF(A172=A173,_xlfn.CONCAT(Query__2[[#This Row],[Column1]],","),_xlfn.CONCAT(Query__2[[#This Row],[Column1]],"},"))</f>
        <v>"SL8DEB-10578":{"APOGEE": "381","COMMENT": "","COMMENTCODE": "","COUNTRY": "CIS","CURRENT": "Y","DECAY": "1977-08-05","FILE": "8426","INCLINATION": "74.04","INTLDES": "1976-001F","LAUNCH": "1976-01-06","LAUNCH_NUM": "1","LAUNCH_PIECE": "F","NORAD_CAT_ID": "9790","OBJECT_ID": "1976-001F","OBJECT_NAME": "SL-8 DEB *","OBJECT_NUMBER": "9790","OBJECT_TYPE": "DEBRIS","PERIGEE": "360","PERIOD": "91.95","RCSVALUE": "0","RCS_SIZE": "","SATNAME": "SL-8 DEB *","SITE": "PKMTR"},</v>
      </c>
      <c r="AB172" t="str">
        <f t="shared" si="394"/>
        <v>"APOGEE": "381",</v>
      </c>
      <c r="AC172" t="str">
        <f t="shared" si="395"/>
        <v>"COMMENT": "",</v>
      </c>
      <c r="AD172" t="str">
        <f t="shared" si="396"/>
        <v>"COMMENTCODE": "",</v>
      </c>
      <c r="AE172" t="str">
        <f t="shared" si="397"/>
        <v>"COUNTRY": "CIS",</v>
      </c>
      <c r="AF172" t="str">
        <f t="shared" si="398"/>
        <v>"CURRENT": "Y",</v>
      </c>
      <c r="AG172" t="str">
        <f t="shared" si="399"/>
        <v>"DECAY": "1977-08-05",</v>
      </c>
      <c r="AH172" t="str">
        <f t="shared" si="400"/>
        <v>"FILE": "8426",</v>
      </c>
      <c r="AI172" t="str">
        <f t="shared" si="401"/>
        <v>"INCLINATION": "74.04",</v>
      </c>
      <c r="AJ172" t="str">
        <f t="shared" si="402"/>
        <v>"INTLDES": "1976-001F",</v>
      </c>
      <c r="AK172" t="str">
        <f t="shared" si="403"/>
        <v>"LAUNCH": "1976-01-06",</v>
      </c>
      <c r="AL172" t="str">
        <f t="shared" si="404"/>
        <v>"LAUNCH_NUM": "1",</v>
      </c>
      <c r="AM172" t="str">
        <f t="shared" si="405"/>
        <v>"LAUNCH_PIECE": "F",</v>
      </c>
      <c r="AN172" t="str">
        <f t="shared" si="406"/>
        <v>"NORAD_CAT_ID": "9790",</v>
      </c>
      <c r="AO172" t="str">
        <f t="shared" si="407"/>
        <v>"OBJECT_ID": "1976-001F",</v>
      </c>
      <c r="AP172" t="str">
        <f t="shared" si="408"/>
        <v>"OBJECT_NAME": "SL-8 DEB *",</v>
      </c>
      <c r="AQ172" t="str">
        <f t="shared" si="409"/>
        <v>"OBJECT_NUMBER": "9790",</v>
      </c>
      <c r="AR172" t="str">
        <f t="shared" si="410"/>
        <v>"OBJECT_TYPE": "DEBRIS",</v>
      </c>
      <c r="AS172" t="str">
        <f t="shared" si="411"/>
        <v>"PERIGEE": "360",</v>
      </c>
      <c r="AT172" t="str">
        <f t="shared" si="412"/>
        <v>"PERIOD": "91.95",</v>
      </c>
      <c r="AU172" t="str">
        <f t="shared" si="413"/>
        <v>"RCSVALUE": "0",</v>
      </c>
      <c r="AV172" t="str">
        <f t="shared" si="414"/>
        <v>"RCS_SIZE": "",</v>
      </c>
      <c r="AW172" t="str">
        <f t="shared" si="415"/>
        <v>"SITE": "PKMTR"</v>
      </c>
      <c r="AX172" t="str">
        <f t="shared" si="416"/>
        <v>"SATNAME": "SL-8 DEB *",</v>
      </c>
      <c r="AY172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"381","COMMENT": "","COMMENTCODE": "","COUNTRY": "CIS","CURRENT": "Y","DECAY": "1977-08-05","FILE": "8426","INCLINATION": "74.04","INTLDES": "1976-001F","LAUNCH": "1976-01-06","LAUNCH_NUM": "1","LAUNCH_PIECE": "F","NORAD_CAT_ID": "9790","OBJECT_ID": "1976-001F","OBJECT_NAME": "SL-8 DEB *","OBJECT_NUMBER": "9790","OBJECT_TYPE": "DEBRIS","PERIGEE": "360","PERIOD": "91.95","RCSVALUE": "0","RCS_SIZE": "","SATNAME": "SL-8 DEB *","SITE": "PKMTR"</v>
      </c>
    </row>
    <row r="173" spans="1:51" x14ac:dyDescent="0.2">
      <c r="A173" t="s">
        <v>1280</v>
      </c>
      <c r="B173" t="s">
        <v>3957</v>
      </c>
      <c r="C173" t="s">
        <v>1207</v>
      </c>
      <c r="D173" t="s">
        <v>675</v>
      </c>
      <c r="E173" t="s">
        <v>25</v>
      </c>
      <c r="F173" t="s">
        <v>25</v>
      </c>
      <c r="G173" t="s">
        <v>26</v>
      </c>
      <c r="H173" t="s">
        <v>27</v>
      </c>
      <c r="I173" t="s">
        <v>1986</v>
      </c>
      <c r="J173" t="s">
        <v>743</v>
      </c>
      <c r="K173" t="s">
        <v>1497</v>
      </c>
      <c r="L173" t="s">
        <v>1987</v>
      </c>
      <c r="M173" t="s">
        <v>1953</v>
      </c>
      <c r="N173" t="s">
        <v>33</v>
      </c>
      <c r="O173" t="s">
        <v>311</v>
      </c>
      <c r="P173" t="s">
        <v>1988</v>
      </c>
      <c r="Q173" t="s">
        <v>1987</v>
      </c>
      <c r="R173" t="s">
        <v>1207</v>
      </c>
      <c r="S173" t="s">
        <v>1988</v>
      </c>
      <c r="T173" t="s">
        <v>84</v>
      </c>
      <c r="U173" t="s">
        <v>502</v>
      </c>
      <c r="V173" t="s">
        <v>1158</v>
      </c>
      <c r="W173" t="s">
        <v>41</v>
      </c>
      <c r="X173" t="s">
        <v>25</v>
      </c>
      <c r="Y173" t="s">
        <v>1402</v>
      </c>
      <c r="Z173" t="str">
        <f t="shared" si="301"/>
        <v>"SL8DEB-10579":{"APOGEE": "409","COMMENT": "","COMMENTCODE": "","COUNTRY": "CIS","CURRENT": "Y","DECAY": "1977-12-01","FILE": "8426","INCLINATION": "74.07","INTLDES": "1976-001G","LAUNCH": "1976-01-06","LAUNCH_NUM": "1","LAUNCH_PIECE": "G","NORAD_CAT_ID": "9791","OBJECT_ID": "1976-001G","OBJECT_NAME": "SL-8 DEB *","OBJECT_NUMBER": "9791","OBJECT_TYPE": "DEBRIS","PERIGEE": "391","PERIOD": "92.56","RCSVALUE": "0","RCS_SIZE": "","SATNAME": "SL-8 DEB *","SITE": "PKMTR"}</v>
      </c>
      <c r="AA173" t="str">
        <f>IF(A173=A174,_xlfn.CONCAT(Query__2[[#This Row],[Column1]],","),_xlfn.CONCAT(Query__2[[#This Row],[Column1]],"},"))</f>
        <v>"SL8DEB-10579":{"APOGEE": "409","COMMENT": "","COMMENTCODE": "","COUNTRY": "CIS","CURRENT": "Y","DECAY": "1977-12-01","FILE": "8426","INCLINATION": "74.07","INTLDES": "1976-001G","LAUNCH": "1976-01-06","LAUNCH_NUM": "1","LAUNCH_PIECE": "G","NORAD_CAT_ID": "9791","OBJECT_ID": "1976-001G","OBJECT_NAME": "SL-8 DEB *","OBJECT_NUMBER": "9791","OBJECT_TYPE": "DEBRIS","PERIGEE": "391","PERIOD": "92.56","RCSVALUE": "0","RCS_SIZE": "","SATNAME": "SL-8 DEB *","SITE": "PKMTR"},</v>
      </c>
      <c r="AB173" t="str">
        <f t="shared" si="394"/>
        <v>"APOGEE": "409",</v>
      </c>
      <c r="AC173" t="str">
        <f t="shared" si="395"/>
        <v>"COMMENT": "",</v>
      </c>
      <c r="AD173" t="str">
        <f t="shared" si="396"/>
        <v>"COMMENTCODE": "",</v>
      </c>
      <c r="AE173" t="str">
        <f t="shared" si="397"/>
        <v>"COUNTRY": "CIS",</v>
      </c>
      <c r="AF173" t="str">
        <f t="shared" si="398"/>
        <v>"CURRENT": "Y",</v>
      </c>
      <c r="AG173" t="str">
        <f t="shared" si="399"/>
        <v>"DECAY": "1977-12-01",</v>
      </c>
      <c r="AH173" t="str">
        <f t="shared" si="400"/>
        <v>"FILE": "8426",</v>
      </c>
      <c r="AI173" t="str">
        <f t="shared" si="401"/>
        <v>"INCLINATION": "74.07",</v>
      </c>
      <c r="AJ173" t="str">
        <f t="shared" si="402"/>
        <v>"INTLDES": "1976-001G",</v>
      </c>
      <c r="AK173" t="str">
        <f t="shared" si="403"/>
        <v>"LAUNCH": "1976-01-06",</v>
      </c>
      <c r="AL173" t="str">
        <f t="shared" si="404"/>
        <v>"LAUNCH_NUM": "1",</v>
      </c>
      <c r="AM173" t="str">
        <f t="shared" si="405"/>
        <v>"LAUNCH_PIECE": "G",</v>
      </c>
      <c r="AN173" t="str">
        <f t="shared" si="406"/>
        <v>"NORAD_CAT_ID": "9791",</v>
      </c>
      <c r="AO173" t="str">
        <f t="shared" si="407"/>
        <v>"OBJECT_ID": "1976-001G",</v>
      </c>
      <c r="AP173" t="str">
        <f t="shared" si="408"/>
        <v>"OBJECT_NAME": "SL-8 DEB *",</v>
      </c>
      <c r="AQ173" t="str">
        <f t="shared" si="409"/>
        <v>"OBJECT_NUMBER": "9791",</v>
      </c>
      <c r="AR173" t="str">
        <f t="shared" si="410"/>
        <v>"OBJECT_TYPE": "DEBRIS",</v>
      </c>
      <c r="AS173" t="str">
        <f t="shared" si="411"/>
        <v>"PERIGEE": "391",</v>
      </c>
      <c r="AT173" t="str">
        <f t="shared" si="412"/>
        <v>"PERIOD": "92.56",</v>
      </c>
      <c r="AU173" t="str">
        <f t="shared" si="413"/>
        <v>"RCSVALUE": "0",</v>
      </c>
      <c r="AV173" t="str">
        <f t="shared" si="414"/>
        <v>"RCS_SIZE": "",</v>
      </c>
      <c r="AW173" t="str">
        <f t="shared" si="415"/>
        <v>"SITE": "PKMTR"</v>
      </c>
      <c r="AX173" t="str">
        <f t="shared" si="416"/>
        <v>"SATNAME": "SL-8 DEB *",</v>
      </c>
      <c r="AY173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"409","COMMENT": "","COMMENTCODE": "","COUNTRY": "CIS","CURRENT": "Y","DECAY": "1977-12-01","FILE": "8426","INCLINATION": "74.07","INTLDES": "1976-001G","LAUNCH": "1976-01-06","LAUNCH_NUM": "1","LAUNCH_PIECE": "G","NORAD_CAT_ID": "9791","OBJECT_ID": "1976-001G","OBJECT_NAME": "SL-8 DEB *","OBJECT_NUMBER": "9791","OBJECT_TYPE": "DEBRIS","PERIGEE": "391","PERIOD": "92.56","RCSVALUE": "0","RCS_SIZE": "","SATNAME": "SL-8 DEB *","SITE": "PKMTR"</v>
      </c>
    </row>
    <row r="174" spans="1:51" x14ac:dyDescent="0.2">
      <c r="A174" t="s">
        <v>1280</v>
      </c>
      <c r="B174" t="s">
        <v>3958</v>
      </c>
      <c r="C174" t="s">
        <v>1207</v>
      </c>
      <c r="D174" t="s">
        <v>224</v>
      </c>
      <c r="E174" t="s">
        <v>25</v>
      </c>
      <c r="F174" t="s">
        <v>25</v>
      </c>
      <c r="G174" t="s">
        <v>26</v>
      </c>
      <c r="H174" t="s">
        <v>27</v>
      </c>
      <c r="I174" t="s">
        <v>1989</v>
      </c>
      <c r="J174" t="s">
        <v>743</v>
      </c>
      <c r="K174" t="s">
        <v>1574</v>
      </c>
      <c r="L174" t="s">
        <v>1990</v>
      </c>
      <c r="M174" t="s">
        <v>1953</v>
      </c>
      <c r="N174" t="s">
        <v>33</v>
      </c>
      <c r="O174" t="s">
        <v>313</v>
      </c>
      <c r="P174" t="s">
        <v>1991</v>
      </c>
      <c r="Q174" t="s">
        <v>1990</v>
      </c>
      <c r="R174" t="s">
        <v>1207</v>
      </c>
      <c r="S174" t="s">
        <v>1991</v>
      </c>
      <c r="T174" t="s">
        <v>84</v>
      </c>
      <c r="U174" t="s">
        <v>496</v>
      </c>
      <c r="V174" t="s">
        <v>771</v>
      </c>
      <c r="W174" t="s">
        <v>41</v>
      </c>
      <c r="X174" t="s">
        <v>25</v>
      </c>
      <c r="Y174" t="s">
        <v>1402</v>
      </c>
      <c r="Z174" t="str">
        <f t="shared" si="301"/>
        <v>"SL8DEB-10580":{"APOGEE": "383","COMMENT": "","COMMENTCODE": "","COUNTRY": "CIS","CURRENT": "Y","DECAY": "1977-12-12","FILE": "8426","INCLINATION": "73.98","INTLDES": "1976-001H","LAUNCH": "1976-01-06","LAUNCH_NUM": "1","LAUNCH_PIECE": "H","NORAD_CAT_ID": "9792","OBJECT_ID": "1976-001H","OBJECT_NAME": "SL-8 DEB *","OBJECT_NUMBER": "9792","OBJECT_TYPE": "DEBRIS","PERIGEE": "366","PERIOD": "92.04","RCSVALUE": "0","RCS_SIZE": "","SATNAME": "SL-8 DEB *","SITE": "PKMTR"}</v>
      </c>
      <c r="AA174" t="str">
        <f>IF(A174=A175,_xlfn.CONCAT(Query__2[[#This Row],[Column1]],","),_xlfn.CONCAT(Query__2[[#This Row],[Column1]],"},"))</f>
        <v>"SL8DEB-10580":{"APOGEE": "383","COMMENT": "","COMMENTCODE": "","COUNTRY": "CIS","CURRENT": "Y","DECAY": "1977-12-12","FILE": "8426","INCLINATION": "73.98","INTLDES": "1976-001H","LAUNCH": "1976-01-06","LAUNCH_NUM": "1","LAUNCH_PIECE": "H","NORAD_CAT_ID": "9792","OBJECT_ID": "1976-001H","OBJECT_NAME": "SL-8 DEB *","OBJECT_NUMBER": "9792","OBJECT_TYPE": "DEBRIS","PERIGEE": "366","PERIOD": "92.04","RCSVALUE": "0","RCS_SIZE": "","SATNAME": "SL-8 DEB *","SITE": "PKMTR"},</v>
      </c>
      <c r="AB174" t="str">
        <f t="shared" si="394"/>
        <v>"APOGEE": "383",</v>
      </c>
      <c r="AC174" t="str">
        <f t="shared" si="395"/>
        <v>"COMMENT": "",</v>
      </c>
      <c r="AD174" t="str">
        <f t="shared" si="396"/>
        <v>"COMMENTCODE": "",</v>
      </c>
      <c r="AE174" t="str">
        <f t="shared" si="397"/>
        <v>"COUNTRY": "CIS",</v>
      </c>
      <c r="AF174" t="str">
        <f t="shared" si="398"/>
        <v>"CURRENT": "Y",</v>
      </c>
      <c r="AG174" t="str">
        <f t="shared" si="399"/>
        <v>"DECAY": "1977-12-12",</v>
      </c>
      <c r="AH174" t="str">
        <f t="shared" si="400"/>
        <v>"FILE": "8426",</v>
      </c>
      <c r="AI174" t="str">
        <f t="shared" si="401"/>
        <v>"INCLINATION": "73.98",</v>
      </c>
      <c r="AJ174" t="str">
        <f t="shared" si="402"/>
        <v>"INTLDES": "1976-001H",</v>
      </c>
      <c r="AK174" t="str">
        <f t="shared" si="403"/>
        <v>"LAUNCH": "1976-01-06",</v>
      </c>
      <c r="AL174" t="str">
        <f t="shared" si="404"/>
        <v>"LAUNCH_NUM": "1",</v>
      </c>
      <c r="AM174" t="str">
        <f t="shared" si="405"/>
        <v>"LAUNCH_PIECE": "H",</v>
      </c>
      <c r="AN174" t="str">
        <f t="shared" si="406"/>
        <v>"NORAD_CAT_ID": "9792",</v>
      </c>
      <c r="AO174" t="str">
        <f t="shared" si="407"/>
        <v>"OBJECT_ID": "1976-001H",</v>
      </c>
      <c r="AP174" t="str">
        <f t="shared" si="408"/>
        <v>"OBJECT_NAME": "SL-8 DEB *",</v>
      </c>
      <c r="AQ174" t="str">
        <f t="shared" si="409"/>
        <v>"OBJECT_NUMBER": "9792",</v>
      </c>
      <c r="AR174" t="str">
        <f t="shared" si="410"/>
        <v>"OBJECT_TYPE": "DEBRIS",</v>
      </c>
      <c r="AS174" t="str">
        <f t="shared" si="411"/>
        <v>"PERIGEE": "366",</v>
      </c>
      <c r="AT174" t="str">
        <f t="shared" si="412"/>
        <v>"PERIOD": "92.04",</v>
      </c>
      <c r="AU174" t="str">
        <f t="shared" si="413"/>
        <v>"RCSVALUE": "0",</v>
      </c>
      <c r="AV174" t="str">
        <f t="shared" si="414"/>
        <v>"RCS_SIZE": "",</v>
      </c>
      <c r="AW174" t="str">
        <f t="shared" si="415"/>
        <v>"SITE": "PKMTR"</v>
      </c>
      <c r="AX174" t="str">
        <f t="shared" si="416"/>
        <v>"SATNAME": "SL-8 DEB *",</v>
      </c>
      <c r="AY174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"383","COMMENT": "","COMMENTCODE": "","COUNTRY": "CIS","CURRENT": "Y","DECAY": "1977-12-12","FILE": "8426","INCLINATION": "73.98","INTLDES": "1976-001H","LAUNCH": "1976-01-06","LAUNCH_NUM": "1","LAUNCH_PIECE": "H","NORAD_CAT_ID": "9792","OBJECT_ID": "1976-001H","OBJECT_NAME": "SL-8 DEB *","OBJECT_NUMBER": "9792","OBJECT_TYPE": "DEBRIS","PERIGEE": "366","PERIOD": "92.04","RCSVALUE": "0","RCS_SIZE": "","SATNAME": "SL-8 DEB *","SITE": "PKMTR"</v>
      </c>
    </row>
    <row r="175" spans="1:51" x14ac:dyDescent="0.2">
      <c r="A175" t="s">
        <v>1280</v>
      </c>
      <c r="B175" t="s">
        <v>3959</v>
      </c>
      <c r="C175" t="s">
        <v>1207</v>
      </c>
      <c r="D175" t="s">
        <v>657</v>
      </c>
      <c r="E175" t="s">
        <v>25</v>
      </c>
      <c r="F175" t="s">
        <v>25</v>
      </c>
      <c r="G175" t="s">
        <v>26</v>
      </c>
      <c r="H175" t="s">
        <v>27</v>
      </c>
      <c r="I175" t="s">
        <v>1992</v>
      </c>
      <c r="J175" t="s">
        <v>743</v>
      </c>
      <c r="K175" t="s">
        <v>1502</v>
      </c>
      <c r="L175" t="s">
        <v>1993</v>
      </c>
      <c r="M175" t="s">
        <v>1953</v>
      </c>
      <c r="N175" t="s">
        <v>33</v>
      </c>
      <c r="O175" t="s">
        <v>316</v>
      </c>
      <c r="P175" t="s">
        <v>1994</v>
      </c>
      <c r="Q175" t="s">
        <v>1993</v>
      </c>
      <c r="R175" t="s">
        <v>1207</v>
      </c>
      <c r="S175" t="s">
        <v>1994</v>
      </c>
      <c r="T175" t="s">
        <v>84</v>
      </c>
      <c r="U175" t="s">
        <v>844</v>
      </c>
      <c r="V175" t="s">
        <v>1228</v>
      </c>
      <c r="W175" t="s">
        <v>41</v>
      </c>
      <c r="X175" t="s">
        <v>25</v>
      </c>
      <c r="Y175" t="s">
        <v>1402</v>
      </c>
      <c r="Z175" t="str">
        <f t="shared" si="301"/>
        <v>"SL8DEB-10581":{"APOGEE": "404","COMMENT": "","COMMENTCODE": "","COUNTRY": "CIS","CURRENT": "Y","DECAY": "1977-08-27","FILE": "8426","INCLINATION": "73.96","INTLDES": "1976-001J","LAUNCH": "1976-01-06","LAUNCH_NUM": "1","LAUNCH_PIECE": "J","NORAD_CAT_ID": "9837","OBJECT_ID": "1976-001J","OBJECT_NAME": "SL-8 DEB *","OBJECT_NUMBER": "9837","OBJECT_TYPE": "DEBRIS","PERIGEE": "372","PERIOD": "92.32","RCSVALUE": "0","RCS_SIZE": "","SATNAME": "SL-8 DEB *","SITE": "PKMTR"}</v>
      </c>
      <c r="AA175" t="str">
        <f>IF(A175=A176,_xlfn.CONCAT(Query__2[[#This Row],[Column1]],","),_xlfn.CONCAT(Query__2[[#This Row],[Column1]],"},"))</f>
        <v>"SL8DEB-10581":{"APOGEE": "404","COMMENT": "","COMMENTCODE": "","COUNTRY": "CIS","CURRENT": "Y","DECAY": "1977-08-27","FILE": "8426","INCLINATION": "73.96","INTLDES": "1976-001J","LAUNCH": "1976-01-06","LAUNCH_NUM": "1","LAUNCH_PIECE": "J","NORAD_CAT_ID": "9837","OBJECT_ID": "1976-001J","OBJECT_NAME": "SL-8 DEB *","OBJECT_NUMBER": "9837","OBJECT_TYPE": "DEBRIS","PERIGEE": "372","PERIOD": "92.32","RCSVALUE": "0","RCS_SIZE": "","SATNAME": "SL-8 DEB *","SITE": "PKMTR"}},</v>
      </c>
      <c r="AB175" t="str">
        <f t="shared" si="394"/>
        <v>"APOGEE": "404",</v>
      </c>
      <c r="AC175" t="str">
        <f t="shared" si="395"/>
        <v>"COMMENT": "",</v>
      </c>
      <c r="AD175" t="str">
        <f t="shared" si="396"/>
        <v>"COMMENTCODE": "",</v>
      </c>
      <c r="AE175" t="str">
        <f t="shared" si="397"/>
        <v>"COUNTRY": "CIS",</v>
      </c>
      <c r="AF175" t="str">
        <f t="shared" si="398"/>
        <v>"CURRENT": "Y",</v>
      </c>
      <c r="AG175" t="str">
        <f t="shared" si="399"/>
        <v>"DECAY": "1977-08-27",</v>
      </c>
      <c r="AH175" t="str">
        <f t="shared" si="400"/>
        <v>"FILE": "8426",</v>
      </c>
      <c r="AI175" t="str">
        <f t="shared" si="401"/>
        <v>"INCLINATION": "73.96",</v>
      </c>
      <c r="AJ175" t="str">
        <f t="shared" si="402"/>
        <v>"INTLDES": "1976-001J",</v>
      </c>
      <c r="AK175" t="str">
        <f t="shared" si="403"/>
        <v>"LAUNCH": "1976-01-06",</v>
      </c>
      <c r="AL175" t="str">
        <f t="shared" si="404"/>
        <v>"LAUNCH_NUM": "1",</v>
      </c>
      <c r="AM175" t="str">
        <f t="shared" si="405"/>
        <v>"LAUNCH_PIECE": "J",</v>
      </c>
      <c r="AN175" t="str">
        <f t="shared" si="406"/>
        <v>"NORAD_CAT_ID": "9837",</v>
      </c>
      <c r="AO175" t="str">
        <f t="shared" si="407"/>
        <v>"OBJECT_ID": "1976-001J",</v>
      </c>
      <c r="AP175" t="str">
        <f t="shared" si="408"/>
        <v>"OBJECT_NAME": "SL-8 DEB *",</v>
      </c>
      <c r="AQ175" t="str">
        <f t="shared" si="409"/>
        <v>"OBJECT_NUMBER": "9837",</v>
      </c>
      <c r="AR175" t="str">
        <f t="shared" si="410"/>
        <v>"OBJECT_TYPE": "DEBRIS",</v>
      </c>
      <c r="AS175" t="str">
        <f t="shared" si="411"/>
        <v>"PERIGEE": "372",</v>
      </c>
      <c r="AT175" t="str">
        <f t="shared" si="412"/>
        <v>"PERIOD": "92.32",</v>
      </c>
      <c r="AU175" t="str">
        <f t="shared" si="413"/>
        <v>"RCSVALUE": "0",</v>
      </c>
      <c r="AV175" t="str">
        <f t="shared" si="414"/>
        <v>"RCS_SIZE": "",</v>
      </c>
      <c r="AW175" t="str">
        <f t="shared" si="415"/>
        <v>"SITE": "PKMTR"</v>
      </c>
      <c r="AX175" t="str">
        <f t="shared" si="416"/>
        <v>"SATNAME": "SL-8 DEB *",</v>
      </c>
      <c r="AY175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"404","COMMENT": "","COMMENTCODE": "","COUNTRY": "CIS","CURRENT": "Y","DECAY": "1977-08-27","FILE": "8426","INCLINATION": "73.96","INTLDES": "1976-001J","LAUNCH": "1976-01-06","LAUNCH_NUM": "1","LAUNCH_PIECE": "J","NORAD_CAT_ID": "9837","OBJECT_ID": "1976-001J","OBJECT_NAME": "SL-8 DEB *","OBJECT_NUMBER": "9837","OBJECT_TYPE": "DEBRIS","PERIGEE": "372","PERIOD": "92.32","RCSVALUE": "0","RCS_SIZE": "","SATNAME": "SL-8 DEB *","SITE": "PKMTR"</v>
      </c>
    </row>
    <row r="176" spans="1:51" x14ac:dyDescent="0.2">
      <c r="A176" t="s">
        <v>1271</v>
      </c>
      <c r="B176" t="s">
        <v>3960</v>
      </c>
      <c r="C176" t="s">
        <v>436</v>
      </c>
      <c r="D176" t="s">
        <v>1110</v>
      </c>
      <c r="E176" t="s">
        <v>25</v>
      </c>
      <c r="F176" t="s">
        <v>25</v>
      </c>
      <c r="G176" t="s">
        <v>26</v>
      </c>
      <c r="H176" t="s">
        <v>27</v>
      </c>
      <c r="I176" t="s">
        <v>25</v>
      </c>
      <c r="J176" t="s">
        <v>702</v>
      </c>
      <c r="K176" t="s">
        <v>1124</v>
      </c>
      <c r="L176" t="s">
        <v>2015</v>
      </c>
      <c r="M176" t="s">
        <v>2016</v>
      </c>
      <c r="N176" t="s">
        <v>36</v>
      </c>
      <c r="O176" t="s">
        <v>307</v>
      </c>
      <c r="P176" t="s">
        <v>2017</v>
      </c>
      <c r="Q176" t="s">
        <v>2015</v>
      </c>
      <c r="R176" t="s">
        <v>436</v>
      </c>
      <c r="S176" t="s">
        <v>2017</v>
      </c>
      <c r="T176" t="s">
        <v>84</v>
      </c>
      <c r="U176" t="s">
        <v>586</v>
      </c>
      <c r="V176" t="s">
        <v>1817</v>
      </c>
      <c r="W176" t="s">
        <v>41</v>
      </c>
      <c r="X176" t="s">
        <v>64</v>
      </c>
      <c r="Y176" t="s">
        <v>1402</v>
      </c>
      <c r="Z176" t="str">
        <f t="shared" si="301"/>
        <v>"1977":{"SL3DEB-11839":{"APOGEE": "929","COMMENT": "","COMMENTCODE": "","COUNTRY": "CIS","CURRENT": "Y","DECAY": "","FILE": "8619","INCLINATION": "81.28","INTLDES": "1977-002E","LAUNCH": "1977-01-06","LAUNCH_NUM": "2","LAUNCH_PIECE": "E","NORAD_CAT_ID": "14632","OBJECT_ID": "1977-002E","OBJECT_NAME": "SL-3 DEB","OBJECT_NUMBER": "14632","OBJECT_TYPE": "DEBRIS","PERIGEE": "854","PERIOD": "102.81","RCSVALUE": "0","RCS_SIZE": "SMALL","SATNAME": "SL-3 DEB","SITE": "PKMTR"}</v>
      </c>
      <c r="AA176" t="str">
        <f>IF(A176=A177,_xlfn.CONCAT(Query__2[[#This Row],[Column1]],","),_xlfn.CONCAT(Query__2[[#This Row],[Column1]],"},"))</f>
        <v>"1977":{"SL3DEB-11839":{"APOGEE": "929","COMMENT": "","COMMENTCODE": "","COUNTRY": "CIS","CURRENT": "Y","DECAY": "","FILE": "8619","INCLINATION": "81.28","INTLDES": "1977-002E","LAUNCH": "1977-01-06","LAUNCH_NUM": "2","LAUNCH_PIECE": "E","NORAD_CAT_ID": "14632","OBJECT_ID": "1977-002E","OBJECT_NAME": "SL-3 DEB","OBJECT_NUMBER": "14632","OBJECT_TYPE": "DEBRIS","PERIGEE": "854","PERIOD": "102.81","RCSVALUE": "0","RCS_SIZE": "SMALL","SATNAME": "SL-3 DEB","SITE": "PKMTR"},</v>
      </c>
      <c r="AB176" t="str">
        <f t="shared" ref="AB176:AB177" si="417">_xlfn.CONCAT("""",D$1,"""",": ","""",D176,"""",",")</f>
        <v>"APOGEE": "929",</v>
      </c>
      <c r="AC176" t="str">
        <f t="shared" ref="AC176:AC177" si="418">_xlfn.CONCAT("""",E$1,"""",": ","""",E176,"""",",")</f>
        <v>"COMMENT": "",</v>
      </c>
      <c r="AD176" t="str">
        <f t="shared" ref="AD176:AD177" si="419">_xlfn.CONCAT("""",F$1,"""",": ","""",F176,"""",",")</f>
        <v>"COMMENTCODE": "",</v>
      </c>
      <c r="AE176" t="str">
        <f t="shared" ref="AE176:AE177" si="420">_xlfn.CONCAT("""",G$1,"""",": ","""",G176,"""",",")</f>
        <v>"COUNTRY": "CIS",</v>
      </c>
      <c r="AF176" t="str">
        <f t="shared" ref="AF176:AF177" si="421">_xlfn.CONCAT("""",H$1,"""",": ","""",H176,"""",",")</f>
        <v>"CURRENT": "Y",</v>
      </c>
      <c r="AG176" t="str">
        <f t="shared" ref="AG176:AG177" si="422">_xlfn.CONCAT("""",I$1,"""",": ","""",I176,"""",",")</f>
        <v>"DECAY": "",</v>
      </c>
      <c r="AH176" t="str">
        <f t="shared" ref="AH176:AH177" si="423">_xlfn.CONCAT("""",J$1,"""",": ","""",J176,"""",",")</f>
        <v>"FILE": "8619",</v>
      </c>
      <c r="AI176" t="str">
        <f t="shared" ref="AI176:AI177" si="424">_xlfn.CONCAT("""",K$1,"""",": ","""",K176,"""",",")</f>
        <v>"INCLINATION": "81.28",</v>
      </c>
      <c r="AJ176" t="str">
        <f t="shared" ref="AJ176:AJ177" si="425">_xlfn.CONCAT("""",L$1,"""",": ","""",L176,"""",",")</f>
        <v>"INTLDES": "1977-002E",</v>
      </c>
      <c r="AK176" t="str">
        <f t="shared" ref="AK176:AK177" si="426">_xlfn.CONCAT("""",M$1,"""",": ","""",M176,"""",",")</f>
        <v>"LAUNCH": "1977-01-06",</v>
      </c>
      <c r="AL176" t="str">
        <f t="shared" ref="AL176:AL177" si="427">_xlfn.CONCAT("""",N$1,"""",": ","""",N176,"""",",")</f>
        <v>"LAUNCH_NUM": "2",</v>
      </c>
      <c r="AM176" t="str">
        <f t="shared" ref="AM176:AM177" si="428">_xlfn.CONCAT("""",O$1,"""",": ","""",O176,"""",",")</f>
        <v>"LAUNCH_PIECE": "E",</v>
      </c>
      <c r="AN176" t="str">
        <f t="shared" ref="AN176:AN177" si="429">_xlfn.CONCAT("""",P$1,"""",": ","""",P176,"""",",")</f>
        <v>"NORAD_CAT_ID": "14632",</v>
      </c>
      <c r="AO176" t="str">
        <f t="shared" ref="AO176:AO177" si="430">_xlfn.CONCAT("""",Q$1,"""",": ","""",Q176,"""",",")</f>
        <v>"OBJECT_ID": "1977-002E",</v>
      </c>
      <c r="AP176" t="str">
        <f t="shared" ref="AP176:AP177" si="431">_xlfn.CONCAT("""",R$1,"""",": ","""",R176,"""",",")</f>
        <v>"OBJECT_NAME": "SL-3 DEB",</v>
      </c>
      <c r="AQ176" t="str">
        <f t="shared" ref="AQ176:AQ177" si="432">_xlfn.CONCAT("""",S$1,"""",": ","""",S176,"""",",")</f>
        <v>"OBJECT_NUMBER": "14632",</v>
      </c>
      <c r="AR176" t="str">
        <f t="shared" ref="AR176:AR177" si="433">_xlfn.CONCAT("""",T$1,"""",": ","""",T176,"""",",")</f>
        <v>"OBJECT_TYPE": "DEBRIS",</v>
      </c>
      <c r="AS176" t="str">
        <f t="shared" ref="AS176:AS177" si="434">_xlfn.CONCAT("""",U$1,"""",": ","""",U176,"""",",")</f>
        <v>"PERIGEE": "854",</v>
      </c>
      <c r="AT176" t="str">
        <f t="shared" ref="AT176:AT177" si="435">_xlfn.CONCAT("""",V$1,"""",": ","""",V176,"""",",")</f>
        <v>"PERIOD": "102.81",</v>
      </c>
      <c r="AU176" t="str">
        <f t="shared" ref="AU176:AU177" si="436">_xlfn.CONCAT("""",W$1,"""",": ","""",W176,"""",",")</f>
        <v>"RCSVALUE": "0",</v>
      </c>
      <c r="AV176" t="str">
        <f t="shared" ref="AV176:AV177" si="437">_xlfn.CONCAT("""",X$1,"""",": ","""",X176,"""",",")</f>
        <v>"RCS_SIZE": "SMALL",</v>
      </c>
      <c r="AW176" t="str">
        <f t="shared" ref="AW176:AW177" si="438">_xlfn.CONCAT("""",Y$1,"""",": ","""",Y176,"""")</f>
        <v>"SITE": "PKMTR"</v>
      </c>
      <c r="AX176" t="str">
        <f t="shared" ref="AX176:AX177" si="439">_xlfn.CONCAT("""",C$1,"""",": ","""",C176,"""",",")</f>
        <v>"SATNAME": "SL-3 DEB",</v>
      </c>
      <c r="AY176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"929","COMMENT": "","COMMENTCODE": "","COUNTRY": "CIS","CURRENT": "Y","DECAY": "","FILE": "8619","INCLINATION": "81.28","INTLDES": "1977-002E","LAUNCH": "1977-01-06","LAUNCH_NUM": "2","LAUNCH_PIECE": "E","NORAD_CAT_ID": "14632","OBJECT_ID": "1977-002E","OBJECT_NAME": "SL-3 DEB","OBJECT_NUMBER": "14632","OBJECT_TYPE": "DEBRIS","PERIGEE": "854","PERIOD": "102.81","RCSVALUE": "0","RCS_SIZE": "SMALL","SATNAME": "SL-3 DEB","SITE": "PKMTR"</v>
      </c>
    </row>
    <row r="177" spans="1:51" x14ac:dyDescent="0.2">
      <c r="A177" t="s">
        <v>1271</v>
      </c>
      <c r="B177" t="s">
        <v>3961</v>
      </c>
      <c r="C177" t="s">
        <v>436</v>
      </c>
      <c r="D177" t="s">
        <v>1106</v>
      </c>
      <c r="E177" t="s">
        <v>25</v>
      </c>
      <c r="F177" t="s">
        <v>25</v>
      </c>
      <c r="G177" t="s">
        <v>26</v>
      </c>
      <c r="H177" t="s">
        <v>27</v>
      </c>
      <c r="I177" t="s">
        <v>25</v>
      </c>
      <c r="J177" t="s">
        <v>165</v>
      </c>
      <c r="K177" t="s">
        <v>1122</v>
      </c>
      <c r="L177" t="s">
        <v>2018</v>
      </c>
      <c r="M177" t="s">
        <v>2016</v>
      </c>
      <c r="N177" t="s">
        <v>36</v>
      </c>
      <c r="O177" t="s">
        <v>160</v>
      </c>
      <c r="P177" t="s">
        <v>2019</v>
      </c>
      <c r="Q177" t="s">
        <v>2018</v>
      </c>
      <c r="R177" t="s">
        <v>436</v>
      </c>
      <c r="S177" t="s">
        <v>2019</v>
      </c>
      <c r="T177" t="s">
        <v>84</v>
      </c>
      <c r="U177" t="s">
        <v>579</v>
      </c>
      <c r="V177" t="s">
        <v>648</v>
      </c>
      <c r="W177" t="s">
        <v>41</v>
      </c>
      <c r="X177" t="s">
        <v>64</v>
      </c>
      <c r="Y177" t="s">
        <v>1402</v>
      </c>
      <c r="Z177" t="str">
        <f t="shared" si="301"/>
        <v>"SL3DEB-11840":{"APOGEE": "894","COMMENT": "","COMMENTCODE": "","COUNTRY": "CIS","CURRENT": "Y","DECAY": "","FILE": "8614","INCLINATION": "81.27","INTLDES": "1977-002D","LAUNCH": "1977-01-06","LAUNCH_NUM": "2","LAUNCH_PIECE": "D","NORAD_CAT_ID": "9664","OBJECT_ID": "1977-002D","OBJECT_NAME": "SL-3 DEB","OBJECT_NUMBER": "9664","OBJECT_TYPE": "DEBRIS","PERIGEE": "880","PERIOD": "102.71","RCSVALUE": "0","RCS_SIZE": "SMALL","SATNAME": "SL-3 DEB","SITE": "PKMTR"}</v>
      </c>
      <c r="AA177" t="str">
        <f>IF(A177=A178,_xlfn.CONCAT(Query__2[[#This Row],[Column1]],","),_xlfn.CONCAT(Query__2[[#This Row],[Column1]],"},"))</f>
        <v>"SL3DEB-11840":{"APOGEE": "894","COMMENT": "","COMMENTCODE": "","COUNTRY": "CIS","CURRENT": "Y","DECAY": "","FILE": "8614","INCLINATION": "81.27","INTLDES": "1977-002D","LAUNCH": "1977-01-06","LAUNCH_NUM": "2","LAUNCH_PIECE": "D","NORAD_CAT_ID": "9664","OBJECT_ID": "1977-002D","OBJECT_NAME": "SL-3 DEB","OBJECT_NUMBER": "9664","OBJECT_TYPE": "DEBRIS","PERIGEE": "880","PERIOD": "102.71","RCSVALUE": "0","RCS_SIZE": "SMALL","SATNAME": "SL-3 DEB","SITE": "PKMTR"},</v>
      </c>
      <c r="AB177" t="str">
        <f t="shared" si="417"/>
        <v>"APOGEE": "894",</v>
      </c>
      <c r="AC177" t="str">
        <f t="shared" si="418"/>
        <v>"COMMENT": "",</v>
      </c>
      <c r="AD177" t="str">
        <f t="shared" si="419"/>
        <v>"COMMENTCODE": "",</v>
      </c>
      <c r="AE177" t="str">
        <f t="shared" si="420"/>
        <v>"COUNTRY": "CIS",</v>
      </c>
      <c r="AF177" t="str">
        <f t="shared" si="421"/>
        <v>"CURRENT": "Y",</v>
      </c>
      <c r="AG177" t="str">
        <f t="shared" si="422"/>
        <v>"DECAY": "",</v>
      </c>
      <c r="AH177" t="str">
        <f t="shared" si="423"/>
        <v>"FILE": "8614",</v>
      </c>
      <c r="AI177" t="str">
        <f t="shared" si="424"/>
        <v>"INCLINATION": "81.27",</v>
      </c>
      <c r="AJ177" t="str">
        <f t="shared" si="425"/>
        <v>"INTLDES": "1977-002D",</v>
      </c>
      <c r="AK177" t="str">
        <f t="shared" si="426"/>
        <v>"LAUNCH": "1977-01-06",</v>
      </c>
      <c r="AL177" t="str">
        <f t="shared" si="427"/>
        <v>"LAUNCH_NUM": "2",</v>
      </c>
      <c r="AM177" t="str">
        <f t="shared" si="428"/>
        <v>"LAUNCH_PIECE": "D",</v>
      </c>
      <c r="AN177" t="str">
        <f t="shared" si="429"/>
        <v>"NORAD_CAT_ID": "9664",</v>
      </c>
      <c r="AO177" t="str">
        <f t="shared" si="430"/>
        <v>"OBJECT_ID": "1977-002D",</v>
      </c>
      <c r="AP177" t="str">
        <f t="shared" si="431"/>
        <v>"OBJECT_NAME": "SL-3 DEB",</v>
      </c>
      <c r="AQ177" t="str">
        <f t="shared" si="432"/>
        <v>"OBJECT_NUMBER": "9664",</v>
      </c>
      <c r="AR177" t="str">
        <f t="shared" si="433"/>
        <v>"OBJECT_TYPE": "DEBRIS",</v>
      </c>
      <c r="AS177" t="str">
        <f t="shared" si="434"/>
        <v>"PERIGEE": "880",</v>
      </c>
      <c r="AT177" t="str">
        <f t="shared" si="435"/>
        <v>"PERIOD": "102.71",</v>
      </c>
      <c r="AU177" t="str">
        <f t="shared" si="436"/>
        <v>"RCSVALUE": "0",</v>
      </c>
      <c r="AV177" t="str">
        <f t="shared" si="437"/>
        <v>"RCS_SIZE": "SMALL",</v>
      </c>
      <c r="AW177" t="str">
        <f t="shared" si="438"/>
        <v>"SITE": "PKMTR"</v>
      </c>
      <c r="AX177" t="str">
        <f t="shared" si="439"/>
        <v>"SATNAME": "SL-3 DEB",</v>
      </c>
      <c r="AY177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"894","COMMENT": "","COMMENTCODE": "","COUNTRY": "CIS","CURRENT": "Y","DECAY": "","FILE": "8614","INCLINATION": "81.27","INTLDES": "1977-002D","LAUNCH": "1977-01-06","LAUNCH_NUM": "2","LAUNCH_PIECE": "D","NORAD_CAT_ID": "9664","OBJECT_ID": "1977-002D","OBJECT_NAME": "SL-3 DEB","OBJECT_NUMBER": "9664","OBJECT_TYPE": "DEBRIS","PERIGEE": "880","PERIOD": "102.71","RCSVALUE": "0","RCS_SIZE": "SMALL","SATNAME": "SL-3 DEB","SITE": "PKMTR"</v>
      </c>
    </row>
    <row r="178" spans="1:51" x14ac:dyDescent="0.2">
      <c r="A178" t="s">
        <v>1271</v>
      </c>
      <c r="B178" t="s">
        <v>3962</v>
      </c>
      <c r="C178" t="s">
        <v>436</v>
      </c>
      <c r="D178" t="s">
        <v>688</v>
      </c>
      <c r="E178" t="s">
        <v>25</v>
      </c>
      <c r="F178" t="s">
        <v>25</v>
      </c>
      <c r="G178" t="s">
        <v>26</v>
      </c>
      <c r="H178" t="s">
        <v>27</v>
      </c>
      <c r="I178" t="s">
        <v>25</v>
      </c>
      <c r="J178" t="s">
        <v>719</v>
      </c>
      <c r="K178" t="s">
        <v>1122</v>
      </c>
      <c r="L178" t="s">
        <v>2020</v>
      </c>
      <c r="M178" t="s">
        <v>2016</v>
      </c>
      <c r="N178" t="s">
        <v>36</v>
      </c>
      <c r="O178" t="s">
        <v>81</v>
      </c>
      <c r="P178" t="s">
        <v>2021</v>
      </c>
      <c r="Q178" t="s">
        <v>2020</v>
      </c>
      <c r="R178" t="s">
        <v>436</v>
      </c>
      <c r="S178" t="s">
        <v>2021</v>
      </c>
      <c r="T178" t="s">
        <v>84</v>
      </c>
      <c r="U178" t="s">
        <v>655</v>
      </c>
      <c r="V178" t="s">
        <v>1858</v>
      </c>
      <c r="W178" t="s">
        <v>41</v>
      </c>
      <c r="X178" t="s">
        <v>64</v>
      </c>
      <c r="Y178" t="s">
        <v>1402</v>
      </c>
      <c r="Z178" t="str">
        <f t="shared" si="301"/>
        <v>"SL3DEB-11841":{"APOGEE": "890","COMMENT": "","COMMENTCODE": "","COUNTRY": "CIS","CURRENT": "Y","DECAY": "","FILE": "8627","INCLINATION": "81.27","INTLDES": "1977-002C","LAUNCH": "1977-01-06","LAUNCH_NUM": "2","LAUNCH_PIECE": "C","NORAD_CAT_ID": "9663","OBJECT_ID": "1977-002C","OBJECT_NAME": "SL-3 DEB","OBJECT_NUMBER": "9663","OBJECT_TYPE": "DEBRIS","PERIGEE": "879","PERIOD": "102.67","RCSVALUE": "0","RCS_SIZE": "SMALL","SATNAME": "SL-3 DEB","SITE": "PKMTR"}</v>
      </c>
      <c r="AA178" t="str">
        <f>IF(A178=A179,_xlfn.CONCAT(Query__2[[#This Row],[Column1]],","),_xlfn.CONCAT(Query__2[[#This Row],[Column1]],"},"))</f>
        <v>"SL3DEB-11841":{"APOGEE": "890","COMMENT": "","COMMENTCODE": "","COUNTRY": "CIS","CURRENT": "Y","DECAY": "","FILE": "8627","INCLINATION": "81.27","INTLDES": "1977-002C","LAUNCH": "1977-01-06","LAUNCH_NUM": "2","LAUNCH_PIECE": "C","NORAD_CAT_ID": "9663","OBJECT_ID": "1977-002C","OBJECT_NAME": "SL-3 DEB","OBJECT_NUMBER": "9663","OBJECT_TYPE": "DEBRIS","PERIGEE": "879","PERIOD": "102.67","RCSVALUE": "0","RCS_SIZE": "SMALL","SATNAME": "SL-3 DEB","SITE": "PKMTR"},</v>
      </c>
      <c r="AB178" t="str">
        <f t="shared" ref="AB178:AB184" si="440">_xlfn.CONCAT("""",D$1,"""",": ","""",D178,"""",",")</f>
        <v>"APOGEE": "890",</v>
      </c>
      <c r="AC178" t="str">
        <f t="shared" ref="AC178:AC184" si="441">_xlfn.CONCAT("""",E$1,"""",": ","""",E178,"""",",")</f>
        <v>"COMMENT": "",</v>
      </c>
      <c r="AD178" t="str">
        <f t="shared" ref="AD178:AD184" si="442">_xlfn.CONCAT("""",F$1,"""",": ","""",F178,"""",",")</f>
        <v>"COMMENTCODE": "",</v>
      </c>
      <c r="AE178" t="str">
        <f t="shared" ref="AE178:AE184" si="443">_xlfn.CONCAT("""",G$1,"""",": ","""",G178,"""",",")</f>
        <v>"COUNTRY": "CIS",</v>
      </c>
      <c r="AF178" t="str">
        <f t="shared" ref="AF178:AF184" si="444">_xlfn.CONCAT("""",H$1,"""",": ","""",H178,"""",",")</f>
        <v>"CURRENT": "Y",</v>
      </c>
      <c r="AG178" t="str">
        <f t="shared" ref="AG178:AG184" si="445">_xlfn.CONCAT("""",I$1,"""",": ","""",I178,"""",",")</f>
        <v>"DECAY": "",</v>
      </c>
      <c r="AH178" t="str">
        <f t="shared" ref="AH178:AH184" si="446">_xlfn.CONCAT("""",J$1,"""",": ","""",J178,"""",",")</f>
        <v>"FILE": "8627",</v>
      </c>
      <c r="AI178" t="str">
        <f t="shared" ref="AI178:AI184" si="447">_xlfn.CONCAT("""",K$1,"""",": ","""",K178,"""",",")</f>
        <v>"INCLINATION": "81.27",</v>
      </c>
      <c r="AJ178" t="str">
        <f t="shared" ref="AJ178:AJ184" si="448">_xlfn.CONCAT("""",L$1,"""",": ","""",L178,"""",",")</f>
        <v>"INTLDES": "1977-002C",</v>
      </c>
      <c r="AK178" t="str">
        <f t="shared" ref="AK178:AK184" si="449">_xlfn.CONCAT("""",M$1,"""",": ","""",M178,"""",",")</f>
        <v>"LAUNCH": "1977-01-06",</v>
      </c>
      <c r="AL178" t="str">
        <f t="shared" ref="AL178:AL184" si="450">_xlfn.CONCAT("""",N$1,"""",": ","""",N178,"""",",")</f>
        <v>"LAUNCH_NUM": "2",</v>
      </c>
      <c r="AM178" t="str">
        <f t="shared" ref="AM178:AM184" si="451">_xlfn.CONCAT("""",O$1,"""",": ","""",O178,"""",",")</f>
        <v>"LAUNCH_PIECE": "C",</v>
      </c>
      <c r="AN178" t="str">
        <f t="shared" ref="AN178:AN184" si="452">_xlfn.CONCAT("""",P$1,"""",": ","""",P178,"""",",")</f>
        <v>"NORAD_CAT_ID": "9663",</v>
      </c>
      <c r="AO178" t="str">
        <f t="shared" ref="AO178:AO184" si="453">_xlfn.CONCAT("""",Q$1,"""",": ","""",Q178,"""",",")</f>
        <v>"OBJECT_ID": "1977-002C",</v>
      </c>
      <c r="AP178" t="str">
        <f t="shared" ref="AP178:AP184" si="454">_xlfn.CONCAT("""",R$1,"""",": ","""",R178,"""",",")</f>
        <v>"OBJECT_NAME": "SL-3 DEB",</v>
      </c>
      <c r="AQ178" t="str">
        <f t="shared" ref="AQ178:AQ184" si="455">_xlfn.CONCAT("""",S$1,"""",": ","""",S178,"""",",")</f>
        <v>"OBJECT_NUMBER": "9663",</v>
      </c>
      <c r="AR178" t="str">
        <f t="shared" ref="AR178:AR184" si="456">_xlfn.CONCAT("""",T$1,"""",": ","""",T178,"""",",")</f>
        <v>"OBJECT_TYPE": "DEBRIS",</v>
      </c>
      <c r="AS178" t="str">
        <f t="shared" ref="AS178:AS184" si="457">_xlfn.CONCAT("""",U$1,"""",": ","""",U178,"""",",")</f>
        <v>"PERIGEE": "879",</v>
      </c>
      <c r="AT178" t="str">
        <f t="shared" ref="AT178:AT184" si="458">_xlfn.CONCAT("""",V$1,"""",": ","""",V178,"""",",")</f>
        <v>"PERIOD": "102.67",</v>
      </c>
      <c r="AU178" t="str">
        <f t="shared" ref="AU178:AU184" si="459">_xlfn.CONCAT("""",W$1,"""",": ","""",W178,"""",",")</f>
        <v>"RCSVALUE": "0",</v>
      </c>
      <c r="AV178" t="str">
        <f t="shared" ref="AV178:AV184" si="460">_xlfn.CONCAT("""",X$1,"""",": ","""",X178,"""",",")</f>
        <v>"RCS_SIZE": "SMALL",</v>
      </c>
      <c r="AW178" t="str">
        <f t="shared" ref="AW178:AW184" si="461">_xlfn.CONCAT("""",Y$1,"""",": ","""",Y178,"""")</f>
        <v>"SITE": "PKMTR"</v>
      </c>
      <c r="AX178" t="str">
        <f t="shared" ref="AX178:AX184" si="462">_xlfn.CONCAT("""",C$1,"""",": ","""",C178,"""",",")</f>
        <v>"SATNAME": "SL-3 DEB",</v>
      </c>
      <c r="AY178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"890","COMMENT": "","COMMENTCODE": "","COUNTRY": "CIS","CURRENT": "Y","DECAY": "","FILE": "8627","INCLINATION": "81.27","INTLDES": "1977-002C","LAUNCH": "1977-01-06","LAUNCH_NUM": "2","LAUNCH_PIECE": "C","NORAD_CAT_ID": "9663","OBJECT_ID": "1977-002C","OBJECT_NAME": "SL-3 DEB","OBJECT_NUMBER": "9663","OBJECT_TYPE": "DEBRIS","PERIGEE": "879","PERIOD": "102.67","RCSVALUE": "0","RCS_SIZE": "SMALL","SATNAME": "SL-3 DEB","SITE": "PKMTR"</v>
      </c>
    </row>
    <row r="179" spans="1:51" x14ac:dyDescent="0.2">
      <c r="A179" t="s">
        <v>1271</v>
      </c>
      <c r="B179" t="s">
        <v>3963</v>
      </c>
      <c r="C179" t="s">
        <v>304</v>
      </c>
      <c r="D179" t="s">
        <v>643</v>
      </c>
      <c r="E179" t="s">
        <v>25</v>
      </c>
      <c r="F179" t="s">
        <v>25</v>
      </c>
      <c r="G179" t="s">
        <v>26</v>
      </c>
      <c r="H179" t="s">
        <v>27</v>
      </c>
      <c r="I179" t="s">
        <v>25</v>
      </c>
      <c r="J179" t="s">
        <v>724</v>
      </c>
      <c r="K179" t="s">
        <v>1124</v>
      </c>
      <c r="L179" t="s">
        <v>2022</v>
      </c>
      <c r="M179" t="s">
        <v>2016</v>
      </c>
      <c r="N179" t="s">
        <v>36</v>
      </c>
      <c r="O179" t="s">
        <v>34</v>
      </c>
      <c r="P179" t="s">
        <v>2023</v>
      </c>
      <c r="Q179" t="s">
        <v>2022</v>
      </c>
      <c r="R179" t="s">
        <v>304</v>
      </c>
      <c r="S179" t="s">
        <v>2023</v>
      </c>
      <c r="T179" t="s">
        <v>50</v>
      </c>
      <c r="U179" t="s">
        <v>611</v>
      </c>
      <c r="V179" t="s">
        <v>572</v>
      </c>
      <c r="W179" t="s">
        <v>41</v>
      </c>
      <c r="X179" t="s">
        <v>53</v>
      </c>
      <c r="Y179" t="s">
        <v>1402</v>
      </c>
      <c r="Z179" t="str">
        <f t="shared" si="301"/>
        <v>"SL3RB-11842":{"APOGEE": "927","COMMENT": "","COMMENTCODE": "","COUNTRY": "CIS","CURRENT": "Y","DECAY": "","FILE": "8629","INCLINATION": "81.28","INTLDES": "1977-002B","LAUNCH": "1977-01-06","LAUNCH_NUM": "2","LAUNCH_PIECE": "B","NORAD_CAT_ID": "9662","OBJECT_ID": "1977-002B","OBJECT_NAME": "SL-3 R/B","OBJECT_NUMBER": "9662","OBJECT_TYPE": "ROCKET BODY","PERIGEE": "853","PERIOD": "102.78","RCSVALUE": "0","RCS_SIZE": "LARGE","SATNAME": "SL-3 R/B","SITE": "PKMTR"}</v>
      </c>
      <c r="AA179" t="str">
        <f>IF(A179=A180,_xlfn.CONCAT(Query__2[[#This Row],[Column1]],","),_xlfn.CONCAT(Query__2[[#This Row],[Column1]],"},"))</f>
        <v>"SL3RB-11842":{"APOGEE": "927","COMMENT": "","COMMENTCODE": "","COUNTRY": "CIS","CURRENT": "Y","DECAY": "","FILE": "8629","INCLINATION": "81.28","INTLDES": "1977-002B","LAUNCH": "1977-01-06","LAUNCH_NUM": "2","LAUNCH_PIECE": "B","NORAD_CAT_ID": "9662","OBJECT_ID": "1977-002B","OBJECT_NAME": "SL-3 R/B","OBJECT_NUMBER": "9662","OBJECT_TYPE": "ROCKET BODY","PERIGEE": "853","PERIOD": "102.78","RCSVALUE": "0","RCS_SIZE": "LARGE","SATNAME": "SL-3 R/B","SITE": "PKMTR"},</v>
      </c>
      <c r="AB179" t="str">
        <f t="shared" si="440"/>
        <v>"APOGEE": "927",</v>
      </c>
      <c r="AC179" t="str">
        <f t="shared" si="441"/>
        <v>"COMMENT": "",</v>
      </c>
      <c r="AD179" t="str">
        <f t="shared" si="442"/>
        <v>"COMMENTCODE": "",</v>
      </c>
      <c r="AE179" t="str">
        <f t="shared" si="443"/>
        <v>"COUNTRY": "CIS",</v>
      </c>
      <c r="AF179" t="str">
        <f t="shared" si="444"/>
        <v>"CURRENT": "Y",</v>
      </c>
      <c r="AG179" t="str">
        <f t="shared" si="445"/>
        <v>"DECAY": "",</v>
      </c>
      <c r="AH179" t="str">
        <f t="shared" si="446"/>
        <v>"FILE": "8629",</v>
      </c>
      <c r="AI179" t="str">
        <f t="shared" si="447"/>
        <v>"INCLINATION": "81.28",</v>
      </c>
      <c r="AJ179" t="str">
        <f t="shared" si="448"/>
        <v>"INTLDES": "1977-002B",</v>
      </c>
      <c r="AK179" t="str">
        <f t="shared" si="449"/>
        <v>"LAUNCH": "1977-01-06",</v>
      </c>
      <c r="AL179" t="str">
        <f t="shared" si="450"/>
        <v>"LAUNCH_NUM": "2",</v>
      </c>
      <c r="AM179" t="str">
        <f t="shared" si="451"/>
        <v>"LAUNCH_PIECE": "B",</v>
      </c>
      <c r="AN179" t="str">
        <f t="shared" si="452"/>
        <v>"NORAD_CAT_ID": "9662",</v>
      </c>
      <c r="AO179" t="str">
        <f t="shared" si="453"/>
        <v>"OBJECT_ID": "1977-002B",</v>
      </c>
      <c r="AP179" t="str">
        <f t="shared" si="454"/>
        <v>"OBJECT_NAME": "SL-3 R/B",</v>
      </c>
      <c r="AQ179" t="str">
        <f t="shared" si="455"/>
        <v>"OBJECT_NUMBER": "9662",</v>
      </c>
      <c r="AR179" t="str">
        <f t="shared" si="456"/>
        <v>"OBJECT_TYPE": "ROCKET BODY",</v>
      </c>
      <c r="AS179" t="str">
        <f t="shared" si="457"/>
        <v>"PERIGEE": "853",</v>
      </c>
      <c r="AT179" t="str">
        <f t="shared" si="458"/>
        <v>"PERIOD": "102.78",</v>
      </c>
      <c r="AU179" t="str">
        <f t="shared" si="459"/>
        <v>"RCSVALUE": "0",</v>
      </c>
      <c r="AV179" t="str">
        <f t="shared" si="460"/>
        <v>"RCS_SIZE": "LARGE",</v>
      </c>
      <c r="AW179" t="str">
        <f t="shared" si="461"/>
        <v>"SITE": "PKMTR"</v>
      </c>
      <c r="AX179" t="str">
        <f t="shared" si="462"/>
        <v>"SATNAME": "SL-3 R/B",</v>
      </c>
      <c r="AY179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"927","COMMENT": "","COMMENTCODE": "","COUNTRY": "CIS","CURRENT": "Y","DECAY": "","FILE": "8629","INCLINATION": "81.28","INTLDES": "1977-002B","LAUNCH": "1977-01-06","LAUNCH_NUM": "2","LAUNCH_PIECE": "B","NORAD_CAT_ID": "9662","OBJECT_ID": "1977-002B","OBJECT_NAME": "SL-3 R/B","OBJECT_NUMBER": "9662","OBJECT_TYPE": "ROCKET BODY","PERIGEE": "853","PERIOD": "102.78","RCSVALUE": "0","RCS_SIZE": "LARGE","SATNAME": "SL-3 R/B","SITE": "PKMTR"</v>
      </c>
    </row>
    <row r="180" spans="1:51" x14ac:dyDescent="0.2">
      <c r="A180" t="s">
        <v>1271</v>
      </c>
      <c r="B180" t="s">
        <v>3964</v>
      </c>
      <c r="C180" t="s">
        <v>2027</v>
      </c>
      <c r="D180" t="s">
        <v>516</v>
      </c>
      <c r="E180" t="s">
        <v>25</v>
      </c>
      <c r="F180" t="s">
        <v>25</v>
      </c>
      <c r="G180" t="s">
        <v>26</v>
      </c>
      <c r="H180" t="s">
        <v>27</v>
      </c>
      <c r="I180" t="s">
        <v>2024</v>
      </c>
      <c r="J180" t="s">
        <v>33</v>
      </c>
      <c r="K180" t="s">
        <v>1089</v>
      </c>
      <c r="L180" t="s">
        <v>2025</v>
      </c>
      <c r="M180" t="s">
        <v>2016</v>
      </c>
      <c r="N180" t="s">
        <v>33</v>
      </c>
      <c r="O180" t="s">
        <v>48</v>
      </c>
      <c r="P180" t="s">
        <v>2026</v>
      </c>
      <c r="Q180" t="s">
        <v>2025</v>
      </c>
      <c r="R180" t="s">
        <v>2027</v>
      </c>
      <c r="S180" t="s">
        <v>2026</v>
      </c>
      <c r="T180" t="s">
        <v>38</v>
      </c>
      <c r="U180" t="s">
        <v>300</v>
      </c>
      <c r="V180" t="s">
        <v>361</v>
      </c>
      <c r="W180" t="s">
        <v>41</v>
      </c>
      <c r="X180" t="s">
        <v>25</v>
      </c>
      <c r="Y180" t="s">
        <v>42</v>
      </c>
      <c r="Z180" t="str">
        <f t="shared" si="301"/>
        <v>"COSMOS888-11843":{"APOGEE": "319","COMMENT": "","COMMENTCODE": "","COUNTRY": "CIS","CURRENT": "Y","DECAY": "1977-01-19","FILE": "1","INCLINATION": "64.97","INTLDES": "1977-001A","LAUNCH": "1977-01-06","LAUNCH_NUM": "1","LAUNCH_PIECE": "A","NORAD_CAT_ID": "9658","OBJECT_ID": "1977-001A","OBJECT_NAME": "COSMOS 888","OBJECT_NUMBER": "9658","OBJECT_TYPE": "PAYLOAD","PERIGEE": "167","PERIOD": "89.36","RCSVALUE": "0","RCS_SIZE": "","SATNAME": "COSMOS 888","SITE": "TTMTR"}</v>
      </c>
      <c r="AA180" t="str">
        <f>IF(A180=A181,_xlfn.CONCAT(Query__2[[#This Row],[Column1]],","),_xlfn.CONCAT(Query__2[[#This Row],[Column1]],"},"))</f>
        <v>"COSMOS888-11843":{"APOGEE": "319","COMMENT": "","COMMENTCODE": "","COUNTRY": "CIS","CURRENT": "Y","DECAY": "1977-01-19","FILE": "1","INCLINATION": "64.97","INTLDES": "1977-001A","LAUNCH": "1977-01-06","LAUNCH_NUM": "1","LAUNCH_PIECE": "A","NORAD_CAT_ID": "9658","OBJECT_ID": "1977-001A","OBJECT_NAME": "COSMOS 888","OBJECT_NUMBER": "9658","OBJECT_TYPE": "PAYLOAD","PERIGEE": "167","PERIOD": "89.36","RCSVALUE": "0","RCS_SIZE": "","SATNAME": "COSMOS 888","SITE": "TTMTR"},</v>
      </c>
      <c r="AB180" t="str">
        <f t="shared" si="440"/>
        <v>"APOGEE": "319",</v>
      </c>
      <c r="AC180" t="str">
        <f t="shared" si="441"/>
        <v>"COMMENT": "",</v>
      </c>
      <c r="AD180" t="str">
        <f t="shared" si="442"/>
        <v>"COMMENTCODE": "",</v>
      </c>
      <c r="AE180" t="str">
        <f t="shared" si="443"/>
        <v>"COUNTRY": "CIS",</v>
      </c>
      <c r="AF180" t="str">
        <f t="shared" si="444"/>
        <v>"CURRENT": "Y",</v>
      </c>
      <c r="AG180" t="str">
        <f t="shared" si="445"/>
        <v>"DECAY": "1977-01-19",</v>
      </c>
      <c r="AH180" t="str">
        <f t="shared" si="446"/>
        <v>"FILE": "1",</v>
      </c>
      <c r="AI180" t="str">
        <f t="shared" si="447"/>
        <v>"INCLINATION": "64.97",</v>
      </c>
      <c r="AJ180" t="str">
        <f t="shared" si="448"/>
        <v>"INTLDES": "1977-001A",</v>
      </c>
      <c r="AK180" t="str">
        <f t="shared" si="449"/>
        <v>"LAUNCH": "1977-01-06",</v>
      </c>
      <c r="AL180" t="str">
        <f t="shared" si="450"/>
        <v>"LAUNCH_NUM": "1",</v>
      </c>
      <c r="AM180" t="str">
        <f t="shared" si="451"/>
        <v>"LAUNCH_PIECE": "A",</v>
      </c>
      <c r="AN180" t="str">
        <f t="shared" si="452"/>
        <v>"NORAD_CAT_ID": "9658",</v>
      </c>
      <c r="AO180" t="str">
        <f t="shared" si="453"/>
        <v>"OBJECT_ID": "1977-001A",</v>
      </c>
      <c r="AP180" t="str">
        <f t="shared" si="454"/>
        <v>"OBJECT_NAME": "COSMOS 888",</v>
      </c>
      <c r="AQ180" t="str">
        <f t="shared" si="455"/>
        <v>"OBJECT_NUMBER": "9658",</v>
      </c>
      <c r="AR180" t="str">
        <f t="shared" si="456"/>
        <v>"OBJECT_TYPE": "PAYLOAD",</v>
      </c>
      <c r="AS180" t="str">
        <f t="shared" si="457"/>
        <v>"PERIGEE": "167",</v>
      </c>
      <c r="AT180" t="str">
        <f t="shared" si="458"/>
        <v>"PERIOD": "89.36",</v>
      </c>
      <c r="AU180" t="str">
        <f t="shared" si="459"/>
        <v>"RCSVALUE": "0",</v>
      </c>
      <c r="AV180" t="str">
        <f t="shared" si="460"/>
        <v>"RCS_SIZE": "",</v>
      </c>
      <c r="AW180" t="str">
        <f t="shared" si="461"/>
        <v>"SITE": "TTMTR"</v>
      </c>
      <c r="AX180" t="str">
        <f t="shared" si="462"/>
        <v>"SATNAME": "COSMOS 888",</v>
      </c>
      <c r="AY180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"319","COMMENT": "","COMMENTCODE": "","COUNTRY": "CIS","CURRENT": "Y","DECAY": "1977-01-19","FILE": "1","INCLINATION": "64.97","INTLDES": "1977-001A","LAUNCH": "1977-01-06","LAUNCH_NUM": "1","LAUNCH_PIECE": "A","NORAD_CAT_ID": "9658","OBJECT_ID": "1977-001A","OBJECT_NAME": "COSMOS 888","OBJECT_NUMBER": "9658","OBJECT_TYPE": "PAYLOAD","PERIGEE": "167","PERIOD": "89.36","RCSVALUE": "0","RCS_SIZE": "","SATNAME": "COSMOS 888","SITE": "TTMTR"</v>
      </c>
    </row>
    <row r="181" spans="1:51" x14ac:dyDescent="0.2">
      <c r="A181" t="s">
        <v>1271</v>
      </c>
      <c r="B181" t="s">
        <v>3965</v>
      </c>
      <c r="C181" t="s">
        <v>1105</v>
      </c>
      <c r="D181" t="s">
        <v>424</v>
      </c>
      <c r="E181" t="s">
        <v>25</v>
      </c>
      <c r="F181" t="s">
        <v>25</v>
      </c>
      <c r="G181" t="s">
        <v>26</v>
      </c>
      <c r="H181" t="s">
        <v>27</v>
      </c>
      <c r="I181" t="s">
        <v>2012</v>
      </c>
      <c r="J181" t="s">
        <v>33</v>
      </c>
      <c r="K181" t="s">
        <v>869</v>
      </c>
      <c r="L181" t="s">
        <v>2028</v>
      </c>
      <c r="M181" t="s">
        <v>2016</v>
      </c>
      <c r="N181" t="s">
        <v>33</v>
      </c>
      <c r="O181" t="s">
        <v>34</v>
      </c>
      <c r="P181" t="s">
        <v>2029</v>
      </c>
      <c r="Q181" t="s">
        <v>2028</v>
      </c>
      <c r="R181" t="s">
        <v>1105</v>
      </c>
      <c r="S181" t="s">
        <v>2029</v>
      </c>
      <c r="T181" t="s">
        <v>50</v>
      </c>
      <c r="U181" t="s">
        <v>329</v>
      </c>
      <c r="V181" t="s">
        <v>862</v>
      </c>
      <c r="W181" t="s">
        <v>41</v>
      </c>
      <c r="X181" t="s">
        <v>25</v>
      </c>
      <c r="Y181" t="s">
        <v>42</v>
      </c>
      <c r="Z181" t="str">
        <f t="shared" si="301"/>
        <v>"SL4RB-11844":{"APOGEE": "213","COMMENT": "","COMMENTCODE": "","COUNTRY": "CIS","CURRENT": "Y","DECAY": "1977-01-11","FILE": "1","INCLINATION": "64.99","INTLDES": "1977-001B","LAUNCH": "1977-01-06","LAUNCH_NUM": "1","LAUNCH_PIECE": "B","NORAD_CAT_ID": "9659","OBJECT_ID": "1977-001B","OBJECT_NAME": "SL-4 R/B","OBJECT_NUMBER": "9659","OBJECT_TYPE": "ROCKET BODY","PERIGEE": "151","PERIOD": "88.14","RCSVALUE": "0","RCS_SIZE": "","SATNAME": "SL-4 R/B","SITE": "TTMTR"}</v>
      </c>
      <c r="AA181" t="str">
        <f>IF(A181=A182,_xlfn.CONCAT(Query__2[[#This Row],[Column1]],","),_xlfn.CONCAT(Query__2[[#This Row],[Column1]],"},"))</f>
        <v>"SL4RB-11844":{"APOGEE": "213","COMMENT": "","COMMENTCODE": "","COUNTRY": "CIS","CURRENT": "Y","DECAY": "1977-01-11","FILE": "1","INCLINATION": "64.99","INTLDES": "1977-001B","LAUNCH": "1977-01-06","LAUNCH_NUM": "1","LAUNCH_PIECE": "B","NORAD_CAT_ID": "9659","OBJECT_ID": "1977-001B","OBJECT_NAME": "SL-4 R/B","OBJECT_NUMBER": "9659","OBJECT_TYPE": "ROCKET BODY","PERIGEE": "151","PERIOD": "88.14","RCSVALUE": "0","RCS_SIZE": "","SATNAME": "SL-4 R/B","SITE": "TTMTR"},</v>
      </c>
      <c r="AB181" t="str">
        <f t="shared" si="440"/>
        <v>"APOGEE": "213",</v>
      </c>
      <c r="AC181" t="str">
        <f t="shared" si="441"/>
        <v>"COMMENT": "",</v>
      </c>
      <c r="AD181" t="str">
        <f t="shared" si="442"/>
        <v>"COMMENTCODE": "",</v>
      </c>
      <c r="AE181" t="str">
        <f t="shared" si="443"/>
        <v>"COUNTRY": "CIS",</v>
      </c>
      <c r="AF181" t="str">
        <f t="shared" si="444"/>
        <v>"CURRENT": "Y",</v>
      </c>
      <c r="AG181" t="str">
        <f t="shared" si="445"/>
        <v>"DECAY": "1977-01-11",</v>
      </c>
      <c r="AH181" t="str">
        <f t="shared" si="446"/>
        <v>"FILE": "1",</v>
      </c>
      <c r="AI181" t="str">
        <f t="shared" si="447"/>
        <v>"INCLINATION": "64.99",</v>
      </c>
      <c r="AJ181" t="str">
        <f t="shared" si="448"/>
        <v>"INTLDES": "1977-001B",</v>
      </c>
      <c r="AK181" t="str">
        <f t="shared" si="449"/>
        <v>"LAUNCH": "1977-01-06",</v>
      </c>
      <c r="AL181" t="str">
        <f t="shared" si="450"/>
        <v>"LAUNCH_NUM": "1",</v>
      </c>
      <c r="AM181" t="str">
        <f t="shared" si="451"/>
        <v>"LAUNCH_PIECE": "B",</v>
      </c>
      <c r="AN181" t="str">
        <f t="shared" si="452"/>
        <v>"NORAD_CAT_ID": "9659",</v>
      </c>
      <c r="AO181" t="str">
        <f t="shared" si="453"/>
        <v>"OBJECT_ID": "1977-001B",</v>
      </c>
      <c r="AP181" t="str">
        <f t="shared" si="454"/>
        <v>"OBJECT_NAME": "SL-4 R/B",</v>
      </c>
      <c r="AQ181" t="str">
        <f t="shared" si="455"/>
        <v>"OBJECT_NUMBER": "9659",</v>
      </c>
      <c r="AR181" t="str">
        <f t="shared" si="456"/>
        <v>"OBJECT_TYPE": "ROCKET BODY",</v>
      </c>
      <c r="AS181" t="str">
        <f t="shared" si="457"/>
        <v>"PERIGEE": "151",</v>
      </c>
      <c r="AT181" t="str">
        <f t="shared" si="458"/>
        <v>"PERIOD": "88.14",</v>
      </c>
      <c r="AU181" t="str">
        <f t="shared" si="459"/>
        <v>"RCSVALUE": "0",</v>
      </c>
      <c r="AV181" t="str">
        <f t="shared" si="460"/>
        <v>"RCS_SIZE": "",</v>
      </c>
      <c r="AW181" t="str">
        <f t="shared" si="461"/>
        <v>"SITE": "TTMTR"</v>
      </c>
      <c r="AX181" t="str">
        <f t="shared" si="462"/>
        <v>"SATNAME": "SL-4 R/B",</v>
      </c>
      <c r="AY181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"213","COMMENT": "","COMMENTCODE": "","COUNTRY": "CIS","CURRENT": "Y","DECAY": "1977-01-11","FILE": "1","INCLINATION": "64.99","INTLDES": "1977-001B","LAUNCH": "1977-01-06","LAUNCH_NUM": "1","LAUNCH_PIECE": "B","NORAD_CAT_ID": "9659","OBJECT_ID": "1977-001B","OBJECT_NAME": "SL-4 R/B","OBJECT_NUMBER": "9659","OBJECT_TYPE": "ROCKET BODY","PERIGEE": "151","PERIOD": "88.14","RCSVALUE": "0","RCS_SIZE": "","SATNAME": "SL-4 R/B","SITE": "TTMTR"</v>
      </c>
    </row>
    <row r="182" spans="1:51" x14ac:dyDescent="0.2">
      <c r="A182" t="s">
        <v>1271</v>
      </c>
      <c r="B182" t="s">
        <v>3966</v>
      </c>
      <c r="C182" t="s">
        <v>1107</v>
      </c>
      <c r="D182" t="s">
        <v>768</v>
      </c>
      <c r="E182" t="s">
        <v>25</v>
      </c>
      <c r="F182" t="s">
        <v>25</v>
      </c>
      <c r="G182" t="s">
        <v>26</v>
      </c>
      <c r="H182" t="s">
        <v>27</v>
      </c>
      <c r="I182" t="s">
        <v>2012</v>
      </c>
      <c r="J182" t="s">
        <v>33</v>
      </c>
      <c r="K182" t="s">
        <v>961</v>
      </c>
      <c r="L182" t="s">
        <v>2030</v>
      </c>
      <c r="M182" t="s">
        <v>2016</v>
      </c>
      <c r="N182" t="s">
        <v>33</v>
      </c>
      <c r="O182" t="s">
        <v>81</v>
      </c>
      <c r="P182" t="s">
        <v>2031</v>
      </c>
      <c r="Q182" t="s">
        <v>2030</v>
      </c>
      <c r="R182" t="s">
        <v>1107</v>
      </c>
      <c r="S182" t="s">
        <v>2031</v>
      </c>
      <c r="T182" t="s">
        <v>84</v>
      </c>
      <c r="U182" t="s">
        <v>241</v>
      </c>
      <c r="V182" t="s">
        <v>470</v>
      </c>
      <c r="W182" t="s">
        <v>41</v>
      </c>
      <c r="X182" t="s">
        <v>25</v>
      </c>
      <c r="Y182" t="s">
        <v>42</v>
      </c>
      <c r="Z182" t="str">
        <f t="shared" si="301"/>
        <v>"SL4DEB-11845":{"APOGEE": "368","COMMENT": "","COMMENTCODE": "","COUNTRY": "CIS","CURRENT": "Y","DECAY": "1977-01-11","FILE": "1","INCLINATION": "64.98","INTLDES": "1977-001C","LAUNCH": "1977-01-06","LAUNCH_NUM": "1","LAUNCH_PIECE": "C","NORAD_CAT_ID": "9660","OBJECT_ID": "1977-001C","OBJECT_NAME": "SL-4 DEB","OBJECT_NUMBER": "9660","OBJECT_TYPE": "DEBRIS","PERIGEE": "168","PERIOD": "89.87","RCSVALUE": "0","RCS_SIZE": "","SATNAME": "SL-4 DEB","SITE": "TTMTR"}</v>
      </c>
      <c r="AA182" t="str">
        <f>IF(A182=A183,_xlfn.CONCAT(Query__2[[#This Row],[Column1]],","),_xlfn.CONCAT(Query__2[[#This Row],[Column1]],"},"))</f>
        <v>"SL4DEB-11845":{"APOGEE": "368","COMMENT": "","COMMENTCODE": "","COUNTRY": "CIS","CURRENT": "Y","DECAY": "1977-01-11","FILE": "1","INCLINATION": "64.98","INTLDES": "1977-001C","LAUNCH": "1977-01-06","LAUNCH_NUM": "1","LAUNCH_PIECE": "C","NORAD_CAT_ID": "9660","OBJECT_ID": "1977-001C","OBJECT_NAME": "SL-4 DEB","OBJECT_NUMBER": "9660","OBJECT_TYPE": "DEBRIS","PERIGEE": "168","PERIOD": "89.87","RCSVALUE": "0","RCS_SIZE": "","SATNAME": "SL-4 DEB","SITE": "TTMTR"},</v>
      </c>
      <c r="AB182" t="str">
        <f t="shared" si="440"/>
        <v>"APOGEE": "368",</v>
      </c>
      <c r="AC182" t="str">
        <f t="shared" si="441"/>
        <v>"COMMENT": "",</v>
      </c>
      <c r="AD182" t="str">
        <f t="shared" si="442"/>
        <v>"COMMENTCODE": "",</v>
      </c>
      <c r="AE182" t="str">
        <f t="shared" si="443"/>
        <v>"COUNTRY": "CIS",</v>
      </c>
      <c r="AF182" t="str">
        <f t="shared" si="444"/>
        <v>"CURRENT": "Y",</v>
      </c>
      <c r="AG182" t="str">
        <f t="shared" si="445"/>
        <v>"DECAY": "1977-01-11",</v>
      </c>
      <c r="AH182" t="str">
        <f t="shared" si="446"/>
        <v>"FILE": "1",</v>
      </c>
      <c r="AI182" t="str">
        <f t="shared" si="447"/>
        <v>"INCLINATION": "64.98",</v>
      </c>
      <c r="AJ182" t="str">
        <f t="shared" si="448"/>
        <v>"INTLDES": "1977-001C",</v>
      </c>
      <c r="AK182" t="str">
        <f t="shared" si="449"/>
        <v>"LAUNCH": "1977-01-06",</v>
      </c>
      <c r="AL182" t="str">
        <f t="shared" si="450"/>
        <v>"LAUNCH_NUM": "1",</v>
      </c>
      <c r="AM182" t="str">
        <f t="shared" si="451"/>
        <v>"LAUNCH_PIECE": "C",</v>
      </c>
      <c r="AN182" t="str">
        <f t="shared" si="452"/>
        <v>"NORAD_CAT_ID": "9660",</v>
      </c>
      <c r="AO182" t="str">
        <f t="shared" si="453"/>
        <v>"OBJECT_ID": "1977-001C",</v>
      </c>
      <c r="AP182" t="str">
        <f t="shared" si="454"/>
        <v>"OBJECT_NAME": "SL-4 DEB",</v>
      </c>
      <c r="AQ182" t="str">
        <f t="shared" si="455"/>
        <v>"OBJECT_NUMBER": "9660",</v>
      </c>
      <c r="AR182" t="str">
        <f t="shared" si="456"/>
        <v>"OBJECT_TYPE": "DEBRIS",</v>
      </c>
      <c r="AS182" t="str">
        <f t="shared" si="457"/>
        <v>"PERIGEE": "168",</v>
      </c>
      <c r="AT182" t="str">
        <f t="shared" si="458"/>
        <v>"PERIOD": "89.87",</v>
      </c>
      <c r="AU182" t="str">
        <f t="shared" si="459"/>
        <v>"RCSVALUE": "0",</v>
      </c>
      <c r="AV182" t="str">
        <f t="shared" si="460"/>
        <v>"RCS_SIZE": "",</v>
      </c>
      <c r="AW182" t="str">
        <f t="shared" si="461"/>
        <v>"SITE": "TTMTR"</v>
      </c>
      <c r="AX182" t="str">
        <f t="shared" si="462"/>
        <v>"SATNAME": "SL-4 DEB",</v>
      </c>
      <c r="AY182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"368","COMMENT": "","COMMENTCODE": "","COUNTRY": "CIS","CURRENT": "Y","DECAY": "1977-01-11","FILE": "1","INCLINATION": "64.98","INTLDES": "1977-001C","LAUNCH": "1977-01-06","LAUNCH_NUM": "1","LAUNCH_PIECE": "C","NORAD_CAT_ID": "9660","OBJECT_ID": "1977-001C","OBJECT_NAME": "SL-4 DEB","OBJECT_NUMBER": "9660","OBJECT_TYPE": "DEBRIS","PERIGEE": "168","PERIOD": "89.87","RCSVALUE": "0","RCS_SIZE": "","SATNAME": "SL-4 DEB","SITE": "TTMTR"</v>
      </c>
    </row>
    <row r="183" spans="1:51" x14ac:dyDescent="0.2">
      <c r="A183" t="s">
        <v>1271</v>
      </c>
      <c r="B183" t="s">
        <v>3967</v>
      </c>
      <c r="C183" t="s">
        <v>2034</v>
      </c>
      <c r="D183" t="s">
        <v>566</v>
      </c>
      <c r="E183" t="s">
        <v>25</v>
      </c>
      <c r="F183" t="s">
        <v>25</v>
      </c>
      <c r="G183" t="s">
        <v>26</v>
      </c>
      <c r="H183" t="s">
        <v>27</v>
      </c>
      <c r="I183" t="s">
        <v>983</v>
      </c>
      <c r="J183" t="s">
        <v>33</v>
      </c>
      <c r="K183" t="s">
        <v>1089</v>
      </c>
      <c r="L183" t="s">
        <v>2032</v>
      </c>
      <c r="M183" t="s">
        <v>2016</v>
      </c>
      <c r="N183" t="s">
        <v>33</v>
      </c>
      <c r="O183" t="s">
        <v>160</v>
      </c>
      <c r="P183" t="s">
        <v>2033</v>
      </c>
      <c r="Q183" t="s">
        <v>2032</v>
      </c>
      <c r="R183" t="s">
        <v>2034</v>
      </c>
      <c r="S183" t="s">
        <v>2033</v>
      </c>
      <c r="T183" t="s">
        <v>84</v>
      </c>
      <c r="U183" t="s">
        <v>396</v>
      </c>
      <c r="V183" t="s">
        <v>1164</v>
      </c>
      <c r="W183" t="s">
        <v>41</v>
      </c>
      <c r="X183" t="s">
        <v>25</v>
      </c>
      <c r="Y183" t="s">
        <v>42</v>
      </c>
      <c r="Z183" t="str">
        <f t="shared" si="301"/>
        <v>"COSMOS888DEB-11846":{"APOGEE": "193","COMMENT": "","COMMENTCODE": "","COUNTRY": "CIS","CURRENT": "Y","DECAY": "1977-01-23","FILE": "1","INCLINATION": "64.97","INTLDES": "1977-001D","LAUNCH": "1977-01-06","LAUNCH_NUM": "1","LAUNCH_PIECE": "D","NORAD_CAT_ID": "9732","OBJECT_ID": "1977-001D","OBJECT_NAME": "COSMOS 888 DEB","OBJECT_NUMBER": "9732","OBJECT_TYPE": "DEBRIS","PERIGEE": "145","PERIOD": "87.87","RCSVALUE": "0","RCS_SIZE": "","SATNAME": "COSMOS 888 DEB","SITE": "TTMTR"}</v>
      </c>
      <c r="AA183" t="str">
        <f>IF(A183=A184,_xlfn.CONCAT(Query__2[[#This Row],[Column1]],","),_xlfn.CONCAT(Query__2[[#This Row],[Column1]],"},"))</f>
        <v>"COSMOS888DEB-11846":{"APOGEE": "193","COMMENT": "","COMMENTCODE": "","COUNTRY": "CIS","CURRENT": "Y","DECAY": "1977-01-23","FILE": "1","INCLINATION": "64.97","INTLDES": "1977-001D","LAUNCH": "1977-01-06","LAUNCH_NUM": "1","LAUNCH_PIECE": "D","NORAD_CAT_ID": "9732","OBJECT_ID": "1977-001D","OBJECT_NAME": "COSMOS 888 DEB","OBJECT_NUMBER": "9732","OBJECT_TYPE": "DEBRIS","PERIGEE": "145","PERIOD": "87.87","RCSVALUE": "0","RCS_SIZE": "","SATNAME": "COSMOS 888 DEB","SITE": "TTMTR"},</v>
      </c>
      <c r="AB183" t="str">
        <f t="shared" si="440"/>
        <v>"APOGEE": "193",</v>
      </c>
      <c r="AC183" t="str">
        <f t="shared" si="441"/>
        <v>"COMMENT": "",</v>
      </c>
      <c r="AD183" t="str">
        <f t="shared" si="442"/>
        <v>"COMMENTCODE": "",</v>
      </c>
      <c r="AE183" t="str">
        <f t="shared" si="443"/>
        <v>"COUNTRY": "CIS",</v>
      </c>
      <c r="AF183" t="str">
        <f t="shared" si="444"/>
        <v>"CURRENT": "Y",</v>
      </c>
      <c r="AG183" t="str">
        <f t="shared" si="445"/>
        <v>"DECAY": "1977-01-23",</v>
      </c>
      <c r="AH183" t="str">
        <f t="shared" si="446"/>
        <v>"FILE": "1",</v>
      </c>
      <c r="AI183" t="str">
        <f t="shared" si="447"/>
        <v>"INCLINATION": "64.97",</v>
      </c>
      <c r="AJ183" t="str">
        <f t="shared" si="448"/>
        <v>"INTLDES": "1977-001D",</v>
      </c>
      <c r="AK183" t="str">
        <f t="shared" si="449"/>
        <v>"LAUNCH": "1977-01-06",</v>
      </c>
      <c r="AL183" t="str">
        <f t="shared" si="450"/>
        <v>"LAUNCH_NUM": "1",</v>
      </c>
      <c r="AM183" t="str">
        <f t="shared" si="451"/>
        <v>"LAUNCH_PIECE": "D",</v>
      </c>
      <c r="AN183" t="str">
        <f t="shared" si="452"/>
        <v>"NORAD_CAT_ID": "9732",</v>
      </c>
      <c r="AO183" t="str">
        <f t="shared" si="453"/>
        <v>"OBJECT_ID": "1977-001D",</v>
      </c>
      <c r="AP183" t="str">
        <f t="shared" si="454"/>
        <v>"OBJECT_NAME": "COSMOS 888 DEB",</v>
      </c>
      <c r="AQ183" t="str">
        <f t="shared" si="455"/>
        <v>"OBJECT_NUMBER": "9732",</v>
      </c>
      <c r="AR183" t="str">
        <f t="shared" si="456"/>
        <v>"OBJECT_TYPE": "DEBRIS",</v>
      </c>
      <c r="AS183" t="str">
        <f t="shared" si="457"/>
        <v>"PERIGEE": "145",</v>
      </c>
      <c r="AT183" t="str">
        <f t="shared" si="458"/>
        <v>"PERIOD": "87.87",</v>
      </c>
      <c r="AU183" t="str">
        <f t="shared" si="459"/>
        <v>"RCSVALUE": "0",</v>
      </c>
      <c r="AV183" t="str">
        <f t="shared" si="460"/>
        <v>"RCS_SIZE": "",</v>
      </c>
      <c r="AW183" t="str">
        <f t="shared" si="461"/>
        <v>"SITE": "TTMTR"</v>
      </c>
      <c r="AX183" t="str">
        <f t="shared" si="462"/>
        <v>"SATNAME": "COSMOS 888 DEB",</v>
      </c>
      <c r="AY183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"193","COMMENT": "","COMMENTCODE": "","COUNTRY": "CIS","CURRENT": "Y","DECAY": "1977-01-23","FILE": "1","INCLINATION": "64.97","INTLDES": "1977-001D","LAUNCH": "1977-01-06","LAUNCH_NUM": "1","LAUNCH_PIECE": "D","NORAD_CAT_ID": "9732","OBJECT_ID": "1977-001D","OBJECT_NAME": "COSMOS 888 DEB","OBJECT_NUMBER": "9732","OBJECT_TYPE": "DEBRIS","PERIGEE": "145","PERIOD": "87.87","RCSVALUE": "0","RCS_SIZE": "","SATNAME": "COSMOS 888 DEB","SITE": "TTMTR"</v>
      </c>
    </row>
    <row r="184" spans="1:51" x14ac:dyDescent="0.2">
      <c r="A184" t="s">
        <v>1271</v>
      </c>
      <c r="B184" t="s">
        <v>3968</v>
      </c>
      <c r="C184" t="s">
        <v>2034</v>
      </c>
      <c r="D184" t="s">
        <v>340</v>
      </c>
      <c r="E184" t="s">
        <v>25</v>
      </c>
      <c r="F184" t="s">
        <v>25</v>
      </c>
      <c r="G184" t="s">
        <v>26</v>
      </c>
      <c r="H184" t="s">
        <v>27</v>
      </c>
      <c r="I184" t="s">
        <v>1422</v>
      </c>
      <c r="J184" t="s">
        <v>33</v>
      </c>
      <c r="K184" t="s">
        <v>1089</v>
      </c>
      <c r="L184" t="s">
        <v>2035</v>
      </c>
      <c r="M184" t="s">
        <v>2016</v>
      </c>
      <c r="N184" t="s">
        <v>33</v>
      </c>
      <c r="O184" t="s">
        <v>307</v>
      </c>
      <c r="P184" t="s">
        <v>2036</v>
      </c>
      <c r="Q184" t="s">
        <v>2035</v>
      </c>
      <c r="R184" t="s">
        <v>2034</v>
      </c>
      <c r="S184" t="s">
        <v>2036</v>
      </c>
      <c r="T184" t="s">
        <v>84</v>
      </c>
      <c r="U184" t="s">
        <v>317</v>
      </c>
      <c r="V184" t="s">
        <v>1246</v>
      </c>
      <c r="W184" t="s">
        <v>41</v>
      </c>
      <c r="X184" t="s">
        <v>25</v>
      </c>
      <c r="Y184" t="s">
        <v>42</v>
      </c>
      <c r="Z184" t="str">
        <f t="shared" si="301"/>
        <v>"COSMOS888DEB-11847":{"APOGEE": "266","COMMENT": "","COMMENTCODE": "","COUNTRY": "CIS","CURRENT": "Y","DECAY": "1977-01-21","FILE": "1","INCLINATION": "64.97","INTLDES": "1977-001E","LAUNCH": "1977-01-06","LAUNCH_NUM": "1","LAUNCH_PIECE": "E","NORAD_CAT_ID": "9733","OBJECT_ID": "1977-001E","OBJECT_NAME": "COSMOS 888 DEB","OBJECT_NUMBER": "9733","OBJECT_TYPE": "DEBRIS","PERIGEE": "165","PERIOD": "88.81","RCSVALUE": "0","RCS_SIZE": "","SATNAME": "COSMOS 888 DEB","SITE": "TTMTR"}</v>
      </c>
      <c r="AA184" t="str">
        <f>IF(A184=A185,_xlfn.CONCAT(Query__2[[#This Row],[Column1]],","),_xlfn.CONCAT(Query__2[[#This Row],[Column1]],"},"))</f>
        <v>"COSMOS888DEB-11847":{"APOGEE": "266","COMMENT": "","COMMENTCODE": "","COUNTRY": "CIS","CURRENT": "Y","DECAY": "1977-01-21","FILE": "1","INCLINATION": "64.97","INTLDES": "1977-001E","LAUNCH": "1977-01-06","LAUNCH_NUM": "1","LAUNCH_PIECE": "E","NORAD_CAT_ID": "9733","OBJECT_ID": "1977-001E","OBJECT_NAME": "COSMOS 888 DEB","OBJECT_NUMBER": "9733","OBJECT_TYPE": "DEBRIS","PERIGEE": "165","PERIOD": "88.81","RCSVALUE": "0","RCS_SIZE": "","SATNAME": "COSMOS 888 DEB","SITE": "TTMTR"}},</v>
      </c>
      <c r="AB184" t="str">
        <f t="shared" si="440"/>
        <v>"APOGEE": "266",</v>
      </c>
      <c r="AC184" t="str">
        <f t="shared" si="441"/>
        <v>"COMMENT": "",</v>
      </c>
      <c r="AD184" t="str">
        <f t="shared" si="442"/>
        <v>"COMMENTCODE": "",</v>
      </c>
      <c r="AE184" t="str">
        <f t="shared" si="443"/>
        <v>"COUNTRY": "CIS",</v>
      </c>
      <c r="AF184" t="str">
        <f t="shared" si="444"/>
        <v>"CURRENT": "Y",</v>
      </c>
      <c r="AG184" t="str">
        <f t="shared" si="445"/>
        <v>"DECAY": "1977-01-21",</v>
      </c>
      <c r="AH184" t="str">
        <f t="shared" si="446"/>
        <v>"FILE": "1",</v>
      </c>
      <c r="AI184" t="str">
        <f t="shared" si="447"/>
        <v>"INCLINATION": "64.97",</v>
      </c>
      <c r="AJ184" t="str">
        <f t="shared" si="448"/>
        <v>"INTLDES": "1977-001E",</v>
      </c>
      <c r="AK184" t="str">
        <f t="shared" si="449"/>
        <v>"LAUNCH": "1977-01-06",</v>
      </c>
      <c r="AL184" t="str">
        <f t="shared" si="450"/>
        <v>"LAUNCH_NUM": "1",</v>
      </c>
      <c r="AM184" t="str">
        <f t="shared" si="451"/>
        <v>"LAUNCH_PIECE": "E",</v>
      </c>
      <c r="AN184" t="str">
        <f t="shared" si="452"/>
        <v>"NORAD_CAT_ID": "9733",</v>
      </c>
      <c r="AO184" t="str">
        <f t="shared" si="453"/>
        <v>"OBJECT_ID": "1977-001E",</v>
      </c>
      <c r="AP184" t="str">
        <f t="shared" si="454"/>
        <v>"OBJECT_NAME": "COSMOS 888 DEB",</v>
      </c>
      <c r="AQ184" t="str">
        <f t="shared" si="455"/>
        <v>"OBJECT_NUMBER": "9733",</v>
      </c>
      <c r="AR184" t="str">
        <f t="shared" si="456"/>
        <v>"OBJECT_TYPE": "DEBRIS",</v>
      </c>
      <c r="AS184" t="str">
        <f t="shared" si="457"/>
        <v>"PERIGEE": "165",</v>
      </c>
      <c r="AT184" t="str">
        <f t="shared" si="458"/>
        <v>"PERIOD": "88.81",</v>
      </c>
      <c r="AU184" t="str">
        <f t="shared" si="459"/>
        <v>"RCSVALUE": "0",</v>
      </c>
      <c r="AV184" t="str">
        <f t="shared" si="460"/>
        <v>"RCS_SIZE": "",</v>
      </c>
      <c r="AW184" t="str">
        <f t="shared" si="461"/>
        <v>"SITE": "TTMTR"</v>
      </c>
      <c r="AX184" t="str">
        <f t="shared" si="462"/>
        <v>"SATNAME": "COSMOS 888 DEB",</v>
      </c>
      <c r="AY184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"266","COMMENT": "","COMMENTCODE": "","COUNTRY": "CIS","CURRENT": "Y","DECAY": "1977-01-21","FILE": "1","INCLINATION": "64.97","INTLDES": "1977-001E","LAUNCH": "1977-01-06","LAUNCH_NUM": "1","LAUNCH_PIECE": "E","NORAD_CAT_ID": "9733","OBJECT_ID": "1977-001E","OBJECT_NAME": "COSMOS 888 DEB","OBJECT_NUMBER": "9733","OBJECT_TYPE": "DEBRIS","PERIGEE": "165","PERIOD": "88.81","RCSVALUE": "0","RCS_SIZE": "","SATNAME": "COSMOS 888 DEB","SITE": "TTMTR"</v>
      </c>
    </row>
    <row r="185" spans="1:51" x14ac:dyDescent="0.2">
      <c r="A185" t="s">
        <v>1281</v>
      </c>
      <c r="B185" t="s">
        <v>3969</v>
      </c>
      <c r="C185" t="s">
        <v>2063</v>
      </c>
      <c r="D185" t="s">
        <v>476</v>
      </c>
      <c r="E185" t="s">
        <v>25</v>
      </c>
      <c r="F185" t="s">
        <v>25</v>
      </c>
      <c r="G185" t="s">
        <v>26</v>
      </c>
      <c r="H185" t="s">
        <v>27</v>
      </c>
      <c r="I185" t="s">
        <v>2060</v>
      </c>
      <c r="J185" t="s">
        <v>33</v>
      </c>
      <c r="K185" t="s">
        <v>1578</v>
      </c>
      <c r="L185" t="s">
        <v>2061</v>
      </c>
      <c r="M185" t="s">
        <v>2057</v>
      </c>
      <c r="N185" t="s">
        <v>33</v>
      </c>
      <c r="O185" t="s">
        <v>48</v>
      </c>
      <c r="P185" t="s">
        <v>2062</v>
      </c>
      <c r="Q185" t="s">
        <v>2061</v>
      </c>
      <c r="R185" t="s">
        <v>2063</v>
      </c>
      <c r="S185" t="s">
        <v>2062</v>
      </c>
      <c r="T185" t="s">
        <v>38</v>
      </c>
      <c r="U185" t="s">
        <v>430</v>
      </c>
      <c r="V185" t="s">
        <v>554</v>
      </c>
      <c r="W185" t="s">
        <v>41</v>
      </c>
      <c r="X185" t="s">
        <v>25</v>
      </c>
      <c r="Y185" t="s">
        <v>1402</v>
      </c>
      <c r="Z185" t="str">
        <f t="shared" si="301"/>
        <v>"1978":{"COSMOS974-12738":{"APOGEE": "316","COMMENT": "","COMMENTCODE": "","COUNTRY": "CIS","CURRENT": "Y","DECAY": "1978-01-19","FILE": "1","INCLINATION": "62.81","INTLDES": "1978-001A","LAUNCH": "1978-01-06","LAUNCH_NUM": "1","LAUNCH_PIECE": "A","NORAD_CAT_ID": "10554","OBJECT_ID": "1978-001A","OBJECT_NAME": "COSMOS 974","OBJECT_NUMBER": "10554","OBJECT_TYPE": "PAYLOAD","PERIGEE": "173","PERIOD": "89.40","RCSVALUE": "0","RCS_SIZE": "","SATNAME": "COSMOS 974","SITE": "PKMTR"}</v>
      </c>
      <c r="AA185" t="str">
        <f>IF(A185=A186,_xlfn.CONCAT(Query__2[[#This Row],[Column1]],","),_xlfn.CONCAT(Query__2[[#This Row],[Column1]],"},"))</f>
        <v>"1978":{"COSMOS974-12738":{"APOGEE": "316","COMMENT": "","COMMENTCODE": "","COUNTRY": "CIS","CURRENT": "Y","DECAY": "1978-01-19","FILE": "1","INCLINATION": "62.81","INTLDES": "1978-001A","LAUNCH": "1978-01-06","LAUNCH_NUM": "1","LAUNCH_PIECE": "A","NORAD_CAT_ID": "10554","OBJECT_ID": "1978-001A","OBJECT_NAME": "COSMOS 974","OBJECT_NUMBER": "10554","OBJECT_TYPE": "PAYLOAD","PERIGEE": "173","PERIOD": "89.40","RCSVALUE": "0","RCS_SIZE": "","SATNAME": "COSMOS 974","SITE": "PKMTR"},</v>
      </c>
      <c r="AB185" t="str">
        <f t="shared" ref="AB185:AB193" si="463">_xlfn.CONCAT("""",D$1,"""",": ","""",D185,"""",",")</f>
        <v>"APOGEE": "316",</v>
      </c>
      <c r="AC185" t="str">
        <f t="shared" ref="AC185:AC193" si="464">_xlfn.CONCAT("""",E$1,"""",": ","""",E185,"""",",")</f>
        <v>"COMMENT": "",</v>
      </c>
      <c r="AD185" t="str">
        <f t="shared" ref="AD185:AD193" si="465">_xlfn.CONCAT("""",F$1,"""",": ","""",F185,"""",",")</f>
        <v>"COMMENTCODE": "",</v>
      </c>
      <c r="AE185" t="str">
        <f t="shared" ref="AE185:AE193" si="466">_xlfn.CONCAT("""",G$1,"""",": ","""",G185,"""",",")</f>
        <v>"COUNTRY": "CIS",</v>
      </c>
      <c r="AF185" t="str">
        <f t="shared" ref="AF185:AF193" si="467">_xlfn.CONCAT("""",H$1,"""",": ","""",H185,"""",",")</f>
        <v>"CURRENT": "Y",</v>
      </c>
      <c r="AG185" t="str">
        <f t="shared" ref="AG185:AG193" si="468">_xlfn.CONCAT("""",I$1,"""",": ","""",I185,"""",",")</f>
        <v>"DECAY": "1978-01-19",</v>
      </c>
      <c r="AH185" t="str">
        <f t="shared" ref="AH185:AH193" si="469">_xlfn.CONCAT("""",J$1,"""",": ","""",J185,"""",",")</f>
        <v>"FILE": "1",</v>
      </c>
      <c r="AI185" t="str">
        <f t="shared" ref="AI185:AI193" si="470">_xlfn.CONCAT("""",K$1,"""",": ","""",K185,"""",",")</f>
        <v>"INCLINATION": "62.81",</v>
      </c>
      <c r="AJ185" t="str">
        <f t="shared" ref="AJ185:AJ193" si="471">_xlfn.CONCAT("""",L$1,"""",": ","""",L185,"""",",")</f>
        <v>"INTLDES": "1978-001A",</v>
      </c>
      <c r="AK185" t="str">
        <f t="shared" ref="AK185:AK193" si="472">_xlfn.CONCAT("""",M$1,"""",": ","""",M185,"""",",")</f>
        <v>"LAUNCH": "1978-01-06",</v>
      </c>
      <c r="AL185" t="str">
        <f t="shared" ref="AL185:AL193" si="473">_xlfn.CONCAT("""",N$1,"""",": ","""",N185,"""",",")</f>
        <v>"LAUNCH_NUM": "1",</v>
      </c>
      <c r="AM185" t="str">
        <f t="shared" ref="AM185:AM193" si="474">_xlfn.CONCAT("""",O$1,"""",": ","""",O185,"""",",")</f>
        <v>"LAUNCH_PIECE": "A",</v>
      </c>
      <c r="AN185" t="str">
        <f t="shared" ref="AN185:AN193" si="475">_xlfn.CONCAT("""",P$1,"""",": ","""",P185,"""",",")</f>
        <v>"NORAD_CAT_ID": "10554",</v>
      </c>
      <c r="AO185" t="str">
        <f t="shared" ref="AO185:AO193" si="476">_xlfn.CONCAT("""",Q$1,"""",": ","""",Q185,"""",",")</f>
        <v>"OBJECT_ID": "1978-001A",</v>
      </c>
      <c r="AP185" t="str">
        <f t="shared" ref="AP185:AP193" si="477">_xlfn.CONCAT("""",R$1,"""",": ","""",R185,"""",",")</f>
        <v>"OBJECT_NAME": "COSMOS 974",</v>
      </c>
      <c r="AQ185" t="str">
        <f t="shared" ref="AQ185:AQ193" si="478">_xlfn.CONCAT("""",S$1,"""",": ","""",S185,"""",",")</f>
        <v>"OBJECT_NUMBER": "10554",</v>
      </c>
      <c r="AR185" t="str">
        <f t="shared" ref="AR185:AR193" si="479">_xlfn.CONCAT("""",T$1,"""",": ","""",T185,"""",",")</f>
        <v>"OBJECT_TYPE": "PAYLOAD",</v>
      </c>
      <c r="AS185" t="str">
        <f t="shared" ref="AS185:AS193" si="480">_xlfn.CONCAT("""",U$1,"""",": ","""",U185,"""",",")</f>
        <v>"PERIGEE": "173",</v>
      </c>
      <c r="AT185" t="str">
        <f t="shared" ref="AT185:AT193" si="481">_xlfn.CONCAT("""",V$1,"""",": ","""",V185,"""",",")</f>
        <v>"PERIOD": "89.40",</v>
      </c>
      <c r="AU185" t="str">
        <f t="shared" ref="AU185:AU193" si="482">_xlfn.CONCAT("""",W$1,"""",": ","""",W185,"""",",")</f>
        <v>"RCSVALUE": "0",</v>
      </c>
      <c r="AV185" t="str">
        <f t="shared" ref="AV185:AV193" si="483">_xlfn.CONCAT("""",X$1,"""",": ","""",X185,"""",",")</f>
        <v>"RCS_SIZE": "",</v>
      </c>
      <c r="AW185" t="str">
        <f t="shared" ref="AW185:AW193" si="484">_xlfn.CONCAT("""",Y$1,"""",": ","""",Y185,"""")</f>
        <v>"SITE": "PKMTR"</v>
      </c>
      <c r="AX185" t="str">
        <f t="shared" ref="AX185:AX193" si="485">_xlfn.CONCAT("""",C$1,"""",": ","""",C185,"""",",")</f>
        <v>"SATNAME": "COSMOS 974",</v>
      </c>
      <c r="AY185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"316","COMMENT": "","COMMENTCODE": "","COUNTRY": "CIS","CURRENT": "Y","DECAY": "1978-01-19","FILE": "1","INCLINATION": "62.81","INTLDES": "1978-001A","LAUNCH": "1978-01-06","LAUNCH_NUM": "1","LAUNCH_PIECE": "A","NORAD_CAT_ID": "10554","OBJECT_ID": "1978-001A","OBJECT_NAME": "COSMOS 974","OBJECT_NUMBER": "10554","OBJECT_TYPE": "PAYLOAD","PERIGEE": "173","PERIOD": "89.40","RCSVALUE": "0","RCS_SIZE": "","SATNAME": "COSMOS 974","SITE": "PKMTR"</v>
      </c>
    </row>
    <row r="186" spans="1:51" x14ac:dyDescent="0.2">
      <c r="A186" t="s">
        <v>1281</v>
      </c>
      <c r="B186" t="s">
        <v>3970</v>
      </c>
      <c r="C186" t="s">
        <v>1105</v>
      </c>
      <c r="D186" t="s">
        <v>465</v>
      </c>
      <c r="E186" t="s">
        <v>25</v>
      </c>
      <c r="F186" t="s">
        <v>25</v>
      </c>
      <c r="G186" t="s">
        <v>26</v>
      </c>
      <c r="H186" t="s">
        <v>27</v>
      </c>
      <c r="I186" t="s">
        <v>1900</v>
      </c>
      <c r="J186" t="s">
        <v>33</v>
      </c>
      <c r="K186" t="s">
        <v>1571</v>
      </c>
      <c r="L186" t="s">
        <v>2064</v>
      </c>
      <c r="M186" t="s">
        <v>2057</v>
      </c>
      <c r="N186" t="s">
        <v>33</v>
      </c>
      <c r="O186" t="s">
        <v>34</v>
      </c>
      <c r="P186" t="s">
        <v>2065</v>
      </c>
      <c r="Q186" t="s">
        <v>2064</v>
      </c>
      <c r="R186" t="s">
        <v>1105</v>
      </c>
      <c r="S186" t="s">
        <v>2065</v>
      </c>
      <c r="T186" t="s">
        <v>50</v>
      </c>
      <c r="U186" t="s">
        <v>460</v>
      </c>
      <c r="V186" t="s">
        <v>348</v>
      </c>
      <c r="W186" t="s">
        <v>41</v>
      </c>
      <c r="X186" t="s">
        <v>25</v>
      </c>
      <c r="Y186" t="s">
        <v>1402</v>
      </c>
      <c r="Z186" t="str">
        <f t="shared" si="301"/>
        <v>"SL4RB-12739":{"APOGEE": "235","COMMENT": "","COMMENTCODE": "","COUNTRY": "CIS","CURRENT": "Y","DECAY": "1978-01-11","FILE": "1","INCLINATION": "62.79","INTLDES": "1978-001B","LAUNCH": "1978-01-06","LAUNCH_NUM": "1","LAUNCH_PIECE": "B","NORAD_CAT_ID": "10555","OBJECT_ID": "1978-001B","OBJECT_NAME": "SL-4 R/B","OBJECT_NUMBER": "10555","OBJECT_TYPE": "ROCKET BODY","PERIGEE": "157","PERIOD": "88.41","RCSVALUE": "0","RCS_SIZE": "","SATNAME": "SL-4 R/B","SITE": "PKMTR"}</v>
      </c>
      <c r="AA186" t="str">
        <f>IF(A186=A187,_xlfn.CONCAT(Query__2[[#This Row],[Column1]],","),_xlfn.CONCAT(Query__2[[#This Row],[Column1]],"},"))</f>
        <v>"SL4RB-12739":{"APOGEE": "235","COMMENT": "","COMMENTCODE": "","COUNTRY": "CIS","CURRENT": "Y","DECAY": "1978-01-11","FILE": "1","INCLINATION": "62.79","INTLDES": "1978-001B","LAUNCH": "1978-01-06","LAUNCH_NUM": "1","LAUNCH_PIECE": "B","NORAD_CAT_ID": "10555","OBJECT_ID": "1978-001B","OBJECT_NAME": "SL-4 R/B","OBJECT_NUMBER": "10555","OBJECT_TYPE": "ROCKET BODY","PERIGEE": "157","PERIOD": "88.41","RCSVALUE": "0","RCS_SIZE": "","SATNAME": "SL-4 R/B","SITE": "PKMTR"},</v>
      </c>
      <c r="AB186" t="str">
        <f t="shared" si="463"/>
        <v>"APOGEE": "235",</v>
      </c>
      <c r="AC186" t="str">
        <f t="shared" si="464"/>
        <v>"COMMENT": "",</v>
      </c>
      <c r="AD186" t="str">
        <f t="shared" si="465"/>
        <v>"COMMENTCODE": "",</v>
      </c>
      <c r="AE186" t="str">
        <f t="shared" si="466"/>
        <v>"COUNTRY": "CIS",</v>
      </c>
      <c r="AF186" t="str">
        <f t="shared" si="467"/>
        <v>"CURRENT": "Y",</v>
      </c>
      <c r="AG186" t="str">
        <f t="shared" si="468"/>
        <v>"DECAY": "1978-01-11",</v>
      </c>
      <c r="AH186" t="str">
        <f t="shared" si="469"/>
        <v>"FILE": "1",</v>
      </c>
      <c r="AI186" t="str">
        <f t="shared" si="470"/>
        <v>"INCLINATION": "62.79",</v>
      </c>
      <c r="AJ186" t="str">
        <f t="shared" si="471"/>
        <v>"INTLDES": "1978-001B",</v>
      </c>
      <c r="AK186" t="str">
        <f t="shared" si="472"/>
        <v>"LAUNCH": "1978-01-06",</v>
      </c>
      <c r="AL186" t="str">
        <f t="shared" si="473"/>
        <v>"LAUNCH_NUM": "1",</v>
      </c>
      <c r="AM186" t="str">
        <f t="shared" si="474"/>
        <v>"LAUNCH_PIECE": "B",</v>
      </c>
      <c r="AN186" t="str">
        <f t="shared" si="475"/>
        <v>"NORAD_CAT_ID": "10555",</v>
      </c>
      <c r="AO186" t="str">
        <f t="shared" si="476"/>
        <v>"OBJECT_ID": "1978-001B",</v>
      </c>
      <c r="AP186" t="str">
        <f t="shared" si="477"/>
        <v>"OBJECT_NAME": "SL-4 R/B",</v>
      </c>
      <c r="AQ186" t="str">
        <f t="shared" si="478"/>
        <v>"OBJECT_NUMBER": "10555",</v>
      </c>
      <c r="AR186" t="str">
        <f t="shared" si="479"/>
        <v>"OBJECT_TYPE": "ROCKET BODY",</v>
      </c>
      <c r="AS186" t="str">
        <f t="shared" si="480"/>
        <v>"PERIGEE": "157",</v>
      </c>
      <c r="AT186" t="str">
        <f t="shared" si="481"/>
        <v>"PERIOD": "88.41",</v>
      </c>
      <c r="AU186" t="str">
        <f t="shared" si="482"/>
        <v>"RCSVALUE": "0",</v>
      </c>
      <c r="AV186" t="str">
        <f t="shared" si="483"/>
        <v>"RCS_SIZE": "",</v>
      </c>
      <c r="AW186" t="str">
        <f t="shared" si="484"/>
        <v>"SITE": "PKMTR"</v>
      </c>
      <c r="AX186" t="str">
        <f t="shared" si="485"/>
        <v>"SATNAME": "SL-4 R/B",</v>
      </c>
      <c r="AY186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"235","COMMENT": "","COMMENTCODE": "","COUNTRY": "CIS","CURRENT": "Y","DECAY": "1978-01-11","FILE": "1","INCLINATION": "62.79","INTLDES": "1978-001B","LAUNCH": "1978-01-06","LAUNCH_NUM": "1","LAUNCH_PIECE": "B","NORAD_CAT_ID": "10555","OBJECT_ID": "1978-001B","OBJECT_NAME": "SL-4 R/B","OBJECT_NUMBER": "10555","OBJECT_TYPE": "ROCKET BODY","PERIGEE": "157","PERIOD": "88.41","RCSVALUE": "0","RCS_SIZE": "","SATNAME": "SL-4 R/B","SITE": "PKMTR"</v>
      </c>
    </row>
    <row r="187" spans="1:51" x14ac:dyDescent="0.2">
      <c r="A187" t="s">
        <v>1281</v>
      </c>
      <c r="B187" t="s">
        <v>3971</v>
      </c>
      <c r="C187" t="s">
        <v>1107</v>
      </c>
      <c r="D187" t="s">
        <v>521</v>
      </c>
      <c r="E187" t="s">
        <v>25</v>
      </c>
      <c r="F187" t="s">
        <v>25</v>
      </c>
      <c r="G187" t="s">
        <v>26</v>
      </c>
      <c r="H187" t="s">
        <v>27</v>
      </c>
      <c r="I187" t="s">
        <v>2059</v>
      </c>
      <c r="J187" t="s">
        <v>33</v>
      </c>
      <c r="K187" t="s">
        <v>1567</v>
      </c>
      <c r="L187" t="s">
        <v>2066</v>
      </c>
      <c r="M187" t="s">
        <v>2057</v>
      </c>
      <c r="N187" t="s">
        <v>33</v>
      </c>
      <c r="O187" t="s">
        <v>81</v>
      </c>
      <c r="P187" t="s">
        <v>2067</v>
      </c>
      <c r="Q187" t="s">
        <v>2066</v>
      </c>
      <c r="R187" t="s">
        <v>1107</v>
      </c>
      <c r="S187" t="s">
        <v>2067</v>
      </c>
      <c r="T187" t="s">
        <v>84</v>
      </c>
      <c r="U187" t="s">
        <v>73</v>
      </c>
      <c r="V187" t="s">
        <v>980</v>
      </c>
      <c r="W187" t="s">
        <v>41</v>
      </c>
      <c r="X187" t="s">
        <v>25</v>
      </c>
      <c r="Y187" t="s">
        <v>1402</v>
      </c>
      <c r="Z187" t="str">
        <f t="shared" si="301"/>
        <v>"SL4DEB-12740":{"APOGEE": "309","COMMENT": "","COMMENTCODE": "","COUNTRY": "CIS","CURRENT": "Y","DECAY": "1978-01-25","FILE": "1","INCLINATION": "62.82","INTLDES": "1978-001C","LAUNCH": "1978-01-06","LAUNCH_NUM": "1","LAUNCH_PIECE": "C","NORAD_CAT_ID": "10556","OBJECT_ID": "1978-001C","OBJECT_NAME": "SL-4 DEB","OBJECT_NUMBER": "10556","OBJECT_TYPE": "DEBRIS","PERIGEE": "183","PERIOD": "89.43","RCSVALUE": "0","RCS_SIZE": "","SATNAME": "SL-4 DEB","SITE": "PKMTR"}</v>
      </c>
      <c r="AA187" t="str">
        <f>IF(A187=A188,_xlfn.CONCAT(Query__2[[#This Row],[Column1]],","),_xlfn.CONCAT(Query__2[[#This Row],[Column1]],"},"))</f>
        <v>"SL4DEB-12740":{"APOGEE": "309","COMMENT": "","COMMENTCODE": "","COUNTRY": "CIS","CURRENT": "Y","DECAY": "1978-01-25","FILE": "1","INCLINATION": "62.82","INTLDES": "1978-001C","LAUNCH": "1978-01-06","LAUNCH_NUM": "1","LAUNCH_PIECE": "C","NORAD_CAT_ID": "10556","OBJECT_ID": "1978-001C","OBJECT_NAME": "SL-4 DEB","OBJECT_NUMBER": "10556","OBJECT_TYPE": "DEBRIS","PERIGEE": "183","PERIOD": "89.43","RCSVALUE": "0","RCS_SIZE": "","SATNAME": "SL-4 DEB","SITE": "PKMTR"},</v>
      </c>
      <c r="AB187" t="str">
        <f t="shared" si="463"/>
        <v>"APOGEE": "309",</v>
      </c>
      <c r="AC187" t="str">
        <f t="shared" si="464"/>
        <v>"COMMENT": "",</v>
      </c>
      <c r="AD187" t="str">
        <f t="shared" si="465"/>
        <v>"COMMENTCODE": "",</v>
      </c>
      <c r="AE187" t="str">
        <f t="shared" si="466"/>
        <v>"COUNTRY": "CIS",</v>
      </c>
      <c r="AF187" t="str">
        <f t="shared" si="467"/>
        <v>"CURRENT": "Y",</v>
      </c>
      <c r="AG187" t="str">
        <f t="shared" si="468"/>
        <v>"DECAY": "1978-01-25",</v>
      </c>
      <c r="AH187" t="str">
        <f t="shared" si="469"/>
        <v>"FILE": "1",</v>
      </c>
      <c r="AI187" t="str">
        <f t="shared" si="470"/>
        <v>"INCLINATION": "62.82",</v>
      </c>
      <c r="AJ187" t="str">
        <f t="shared" si="471"/>
        <v>"INTLDES": "1978-001C",</v>
      </c>
      <c r="AK187" t="str">
        <f t="shared" si="472"/>
        <v>"LAUNCH": "1978-01-06",</v>
      </c>
      <c r="AL187" t="str">
        <f t="shared" si="473"/>
        <v>"LAUNCH_NUM": "1",</v>
      </c>
      <c r="AM187" t="str">
        <f t="shared" si="474"/>
        <v>"LAUNCH_PIECE": "C",</v>
      </c>
      <c r="AN187" t="str">
        <f t="shared" si="475"/>
        <v>"NORAD_CAT_ID": "10556",</v>
      </c>
      <c r="AO187" t="str">
        <f t="shared" si="476"/>
        <v>"OBJECT_ID": "1978-001C",</v>
      </c>
      <c r="AP187" t="str">
        <f t="shared" si="477"/>
        <v>"OBJECT_NAME": "SL-4 DEB",</v>
      </c>
      <c r="AQ187" t="str">
        <f t="shared" si="478"/>
        <v>"OBJECT_NUMBER": "10556",</v>
      </c>
      <c r="AR187" t="str">
        <f t="shared" si="479"/>
        <v>"OBJECT_TYPE": "DEBRIS",</v>
      </c>
      <c r="AS187" t="str">
        <f t="shared" si="480"/>
        <v>"PERIGEE": "183",</v>
      </c>
      <c r="AT187" t="str">
        <f t="shared" si="481"/>
        <v>"PERIOD": "89.43",</v>
      </c>
      <c r="AU187" t="str">
        <f t="shared" si="482"/>
        <v>"RCSVALUE": "0",</v>
      </c>
      <c r="AV187" t="str">
        <f t="shared" si="483"/>
        <v>"RCS_SIZE": "",</v>
      </c>
      <c r="AW187" t="str">
        <f t="shared" si="484"/>
        <v>"SITE": "PKMTR"</v>
      </c>
      <c r="AX187" t="str">
        <f t="shared" si="485"/>
        <v>"SATNAME": "SL-4 DEB",</v>
      </c>
      <c r="AY187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"309","COMMENT": "","COMMENTCODE": "","COUNTRY": "CIS","CURRENT": "Y","DECAY": "1978-01-25","FILE": "1","INCLINATION": "62.82","INTLDES": "1978-001C","LAUNCH": "1978-01-06","LAUNCH_NUM": "1","LAUNCH_PIECE": "C","NORAD_CAT_ID": "10556","OBJECT_ID": "1978-001C","OBJECT_NAME": "SL-4 DEB","OBJECT_NUMBER": "10556","OBJECT_TYPE": "DEBRIS","PERIGEE": "183","PERIOD": "89.43","RCSVALUE": "0","RCS_SIZE": "","SATNAME": "SL-4 DEB","SITE": "PKMTR"</v>
      </c>
    </row>
    <row r="188" spans="1:51" x14ac:dyDescent="0.2">
      <c r="A188" t="s">
        <v>1281</v>
      </c>
      <c r="B188" t="s">
        <v>3972</v>
      </c>
      <c r="C188" t="s">
        <v>2071</v>
      </c>
      <c r="D188" t="s">
        <v>340</v>
      </c>
      <c r="E188" t="s">
        <v>25</v>
      </c>
      <c r="F188" t="s">
        <v>25</v>
      </c>
      <c r="G188" t="s">
        <v>26</v>
      </c>
      <c r="H188" t="s">
        <v>27</v>
      </c>
      <c r="I188" t="s">
        <v>2068</v>
      </c>
      <c r="J188" t="s">
        <v>33</v>
      </c>
      <c r="K188" t="s">
        <v>1572</v>
      </c>
      <c r="L188" t="s">
        <v>2069</v>
      </c>
      <c r="M188" t="s">
        <v>2057</v>
      </c>
      <c r="N188" t="s">
        <v>33</v>
      </c>
      <c r="O188" t="s">
        <v>160</v>
      </c>
      <c r="P188" t="s">
        <v>2070</v>
      </c>
      <c r="Q188" t="s">
        <v>2069</v>
      </c>
      <c r="R188" t="s">
        <v>2071</v>
      </c>
      <c r="S188" t="s">
        <v>2070</v>
      </c>
      <c r="T188" t="s">
        <v>84</v>
      </c>
      <c r="U188" t="s">
        <v>241</v>
      </c>
      <c r="V188" t="s">
        <v>355</v>
      </c>
      <c r="W188" t="s">
        <v>41</v>
      </c>
      <c r="X188" t="s">
        <v>25</v>
      </c>
      <c r="Y188" t="s">
        <v>1402</v>
      </c>
      <c r="Z188" t="str">
        <f t="shared" si="301"/>
        <v>"COSMOS974DEB-12741":{"APOGEE": "266","COMMENT": "","COMMENTCODE": "","COUNTRY": "CIS","CURRENT": "Y","DECAY": "1978-01-26","FILE": "1","INCLINATION": "62.83","INTLDES": "1978-001D","LAUNCH": "1978-01-06","LAUNCH_NUM": "1","LAUNCH_PIECE": "D","NORAD_CAT_ID": "10601","OBJECT_ID": "1978-001D","OBJECT_NAME": "COSMOS 974 DEB","OBJECT_NUMBER": "10601","OBJECT_TYPE": "DEBRIS","PERIGEE": "168","PERIOD": "88.84","RCSVALUE": "0","RCS_SIZE": "","SATNAME": "COSMOS 974 DEB","SITE": "PKMTR"}</v>
      </c>
      <c r="AA188" t="str">
        <f>IF(A188=A189,_xlfn.CONCAT(Query__2[[#This Row],[Column1]],","),_xlfn.CONCAT(Query__2[[#This Row],[Column1]],"},"))</f>
        <v>"COSMOS974DEB-12741":{"APOGEE": "266","COMMENT": "","COMMENTCODE": "","COUNTRY": "CIS","CURRENT": "Y","DECAY": "1978-01-26","FILE": "1","INCLINATION": "62.83","INTLDES": "1978-001D","LAUNCH": "1978-01-06","LAUNCH_NUM": "1","LAUNCH_PIECE": "D","NORAD_CAT_ID": "10601","OBJECT_ID": "1978-001D","OBJECT_NAME": "COSMOS 974 DEB","OBJECT_NUMBER": "10601","OBJECT_TYPE": "DEBRIS","PERIGEE": "168","PERIOD": "88.84","RCSVALUE": "0","RCS_SIZE": "","SATNAME": "COSMOS 974 DEB","SITE": "PKMTR"},</v>
      </c>
      <c r="AB188" t="str">
        <f t="shared" si="463"/>
        <v>"APOGEE": "266",</v>
      </c>
      <c r="AC188" t="str">
        <f t="shared" si="464"/>
        <v>"COMMENT": "",</v>
      </c>
      <c r="AD188" t="str">
        <f t="shared" si="465"/>
        <v>"COMMENTCODE": "",</v>
      </c>
      <c r="AE188" t="str">
        <f t="shared" si="466"/>
        <v>"COUNTRY": "CIS",</v>
      </c>
      <c r="AF188" t="str">
        <f t="shared" si="467"/>
        <v>"CURRENT": "Y",</v>
      </c>
      <c r="AG188" t="str">
        <f t="shared" si="468"/>
        <v>"DECAY": "1978-01-26",</v>
      </c>
      <c r="AH188" t="str">
        <f t="shared" si="469"/>
        <v>"FILE": "1",</v>
      </c>
      <c r="AI188" t="str">
        <f t="shared" si="470"/>
        <v>"INCLINATION": "62.83",</v>
      </c>
      <c r="AJ188" t="str">
        <f t="shared" si="471"/>
        <v>"INTLDES": "1978-001D",</v>
      </c>
      <c r="AK188" t="str">
        <f t="shared" si="472"/>
        <v>"LAUNCH": "1978-01-06",</v>
      </c>
      <c r="AL188" t="str">
        <f t="shared" si="473"/>
        <v>"LAUNCH_NUM": "1",</v>
      </c>
      <c r="AM188" t="str">
        <f t="shared" si="474"/>
        <v>"LAUNCH_PIECE": "D",</v>
      </c>
      <c r="AN188" t="str">
        <f t="shared" si="475"/>
        <v>"NORAD_CAT_ID": "10601",</v>
      </c>
      <c r="AO188" t="str">
        <f t="shared" si="476"/>
        <v>"OBJECT_ID": "1978-001D",</v>
      </c>
      <c r="AP188" t="str">
        <f t="shared" si="477"/>
        <v>"OBJECT_NAME": "COSMOS 974 DEB",</v>
      </c>
      <c r="AQ188" t="str">
        <f t="shared" si="478"/>
        <v>"OBJECT_NUMBER": "10601",</v>
      </c>
      <c r="AR188" t="str">
        <f t="shared" si="479"/>
        <v>"OBJECT_TYPE": "DEBRIS",</v>
      </c>
      <c r="AS188" t="str">
        <f t="shared" si="480"/>
        <v>"PERIGEE": "168",</v>
      </c>
      <c r="AT188" t="str">
        <f t="shared" si="481"/>
        <v>"PERIOD": "88.84",</v>
      </c>
      <c r="AU188" t="str">
        <f t="shared" si="482"/>
        <v>"RCSVALUE": "0",</v>
      </c>
      <c r="AV188" t="str">
        <f t="shared" si="483"/>
        <v>"RCS_SIZE": "",</v>
      </c>
      <c r="AW188" t="str">
        <f t="shared" si="484"/>
        <v>"SITE": "PKMTR"</v>
      </c>
      <c r="AX188" t="str">
        <f t="shared" si="485"/>
        <v>"SATNAME": "COSMOS 974 DEB",</v>
      </c>
      <c r="AY188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"266","COMMENT": "","COMMENTCODE": "","COUNTRY": "CIS","CURRENT": "Y","DECAY": "1978-01-26","FILE": "1","INCLINATION": "62.83","INTLDES": "1978-001D","LAUNCH": "1978-01-06","LAUNCH_NUM": "1","LAUNCH_PIECE": "D","NORAD_CAT_ID": "10601","OBJECT_ID": "1978-001D","OBJECT_NAME": "COSMOS 974 DEB","OBJECT_NUMBER": "10601","OBJECT_TYPE": "DEBRIS","PERIGEE": "168","PERIOD": "88.84","RCSVALUE": "0","RCS_SIZE": "","SATNAME": "COSMOS 974 DEB","SITE": "PKMTR"</v>
      </c>
    </row>
    <row r="189" spans="1:51" x14ac:dyDescent="0.2">
      <c r="A189" t="s">
        <v>1281</v>
      </c>
      <c r="B189" t="s">
        <v>3973</v>
      </c>
      <c r="C189" t="s">
        <v>2071</v>
      </c>
      <c r="D189" t="s">
        <v>510</v>
      </c>
      <c r="E189" t="s">
        <v>25</v>
      </c>
      <c r="F189" t="s">
        <v>25</v>
      </c>
      <c r="G189" t="s">
        <v>26</v>
      </c>
      <c r="H189" t="s">
        <v>27</v>
      </c>
      <c r="I189" t="s">
        <v>2072</v>
      </c>
      <c r="J189" t="s">
        <v>33</v>
      </c>
      <c r="K189" t="s">
        <v>1578</v>
      </c>
      <c r="L189" t="s">
        <v>2073</v>
      </c>
      <c r="M189" t="s">
        <v>2057</v>
      </c>
      <c r="N189" t="s">
        <v>33</v>
      </c>
      <c r="O189" t="s">
        <v>307</v>
      </c>
      <c r="P189" t="s">
        <v>2074</v>
      </c>
      <c r="Q189" t="s">
        <v>2073</v>
      </c>
      <c r="R189" t="s">
        <v>2071</v>
      </c>
      <c r="S189" t="s">
        <v>2074</v>
      </c>
      <c r="T189" t="s">
        <v>84</v>
      </c>
      <c r="U189" t="s">
        <v>633</v>
      </c>
      <c r="V189" t="s">
        <v>846</v>
      </c>
      <c r="W189" t="s">
        <v>41</v>
      </c>
      <c r="X189" t="s">
        <v>25</v>
      </c>
      <c r="Y189" t="s">
        <v>1402</v>
      </c>
      <c r="Z189" t="str">
        <f t="shared" si="301"/>
        <v>"COSMOS974DEB-12742":{"APOGEE": "289","COMMENT": "","COMMENTCODE": "","COUNTRY": "CIS","CURRENT": "Y","DECAY": "1978-01-21","FILE": "1","INCLINATION": "62.81","INTLDES": "1978-001E","LAUNCH": "1978-01-06","LAUNCH_NUM": "1","LAUNCH_PIECE": "E","NORAD_CAT_ID": "10602","OBJECT_ID": "1978-001E","OBJECT_NAME": "COSMOS 974 DEB","OBJECT_NUMBER": "10602","OBJECT_TYPE": "DEBRIS","PERIGEE": "172","PERIOD": "89.11","RCSVALUE": "0","RCS_SIZE": "","SATNAME": "COSMOS 974 DEB","SITE": "PKMTR"}</v>
      </c>
      <c r="AA189" t="str">
        <f>IF(A189=A190,_xlfn.CONCAT(Query__2[[#This Row],[Column1]],","),_xlfn.CONCAT(Query__2[[#This Row],[Column1]],"},"))</f>
        <v>"COSMOS974DEB-12742":{"APOGEE": "289","COMMENT": "","COMMENTCODE": "","COUNTRY": "CIS","CURRENT": "Y","DECAY": "1978-01-21","FILE": "1","INCLINATION": "62.81","INTLDES": "1978-001E","LAUNCH": "1978-01-06","LAUNCH_NUM": "1","LAUNCH_PIECE": "E","NORAD_CAT_ID": "10602","OBJECT_ID": "1978-001E","OBJECT_NAME": "COSMOS 974 DEB","OBJECT_NUMBER": "10602","OBJECT_TYPE": "DEBRIS","PERIGEE": "172","PERIOD": "89.11","RCSVALUE": "0","RCS_SIZE": "","SATNAME": "COSMOS 974 DEB","SITE": "PKMTR"},</v>
      </c>
      <c r="AB189" t="str">
        <f t="shared" si="463"/>
        <v>"APOGEE": "289",</v>
      </c>
      <c r="AC189" t="str">
        <f t="shared" si="464"/>
        <v>"COMMENT": "",</v>
      </c>
      <c r="AD189" t="str">
        <f t="shared" si="465"/>
        <v>"COMMENTCODE": "",</v>
      </c>
      <c r="AE189" t="str">
        <f t="shared" si="466"/>
        <v>"COUNTRY": "CIS",</v>
      </c>
      <c r="AF189" t="str">
        <f t="shared" si="467"/>
        <v>"CURRENT": "Y",</v>
      </c>
      <c r="AG189" t="str">
        <f t="shared" si="468"/>
        <v>"DECAY": "1978-01-21",</v>
      </c>
      <c r="AH189" t="str">
        <f t="shared" si="469"/>
        <v>"FILE": "1",</v>
      </c>
      <c r="AI189" t="str">
        <f t="shared" si="470"/>
        <v>"INCLINATION": "62.81",</v>
      </c>
      <c r="AJ189" t="str">
        <f t="shared" si="471"/>
        <v>"INTLDES": "1978-001E",</v>
      </c>
      <c r="AK189" t="str">
        <f t="shared" si="472"/>
        <v>"LAUNCH": "1978-01-06",</v>
      </c>
      <c r="AL189" t="str">
        <f t="shared" si="473"/>
        <v>"LAUNCH_NUM": "1",</v>
      </c>
      <c r="AM189" t="str">
        <f t="shared" si="474"/>
        <v>"LAUNCH_PIECE": "E",</v>
      </c>
      <c r="AN189" t="str">
        <f t="shared" si="475"/>
        <v>"NORAD_CAT_ID": "10602",</v>
      </c>
      <c r="AO189" t="str">
        <f t="shared" si="476"/>
        <v>"OBJECT_ID": "1978-001E",</v>
      </c>
      <c r="AP189" t="str">
        <f t="shared" si="477"/>
        <v>"OBJECT_NAME": "COSMOS 974 DEB",</v>
      </c>
      <c r="AQ189" t="str">
        <f t="shared" si="478"/>
        <v>"OBJECT_NUMBER": "10602",</v>
      </c>
      <c r="AR189" t="str">
        <f t="shared" si="479"/>
        <v>"OBJECT_TYPE": "DEBRIS",</v>
      </c>
      <c r="AS189" t="str">
        <f t="shared" si="480"/>
        <v>"PERIGEE": "172",</v>
      </c>
      <c r="AT189" t="str">
        <f t="shared" si="481"/>
        <v>"PERIOD": "89.11",</v>
      </c>
      <c r="AU189" t="str">
        <f t="shared" si="482"/>
        <v>"RCSVALUE": "0",</v>
      </c>
      <c r="AV189" t="str">
        <f t="shared" si="483"/>
        <v>"RCS_SIZE": "",</v>
      </c>
      <c r="AW189" t="str">
        <f t="shared" si="484"/>
        <v>"SITE": "PKMTR"</v>
      </c>
      <c r="AX189" t="str">
        <f t="shared" si="485"/>
        <v>"SATNAME": "COSMOS 974 DEB",</v>
      </c>
      <c r="AY189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"289","COMMENT": "","COMMENTCODE": "","COUNTRY": "CIS","CURRENT": "Y","DECAY": "1978-01-21","FILE": "1","INCLINATION": "62.81","INTLDES": "1978-001E","LAUNCH": "1978-01-06","LAUNCH_NUM": "1","LAUNCH_PIECE": "E","NORAD_CAT_ID": "10602","OBJECT_ID": "1978-001E","OBJECT_NAME": "COSMOS 974 DEB","OBJECT_NUMBER": "10602","OBJECT_TYPE": "DEBRIS","PERIGEE": "172","PERIOD": "89.11","RCSVALUE": "0","RCS_SIZE": "","SATNAME": "COSMOS 974 DEB","SITE": "PKMTR"</v>
      </c>
    </row>
    <row r="190" spans="1:51" x14ac:dyDescent="0.2">
      <c r="A190" t="s">
        <v>1281</v>
      </c>
      <c r="B190" t="s">
        <v>3974</v>
      </c>
      <c r="C190" t="s">
        <v>1128</v>
      </c>
      <c r="D190" t="s">
        <v>2075</v>
      </c>
      <c r="E190" t="s">
        <v>25</v>
      </c>
      <c r="F190" t="s">
        <v>25</v>
      </c>
      <c r="G190" t="s">
        <v>66</v>
      </c>
      <c r="H190" t="s">
        <v>27</v>
      </c>
      <c r="I190" t="s">
        <v>25</v>
      </c>
      <c r="J190" t="s">
        <v>231</v>
      </c>
      <c r="K190" t="s">
        <v>2076</v>
      </c>
      <c r="L190" t="s">
        <v>2077</v>
      </c>
      <c r="M190" t="s">
        <v>2011</v>
      </c>
      <c r="N190" t="s">
        <v>36</v>
      </c>
      <c r="O190" t="s">
        <v>34</v>
      </c>
      <c r="P190" t="s">
        <v>2078</v>
      </c>
      <c r="Q190" t="s">
        <v>2077</v>
      </c>
      <c r="R190" t="s">
        <v>1128</v>
      </c>
      <c r="S190" t="s">
        <v>2078</v>
      </c>
      <c r="T190" t="s">
        <v>50</v>
      </c>
      <c r="U190" t="s">
        <v>291</v>
      </c>
      <c r="V190" t="s">
        <v>2079</v>
      </c>
      <c r="W190" t="s">
        <v>41</v>
      </c>
      <c r="X190" t="s">
        <v>53</v>
      </c>
      <c r="Y190" t="s">
        <v>75</v>
      </c>
      <c r="Z190" t="str">
        <f t="shared" si="301"/>
        <v>"ATLASCENTAURRB-12743":{"APOGEE": "36298","COMMENT": "","COMMENTCODE": "","COUNTRY": "US","CURRENT": "Y","DECAY": "","FILE": "8635","INCLINATION": "21.67","INTLDES": "1978-002B","LAUNCH": "1978-01-07","LAUNCH_NUM": "2","LAUNCH_PIECE": "B","NORAD_CAT_ID": "10722","OBJECT_ID": "1978-002B","OBJECT_NAME": "ATLAS CENTAUR R/B","OBJECT_NUMBER": "10722","OBJECT_TYPE": "ROCKET BODY","PERIGEE": "615","PERIOD": "649.15","RCSVALUE": "0","RCS_SIZE": "LARGE","SATNAME": "ATLAS CENTAUR R/B","SITE": "AFETR"}</v>
      </c>
      <c r="AA190" t="str">
        <f>IF(A190=A191,_xlfn.CONCAT(Query__2[[#This Row],[Column1]],","),_xlfn.CONCAT(Query__2[[#This Row],[Column1]],"},"))</f>
        <v>"ATLASCENTAURRB-12743":{"APOGEE": "36298","COMMENT": "","COMMENTCODE": "","COUNTRY": "US","CURRENT": "Y","DECAY": "","FILE": "8635","INCLINATION": "21.67","INTLDES": "1978-002B","LAUNCH": "1978-01-07","LAUNCH_NUM": "2","LAUNCH_PIECE": "B","NORAD_CAT_ID": "10722","OBJECT_ID": "1978-002B","OBJECT_NAME": "ATLAS CENTAUR R/B","OBJECT_NUMBER": "10722","OBJECT_TYPE": "ROCKET BODY","PERIGEE": "615","PERIOD": "649.15","RCSVALUE": "0","RCS_SIZE": "LARGE","SATNAME": "ATLAS CENTAUR R/B","SITE": "AFETR"},</v>
      </c>
      <c r="AB190" t="str">
        <f t="shared" si="463"/>
        <v>"APOGEE": "36298",</v>
      </c>
      <c r="AC190" t="str">
        <f t="shared" si="464"/>
        <v>"COMMENT": "",</v>
      </c>
      <c r="AD190" t="str">
        <f t="shared" si="465"/>
        <v>"COMMENTCODE": "",</v>
      </c>
      <c r="AE190" t="str">
        <f t="shared" si="466"/>
        <v>"COUNTRY": "US",</v>
      </c>
      <c r="AF190" t="str">
        <f t="shared" si="467"/>
        <v>"CURRENT": "Y",</v>
      </c>
      <c r="AG190" t="str">
        <f t="shared" si="468"/>
        <v>"DECAY": "",</v>
      </c>
      <c r="AH190" t="str">
        <f t="shared" si="469"/>
        <v>"FILE": "8635",</v>
      </c>
      <c r="AI190" t="str">
        <f t="shared" si="470"/>
        <v>"INCLINATION": "21.67",</v>
      </c>
      <c r="AJ190" t="str">
        <f t="shared" si="471"/>
        <v>"INTLDES": "1978-002B",</v>
      </c>
      <c r="AK190" t="str">
        <f t="shared" si="472"/>
        <v>"LAUNCH": "1978-01-07",</v>
      </c>
      <c r="AL190" t="str">
        <f t="shared" si="473"/>
        <v>"LAUNCH_NUM": "2",</v>
      </c>
      <c r="AM190" t="str">
        <f t="shared" si="474"/>
        <v>"LAUNCH_PIECE": "B",</v>
      </c>
      <c r="AN190" t="str">
        <f t="shared" si="475"/>
        <v>"NORAD_CAT_ID": "10722",</v>
      </c>
      <c r="AO190" t="str">
        <f t="shared" si="476"/>
        <v>"OBJECT_ID": "1978-002B",</v>
      </c>
      <c r="AP190" t="str">
        <f t="shared" si="477"/>
        <v>"OBJECT_NAME": "ATLAS CENTAUR R/B",</v>
      </c>
      <c r="AQ190" t="str">
        <f t="shared" si="478"/>
        <v>"OBJECT_NUMBER": "10722",</v>
      </c>
      <c r="AR190" t="str">
        <f t="shared" si="479"/>
        <v>"OBJECT_TYPE": "ROCKET BODY",</v>
      </c>
      <c r="AS190" t="str">
        <f t="shared" si="480"/>
        <v>"PERIGEE": "615",</v>
      </c>
      <c r="AT190" t="str">
        <f t="shared" si="481"/>
        <v>"PERIOD": "649.15",</v>
      </c>
      <c r="AU190" t="str">
        <f t="shared" si="482"/>
        <v>"RCSVALUE": "0",</v>
      </c>
      <c r="AV190" t="str">
        <f t="shared" si="483"/>
        <v>"RCS_SIZE": "LARGE",</v>
      </c>
      <c r="AW190" t="str">
        <f t="shared" si="484"/>
        <v>"SITE": "AFETR"</v>
      </c>
      <c r="AX190" t="str">
        <f t="shared" si="485"/>
        <v>"SATNAME": "ATLAS CENTAUR R/B",</v>
      </c>
      <c r="AY190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"36298","COMMENT": "","COMMENTCODE": "","COUNTRY": "US","CURRENT": "Y","DECAY": "","FILE": "8635","INCLINATION": "21.67","INTLDES": "1978-002B","LAUNCH": "1978-01-07","LAUNCH_NUM": "2","LAUNCH_PIECE": "B","NORAD_CAT_ID": "10722","OBJECT_ID": "1978-002B","OBJECT_NAME": "ATLAS CENTAUR R/B","OBJECT_NUMBER": "10722","OBJECT_TYPE": "ROCKET BODY","PERIGEE": "615","PERIOD": "649.15","RCSVALUE": "0","RCS_SIZE": "LARGE","SATNAME": "ATLAS CENTAUR R/B","SITE": "AFETR"</v>
      </c>
    </row>
    <row r="191" spans="1:51" x14ac:dyDescent="0.2">
      <c r="A191" t="s">
        <v>1281</v>
      </c>
      <c r="B191" t="s">
        <v>3975</v>
      </c>
      <c r="C191" t="s">
        <v>2084</v>
      </c>
      <c r="D191" t="s">
        <v>2080</v>
      </c>
      <c r="E191" t="s">
        <v>25</v>
      </c>
      <c r="F191" t="s">
        <v>25</v>
      </c>
      <c r="G191" t="s">
        <v>1218</v>
      </c>
      <c r="H191" t="s">
        <v>27</v>
      </c>
      <c r="I191" t="s">
        <v>25</v>
      </c>
      <c r="J191" t="s">
        <v>225</v>
      </c>
      <c r="K191" t="s">
        <v>2081</v>
      </c>
      <c r="L191" t="s">
        <v>2082</v>
      </c>
      <c r="M191" t="s">
        <v>2011</v>
      </c>
      <c r="N191" t="s">
        <v>36</v>
      </c>
      <c r="O191" t="s">
        <v>48</v>
      </c>
      <c r="P191" t="s">
        <v>2083</v>
      </c>
      <c r="Q191" t="s">
        <v>2082</v>
      </c>
      <c r="R191" t="s">
        <v>2084</v>
      </c>
      <c r="S191" t="s">
        <v>2083</v>
      </c>
      <c r="T191" t="s">
        <v>38</v>
      </c>
      <c r="U191" t="s">
        <v>2085</v>
      </c>
      <c r="V191" t="s">
        <v>2086</v>
      </c>
      <c r="W191" t="s">
        <v>41</v>
      </c>
      <c r="X191" t="s">
        <v>53</v>
      </c>
      <c r="Y191" t="s">
        <v>75</v>
      </c>
      <c r="Z191" t="str">
        <f t="shared" si="301"/>
        <v>"INTELSAT4AF3-12744":{"APOGEE": "35902","COMMENT": "","COMMENTCODE": "","COUNTRY": "ITSO","CURRENT": "Y","DECAY": "","FILE": "8633","INCLINATION": "10.71","INTLDES": "1978-002A","LAUNCH": "1978-01-07","LAUNCH_NUM": "2","LAUNCH_PIECE": "A","NORAD_CAT_ID": "10557","OBJECT_ID": "1978-002A","OBJECT_NAME": "INTELSAT 4A-F3","OBJECT_NUMBER": "10557","OBJECT_TYPE": "PAYLOAD","PERIGEE": "35870","PERIOD": "1441.18","RCSVALUE": "0","RCS_SIZE": "LARGE","SATNAME": "INTELSAT 4A-F3","SITE": "AFETR"}</v>
      </c>
      <c r="AA191" t="str">
        <f>IF(A191=A192,_xlfn.CONCAT(Query__2[[#This Row],[Column1]],","),_xlfn.CONCAT(Query__2[[#This Row],[Column1]],"},"))</f>
        <v>"INTELSAT4AF3-12744":{"APOGEE": "35902","COMMENT": "","COMMENTCODE": "","COUNTRY": "ITSO","CURRENT": "Y","DECAY": "","FILE": "8633","INCLINATION": "10.71","INTLDES": "1978-002A","LAUNCH": "1978-01-07","LAUNCH_NUM": "2","LAUNCH_PIECE": "A","NORAD_CAT_ID": "10557","OBJECT_ID": "1978-002A","OBJECT_NAME": "INTELSAT 4A-F3","OBJECT_NUMBER": "10557","OBJECT_TYPE": "PAYLOAD","PERIGEE": "35870","PERIOD": "1441.18","RCSVALUE": "0","RCS_SIZE": "LARGE","SATNAME": "INTELSAT 4A-F3","SITE": "AFETR"},</v>
      </c>
      <c r="AB191" t="str">
        <f t="shared" si="463"/>
        <v>"APOGEE": "35902",</v>
      </c>
      <c r="AC191" t="str">
        <f t="shared" si="464"/>
        <v>"COMMENT": "",</v>
      </c>
      <c r="AD191" t="str">
        <f t="shared" si="465"/>
        <v>"COMMENTCODE": "",</v>
      </c>
      <c r="AE191" t="str">
        <f t="shared" si="466"/>
        <v>"COUNTRY": "ITSO",</v>
      </c>
      <c r="AF191" t="str">
        <f t="shared" si="467"/>
        <v>"CURRENT": "Y",</v>
      </c>
      <c r="AG191" t="str">
        <f t="shared" si="468"/>
        <v>"DECAY": "",</v>
      </c>
      <c r="AH191" t="str">
        <f t="shared" si="469"/>
        <v>"FILE": "8633",</v>
      </c>
      <c r="AI191" t="str">
        <f t="shared" si="470"/>
        <v>"INCLINATION": "10.71",</v>
      </c>
      <c r="AJ191" t="str">
        <f t="shared" si="471"/>
        <v>"INTLDES": "1978-002A",</v>
      </c>
      <c r="AK191" t="str">
        <f t="shared" si="472"/>
        <v>"LAUNCH": "1978-01-07",</v>
      </c>
      <c r="AL191" t="str">
        <f t="shared" si="473"/>
        <v>"LAUNCH_NUM": "2",</v>
      </c>
      <c r="AM191" t="str">
        <f t="shared" si="474"/>
        <v>"LAUNCH_PIECE": "A",</v>
      </c>
      <c r="AN191" t="str">
        <f t="shared" si="475"/>
        <v>"NORAD_CAT_ID": "10557",</v>
      </c>
      <c r="AO191" t="str">
        <f t="shared" si="476"/>
        <v>"OBJECT_ID": "1978-002A",</v>
      </c>
      <c r="AP191" t="str">
        <f t="shared" si="477"/>
        <v>"OBJECT_NAME": "INTELSAT 4A-F3",</v>
      </c>
      <c r="AQ191" t="str">
        <f t="shared" si="478"/>
        <v>"OBJECT_NUMBER": "10557",</v>
      </c>
      <c r="AR191" t="str">
        <f t="shared" si="479"/>
        <v>"OBJECT_TYPE": "PAYLOAD",</v>
      </c>
      <c r="AS191" t="str">
        <f t="shared" si="480"/>
        <v>"PERIGEE": "35870",</v>
      </c>
      <c r="AT191" t="str">
        <f t="shared" si="481"/>
        <v>"PERIOD": "1441.18",</v>
      </c>
      <c r="AU191" t="str">
        <f t="shared" si="482"/>
        <v>"RCSVALUE": "0",</v>
      </c>
      <c r="AV191" t="str">
        <f t="shared" si="483"/>
        <v>"RCS_SIZE": "LARGE",</v>
      </c>
      <c r="AW191" t="str">
        <f t="shared" si="484"/>
        <v>"SITE": "AFETR"</v>
      </c>
      <c r="AX191" t="str">
        <f t="shared" si="485"/>
        <v>"SATNAME": "INTELSAT 4A-F3",</v>
      </c>
      <c r="AY191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"35902","COMMENT": "","COMMENTCODE": "","COUNTRY": "ITSO","CURRENT": "Y","DECAY": "","FILE": "8633","INCLINATION": "10.71","INTLDES": "1978-002A","LAUNCH": "1978-01-07","LAUNCH_NUM": "2","LAUNCH_PIECE": "A","NORAD_CAT_ID": "10557","OBJECT_ID": "1978-002A","OBJECT_NAME": "INTELSAT 4A-F3","OBJECT_NUMBER": "10557","OBJECT_TYPE": "PAYLOAD","PERIGEE": "35870","PERIOD": "1441.18","RCSVALUE": "0","RCS_SIZE": "LARGE","SATNAME": "INTELSAT 4A-F3","SITE": "AFETR"</v>
      </c>
    </row>
    <row r="192" spans="1:51" x14ac:dyDescent="0.2">
      <c r="A192" t="s">
        <v>1281</v>
      </c>
      <c r="B192" t="s">
        <v>3976</v>
      </c>
      <c r="C192" t="s">
        <v>2090</v>
      </c>
      <c r="D192" t="s">
        <v>715</v>
      </c>
      <c r="E192" t="s">
        <v>25</v>
      </c>
      <c r="F192" t="s">
        <v>25</v>
      </c>
      <c r="G192" t="s">
        <v>26</v>
      </c>
      <c r="H192" t="s">
        <v>27</v>
      </c>
      <c r="I192" t="s">
        <v>25</v>
      </c>
      <c r="J192" t="s">
        <v>225</v>
      </c>
      <c r="K192" t="s">
        <v>1499</v>
      </c>
      <c r="L192" t="s">
        <v>2087</v>
      </c>
      <c r="M192" t="s">
        <v>2088</v>
      </c>
      <c r="N192" t="s">
        <v>100</v>
      </c>
      <c r="O192" t="s">
        <v>48</v>
      </c>
      <c r="P192" t="s">
        <v>2089</v>
      </c>
      <c r="Q192" t="s">
        <v>2087</v>
      </c>
      <c r="R192" t="s">
        <v>2090</v>
      </c>
      <c r="S192" t="s">
        <v>2089</v>
      </c>
      <c r="T192" t="s">
        <v>38</v>
      </c>
      <c r="U192" t="s">
        <v>978</v>
      </c>
      <c r="V192" t="s">
        <v>1555</v>
      </c>
      <c r="W192" t="s">
        <v>41</v>
      </c>
      <c r="X192" t="s">
        <v>95</v>
      </c>
      <c r="Y192" t="s">
        <v>1402</v>
      </c>
      <c r="Z192" t="str">
        <f t="shared" si="301"/>
        <v>"COSMOS976-12745":{"APOGEE": "1464","COMMENT": "","COMMENTCODE": "","COUNTRY": "CIS","CURRENT": "Y","DECAY": "","FILE": "8633","INCLINATION": "74.03","INTLDES": "1978-005A","LAUNCH": "1978-01-10","LAUNCH_NUM": "5","LAUNCH_PIECE": "A","NORAD_CAT_ID": "10581","OBJECT_ID": "1978-005A","OBJECT_NAME": "COSMOS 976","OBJECT_NUMBER": "10581","OBJECT_TYPE": "PAYLOAD","PERIGEE": "1455","PERIOD": "115.08","RCSVALUE": "0","RCS_SIZE": "MEDIUM","SATNAME": "COSMOS 976","SITE": "PKMTR"}</v>
      </c>
      <c r="AA192" t="str">
        <f>IF(A192=A193,_xlfn.CONCAT(Query__2[[#This Row],[Column1]],","),_xlfn.CONCAT(Query__2[[#This Row],[Column1]],"},"))</f>
        <v>"COSMOS976-12745":{"APOGEE": "1464","COMMENT": "","COMMENTCODE": "","COUNTRY": "CIS","CURRENT": "Y","DECAY": "","FILE": "8633","INCLINATION": "74.03","INTLDES": "1978-005A","LAUNCH": "1978-01-10","LAUNCH_NUM": "5","LAUNCH_PIECE": "A","NORAD_CAT_ID": "10581","OBJECT_ID": "1978-005A","OBJECT_NAME": "COSMOS 976","OBJECT_NUMBER": "10581","OBJECT_TYPE": "PAYLOAD","PERIGEE": "1455","PERIOD": "115.08","RCSVALUE": "0","RCS_SIZE": "MEDIUM","SATNAME": "COSMOS 976","SITE": "PKMTR"},</v>
      </c>
      <c r="AB192" t="str">
        <f t="shared" si="463"/>
        <v>"APOGEE": "1464",</v>
      </c>
      <c r="AC192" t="str">
        <f t="shared" si="464"/>
        <v>"COMMENT": "",</v>
      </c>
      <c r="AD192" t="str">
        <f t="shared" si="465"/>
        <v>"COMMENTCODE": "",</v>
      </c>
      <c r="AE192" t="str">
        <f t="shared" si="466"/>
        <v>"COUNTRY": "CIS",</v>
      </c>
      <c r="AF192" t="str">
        <f t="shared" si="467"/>
        <v>"CURRENT": "Y",</v>
      </c>
      <c r="AG192" t="str">
        <f t="shared" si="468"/>
        <v>"DECAY": "",</v>
      </c>
      <c r="AH192" t="str">
        <f t="shared" si="469"/>
        <v>"FILE": "8633",</v>
      </c>
      <c r="AI192" t="str">
        <f t="shared" si="470"/>
        <v>"INCLINATION": "74.03",</v>
      </c>
      <c r="AJ192" t="str">
        <f t="shared" si="471"/>
        <v>"INTLDES": "1978-005A",</v>
      </c>
      <c r="AK192" t="str">
        <f t="shared" si="472"/>
        <v>"LAUNCH": "1978-01-10",</v>
      </c>
      <c r="AL192" t="str">
        <f t="shared" si="473"/>
        <v>"LAUNCH_NUM": "5",</v>
      </c>
      <c r="AM192" t="str">
        <f t="shared" si="474"/>
        <v>"LAUNCH_PIECE": "A",</v>
      </c>
      <c r="AN192" t="str">
        <f t="shared" si="475"/>
        <v>"NORAD_CAT_ID": "10581",</v>
      </c>
      <c r="AO192" t="str">
        <f t="shared" si="476"/>
        <v>"OBJECT_ID": "1978-005A",</v>
      </c>
      <c r="AP192" t="str">
        <f t="shared" si="477"/>
        <v>"OBJECT_NAME": "COSMOS 976",</v>
      </c>
      <c r="AQ192" t="str">
        <f t="shared" si="478"/>
        <v>"OBJECT_NUMBER": "10581",</v>
      </c>
      <c r="AR192" t="str">
        <f t="shared" si="479"/>
        <v>"OBJECT_TYPE": "PAYLOAD",</v>
      </c>
      <c r="AS192" t="str">
        <f t="shared" si="480"/>
        <v>"PERIGEE": "1455",</v>
      </c>
      <c r="AT192" t="str">
        <f t="shared" si="481"/>
        <v>"PERIOD": "115.08",</v>
      </c>
      <c r="AU192" t="str">
        <f t="shared" si="482"/>
        <v>"RCSVALUE": "0",</v>
      </c>
      <c r="AV192" t="str">
        <f t="shared" si="483"/>
        <v>"RCS_SIZE": "MEDIUM",</v>
      </c>
      <c r="AW192" t="str">
        <f t="shared" si="484"/>
        <v>"SITE": "PKMTR"</v>
      </c>
      <c r="AX192" t="str">
        <f t="shared" si="485"/>
        <v>"SATNAME": "COSMOS 976",</v>
      </c>
      <c r="AY192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"1464","COMMENT": "","COMMENTCODE": "","COUNTRY": "CIS","CURRENT": "Y","DECAY": "","FILE": "8633","INCLINATION": "74.03","INTLDES": "1978-005A","LAUNCH": "1978-01-10","LAUNCH_NUM": "5","LAUNCH_PIECE": "A","NORAD_CAT_ID": "10581","OBJECT_ID": "1978-005A","OBJECT_NAME": "COSMOS 976","OBJECT_NUMBER": "10581","OBJECT_TYPE": "PAYLOAD","PERIGEE": "1455","PERIOD": "115.08","RCSVALUE": "0","RCS_SIZE": "MEDIUM","SATNAME": "COSMOS 976","SITE": "PKMTR"</v>
      </c>
    </row>
    <row r="193" spans="1:51" x14ac:dyDescent="0.2">
      <c r="A193" t="s">
        <v>1281</v>
      </c>
      <c r="B193" t="s">
        <v>3977</v>
      </c>
      <c r="C193" t="s">
        <v>304</v>
      </c>
      <c r="D193" t="s">
        <v>602</v>
      </c>
      <c r="E193" t="s">
        <v>25</v>
      </c>
      <c r="F193" t="s">
        <v>25</v>
      </c>
      <c r="G193" t="s">
        <v>26</v>
      </c>
      <c r="H193" t="s">
        <v>27</v>
      </c>
      <c r="I193" t="s">
        <v>2091</v>
      </c>
      <c r="J193" t="s">
        <v>156</v>
      </c>
      <c r="K193" t="s">
        <v>780</v>
      </c>
      <c r="L193" t="s">
        <v>2092</v>
      </c>
      <c r="M193" t="s">
        <v>2088</v>
      </c>
      <c r="N193" t="s">
        <v>44</v>
      </c>
      <c r="O193" t="s">
        <v>34</v>
      </c>
      <c r="P193" t="s">
        <v>2093</v>
      </c>
      <c r="Q193" t="s">
        <v>2092</v>
      </c>
      <c r="R193" t="s">
        <v>304</v>
      </c>
      <c r="S193" t="s">
        <v>2093</v>
      </c>
      <c r="T193" t="s">
        <v>50</v>
      </c>
      <c r="U193" t="s">
        <v>682</v>
      </c>
      <c r="V193" t="s">
        <v>2000</v>
      </c>
      <c r="W193" t="s">
        <v>41</v>
      </c>
      <c r="X193" t="s">
        <v>53</v>
      </c>
      <c r="Y193" t="s">
        <v>1402</v>
      </c>
      <c r="Z193" t="str">
        <f t="shared" si="301"/>
        <v>"SL3RB-12746":{"APOGEE": "141","COMMENT": "","COMMENTCODE": "","COUNTRY": "CIS","CURRENT": "Y","DECAY": "2011-10-28","FILE": "7337","INCLINATION": "81.14","INTLDES": "1978-004B","LAUNCH": "1978-01-10","LAUNCH_NUM": "4","LAUNCH_PIECE": "B","NORAD_CAT_ID": "10582","OBJECT_ID": "1978-004B","OBJECT_NAME": "SL-3 R/B","OBJECT_NUMBER": "10582","OBJECT_TYPE": "ROCKET BODY","PERIGEE": "132","PERIOD": "87.22","RCSVALUE": "0","RCS_SIZE": "LARGE","SATNAME": "SL-3 R/B","SITE": "PKMTR"}</v>
      </c>
      <c r="AA193" t="str">
        <f>IF(A193=A194,_xlfn.CONCAT(Query__2[[#This Row],[Column1]],","),_xlfn.CONCAT(Query__2[[#This Row],[Column1]],"},"))</f>
        <v>"SL3RB-12746":{"APOGEE": "141","COMMENT": "","COMMENTCODE": "","COUNTRY": "CIS","CURRENT": "Y","DECAY": "2011-10-28","FILE": "7337","INCLINATION": "81.14","INTLDES": "1978-004B","LAUNCH": "1978-01-10","LAUNCH_NUM": "4","LAUNCH_PIECE": "B","NORAD_CAT_ID": "10582","OBJECT_ID": "1978-004B","OBJECT_NAME": "SL-3 R/B","OBJECT_NUMBER": "10582","OBJECT_TYPE": "ROCKET BODY","PERIGEE": "132","PERIOD": "87.22","RCSVALUE": "0","RCS_SIZE": "LARGE","SATNAME": "SL-3 R/B","SITE": "PKMTR"}},</v>
      </c>
      <c r="AB193" t="str">
        <f t="shared" si="463"/>
        <v>"APOGEE": "141",</v>
      </c>
      <c r="AC193" t="str">
        <f t="shared" si="464"/>
        <v>"COMMENT": "",</v>
      </c>
      <c r="AD193" t="str">
        <f t="shared" si="465"/>
        <v>"COMMENTCODE": "",</v>
      </c>
      <c r="AE193" t="str">
        <f t="shared" si="466"/>
        <v>"COUNTRY": "CIS",</v>
      </c>
      <c r="AF193" t="str">
        <f t="shared" si="467"/>
        <v>"CURRENT": "Y",</v>
      </c>
      <c r="AG193" t="str">
        <f t="shared" si="468"/>
        <v>"DECAY": "2011-10-28",</v>
      </c>
      <c r="AH193" t="str">
        <f t="shared" si="469"/>
        <v>"FILE": "7337",</v>
      </c>
      <c r="AI193" t="str">
        <f t="shared" si="470"/>
        <v>"INCLINATION": "81.14",</v>
      </c>
      <c r="AJ193" t="str">
        <f t="shared" si="471"/>
        <v>"INTLDES": "1978-004B",</v>
      </c>
      <c r="AK193" t="str">
        <f t="shared" si="472"/>
        <v>"LAUNCH": "1978-01-10",</v>
      </c>
      <c r="AL193" t="str">
        <f t="shared" si="473"/>
        <v>"LAUNCH_NUM": "4",</v>
      </c>
      <c r="AM193" t="str">
        <f t="shared" si="474"/>
        <v>"LAUNCH_PIECE": "B",</v>
      </c>
      <c r="AN193" t="str">
        <f t="shared" si="475"/>
        <v>"NORAD_CAT_ID": "10582",</v>
      </c>
      <c r="AO193" t="str">
        <f t="shared" si="476"/>
        <v>"OBJECT_ID": "1978-004B",</v>
      </c>
      <c r="AP193" t="str">
        <f t="shared" si="477"/>
        <v>"OBJECT_NAME": "SL-3 R/B",</v>
      </c>
      <c r="AQ193" t="str">
        <f t="shared" si="478"/>
        <v>"OBJECT_NUMBER": "10582",</v>
      </c>
      <c r="AR193" t="str">
        <f t="shared" si="479"/>
        <v>"OBJECT_TYPE": "ROCKET BODY",</v>
      </c>
      <c r="AS193" t="str">
        <f t="shared" si="480"/>
        <v>"PERIGEE": "132",</v>
      </c>
      <c r="AT193" t="str">
        <f t="shared" si="481"/>
        <v>"PERIOD": "87.22",</v>
      </c>
      <c r="AU193" t="str">
        <f t="shared" si="482"/>
        <v>"RCSVALUE": "0",</v>
      </c>
      <c r="AV193" t="str">
        <f t="shared" si="483"/>
        <v>"RCS_SIZE": "LARGE",</v>
      </c>
      <c r="AW193" t="str">
        <f t="shared" si="484"/>
        <v>"SITE": "PKMTR"</v>
      </c>
      <c r="AX193" t="str">
        <f t="shared" si="485"/>
        <v>"SATNAME": "SL-3 R/B",</v>
      </c>
      <c r="AY193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"141","COMMENT": "","COMMENTCODE": "","COUNTRY": "CIS","CURRENT": "Y","DECAY": "2011-10-28","FILE": "7337","INCLINATION": "81.14","INTLDES": "1978-004B","LAUNCH": "1978-01-10","LAUNCH_NUM": "4","LAUNCH_PIECE": "B","NORAD_CAT_ID": "10582","OBJECT_ID": "1978-004B","OBJECT_NAME": "SL-3 R/B","OBJECT_NUMBER": "10582","OBJECT_TYPE": "ROCKET BODY","PERIGEE": "132","PERIOD": "87.22","RCSVALUE": "0","RCS_SIZE": "LARGE","SATNAME": "SL-3 R/B","SITE": "PKMTR"</v>
      </c>
    </row>
    <row r="194" spans="1:51" x14ac:dyDescent="0.2">
      <c r="A194" t="s">
        <v>1304</v>
      </c>
      <c r="B194" t="s">
        <v>3978</v>
      </c>
      <c r="C194" t="s">
        <v>2105</v>
      </c>
      <c r="D194" t="s">
        <v>310</v>
      </c>
      <c r="E194" t="s">
        <v>25</v>
      </c>
      <c r="F194" t="s">
        <v>25</v>
      </c>
      <c r="G194" t="s">
        <v>26</v>
      </c>
      <c r="H194" t="s">
        <v>27</v>
      </c>
      <c r="I194" t="s">
        <v>2102</v>
      </c>
      <c r="J194" t="s">
        <v>33</v>
      </c>
      <c r="K194" t="s">
        <v>1573</v>
      </c>
      <c r="L194" t="s">
        <v>2103</v>
      </c>
      <c r="M194" t="s">
        <v>2100</v>
      </c>
      <c r="N194" t="s">
        <v>33</v>
      </c>
      <c r="O194" t="s">
        <v>48</v>
      </c>
      <c r="P194" t="s">
        <v>2104</v>
      </c>
      <c r="Q194" t="s">
        <v>2103</v>
      </c>
      <c r="R194" t="s">
        <v>2105</v>
      </c>
      <c r="S194" t="s">
        <v>2104</v>
      </c>
      <c r="T194" t="s">
        <v>38</v>
      </c>
      <c r="U194" t="s">
        <v>289</v>
      </c>
      <c r="V194" t="s">
        <v>1167</v>
      </c>
      <c r="W194" t="s">
        <v>41</v>
      </c>
      <c r="X194" t="s">
        <v>25</v>
      </c>
      <c r="Y194" t="s">
        <v>1402</v>
      </c>
      <c r="Z194" t="str">
        <f t="shared" si="301"/>
        <v>"1979":{"COSMOS1070-13528":{"APOGEE": "283","COMMENT": "","COMMENTCODE": "","COUNTRY": "CIS","CURRENT": "Y","DECAY": "1979-01-20","FILE": "1","INCLINATION": "62.80","INTLDES": "1979-001A","LAUNCH": "1979-01-11","LAUNCH_NUM": "1","LAUNCH_PIECE": "A","NORAD_CAT_ID": "11229","OBJECT_ID": "1979-001A","OBJECT_NAME": "COSMOS 1070","OBJECT_NUMBER": "11229","OBJECT_TYPE": "PAYLOAD","PERIGEE": "201","PERIOD": "89.34","RCSVALUE": "0","RCS_SIZE": "","SATNAME": "COSMOS 1070","SITE": "PKMTR"}</v>
      </c>
      <c r="AA194" t="str">
        <f>IF(A194=A195,_xlfn.CONCAT(Query__2[[#This Row],[Column1]],","),_xlfn.CONCAT(Query__2[[#This Row],[Column1]],"},"))</f>
        <v>"1979":{"COSMOS1070-13528":{"APOGEE": "283","COMMENT": "","COMMENTCODE": "","COUNTRY": "CIS","CURRENT": "Y","DECAY": "1979-01-20","FILE": "1","INCLINATION": "62.80","INTLDES": "1979-001A","LAUNCH": "1979-01-11","LAUNCH_NUM": "1","LAUNCH_PIECE": "A","NORAD_CAT_ID": "11229","OBJECT_ID": "1979-001A","OBJECT_NAME": "COSMOS 1070","OBJECT_NUMBER": "11229","OBJECT_TYPE": "PAYLOAD","PERIGEE": "201","PERIOD": "89.34","RCSVALUE": "0","RCS_SIZE": "","SATNAME": "COSMOS 1070","SITE": "PKMTR"},</v>
      </c>
      <c r="AB194" t="str">
        <f t="shared" ref="AB194:AB202" si="486">_xlfn.CONCAT("""",D$1,"""",": ","""",D194,"""",",")</f>
        <v>"APOGEE": "283",</v>
      </c>
      <c r="AC194" t="str">
        <f t="shared" ref="AC194:AC202" si="487">_xlfn.CONCAT("""",E$1,"""",": ","""",E194,"""",",")</f>
        <v>"COMMENT": "",</v>
      </c>
      <c r="AD194" t="str">
        <f t="shared" ref="AD194:AD202" si="488">_xlfn.CONCAT("""",F$1,"""",": ","""",F194,"""",",")</f>
        <v>"COMMENTCODE": "",</v>
      </c>
      <c r="AE194" t="str">
        <f t="shared" ref="AE194:AE202" si="489">_xlfn.CONCAT("""",G$1,"""",": ","""",G194,"""",",")</f>
        <v>"COUNTRY": "CIS",</v>
      </c>
      <c r="AF194" t="str">
        <f t="shared" ref="AF194:AF202" si="490">_xlfn.CONCAT("""",H$1,"""",": ","""",H194,"""",",")</f>
        <v>"CURRENT": "Y",</v>
      </c>
      <c r="AG194" t="str">
        <f t="shared" ref="AG194:AG202" si="491">_xlfn.CONCAT("""",I$1,"""",": ","""",I194,"""",",")</f>
        <v>"DECAY": "1979-01-20",</v>
      </c>
      <c r="AH194" t="str">
        <f t="shared" ref="AH194:AH202" si="492">_xlfn.CONCAT("""",J$1,"""",": ","""",J194,"""",",")</f>
        <v>"FILE": "1",</v>
      </c>
      <c r="AI194" t="str">
        <f t="shared" ref="AI194:AI202" si="493">_xlfn.CONCAT("""",K$1,"""",": ","""",K194,"""",",")</f>
        <v>"INCLINATION": "62.80",</v>
      </c>
      <c r="AJ194" t="str">
        <f t="shared" ref="AJ194:AJ202" si="494">_xlfn.CONCAT("""",L$1,"""",": ","""",L194,"""",",")</f>
        <v>"INTLDES": "1979-001A",</v>
      </c>
      <c r="AK194" t="str">
        <f t="shared" ref="AK194:AK202" si="495">_xlfn.CONCAT("""",M$1,"""",": ","""",M194,"""",",")</f>
        <v>"LAUNCH": "1979-01-11",</v>
      </c>
      <c r="AL194" t="str">
        <f t="shared" ref="AL194:AL202" si="496">_xlfn.CONCAT("""",N$1,"""",": ","""",N194,"""",",")</f>
        <v>"LAUNCH_NUM": "1",</v>
      </c>
      <c r="AM194" t="str">
        <f t="shared" ref="AM194:AM202" si="497">_xlfn.CONCAT("""",O$1,"""",": ","""",O194,"""",",")</f>
        <v>"LAUNCH_PIECE": "A",</v>
      </c>
      <c r="AN194" t="str">
        <f t="shared" ref="AN194:AN202" si="498">_xlfn.CONCAT("""",P$1,"""",": ","""",P194,"""",",")</f>
        <v>"NORAD_CAT_ID": "11229",</v>
      </c>
      <c r="AO194" t="str">
        <f t="shared" ref="AO194:AO202" si="499">_xlfn.CONCAT("""",Q$1,"""",": ","""",Q194,"""",",")</f>
        <v>"OBJECT_ID": "1979-001A",</v>
      </c>
      <c r="AP194" t="str">
        <f t="shared" ref="AP194:AP202" si="500">_xlfn.CONCAT("""",R$1,"""",": ","""",R194,"""",",")</f>
        <v>"OBJECT_NAME": "COSMOS 1070",</v>
      </c>
      <c r="AQ194" t="str">
        <f t="shared" ref="AQ194:AQ202" si="501">_xlfn.CONCAT("""",S$1,"""",": ","""",S194,"""",",")</f>
        <v>"OBJECT_NUMBER": "11229",</v>
      </c>
      <c r="AR194" t="str">
        <f t="shared" ref="AR194:AR202" si="502">_xlfn.CONCAT("""",T$1,"""",": ","""",T194,"""",",")</f>
        <v>"OBJECT_TYPE": "PAYLOAD",</v>
      </c>
      <c r="AS194" t="str">
        <f t="shared" ref="AS194:AS202" si="503">_xlfn.CONCAT("""",U$1,"""",": ","""",U194,"""",",")</f>
        <v>"PERIGEE": "201",</v>
      </c>
      <c r="AT194" t="str">
        <f t="shared" ref="AT194:AT202" si="504">_xlfn.CONCAT("""",V$1,"""",": ","""",V194,"""",",")</f>
        <v>"PERIOD": "89.34",</v>
      </c>
      <c r="AU194" t="str">
        <f t="shared" ref="AU194:AU202" si="505">_xlfn.CONCAT("""",W$1,"""",": ","""",W194,"""",",")</f>
        <v>"RCSVALUE": "0",</v>
      </c>
      <c r="AV194" t="str">
        <f t="shared" ref="AV194:AV202" si="506">_xlfn.CONCAT("""",X$1,"""",": ","""",X194,"""",",")</f>
        <v>"RCS_SIZE": "",</v>
      </c>
      <c r="AW194" t="str">
        <f t="shared" ref="AW194:AW202" si="507">_xlfn.CONCAT("""",Y$1,"""",": ","""",Y194,"""")</f>
        <v>"SITE": "PKMTR"</v>
      </c>
      <c r="AX194" t="str">
        <f t="shared" ref="AX194:AX202" si="508">_xlfn.CONCAT("""",C$1,"""",": ","""",C194,"""",",")</f>
        <v>"SATNAME": "COSMOS 1070",</v>
      </c>
      <c r="AY194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"283","COMMENT": "","COMMENTCODE": "","COUNTRY": "CIS","CURRENT": "Y","DECAY": "1979-01-20","FILE": "1","INCLINATION": "62.80","INTLDES": "1979-001A","LAUNCH": "1979-01-11","LAUNCH_NUM": "1","LAUNCH_PIECE": "A","NORAD_CAT_ID": "11229","OBJECT_ID": "1979-001A","OBJECT_NAME": "COSMOS 1070","OBJECT_NUMBER": "11229","OBJECT_TYPE": "PAYLOAD","PERIGEE": "201","PERIOD": "89.34","RCSVALUE": "0","RCS_SIZE": "","SATNAME": "COSMOS 1070","SITE": "PKMTR"</v>
      </c>
    </row>
    <row r="195" spans="1:51" x14ac:dyDescent="0.2">
      <c r="A195" t="s">
        <v>1304</v>
      </c>
      <c r="B195" t="s">
        <v>3979</v>
      </c>
      <c r="C195" t="s">
        <v>1105</v>
      </c>
      <c r="D195" t="s">
        <v>430</v>
      </c>
      <c r="E195" t="s">
        <v>25</v>
      </c>
      <c r="F195" t="s">
        <v>25</v>
      </c>
      <c r="G195" t="s">
        <v>26</v>
      </c>
      <c r="H195" t="s">
        <v>27</v>
      </c>
      <c r="I195" t="s">
        <v>1204</v>
      </c>
      <c r="J195" t="s">
        <v>33</v>
      </c>
      <c r="K195" t="s">
        <v>1571</v>
      </c>
      <c r="L195" t="s">
        <v>2106</v>
      </c>
      <c r="M195" t="s">
        <v>2100</v>
      </c>
      <c r="N195" t="s">
        <v>33</v>
      </c>
      <c r="O195" t="s">
        <v>34</v>
      </c>
      <c r="P195" t="s">
        <v>2107</v>
      </c>
      <c r="Q195" t="s">
        <v>2106</v>
      </c>
      <c r="R195" t="s">
        <v>1105</v>
      </c>
      <c r="S195" t="s">
        <v>2107</v>
      </c>
      <c r="T195" t="s">
        <v>50</v>
      </c>
      <c r="U195" t="s">
        <v>501</v>
      </c>
      <c r="V195" t="s">
        <v>1431</v>
      </c>
      <c r="W195" t="s">
        <v>41</v>
      </c>
      <c r="X195" t="s">
        <v>25</v>
      </c>
      <c r="Y195" t="s">
        <v>1402</v>
      </c>
      <c r="Z195" t="str">
        <f t="shared" ref="Z195:Z258" si="509">IF(A195=A194,(_xlfn.CONCAT("""",B195,"""",":{",AY195,"}")), (_xlfn.CONCAT("""",A195,"""",":{","""",B195,"""",":{",AY195,"}")))</f>
        <v>"SL4RB-13529":{"APOGEE": "173","COMMENT": "","COMMENTCODE": "","COUNTRY": "CIS","CURRENT": "Y","DECAY": "1979-01-16","FILE": "1","INCLINATION": "62.79","INTLDES": "1979-001B","LAUNCH": "1979-01-11","LAUNCH_NUM": "1","LAUNCH_PIECE": "B","NORAD_CAT_ID": "11230","OBJECT_ID": "1979-001B","OBJECT_NAME": "SL-4 R/B","OBJECT_NUMBER": "11230","OBJECT_TYPE": "ROCKET BODY","PERIGEE": "149","PERIOD": "87.71","RCSVALUE": "0","RCS_SIZE": "","SATNAME": "SL-4 R/B","SITE": "PKMTR"}</v>
      </c>
      <c r="AA195" t="str">
        <f>IF(A195=A196,_xlfn.CONCAT(Query__2[[#This Row],[Column1]],","),_xlfn.CONCAT(Query__2[[#This Row],[Column1]],"},"))</f>
        <v>"SL4RB-13529":{"APOGEE": "173","COMMENT": "","COMMENTCODE": "","COUNTRY": "CIS","CURRENT": "Y","DECAY": "1979-01-16","FILE": "1","INCLINATION": "62.79","INTLDES": "1979-001B","LAUNCH": "1979-01-11","LAUNCH_NUM": "1","LAUNCH_PIECE": "B","NORAD_CAT_ID": "11230","OBJECT_ID": "1979-001B","OBJECT_NAME": "SL-4 R/B","OBJECT_NUMBER": "11230","OBJECT_TYPE": "ROCKET BODY","PERIGEE": "149","PERIOD": "87.71","RCSVALUE": "0","RCS_SIZE": "","SATNAME": "SL-4 R/B","SITE": "PKMTR"},</v>
      </c>
      <c r="AB195" t="str">
        <f t="shared" si="486"/>
        <v>"APOGEE": "173",</v>
      </c>
      <c r="AC195" t="str">
        <f t="shared" si="487"/>
        <v>"COMMENT": "",</v>
      </c>
      <c r="AD195" t="str">
        <f t="shared" si="488"/>
        <v>"COMMENTCODE": "",</v>
      </c>
      <c r="AE195" t="str">
        <f t="shared" si="489"/>
        <v>"COUNTRY": "CIS",</v>
      </c>
      <c r="AF195" t="str">
        <f t="shared" si="490"/>
        <v>"CURRENT": "Y",</v>
      </c>
      <c r="AG195" t="str">
        <f t="shared" si="491"/>
        <v>"DECAY": "1979-01-16",</v>
      </c>
      <c r="AH195" t="str">
        <f t="shared" si="492"/>
        <v>"FILE": "1",</v>
      </c>
      <c r="AI195" t="str">
        <f t="shared" si="493"/>
        <v>"INCLINATION": "62.79",</v>
      </c>
      <c r="AJ195" t="str">
        <f t="shared" si="494"/>
        <v>"INTLDES": "1979-001B",</v>
      </c>
      <c r="AK195" t="str">
        <f t="shared" si="495"/>
        <v>"LAUNCH": "1979-01-11",</v>
      </c>
      <c r="AL195" t="str">
        <f t="shared" si="496"/>
        <v>"LAUNCH_NUM": "1",</v>
      </c>
      <c r="AM195" t="str">
        <f t="shared" si="497"/>
        <v>"LAUNCH_PIECE": "B",</v>
      </c>
      <c r="AN195" t="str">
        <f t="shared" si="498"/>
        <v>"NORAD_CAT_ID": "11230",</v>
      </c>
      <c r="AO195" t="str">
        <f t="shared" si="499"/>
        <v>"OBJECT_ID": "1979-001B",</v>
      </c>
      <c r="AP195" t="str">
        <f t="shared" si="500"/>
        <v>"OBJECT_NAME": "SL-4 R/B",</v>
      </c>
      <c r="AQ195" t="str">
        <f t="shared" si="501"/>
        <v>"OBJECT_NUMBER": "11230",</v>
      </c>
      <c r="AR195" t="str">
        <f t="shared" si="502"/>
        <v>"OBJECT_TYPE": "ROCKET BODY",</v>
      </c>
      <c r="AS195" t="str">
        <f t="shared" si="503"/>
        <v>"PERIGEE": "149",</v>
      </c>
      <c r="AT195" t="str">
        <f t="shared" si="504"/>
        <v>"PERIOD": "87.71",</v>
      </c>
      <c r="AU195" t="str">
        <f t="shared" si="505"/>
        <v>"RCSVALUE": "0",</v>
      </c>
      <c r="AV195" t="str">
        <f t="shared" si="506"/>
        <v>"RCS_SIZE": "",</v>
      </c>
      <c r="AW195" t="str">
        <f t="shared" si="507"/>
        <v>"SITE": "PKMTR"</v>
      </c>
      <c r="AX195" t="str">
        <f t="shared" si="508"/>
        <v>"SATNAME": "SL-4 R/B",</v>
      </c>
      <c r="AY195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"173","COMMENT": "","COMMENTCODE": "","COUNTRY": "CIS","CURRENT": "Y","DECAY": "1979-01-16","FILE": "1","INCLINATION": "62.79","INTLDES": "1979-001B","LAUNCH": "1979-01-11","LAUNCH_NUM": "1","LAUNCH_PIECE": "B","NORAD_CAT_ID": "11230","OBJECT_ID": "1979-001B","OBJECT_NAME": "SL-4 R/B","OBJECT_NUMBER": "11230","OBJECT_TYPE": "ROCKET BODY","PERIGEE": "149","PERIOD": "87.71","RCSVALUE": "0","RCS_SIZE": "","SATNAME": "SL-4 R/B","SITE": "PKMTR"</v>
      </c>
    </row>
    <row r="196" spans="1:51" x14ac:dyDescent="0.2">
      <c r="A196" t="s">
        <v>1304</v>
      </c>
      <c r="B196" t="s">
        <v>3980</v>
      </c>
      <c r="C196" t="s">
        <v>1107</v>
      </c>
      <c r="D196" t="s">
        <v>403</v>
      </c>
      <c r="E196" t="s">
        <v>25</v>
      </c>
      <c r="F196" t="s">
        <v>25</v>
      </c>
      <c r="G196" t="s">
        <v>26</v>
      </c>
      <c r="H196" t="s">
        <v>27</v>
      </c>
      <c r="I196" t="s">
        <v>1951</v>
      </c>
      <c r="J196" t="s">
        <v>33</v>
      </c>
      <c r="K196" t="s">
        <v>1578</v>
      </c>
      <c r="L196" t="s">
        <v>2108</v>
      </c>
      <c r="M196" t="s">
        <v>2100</v>
      </c>
      <c r="N196" t="s">
        <v>33</v>
      </c>
      <c r="O196" t="s">
        <v>81</v>
      </c>
      <c r="P196" t="s">
        <v>2109</v>
      </c>
      <c r="Q196" t="s">
        <v>2108</v>
      </c>
      <c r="R196" t="s">
        <v>1107</v>
      </c>
      <c r="S196" t="s">
        <v>2109</v>
      </c>
      <c r="T196" t="s">
        <v>84</v>
      </c>
      <c r="U196" t="s">
        <v>752</v>
      </c>
      <c r="V196" t="s">
        <v>355</v>
      </c>
      <c r="W196" t="s">
        <v>41</v>
      </c>
      <c r="X196" t="s">
        <v>25</v>
      </c>
      <c r="Y196" t="s">
        <v>1402</v>
      </c>
      <c r="Z196" t="str">
        <f t="shared" si="509"/>
        <v>"SL4DEB-13530":{"APOGEE": "242","COMMENT": "","COMMENTCODE": "","COUNTRY": "CIS","CURRENT": "Y","DECAY": "1979-01-18","FILE": "1","INCLINATION": "62.81","INTLDES": "1979-001C","LAUNCH": "1979-01-11","LAUNCH_NUM": "1","LAUNCH_PIECE": "C","NORAD_CAT_ID": "11231","OBJECT_ID": "1979-001C","OBJECT_NAME": "SL-4 DEB","OBJECT_NUMBER": "11231","OBJECT_TYPE": "DEBRIS","PERIGEE": "192","PERIOD": "88.84","RCSVALUE": "0","RCS_SIZE": "","SATNAME": "SL-4 DEB","SITE": "PKMTR"}</v>
      </c>
      <c r="AA196" t="str">
        <f>IF(A196=A197,_xlfn.CONCAT(Query__2[[#This Row],[Column1]],","),_xlfn.CONCAT(Query__2[[#This Row],[Column1]],"},"))</f>
        <v>"SL4DEB-13530":{"APOGEE": "242","COMMENT": "","COMMENTCODE": "","COUNTRY": "CIS","CURRENT": "Y","DECAY": "1979-01-18","FILE": "1","INCLINATION": "62.81","INTLDES": "1979-001C","LAUNCH": "1979-01-11","LAUNCH_NUM": "1","LAUNCH_PIECE": "C","NORAD_CAT_ID": "11231","OBJECT_ID": "1979-001C","OBJECT_NAME": "SL-4 DEB","OBJECT_NUMBER": "11231","OBJECT_TYPE": "DEBRIS","PERIGEE": "192","PERIOD": "88.84","RCSVALUE": "0","RCS_SIZE": "","SATNAME": "SL-4 DEB","SITE": "PKMTR"},</v>
      </c>
      <c r="AB196" t="str">
        <f t="shared" si="486"/>
        <v>"APOGEE": "242",</v>
      </c>
      <c r="AC196" t="str">
        <f t="shared" si="487"/>
        <v>"COMMENT": "",</v>
      </c>
      <c r="AD196" t="str">
        <f t="shared" si="488"/>
        <v>"COMMENTCODE": "",</v>
      </c>
      <c r="AE196" t="str">
        <f t="shared" si="489"/>
        <v>"COUNTRY": "CIS",</v>
      </c>
      <c r="AF196" t="str">
        <f t="shared" si="490"/>
        <v>"CURRENT": "Y",</v>
      </c>
      <c r="AG196" t="str">
        <f t="shared" si="491"/>
        <v>"DECAY": "1979-01-18",</v>
      </c>
      <c r="AH196" t="str">
        <f t="shared" si="492"/>
        <v>"FILE": "1",</v>
      </c>
      <c r="AI196" t="str">
        <f t="shared" si="493"/>
        <v>"INCLINATION": "62.81",</v>
      </c>
      <c r="AJ196" t="str">
        <f t="shared" si="494"/>
        <v>"INTLDES": "1979-001C",</v>
      </c>
      <c r="AK196" t="str">
        <f t="shared" si="495"/>
        <v>"LAUNCH": "1979-01-11",</v>
      </c>
      <c r="AL196" t="str">
        <f t="shared" si="496"/>
        <v>"LAUNCH_NUM": "1",</v>
      </c>
      <c r="AM196" t="str">
        <f t="shared" si="497"/>
        <v>"LAUNCH_PIECE": "C",</v>
      </c>
      <c r="AN196" t="str">
        <f t="shared" si="498"/>
        <v>"NORAD_CAT_ID": "11231",</v>
      </c>
      <c r="AO196" t="str">
        <f t="shared" si="499"/>
        <v>"OBJECT_ID": "1979-001C",</v>
      </c>
      <c r="AP196" t="str">
        <f t="shared" si="500"/>
        <v>"OBJECT_NAME": "SL-4 DEB",</v>
      </c>
      <c r="AQ196" t="str">
        <f t="shared" si="501"/>
        <v>"OBJECT_NUMBER": "11231",</v>
      </c>
      <c r="AR196" t="str">
        <f t="shared" si="502"/>
        <v>"OBJECT_TYPE": "DEBRIS",</v>
      </c>
      <c r="AS196" t="str">
        <f t="shared" si="503"/>
        <v>"PERIGEE": "192",</v>
      </c>
      <c r="AT196" t="str">
        <f t="shared" si="504"/>
        <v>"PERIOD": "88.84",</v>
      </c>
      <c r="AU196" t="str">
        <f t="shared" si="505"/>
        <v>"RCSVALUE": "0",</v>
      </c>
      <c r="AV196" t="str">
        <f t="shared" si="506"/>
        <v>"RCS_SIZE": "",</v>
      </c>
      <c r="AW196" t="str">
        <f t="shared" si="507"/>
        <v>"SITE": "PKMTR"</v>
      </c>
      <c r="AX196" t="str">
        <f t="shared" si="508"/>
        <v>"SATNAME": "SL-4 DEB",</v>
      </c>
      <c r="AY196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"242","COMMENT": "","COMMENTCODE": "","COUNTRY": "CIS","CURRENT": "Y","DECAY": "1979-01-18","FILE": "1","INCLINATION": "62.81","INTLDES": "1979-001C","LAUNCH": "1979-01-11","LAUNCH_NUM": "1","LAUNCH_PIECE": "C","NORAD_CAT_ID": "11231","OBJECT_ID": "1979-001C","OBJECT_NAME": "SL-4 DEB","OBJECT_NUMBER": "11231","OBJECT_TYPE": "DEBRIS","PERIGEE": "192","PERIOD": "88.84","RCSVALUE": "0","RCS_SIZE": "","SATNAME": "SL-4 DEB","SITE": "PKMTR"</v>
      </c>
    </row>
    <row r="197" spans="1:51" x14ac:dyDescent="0.2">
      <c r="A197" t="s">
        <v>1304</v>
      </c>
      <c r="B197" t="s">
        <v>3981</v>
      </c>
      <c r="C197" t="s">
        <v>1107</v>
      </c>
      <c r="D197" t="s">
        <v>510</v>
      </c>
      <c r="E197" t="s">
        <v>25</v>
      </c>
      <c r="F197" t="s">
        <v>25</v>
      </c>
      <c r="G197" t="s">
        <v>26</v>
      </c>
      <c r="H197" t="s">
        <v>27</v>
      </c>
      <c r="I197" t="s">
        <v>2110</v>
      </c>
      <c r="J197" t="s">
        <v>33</v>
      </c>
      <c r="K197" t="s">
        <v>1578</v>
      </c>
      <c r="L197" t="s">
        <v>2111</v>
      </c>
      <c r="M197" t="s">
        <v>2100</v>
      </c>
      <c r="N197" t="s">
        <v>33</v>
      </c>
      <c r="O197" t="s">
        <v>160</v>
      </c>
      <c r="P197" t="s">
        <v>2112</v>
      </c>
      <c r="Q197" t="s">
        <v>2111</v>
      </c>
      <c r="R197" t="s">
        <v>1107</v>
      </c>
      <c r="S197" t="s">
        <v>2112</v>
      </c>
      <c r="T197" t="s">
        <v>84</v>
      </c>
      <c r="U197" t="s">
        <v>767</v>
      </c>
      <c r="V197" t="s">
        <v>361</v>
      </c>
      <c r="W197" t="s">
        <v>41</v>
      </c>
      <c r="X197" t="s">
        <v>25</v>
      </c>
      <c r="Y197" t="s">
        <v>1402</v>
      </c>
      <c r="Z197" t="str">
        <f t="shared" si="509"/>
        <v>"SL4DEB-13531":{"APOGEE": "289","COMMENT": "","COMMENTCODE": "","COUNTRY": "CIS","CURRENT": "Y","DECAY": "1979-01-19","FILE": "1","INCLINATION": "62.81","INTLDES": "1979-001D","LAUNCH": "1979-01-11","LAUNCH_NUM": "1","LAUNCH_PIECE": "D","NORAD_CAT_ID": "11232","OBJECT_ID": "1979-001D","OBJECT_NAME": "SL-4 DEB","OBJECT_NUMBER": "11232","OBJECT_TYPE": "DEBRIS","PERIGEE": "197","PERIOD": "89.36","RCSVALUE": "0","RCS_SIZE": "","SATNAME": "SL-4 DEB","SITE": "PKMTR"}</v>
      </c>
      <c r="AA197" t="str">
        <f>IF(A197=A198,_xlfn.CONCAT(Query__2[[#This Row],[Column1]],","),_xlfn.CONCAT(Query__2[[#This Row],[Column1]],"},"))</f>
        <v>"SL4DEB-13531":{"APOGEE": "289","COMMENT": "","COMMENTCODE": "","COUNTRY": "CIS","CURRENT": "Y","DECAY": "1979-01-19","FILE": "1","INCLINATION": "62.81","INTLDES": "1979-001D","LAUNCH": "1979-01-11","LAUNCH_NUM": "1","LAUNCH_PIECE": "D","NORAD_CAT_ID": "11232","OBJECT_ID": "1979-001D","OBJECT_NAME": "SL-4 DEB","OBJECT_NUMBER": "11232","OBJECT_TYPE": "DEBRIS","PERIGEE": "197","PERIOD": "89.36","RCSVALUE": "0","RCS_SIZE": "","SATNAME": "SL-4 DEB","SITE": "PKMTR"},</v>
      </c>
      <c r="AB197" t="str">
        <f t="shared" si="486"/>
        <v>"APOGEE": "289",</v>
      </c>
      <c r="AC197" t="str">
        <f t="shared" si="487"/>
        <v>"COMMENT": "",</v>
      </c>
      <c r="AD197" t="str">
        <f t="shared" si="488"/>
        <v>"COMMENTCODE": "",</v>
      </c>
      <c r="AE197" t="str">
        <f t="shared" si="489"/>
        <v>"COUNTRY": "CIS",</v>
      </c>
      <c r="AF197" t="str">
        <f t="shared" si="490"/>
        <v>"CURRENT": "Y",</v>
      </c>
      <c r="AG197" t="str">
        <f t="shared" si="491"/>
        <v>"DECAY": "1979-01-19",</v>
      </c>
      <c r="AH197" t="str">
        <f t="shared" si="492"/>
        <v>"FILE": "1",</v>
      </c>
      <c r="AI197" t="str">
        <f t="shared" si="493"/>
        <v>"INCLINATION": "62.81",</v>
      </c>
      <c r="AJ197" t="str">
        <f t="shared" si="494"/>
        <v>"INTLDES": "1979-001D",</v>
      </c>
      <c r="AK197" t="str">
        <f t="shared" si="495"/>
        <v>"LAUNCH": "1979-01-11",</v>
      </c>
      <c r="AL197" t="str">
        <f t="shared" si="496"/>
        <v>"LAUNCH_NUM": "1",</v>
      </c>
      <c r="AM197" t="str">
        <f t="shared" si="497"/>
        <v>"LAUNCH_PIECE": "D",</v>
      </c>
      <c r="AN197" t="str">
        <f t="shared" si="498"/>
        <v>"NORAD_CAT_ID": "11232",</v>
      </c>
      <c r="AO197" t="str">
        <f t="shared" si="499"/>
        <v>"OBJECT_ID": "1979-001D",</v>
      </c>
      <c r="AP197" t="str">
        <f t="shared" si="500"/>
        <v>"OBJECT_NAME": "SL-4 DEB",</v>
      </c>
      <c r="AQ197" t="str">
        <f t="shared" si="501"/>
        <v>"OBJECT_NUMBER": "11232",</v>
      </c>
      <c r="AR197" t="str">
        <f t="shared" si="502"/>
        <v>"OBJECT_TYPE": "DEBRIS",</v>
      </c>
      <c r="AS197" t="str">
        <f t="shared" si="503"/>
        <v>"PERIGEE": "197",</v>
      </c>
      <c r="AT197" t="str">
        <f t="shared" si="504"/>
        <v>"PERIOD": "89.36",</v>
      </c>
      <c r="AU197" t="str">
        <f t="shared" si="505"/>
        <v>"RCSVALUE": "0",</v>
      </c>
      <c r="AV197" t="str">
        <f t="shared" si="506"/>
        <v>"RCS_SIZE": "",</v>
      </c>
      <c r="AW197" t="str">
        <f t="shared" si="507"/>
        <v>"SITE": "PKMTR"</v>
      </c>
      <c r="AX197" t="str">
        <f t="shared" si="508"/>
        <v>"SATNAME": "SL-4 DEB",</v>
      </c>
      <c r="AY197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"289","COMMENT": "","COMMENTCODE": "","COUNTRY": "CIS","CURRENT": "Y","DECAY": "1979-01-19","FILE": "1","INCLINATION": "62.81","INTLDES": "1979-001D","LAUNCH": "1979-01-11","LAUNCH_NUM": "1","LAUNCH_PIECE": "D","NORAD_CAT_ID": "11232","OBJECT_ID": "1979-001D","OBJECT_NAME": "SL-4 DEB","OBJECT_NUMBER": "11232","OBJECT_TYPE": "DEBRIS","PERIGEE": "197","PERIOD": "89.36","RCSVALUE": "0","RCS_SIZE": "","SATNAME": "SL-4 DEB","SITE": "PKMTR"</v>
      </c>
    </row>
    <row r="198" spans="1:51" x14ac:dyDescent="0.2">
      <c r="A198" t="s">
        <v>1304</v>
      </c>
      <c r="B198" t="s">
        <v>3982</v>
      </c>
      <c r="C198" t="s">
        <v>1107</v>
      </c>
      <c r="D198" t="s">
        <v>465</v>
      </c>
      <c r="E198" t="s">
        <v>25</v>
      </c>
      <c r="F198" t="s">
        <v>25</v>
      </c>
      <c r="G198" t="s">
        <v>26</v>
      </c>
      <c r="H198" t="s">
        <v>27</v>
      </c>
      <c r="I198" t="s">
        <v>2101</v>
      </c>
      <c r="J198" t="s">
        <v>33</v>
      </c>
      <c r="K198" t="s">
        <v>1573</v>
      </c>
      <c r="L198" t="s">
        <v>2113</v>
      </c>
      <c r="M198" t="s">
        <v>2100</v>
      </c>
      <c r="N198" t="s">
        <v>33</v>
      </c>
      <c r="O198" t="s">
        <v>307</v>
      </c>
      <c r="P198" t="s">
        <v>2114</v>
      </c>
      <c r="Q198" t="s">
        <v>2113</v>
      </c>
      <c r="R198" t="s">
        <v>1107</v>
      </c>
      <c r="S198" t="s">
        <v>2114</v>
      </c>
      <c r="T198" t="s">
        <v>84</v>
      </c>
      <c r="U198" t="s">
        <v>548</v>
      </c>
      <c r="V198" t="s">
        <v>1275</v>
      </c>
      <c r="W198" t="s">
        <v>41</v>
      </c>
      <c r="X198" t="s">
        <v>25</v>
      </c>
      <c r="Y198" t="s">
        <v>1402</v>
      </c>
      <c r="Z198" t="str">
        <f t="shared" si="509"/>
        <v>"SL4DEB-13532":{"APOGEE": "235","COMMENT": "","COMMENTCODE": "","COUNTRY": "CIS","CURRENT": "Y","DECAY": "1979-01-22","FILE": "1","INCLINATION": "62.80","INTLDES": "1979-001E","LAUNCH": "1979-01-11","LAUNCH_NUM": "1","LAUNCH_PIECE": "E","NORAD_CAT_ID": "11234","OBJECT_ID": "1979-001E","OBJECT_NAME": "SL-4 DEB","OBJECT_NUMBER": "11234","OBJECT_TYPE": "DEBRIS","PERIGEE": "188","PERIOD": "88.74","RCSVALUE": "0","RCS_SIZE": "","SATNAME": "SL-4 DEB","SITE": "PKMTR"}</v>
      </c>
      <c r="AA198" t="str">
        <f>IF(A198=A199,_xlfn.CONCAT(Query__2[[#This Row],[Column1]],","),_xlfn.CONCAT(Query__2[[#This Row],[Column1]],"},"))</f>
        <v>"SL4DEB-13532":{"APOGEE": "235","COMMENT": "","COMMENTCODE": "","COUNTRY": "CIS","CURRENT": "Y","DECAY": "1979-01-22","FILE": "1","INCLINATION": "62.80","INTLDES": "1979-001E","LAUNCH": "1979-01-11","LAUNCH_NUM": "1","LAUNCH_PIECE": "E","NORAD_CAT_ID": "11234","OBJECT_ID": "1979-001E","OBJECT_NAME": "SL-4 DEB","OBJECT_NUMBER": "11234","OBJECT_TYPE": "DEBRIS","PERIGEE": "188","PERIOD": "88.74","RCSVALUE": "0","RCS_SIZE": "","SATNAME": "SL-4 DEB","SITE": "PKMTR"},</v>
      </c>
      <c r="AB198" t="str">
        <f t="shared" si="486"/>
        <v>"APOGEE": "235",</v>
      </c>
      <c r="AC198" t="str">
        <f t="shared" si="487"/>
        <v>"COMMENT": "",</v>
      </c>
      <c r="AD198" t="str">
        <f t="shared" si="488"/>
        <v>"COMMENTCODE": "",</v>
      </c>
      <c r="AE198" t="str">
        <f t="shared" si="489"/>
        <v>"COUNTRY": "CIS",</v>
      </c>
      <c r="AF198" t="str">
        <f t="shared" si="490"/>
        <v>"CURRENT": "Y",</v>
      </c>
      <c r="AG198" t="str">
        <f t="shared" si="491"/>
        <v>"DECAY": "1979-01-22",</v>
      </c>
      <c r="AH198" t="str">
        <f t="shared" si="492"/>
        <v>"FILE": "1",</v>
      </c>
      <c r="AI198" t="str">
        <f t="shared" si="493"/>
        <v>"INCLINATION": "62.80",</v>
      </c>
      <c r="AJ198" t="str">
        <f t="shared" si="494"/>
        <v>"INTLDES": "1979-001E",</v>
      </c>
      <c r="AK198" t="str">
        <f t="shared" si="495"/>
        <v>"LAUNCH": "1979-01-11",</v>
      </c>
      <c r="AL198" t="str">
        <f t="shared" si="496"/>
        <v>"LAUNCH_NUM": "1",</v>
      </c>
      <c r="AM198" t="str">
        <f t="shared" si="497"/>
        <v>"LAUNCH_PIECE": "E",</v>
      </c>
      <c r="AN198" t="str">
        <f t="shared" si="498"/>
        <v>"NORAD_CAT_ID": "11234",</v>
      </c>
      <c r="AO198" t="str">
        <f t="shared" si="499"/>
        <v>"OBJECT_ID": "1979-001E",</v>
      </c>
      <c r="AP198" t="str">
        <f t="shared" si="500"/>
        <v>"OBJECT_NAME": "SL-4 DEB",</v>
      </c>
      <c r="AQ198" t="str">
        <f t="shared" si="501"/>
        <v>"OBJECT_NUMBER": "11234",</v>
      </c>
      <c r="AR198" t="str">
        <f t="shared" si="502"/>
        <v>"OBJECT_TYPE": "DEBRIS",</v>
      </c>
      <c r="AS198" t="str">
        <f t="shared" si="503"/>
        <v>"PERIGEE": "188",</v>
      </c>
      <c r="AT198" t="str">
        <f t="shared" si="504"/>
        <v>"PERIOD": "88.74",</v>
      </c>
      <c r="AU198" t="str">
        <f t="shared" si="505"/>
        <v>"RCSVALUE": "0",</v>
      </c>
      <c r="AV198" t="str">
        <f t="shared" si="506"/>
        <v>"RCS_SIZE": "",</v>
      </c>
      <c r="AW198" t="str">
        <f t="shared" si="507"/>
        <v>"SITE": "PKMTR"</v>
      </c>
      <c r="AX198" t="str">
        <f t="shared" si="508"/>
        <v>"SATNAME": "SL-4 DEB",</v>
      </c>
      <c r="AY198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"235","COMMENT": "","COMMENTCODE": "","COUNTRY": "CIS","CURRENT": "Y","DECAY": "1979-01-22","FILE": "1","INCLINATION": "62.80","INTLDES": "1979-001E","LAUNCH": "1979-01-11","LAUNCH_NUM": "1","LAUNCH_PIECE": "E","NORAD_CAT_ID": "11234","OBJECT_ID": "1979-001E","OBJECT_NAME": "SL-4 DEB","OBJECT_NUMBER": "11234","OBJECT_TYPE": "DEBRIS","PERIGEE": "188","PERIOD": "88.74","RCSVALUE": "0","RCS_SIZE": "","SATNAME": "SL-4 DEB","SITE": "PKMTR"</v>
      </c>
    </row>
    <row r="199" spans="1:51" x14ac:dyDescent="0.2">
      <c r="A199" t="s">
        <v>1304</v>
      </c>
      <c r="B199" t="s">
        <v>3983</v>
      </c>
      <c r="C199" t="s">
        <v>2117</v>
      </c>
      <c r="D199" t="s">
        <v>529</v>
      </c>
      <c r="E199" t="s">
        <v>25</v>
      </c>
      <c r="F199" t="s">
        <v>25</v>
      </c>
      <c r="G199" t="s">
        <v>26</v>
      </c>
      <c r="H199" t="s">
        <v>27</v>
      </c>
      <c r="I199" t="s">
        <v>1707</v>
      </c>
      <c r="J199" t="s">
        <v>33</v>
      </c>
      <c r="K199" t="s">
        <v>1578</v>
      </c>
      <c r="L199" t="s">
        <v>2115</v>
      </c>
      <c r="M199" t="s">
        <v>2100</v>
      </c>
      <c r="N199" t="s">
        <v>33</v>
      </c>
      <c r="O199" t="s">
        <v>309</v>
      </c>
      <c r="P199" t="s">
        <v>2116</v>
      </c>
      <c r="Q199" t="s">
        <v>2115</v>
      </c>
      <c r="R199" t="s">
        <v>2117</v>
      </c>
      <c r="S199" t="s">
        <v>2116</v>
      </c>
      <c r="T199" t="s">
        <v>84</v>
      </c>
      <c r="U199" t="s">
        <v>446</v>
      </c>
      <c r="V199" t="s">
        <v>290</v>
      </c>
      <c r="W199" t="s">
        <v>41</v>
      </c>
      <c r="X199" t="s">
        <v>25</v>
      </c>
      <c r="Y199" t="s">
        <v>1402</v>
      </c>
      <c r="Z199" t="str">
        <f t="shared" si="509"/>
        <v>"COSMOS1070DEB-13533":{"APOGEE": "233","COMMENT": "","COMMENTCODE": "","COUNTRY": "CIS","CURRENT": "Y","DECAY": "1979-01-27","FILE": "1","INCLINATION": "62.81","INTLDES": "1979-001F","LAUNCH": "1979-01-11","LAUNCH_NUM": "1","LAUNCH_PIECE": "F","NORAD_CAT_ID": "11245","OBJECT_ID": "1979-001F","OBJECT_NAME": "COSMOS 1070 DEB","OBJECT_NUMBER": "11245","OBJECT_TYPE": "DEBRIS","PERIGEE": "187","PERIOD": "88.70","RCSVALUE": "0","RCS_SIZE": "","SATNAME": "COSMOS 1070 DEB","SITE": "PKMTR"}</v>
      </c>
      <c r="AA199" t="str">
        <f>IF(A199=A200,_xlfn.CONCAT(Query__2[[#This Row],[Column1]],","),_xlfn.CONCAT(Query__2[[#This Row],[Column1]],"},"))</f>
        <v>"COSMOS1070DEB-13533":{"APOGEE": "233","COMMENT": "","COMMENTCODE": "","COUNTRY": "CIS","CURRENT": "Y","DECAY": "1979-01-27","FILE": "1","INCLINATION": "62.81","INTLDES": "1979-001F","LAUNCH": "1979-01-11","LAUNCH_NUM": "1","LAUNCH_PIECE": "F","NORAD_CAT_ID": "11245","OBJECT_ID": "1979-001F","OBJECT_NAME": "COSMOS 1070 DEB","OBJECT_NUMBER": "11245","OBJECT_TYPE": "DEBRIS","PERIGEE": "187","PERIOD": "88.70","RCSVALUE": "0","RCS_SIZE": "","SATNAME": "COSMOS 1070 DEB","SITE": "PKMTR"},</v>
      </c>
      <c r="AB199" t="str">
        <f t="shared" si="486"/>
        <v>"APOGEE": "233",</v>
      </c>
      <c r="AC199" t="str">
        <f t="shared" si="487"/>
        <v>"COMMENT": "",</v>
      </c>
      <c r="AD199" t="str">
        <f t="shared" si="488"/>
        <v>"COMMENTCODE": "",</v>
      </c>
      <c r="AE199" t="str">
        <f t="shared" si="489"/>
        <v>"COUNTRY": "CIS",</v>
      </c>
      <c r="AF199" t="str">
        <f t="shared" si="490"/>
        <v>"CURRENT": "Y",</v>
      </c>
      <c r="AG199" t="str">
        <f t="shared" si="491"/>
        <v>"DECAY": "1979-01-27",</v>
      </c>
      <c r="AH199" t="str">
        <f t="shared" si="492"/>
        <v>"FILE": "1",</v>
      </c>
      <c r="AI199" t="str">
        <f t="shared" si="493"/>
        <v>"INCLINATION": "62.81",</v>
      </c>
      <c r="AJ199" t="str">
        <f t="shared" si="494"/>
        <v>"INTLDES": "1979-001F",</v>
      </c>
      <c r="AK199" t="str">
        <f t="shared" si="495"/>
        <v>"LAUNCH": "1979-01-11",</v>
      </c>
      <c r="AL199" t="str">
        <f t="shared" si="496"/>
        <v>"LAUNCH_NUM": "1",</v>
      </c>
      <c r="AM199" t="str">
        <f t="shared" si="497"/>
        <v>"LAUNCH_PIECE": "F",</v>
      </c>
      <c r="AN199" t="str">
        <f t="shared" si="498"/>
        <v>"NORAD_CAT_ID": "11245",</v>
      </c>
      <c r="AO199" t="str">
        <f t="shared" si="499"/>
        <v>"OBJECT_ID": "1979-001F",</v>
      </c>
      <c r="AP199" t="str">
        <f t="shared" si="500"/>
        <v>"OBJECT_NAME": "COSMOS 1070 DEB",</v>
      </c>
      <c r="AQ199" t="str">
        <f t="shared" si="501"/>
        <v>"OBJECT_NUMBER": "11245",</v>
      </c>
      <c r="AR199" t="str">
        <f t="shared" si="502"/>
        <v>"OBJECT_TYPE": "DEBRIS",</v>
      </c>
      <c r="AS199" t="str">
        <f t="shared" si="503"/>
        <v>"PERIGEE": "187",</v>
      </c>
      <c r="AT199" t="str">
        <f t="shared" si="504"/>
        <v>"PERIOD": "88.70",</v>
      </c>
      <c r="AU199" t="str">
        <f t="shared" si="505"/>
        <v>"RCSVALUE": "0",</v>
      </c>
      <c r="AV199" t="str">
        <f t="shared" si="506"/>
        <v>"RCS_SIZE": "",</v>
      </c>
      <c r="AW199" t="str">
        <f t="shared" si="507"/>
        <v>"SITE": "PKMTR"</v>
      </c>
      <c r="AX199" t="str">
        <f t="shared" si="508"/>
        <v>"SATNAME": "COSMOS 1070 DEB",</v>
      </c>
      <c r="AY199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"233","COMMENT": "","COMMENTCODE": "","COUNTRY": "CIS","CURRENT": "Y","DECAY": "1979-01-27","FILE": "1","INCLINATION": "62.81","INTLDES": "1979-001F","LAUNCH": "1979-01-11","LAUNCH_NUM": "1","LAUNCH_PIECE": "F","NORAD_CAT_ID": "11245","OBJECT_ID": "1979-001F","OBJECT_NAME": "COSMOS 1070 DEB","OBJECT_NUMBER": "11245","OBJECT_TYPE": "DEBRIS","PERIGEE": "187","PERIOD": "88.70","RCSVALUE": "0","RCS_SIZE": "","SATNAME": "COSMOS 1070 DEB","SITE": "PKMTR"</v>
      </c>
    </row>
    <row r="200" spans="1:51" x14ac:dyDescent="0.2">
      <c r="A200" t="s">
        <v>1304</v>
      </c>
      <c r="B200" t="s">
        <v>3984</v>
      </c>
      <c r="C200" t="s">
        <v>2117</v>
      </c>
      <c r="D200" t="s">
        <v>306</v>
      </c>
      <c r="E200" t="s">
        <v>25</v>
      </c>
      <c r="F200" t="s">
        <v>25</v>
      </c>
      <c r="G200" t="s">
        <v>26</v>
      </c>
      <c r="H200" t="s">
        <v>27</v>
      </c>
      <c r="I200" t="s">
        <v>2118</v>
      </c>
      <c r="J200" t="s">
        <v>33</v>
      </c>
      <c r="K200" t="s">
        <v>1578</v>
      </c>
      <c r="L200" t="s">
        <v>2119</v>
      </c>
      <c r="M200" t="s">
        <v>2100</v>
      </c>
      <c r="N200" t="s">
        <v>33</v>
      </c>
      <c r="O200" t="s">
        <v>311</v>
      </c>
      <c r="P200" t="s">
        <v>2120</v>
      </c>
      <c r="Q200" t="s">
        <v>2119</v>
      </c>
      <c r="R200" t="s">
        <v>2117</v>
      </c>
      <c r="S200" t="s">
        <v>2120</v>
      </c>
      <c r="T200" t="s">
        <v>84</v>
      </c>
      <c r="U200" t="s">
        <v>362</v>
      </c>
      <c r="V200" t="s">
        <v>555</v>
      </c>
      <c r="W200" t="s">
        <v>41</v>
      </c>
      <c r="X200" t="s">
        <v>25</v>
      </c>
      <c r="Y200" t="s">
        <v>1402</v>
      </c>
      <c r="Z200" t="str">
        <f t="shared" si="509"/>
        <v>"COSMOS1070DEB-13534":{"APOGEE": "282","COMMENT": "","COMMENTCODE": "","COUNTRY": "CIS","CURRENT": "Y","DECAY": "1979-01-21","FILE": "1","INCLINATION": "62.81","INTLDES": "1979-001G","LAUNCH": "1979-01-11","LAUNCH_NUM": "1","LAUNCH_PIECE": "G","NORAD_CAT_ID": "11246","OBJECT_ID": "1979-001G","OBJECT_NAME": "COSMOS 1070 DEB","OBJECT_NUMBER": "11246","OBJECT_TYPE": "DEBRIS","PERIGEE": "185","PERIOD": "89.18","RCSVALUE": "0","RCS_SIZE": "","SATNAME": "COSMOS 1070 DEB","SITE": "PKMTR"}</v>
      </c>
      <c r="AA200" t="str">
        <f>IF(A200=A201,_xlfn.CONCAT(Query__2[[#This Row],[Column1]],","),_xlfn.CONCAT(Query__2[[#This Row],[Column1]],"},"))</f>
        <v>"COSMOS1070DEB-13534":{"APOGEE": "282","COMMENT": "","COMMENTCODE": "","COUNTRY": "CIS","CURRENT": "Y","DECAY": "1979-01-21","FILE": "1","INCLINATION": "62.81","INTLDES": "1979-001G","LAUNCH": "1979-01-11","LAUNCH_NUM": "1","LAUNCH_PIECE": "G","NORAD_CAT_ID": "11246","OBJECT_ID": "1979-001G","OBJECT_NAME": "COSMOS 1070 DEB","OBJECT_NUMBER": "11246","OBJECT_TYPE": "DEBRIS","PERIGEE": "185","PERIOD": "89.18","RCSVALUE": "0","RCS_SIZE": "","SATNAME": "COSMOS 1070 DEB","SITE": "PKMTR"},</v>
      </c>
      <c r="AB200" t="str">
        <f t="shared" si="486"/>
        <v>"APOGEE": "282",</v>
      </c>
      <c r="AC200" t="str">
        <f t="shared" si="487"/>
        <v>"COMMENT": "",</v>
      </c>
      <c r="AD200" t="str">
        <f t="shared" si="488"/>
        <v>"COMMENTCODE": "",</v>
      </c>
      <c r="AE200" t="str">
        <f t="shared" si="489"/>
        <v>"COUNTRY": "CIS",</v>
      </c>
      <c r="AF200" t="str">
        <f t="shared" si="490"/>
        <v>"CURRENT": "Y",</v>
      </c>
      <c r="AG200" t="str">
        <f t="shared" si="491"/>
        <v>"DECAY": "1979-01-21",</v>
      </c>
      <c r="AH200" t="str">
        <f t="shared" si="492"/>
        <v>"FILE": "1",</v>
      </c>
      <c r="AI200" t="str">
        <f t="shared" si="493"/>
        <v>"INCLINATION": "62.81",</v>
      </c>
      <c r="AJ200" t="str">
        <f t="shared" si="494"/>
        <v>"INTLDES": "1979-001G",</v>
      </c>
      <c r="AK200" t="str">
        <f t="shared" si="495"/>
        <v>"LAUNCH": "1979-01-11",</v>
      </c>
      <c r="AL200" t="str">
        <f t="shared" si="496"/>
        <v>"LAUNCH_NUM": "1",</v>
      </c>
      <c r="AM200" t="str">
        <f t="shared" si="497"/>
        <v>"LAUNCH_PIECE": "G",</v>
      </c>
      <c r="AN200" t="str">
        <f t="shared" si="498"/>
        <v>"NORAD_CAT_ID": "11246",</v>
      </c>
      <c r="AO200" t="str">
        <f t="shared" si="499"/>
        <v>"OBJECT_ID": "1979-001G",</v>
      </c>
      <c r="AP200" t="str">
        <f t="shared" si="500"/>
        <v>"OBJECT_NAME": "COSMOS 1070 DEB",</v>
      </c>
      <c r="AQ200" t="str">
        <f t="shared" si="501"/>
        <v>"OBJECT_NUMBER": "11246",</v>
      </c>
      <c r="AR200" t="str">
        <f t="shared" si="502"/>
        <v>"OBJECT_TYPE": "DEBRIS",</v>
      </c>
      <c r="AS200" t="str">
        <f t="shared" si="503"/>
        <v>"PERIGEE": "185",</v>
      </c>
      <c r="AT200" t="str">
        <f t="shared" si="504"/>
        <v>"PERIOD": "89.18",</v>
      </c>
      <c r="AU200" t="str">
        <f t="shared" si="505"/>
        <v>"RCSVALUE": "0",</v>
      </c>
      <c r="AV200" t="str">
        <f t="shared" si="506"/>
        <v>"RCS_SIZE": "",</v>
      </c>
      <c r="AW200" t="str">
        <f t="shared" si="507"/>
        <v>"SITE": "PKMTR"</v>
      </c>
      <c r="AX200" t="str">
        <f t="shared" si="508"/>
        <v>"SATNAME": "COSMOS 1070 DEB",</v>
      </c>
      <c r="AY200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"282","COMMENT": "","COMMENTCODE": "","COUNTRY": "CIS","CURRENT": "Y","DECAY": "1979-01-21","FILE": "1","INCLINATION": "62.81","INTLDES": "1979-001G","LAUNCH": "1979-01-11","LAUNCH_NUM": "1","LAUNCH_PIECE": "G","NORAD_CAT_ID": "11246","OBJECT_ID": "1979-001G","OBJECT_NAME": "COSMOS 1070 DEB","OBJECT_NUMBER": "11246","OBJECT_TYPE": "DEBRIS","PERIGEE": "185","PERIOD": "89.18","RCSVALUE": "0","RCS_SIZE": "","SATNAME": "COSMOS 1070 DEB","SITE": "PKMTR"</v>
      </c>
    </row>
    <row r="201" spans="1:51" x14ac:dyDescent="0.2">
      <c r="A201" t="s">
        <v>1304</v>
      </c>
      <c r="B201" t="s">
        <v>3985</v>
      </c>
      <c r="C201" t="s">
        <v>2117</v>
      </c>
      <c r="D201" t="s">
        <v>447</v>
      </c>
      <c r="E201" t="s">
        <v>25</v>
      </c>
      <c r="F201" t="s">
        <v>25</v>
      </c>
      <c r="G201" t="s">
        <v>26</v>
      </c>
      <c r="H201" t="s">
        <v>27</v>
      </c>
      <c r="I201" t="s">
        <v>2102</v>
      </c>
      <c r="J201" t="s">
        <v>33</v>
      </c>
      <c r="K201" t="s">
        <v>1571</v>
      </c>
      <c r="L201" t="s">
        <v>2121</v>
      </c>
      <c r="M201" t="s">
        <v>2100</v>
      </c>
      <c r="N201" t="s">
        <v>33</v>
      </c>
      <c r="O201" t="s">
        <v>313</v>
      </c>
      <c r="P201" t="s">
        <v>2122</v>
      </c>
      <c r="Q201" t="s">
        <v>2121</v>
      </c>
      <c r="R201" t="s">
        <v>2117</v>
      </c>
      <c r="S201" t="s">
        <v>2122</v>
      </c>
      <c r="T201" t="s">
        <v>84</v>
      </c>
      <c r="U201" t="s">
        <v>212</v>
      </c>
      <c r="V201" t="s">
        <v>846</v>
      </c>
      <c r="W201" t="s">
        <v>41</v>
      </c>
      <c r="X201" t="s">
        <v>25</v>
      </c>
      <c r="Y201" t="s">
        <v>1402</v>
      </c>
      <c r="Z201" t="str">
        <f t="shared" si="509"/>
        <v>"COSMOS1070DEB-13535":{"APOGEE": "262","COMMENT": "","COMMENTCODE": "","COUNTRY": "CIS","CURRENT": "Y","DECAY": "1979-01-20","FILE": "1","INCLINATION": "62.79","INTLDES": "1979-001H","LAUNCH": "1979-01-11","LAUNCH_NUM": "1","LAUNCH_PIECE": "H","NORAD_CAT_ID": "11247","OBJECT_ID": "1979-001H","OBJECT_NAME": "COSMOS 1070 DEB","OBJECT_NUMBER": "11247","OBJECT_TYPE": "DEBRIS","PERIGEE": "198","PERIOD": "89.11","RCSVALUE": "0","RCS_SIZE": "","SATNAME": "COSMOS 1070 DEB","SITE": "PKMTR"}</v>
      </c>
      <c r="AA201" t="str">
        <f>IF(A201=A202,_xlfn.CONCAT(Query__2[[#This Row],[Column1]],","),_xlfn.CONCAT(Query__2[[#This Row],[Column1]],"},"))</f>
        <v>"COSMOS1070DEB-13535":{"APOGEE": "262","COMMENT": "","COMMENTCODE": "","COUNTRY": "CIS","CURRENT": "Y","DECAY": "1979-01-20","FILE": "1","INCLINATION": "62.79","INTLDES": "1979-001H","LAUNCH": "1979-01-11","LAUNCH_NUM": "1","LAUNCH_PIECE": "H","NORAD_CAT_ID": "11247","OBJECT_ID": "1979-001H","OBJECT_NAME": "COSMOS 1070 DEB","OBJECT_NUMBER": "11247","OBJECT_TYPE": "DEBRIS","PERIGEE": "198","PERIOD": "89.11","RCSVALUE": "0","RCS_SIZE": "","SATNAME": "COSMOS 1070 DEB","SITE": "PKMTR"},</v>
      </c>
      <c r="AB201" t="str">
        <f t="shared" si="486"/>
        <v>"APOGEE": "262",</v>
      </c>
      <c r="AC201" t="str">
        <f t="shared" si="487"/>
        <v>"COMMENT": "",</v>
      </c>
      <c r="AD201" t="str">
        <f t="shared" si="488"/>
        <v>"COMMENTCODE": "",</v>
      </c>
      <c r="AE201" t="str">
        <f t="shared" si="489"/>
        <v>"COUNTRY": "CIS",</v>
      </c>
      <c r="AF201" t="str">
        <f t="shared" si="490"/>
        <v>"CURRENT": "Y",</v>
      </c>
      <c r="AG201" t="str">
        <f t="shared" si="491"/>
        <v>"DECAY": "1979-01-20",</v>
      </c>
      <c r="AH201" t="str">
        <f t="shared" si="492"/>
        <v>"FILE": "1",</v>
      </c>
      <c r="AI201" t="str">
        <f t="shared" si="493"/>
        <v>"INCLINATION": "62.79",</v>
      </c>
      <c r="AJ201" t="str">
        <f t="shared" si="494"/>
        <v>"INTLDES": "1979-001H",</v>
      </c>
      <c r="AK201" t="str">
        <f t="shared" si="495"/>
        <v>"LAUNCH": "1979-01-11",</v>
      </c>
      <c r="AL201" t="str">
        <f t="shared" si="496"/>
        <v>"LAUNCH_NUM": "1",</v>
      </c>
      <c r="AM201" t="str">
        <f t="shared" si="497"/>
        <v>"LAUNCH_PIECE": "H",</v>
      </c>
      <c r="AN201" t="str">
        <f t="shared" si="498"/>
        <v>"NORAD_CAT_ID": "11247",</v>
      </c>
      <c r="AO201" t="str">
        <f t="shared" si="499"/>
        <v>"OBJECT_ID": "1979-001H",</v>
      </c>
      <c r="AP201" t="str">
        <f t="shared" si="500"/>
        <v>"OBJECT_NAME": "COSMOS 1070 DEB",</v>
      </c>
      <c r="AQ201" t="str">
        <f t="shared" si="501"/>
        <v>"OBJECT_NUMBER": "11247",</v>
      </c>
      <c r="AR201" t="str">
        <f t="shared" si="502"/>
        <v>"OBJECT_TYPE": "DEBRIS",</v>
      </c>
      <c r="AS201" t="str">
        <f t="shared" si="503"/>
        <v>"PERIGEE": "198",</v>
      </c>
      <c r="AT201" t="str">
        <f t="shared" si="504"/>
        <v>"PERIOD": "89.11",</v>
      </c>
      <c r="AU201" t="str">
        <f t="shared" si="505"/>
        <v>"RCSVALUE": "0",</v>
      </c>
      <c r="AV201" t="str">
        <f t="shared" si="506"/>
        <v>"RCS_SIZE": "",</v>
      </c>
      <c r="AW201" t="str">
        <f t="shared" si="507"/>
        <v>"SITE": "PKMTR"</v>
      </c>
      <c r="AX201" t="str">
        <f t="shared" si="508"/>
        <v>"SATNAME": "COSMOS 1070 DEB",</v>
      </c>
      <c r="AY201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"262","COMMENT": "","COMMENTCODE": "","COUNTRY": "CIS","CURRENT": "Y","DECAY": "1979-01-20","FILE": "1","INCLINATION": "62.79","INTLDES": "1979-001H","LAUNCH": "1979-01-11","LAUNCH_NUM": "1","LAUNCH_PIECE": "H","NORAD_CAT_ID": "11247","OBJECT_ID": "1979-001H","OBJECT_NAME": "COSMOS 1070 DEB","OBJECT_NUMBER": "11247","OBJECT_TYPE": "DEBRIS","PERIGEE": "198","PERIOD": "89.11","RCSVALUE": "0","RCS_SIZE": "","SATNAME": "COSMOS 1070 DEB","SITE": "PKMTR"</v>
      </c>
    </row>
    <row r="202" spans="1:51" x14ac:dyDescent="0.2">
      <c r="A202" t="s">
        <v>1304</v>
      </c>
      <c r="B202" t="s">
        <v>3986</v>
      </c>
      <c r="C202" t="s">
        <v>2125</v>
      </c>
      <c r="D202" t="s">
        <v>863</v>
      </c>
      <c r="E202" t="s">
        <v>25</v>
      </c>
      <c r="F202" t="s">
        <v>25</v>
      </c>
      <c r="G202" t="s">
        <v>26</v>
      </c>
      <c r="H202" t="s">
        <v>27</v>
      </c>
      <c r="I202" t="s">
        <v>1808</v>
      </c>
      <c r="J202" t="s">
        <v>33</v>
      </c>
      <c r="K202" t="s">
        <v>1578</v>
      </c>
      <c r="L202" t="s">
        <v>2123</v>
      </c>
      <c r="M202" t="s">
        <v>1129</v>
      </c>
      <c r="N202" t="s">
        <v>36</v>
      </c>
      <c r="O202" t="s">
        <v>48</v>
      </c>
      <c r="P202" t="s">
        <v>2124</v>
      </c>
      <c r="Q202" t="s">
        <v>2123</v>
      </c>
      <c r="R202" t="s">
        <v>2125</v>
      </c>
      <c r="S202" t="s">
        <v>2124</v>
      </c>
      <c r="T202" t="s">
        <v>38</v>
      </c>
      <c r="U202" t="s">
        <v>247</v>
      </c>
      <c r="V202" t="s">
        <v>1245</v>
      </c>
      <c r="W202" t="s">
        <v>41</v>
      </c>
      <c r="X202" t="s">
        <v>25</v>
      </c>
      <c r="Y202" t="s">
        <v>1402</v>
      </c>
      <c r="Z202" t="str">
        <f t="shared" si="509"/>
        <v>"COSMOS1071-13536":{"APOGEE": "393","COMMENT": "","COMMENTCODE": "","COUNTRY": "CIS","CURRENT": "Y","DECAY": "1979-01-26","FILE": "1","INCLINATION": "62.81","INTLDES": "1979-002A","LAUNCH": "1979-01-13","LAUNCH_NUM": "2","LAUNCH_PIECE": "A","NORAD_CAT_ID": "11233","OBJECT_ID": "1979-002A","OBJECT_NAME": "COSMOS 1071","OBJECT_NUMBER": "11233","OBJECT_TYPE": "PAYLOAD","PERIGEE": "163","PERIOD": "90.07","RCSVALUE": "0","RCS_SIZE": "","SATNAME": "COSMOS 1071","SITE": "PKMTR"}</v>
      </c>
      <c r="AA202" t="str">
        <f>IF(A202=A203,_xlfn.CONCAT(Query__2[[#This Row],[Column1]],","),_xlfn.CONCAT(Query__2[[#This Row],[Column1]],"},"))</f>
        <v>"COSMOS1071-13536":{"APOGEE": "393","COMMENT": "","COMMENTCODE": "","COUNTRY": "CIS","CURRENT": "Y","DECAY": "1979-01-26","FILE": "1","INCLINATION": "62.81","INTLDES": "1979-002A","LAUNCH": "1979-01-13","LAUNCH_NUM": "2","LAUNCH_PIECE": "A","NORAD_CAT_ID": "11233","OBJECT_ID": "1979-002A","OBJECT_NAME": "COSMOS 1071","OBJECT_NUMBER": "11233","OBJECT_TYPE": "PAYLOAD","PERIGEE": "163","PERIOD": "90.07","RCSVALUE": "0","RCS_SIZE": "","SATNAME": "COSMOS 1071","SITE": "PKMTR"}},</v>
      </c>
      <c r="AB202" t="str">
        <f t="shared" si="486"/>
        <v>"APOGEE": "393",</v>
      </c>
      <c r="AC202" t="str">
        <f t="shared" si="487"/>
        <v>"COMMENT": "",</v>
      </c>
      <c r="AD202" t="str">
        <f t="shared" si="488"/>
        <v>"COMMENTCODE": "",</v>
      </c>
      <c r="AE202" t="str">
        <f t="shared" si="489"/>
        <v>"COUNTRY": "CIS",</v>
      </c>
      <c r="AF202" t="str">
        <f t="shared" si="490"/>
        <v>"CURRENT": "Y",</v>
      </c>
      <c r="AG202" t="str">
        <f t="shared" si="491"/>
        <v>"DECAY": "1979-01-26",</v>
      </c>
      <c r="AH202" t="str">
        <f t="shared" si="492"/>
        <v>"FILE": "1",</v>
      </c>
      <c r="AI202" t="str">
        <f t="shared" si="493"/>
        <v>"INCLINATION": "62.81",</v>
      </c>
      <c r="AJ202" t="str">
        <f t="shared" si="494"/>
        <v>"INTLDES": "1979-002A",</v>
      </c>
      <c r="AK202" t="str">
        <f t="shared" si="495"/>
        <v>"LAUNCH": "1979-01-13",</v>
      </c>
      <c r="AL202" t="str">
        <f t="shared" si="496"/>
        <v>"LAUNCH_NUM": "2",</v>
      </c>
      <c r="AM202" t="str">
        <f t="shared" si="497"/>
        <v>"LAUNCH_PIECE": "A",</v>
      </c>
      <c r="AN202" t="str">
        <f t="shared" si="498"/>
        <v>"NORAD_CAT_ID": "11233",</v>
      </c>
      <c r="AO202" t="str">
        <f t="shared" si="499"/>
        <v>"OBJECT_ID": "1979-002A",</v>
      </c>
      <c r="AP202" t="str">
        <f t="shared" si="500"/>
        <v>"OBJECT_NAME": "COSMOS 1071",</v>
      </c>
      <c r="AQ202" t="str">
        <f t="shared" si="501"/>
        <v>"OBJECT_NUMBER": "11233",</v>
      </c>
      <c r="AR202" t="str">
        <f t="shared" si="502"/>
        <v>"OBJECT_TYPE": "PAYLOAD",</v>
      </c>
      <c r="AS202" t="str">
        <f t="shared" si="503"/>
        <v>"PERIGEE": "163",</v>
      </c>
      <c r="AT202" t="str">
        <f t="shared" si="504"/>
        <v>"PERIOD": "90.07",</v>
      </c>
      <c r="AU202" t="str">
        <f t="shared" si="505"/>
        <v>"RCSVALUE": "0",</v>
      </c>
      <c r="AV202" t="str">
        <f t="shared" si="506"/>
        <v>"RCS_SIZE": "",</v>
      </c>
      <c r="AW202" t="str">
        <f t="shared" si="507"/>
        <v>"SITE": "PKMTR"</v>
      </c>
      <c r="AX202" t="str">
        <f t="shared" si="508"/>
        <v>"SATNAME": "COSMOS 1071",</v>
      </c>
      <c r="AY202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"393","COMMENT": "","COMMENTCODE": "","COUNTRY": "CIS","CURRENT": "Y","DECAY": "1979-01-26","FILE": "1","INCLINATION": "62.81","INTLDES": "1979-002A","LAUNCH": "1979-01-13","LAUNCH_NUM": "2","LAUNCH_PIECE": "A","NORAD_CAT_ID": "11233","OBJECT_ID": "1979-002A","OBJECT_NAME": "COSMOS 1071","OBJECT_NUMBER": "11233","OBJECT_TYPE": "PAYLOAD","PERIGEE": "163","PERIOD": "90.07","RCSVALUE": "0","RCS_SIZE": "","SATNAME": "COSMOS 1071","SITE": "PKMTR"</v>
      </c>
    </row>
    <row r="203" spans="1:51" x14ac:dyDescent="0.2">
      <c r="A203" t="s">
        <v>1306</v>
      </c>
      <c r="B203" t="s">
        <v>3987</v>
      </c>
      <c r="C203" t="s">
        <v>2142</v>
      </c>
      <c r="D203" t="s">
        <v>524</v>
      </c>
      <c r="E203" t="s">
        <v>25</v>
      </c>
      <c r="F203" t="s">
        <v>100</v>
      </c>
      <c r="G203" t="s">
        <v>26</v>
      </c>
      <c r="H203" t="s">
        <v>27</v>
      </c>
      <c r="I203" t="s">
        <v>2133</v>
      </c>
      <c r="J203" t="s">
        <v>165</v>
      </c>
      <c r="K203" t="s">
        <v>1551</v>
      </c>
      <c r="L203" t="s">
        <v>2140</v>
      </c>
      <c r="M203" t="s">
        <v>1799</v>
      </c>
      <c r="N203" t="s">
        <v>33</v>
      </c>
      <c r="O203" t="s">
        <v>309</v>
      </c>
      <c r="P203" t="s">
        <v>2141</v>
      </c>
      <c r="Q203" t="s">
        <v>2140</v>
      </c>
      <c r="R203" t="s">
        <v>2142</v>
      </c>
      <c r="S203" t="s">
        <v>2141</v>
      </c>
      <c r="T203" t="s">
        <v>84</v>
      </c>
      <c r="U203" t="s">
        <v>490</v>
      </c>
      <c r="V203" t="s">
        <v>489</v>
      </c>
      <c r="W203" t="s">
        <v>41</v>
      </c>
      <c r="X203" t="s">
        <v>53</v>
      </c>
      <c r="Y203" t="s">
        <v>1402</v>
      </c>
      <c r="Z203" t="str">
        <f t="shared" si="509"/>
        <v>"1980":{"COSMOS1149DEB-14401":{"APOGEE": "415","COMMENT": "","COMMENTCODE": "5","COUNTRY": "CIS","CURRENT": "Y","DECAY": "1980-06-11","FILE": "8614","INCLINATION": "72.79","INTLDES": "1980-001F","LAUNCH": "1980-01-09","LAUNCH_NUM": "1","LAUNCH_PIECE": "F","NORAD_CAT_ID": "11675","OBJECT_ID": "1980-001F","OBJECT_NAME": "COSMOS 1149 DEB","OBJECT_NUMBER": "11675","OBJECT_TYPE": "DEBRIS","PERIGEE": "345","PERIOD": "92.17","RCSVALUE": "0","RCS_SIZE": "LARGE","SATNAME": "COSMOS 1149 DEB","SITE": "PKMTR"}</v>
      </c>
      <c r="AA203" t="str">
        <f>IF(A203=A204,_xlfn.CONCAT(Query__2[[#This Row],[Column1]],","),_xlfn.CONCAT(Query__2[[#This Row],[Column1]],"},"))</f>
        <v>"1980":{"COSMOS1149DEB-14401":{"APOGEE": "415","COMMENT": "","COMMENTCODE": "5","COUNTRY": "CIS","CURRENT": "Y","DECAY": "1980-06-11","FILE": "8614","INCLINATION": "72.79","INTLDES": "1980-001F","LAUNCH": "1980-01-09","LAUNCH_NUM": "1","LAUNCH_PIECE": "F","NORAD_CAT_ID": "11675","OBJECT_ID": "1980-001F","OBJECT_NAME": "COSMOS 1149 DEB","OBJECT_NUMBER": "11675","OBJECT_TYPE": "DEBRIS","PERIGEE": "345","PERIOD": "92.17","RCSVALUE": "0","RCS_SIZE": "LARGE","SATNAME": "COSMOS 1149 DEB","SITE": "PKMTR"},</v>
      </c>
      <c r="AB203" t="str">
        <f t="shared" ref="AB203:AB211" si="510">_xlfn.CONCAT("""",D$1,"""",": ","""",D203,"""",",")</f>
        <v>"APOGEE": "415",</v>
      </c>
      <c r="AC203" t="str">
        <f t="shared" ref="AC203:AC211" si="511">_xlfn.CONCAT("""",E$1,"""",": ","""",E203,"""",",")</f>
        <v>"COMMENT": "",</v>
      </c>
      <c r="AD203" t="str">
        <f t="shared" ref="AD203:AD211" si="512">_xlfn.CONCAT("""",F$1,"""",": ","""",F203,"""",",")</f>
        <v>"COMMENTCODE": "5",</v>
      </c>
      <c r="AE203" t="str">
        <f t="shared" ref="AE203:AE211" si="513">_xlfn.CONCAT("""",G$1,"""",": ","""",G203,"""",",")</f>
        <v>"COUNTRY": "CIS",</v>
      </c>
      <c r="AF203" t="str">
        <f t="shared" ref="AF203:AF211" si="514">_xlfn.CONCAT("""",H$1,"""",": ","""",H203,"""",",")</f>
        <v>"CURRENT": "Y",</v>
      </c>
      <c r="AG203" t="str">
        <f t="shared" ref="AG203:AG211" si="515">_xlfn.CONCAT("""",I$1,"""",": ","""",I203,"""",",")</f>
        <v>"DECAY": "1980-06-11",</v>
      </c>
      <c r="AH203" t="str">
        <f t="shared" ref="AH203:AH211" si="516">_xlfn.CONCAT("""",J$1,"""",": ","""",J203,"""",",")</f>
        <v>"FILE": "8614",</v>
      </c>
      <c r="AI203" t="str">
        <f t="shared" ref="AI203:AI211" si="517">_xlfn.CONCAT("""",K$1,"""",": ","""",K203,"""",",")</f>
        <v>"INCLINATION": "72.79",</v>
      </c>
      <c r="AJ203" t="str">
        <f t="shared" ref="AJ203:AJ211" si="518">_xlfn.CONCAT("""",L$1,"""",": ","""",L203,"""",",")</f>
        <v>"INTLDES": "1980-001F",</v>
      </c>
      <c r="AK203" t="str">
        <f t="shared" ref="AK203:AK211" si="519">_xlfn.CONCAT("""",M$1,"""",": ","""",M203,"""",",")</f>
        <v>"LAUNCH": "1980-01-09",</v>
      </c>
      <c r="AL203" t="str">
        <f t="shared" ref="AL203:AL211" si="520">_xlfn.CONCAT("""",N$1,"""",": ","""",N203,"""",",")</f>
        <v>"LAUNCH_NUM": "1",</v>
      </c>
      <c r="AM203" t="str">
        <f t="shared" ref="AM203:AM211" si="521">_xlfn.CONCAT("""",O$1,"""",": ","""",O203,"""",",")</f>
        <v>"LAUNCH_PIECE": "F",</v>
      </c>
      <c r="AN203" t="str">
        <f t="shared" ref="AN203:AN211" si="522">_xlfn.CONCAT("""",P$1,"""",": ","""",P203,"""",",")</f>
        <v>"NORAD_CAT_ID": "11675",</v>
      </c>
      <c r="AO203" t="str">
        <f t="shared" ref="AO203:AO211" si="523">_xlfn.CONCAT("""",Q$1,"""",": ","""",Q203,"""",",")</f>
        <v>"OBJECT_ID": "1980-001F",</v>
      </c>
      <c r="AP203" t="str">
        <f t="shared" ref="AP203:AP211" si="524">_xlfn.CONCAT("""",R$1,"""",": ","""",R203,"""",",")</f>
        <v>"OBJECT_NAME": "COSMOS 1149 DEB",</v>
      </c>
      <c r="AQ203" t="str">
        <f t="shared" ref="AQ203:AQ211" si="525">_xlfn.CONCAT("""",S$1,"""",": ","""",S203,"""",",")</f>
        <v>"OBJECT_NUMBER": "11675",</v>
      </c>
      <c r="AR203" t="str">
        <f t="shared" ref="AR203:AR211" si="526">_xlfn.CONCAT("""",T$1,"""",": ","""",T203,"""",",")</f>
        <v>"OBJECT_TYPE": "DEBRIS",</v>
      </c>
      <c r="AS203" t="str">
        <f t="shared" ref="AS203:AS211" si="527">_xlfn.CONCAT("""",U$1,"""",": ","""",U203,"""",",")</f>
        <v>"PERIGEE": "345",</v>
      </c>
      <c r="AT203" t="str">
        <f t="shared" ref="AT203:AT211" si="528">_xlfn.CONCAT("""",V$1,"""",": ","""",V203,"""",",")</f>
        <v>"PERIOD": "92.17",</v>
      </c>
      <c r="AU203" t="str">
        <f t="shared" ref="AU203:AU211" si="529">_xlfn.CONCAT("""",W$1,"""",": ","""",W203,"""",",")</f>
        <v>"RCSVALUE": "0",</v>
      </c>
      <c r="AV203" t="str">
        <f t="shared" ref="AV203:AV211" si="530">_xlfn.CONCAT("""",X$1,"""",": ","""",X203,"""",",")</f>
        <v>"RCS_SIZE": "LARGE",</v>
      </c>
      <c r="AW203" t="str">
        <f t="shared" ref="AW203:AW211" si="531">_xlfn.CONCAT("""",Y$1,"""",": ","""",Y203,"""")</f>
        <v>"SITE": "PKMTR"</v>
      </c>
      <c r="AX203" t="str">
        <f t="shared" ref="AX203:AX211" si="532">_xlfn.CONCAT("""",C$1,"""",": ","""",C203,"""",",")</f>
        <v>"SATNAME": "COSMOS 1149 DEB",</v>
      </c>
      <c r="AY203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"415","COMMENT": "","COMMENTCODE": "5","COUNTRY": "CIS","CURRENT": "Y","DECAY": "1980-06-11","FILE": "8614","INCLINATION": "72.79","INTLDES": "1980-001F","LAUNCH": "1980-01-09","LAUNCH_NUM": "1","LAUNCH_PIECE": "F","NORAD_CAT_ID": "11675","OBJECT_ID": "1980-001F","OBJECT_NAME": "COSMOS 1149 DEB","OBJECT_NUMBER": "11675","OBJECT_TYPE": "DEBRIS","PERIGEE": "345","PERIOD": "92.17","RCSVALUE": "0","RCS_SIZE": "LARGE","SATNAME": "COSMOS 1149 DEB","SITE": "PKMTR"</v>
      </c>
    </row>
    <row r="204" spans="1:51" x14ac:dyDescent="0.2">
      <c r="A204" t="s">
        <v>1306</v>
      </c>
      <c r="B204" t="s">
        <v>3988</v>
      </c>
      <c r="C204" t="s">
        <v>2142</v>
      </c>
      <c r="D204" t="s">
        <v>349</v>
      </c>
      <c r="E204" t="s">
        <v>25</v>
      </c>
      <c r="F204" t="s">
        <v>25</v>
      </c>
      <c r="G204" t="s">
        <v>26</v>
      </c>
      <c r="H204" t="s">
        <v>27</v>
      </c>
      <c r="I204" t="s">
        <v>1946</v>
      </c>
      <c r="J204" t="s">
        <v>156</v>
      </c>
      <c r="K204" t="s">
        <v>1420</v>
      </c>
      <c r="L204" t="s">
        <v>2143</v>
      </c>
      <c r="M204" t="s">
        <v>1799</v>
      </c>
      <c r="N204" t="s">
        <v>33</v>
      </c>
      <c r="O204" t="s">
        <v>307</v>
      </c>
      <c r="P204" t="s">
        <v>2144</v>
      </c>
      <c r="Q204" t="s">
        <v>2143</v>
      </c>
      <c r="R204" t="s">
        <v>2142</v>
      </c>
      <c r="S204" t="s">
        <v>2144</v>
      </c>
      <c r="T204" t="s">
        <v>84</v>
      </c>
      <c r="U204" t="s">
        <v>350</v>
      </c>
      <c r="V204" t="s">
        <v>351</v>
      </c>
      <c r="W204" t="s">
        <v>41</v>
      </c>
      <c r="X204" t="s">
        <v>95</v>
      </c>
      <c r="Y204" t="s">
        <v>1402</v>
      </c>
      <c r="Z204" t="str">
        <f t="shared" si="509"/>
        <v>"COSMOS1149DEB-14402":{"APOGEE": "208","COMMENT": "","COMMENTCODE": "","COUNTRY": "CIS","CURRENT": "Y","DECAY": "1980-02-18","FILE": "7337","INCLINATION": "72.85","INTLDES": "1980-001E","LAUNCH": "1980-01-09","LAUNCH_NUM": "1","LAUNCH_PIECE": "E","NORAD_CAT_ID": "11674","OBJECT_ID": "1980-001E","OBJECT_NAME": "COSMOS 1149 DEB","OBJECT_NUMBER": "11674","OBJECT_TYPE": "DEBRIS","PERIGEE": "196","PERIOD": "88.54","RCSVALUE": "0","RCS_SIZE": "MEDIUM","SATNAME": "COSMOS 1149 DEB","SITE": "PKMTR"}</v>
      </c>
      <c r="AA204" t="str">
        <f>IF(A204=A205,_xlfn.CONCAT(Query__2[[#This Row],[Column1]],","),_xlfn.CONCAT(Query__2[[#This Row],[Column1]],"},"))</f>
        <v>"COSMOS1149DEB-14402":{"APOGEE": "208","COMMENT": "","COMMENTCODE": "","COUNTRY": "CIS","CURRENT": "Y","DECAY": "1980-02-18","FILE": "7337","INCLINATION": "72.85","INTLDES": "1980-001E","LAUNCH": "1980-01-09","LAUNCH_NUM": "1","LAUNCH_PIECE": "E","NORAD_CAT_ID": "11674","OBJECT_ID": "1980-001E","OBJECT_NAME": "COSMOS 1149 DEB","OBJECT_NUMBER": "11674","OBJECT_TYPE": "DEBRIS","PERIGEE": "196","PERIOD": "88.54","RCSVALUE": "0","RCS_SIZE": "MEDIUM","SATNAME": "COSMOS 1149 DEB","SITE": "PKMTR"},</v>
      </c>
      <c r="AB204" t="str">
        <f t="shared" si="510"/>
        <v>"APOGEE": "208",</v>
      </c>
      <c r="AC204" t="str">
        <f t="shared" si="511"/>
        <v>"COMMENT": "",</v>
      </c>
      <c r="AD204" t="str">
        <f t="shared" si="512"/>
        <v>"COMMENTCODE": "",</v>
      </c>
      <c r="AE204" t="str">
        <f t="shared" si="513"/>
        <v>"COUNTRY": "CIS",</v>
      </c>
      <c r="AF204" t="str">
        <f t="shared" si="514"/>
        <v>"CURRENT": "Y",</v>
      </c>
      <c r="AG204" t="str">
        <f t="shared" si="515"/>
        <v>"DECAY": "1980-02-18",</v>
      </c>
      <c r="AH204" t="str">
        <f t="shared" si="516"/>
        <v>"FILE": "7337",</v>
      </c>
      <c r="AI204" t="str">
        <f t="shared" si="517"/>
        <v>"INCLINATION": "72.85",</v>
      </c>
      <c r="AJ204" t="str">
        <f t="shared" si="518"/>
        <v>"INTLDES": "1980-001E",</v>
      </c>
      <c r="AK204" t="str">
        <f t="shared" si="519"/>
        <v>"LAUNCH": "1980-01-09",</v>
      </c>
      <c r="AL204" t="str">
        <f t="shared" si="520"/>
        <v>"LAUNCH_NUM": "1",</v>
      </c>
      <c r="AM204" t="str">
        <f t="shared" si="521"/>
        <v>"LAUNCH_PIECE": "E",</v>
      </c>
      <c r="AN204" t="str">
        <f t="shared" si="522"/>
        <v>"NORAD_CAT_ID": "11674",</v>
      </c>
      <c r="AO204" t="str">
        <f t="shared" si="523"/>
        <v>"OBJECT_ID": "1980-001E",</v>
      </c>
      <c r="AP204" t="str">
        <f t="shared" si="524"/>
        <v>"OBJECT_NAME": "COSMOS 1149 DEB",</v>
      </c>
      <c r="AQ204" t="str">
        <f t="shared" si="525"/>
        <v>"OBJECT_NUMBER": "11674",</v>
      </c>
      <c r="AR204" t="str">
        <f t="shared" si="526"/>
        <v>"OBJECT_TYPE": "DEBRIS",</v>
      </c>
      <c r="AS204" t="str">
        <f t="shared" si="527"/>
        <v>"PERIGEE": "196",</v>
      </c>
      <c r="AT204" t="str">
        <f t="shared" si="528"/>
        <v>"PERIOD": "88.54",</v>
      </c>
      <c r="AU204" t="str">
        <f t="shared" si="529"/>
        <v>"RCSVALUE": "0",</v>
      </c>
      <c r="AV204" t="str">
        <f t="shared" si="530"/>
        <v>"RCS_SIZE": "MEDIUM",</v>
      </c>
      <c r="AW204" t="str">
        <f t="shared" si="531"/>
        <v>"SITE": "PKMTR"</v>
      </c>
      <c r="AX204" t="str">
        <f t="shared" si="532"/>
        <v>"SATNAME": "COSMOS 1149 DEB",</v>
      </c>
      <c r="AY204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"208","COMMENT": "","COMMENTCODE": "","COUNTRY": "CIS","CURRENT": "Y","DECAY": "1980-02-18","FILE": "7337","INCLINATION": "72.85","INTLDES": "1980-001E","LAUNCH": "1980-01-09","LAUNCH_NUM": "1","LAUNCH_PIECE": "E","NORAD_CAT_ID": "11674","OBJECT_ID": "1980-001E","OBJECT_NAME": "COSMOS 1149 DEB","OBJECT_NUMBER": "11674","OBJECT_TYPE": "DEBRIS","PERIGEE": "196","PERIOD": "88.54","RCSVALUE": "0","RCS_SIZE": "MEDIUM","SATNAME": "COSMOS 1149 DEB","SITE": "PKMTR"</v>
      </c>
    </row>
    <row r="205" spans="1:51" x14ac:dyDescent="0.2">
      <c r="A205" t="s">
        <v>1306</v>
      </c>
      <c r="B205" t="s">
        <v>3989</v>
      </c>
      <c r="C205" t="s">
        <v>2142</v>
      </c>
      <c r="D205" t="s">
        <v>127</v>
      </c>
      <c r="E205" t="s">
        <v>25</v>
      </c>
      <c r="F205" t="s">
        <v>25</v>
      </c>
      <c r="G205" t="s">
        <v>26</v>
      </c>
      <c r="H205" t="s">
        <v>27</v>
      </c>
      <c r="I205" t="s">
        <v>2145</v>
      </c>
      <c r="J205" t="s">
        <v>156</v>
      </c>
      <c r="K205" t="s">
        <v>1704</v>
      </c>
      <c r="L205" t="s">
        <v>2146</v>
      </c>
      <c r="M205" t="s">
        <v>1799</v>
      </c>
      <c r="N205" t="s">
        <v>33</v>
      </c>
      <c r="O205" t="s">
        <v>160</v>
      </c>
      <c r="P205" t="s">
        <v>2147</v>
      </c>
      <c r="Q205" t="s">
        <v>2146</v>
      </c>
      <c r="R205" t="s">
        <v>2142</v>
      </c>
      <c r="S205" t="s">
        <v>2147</v>
      </c>
      <c r="T205" t="s">
        <v>84</v>
      </c>
      <c r="U205" t="s">
        <v>592</v>
      </c>
      <c r="V205" t="s">
        <v>1547</v>
      </c>
      <c r="W205" t="s">
        <v>41</v>
      </c>
      <c r="X205" t="s">
        <v>53</v>
      </c>
      <c r="Y205" t="s">
        <v>1402</v>
      </c>
      <c r="Z205" t="str">
        <f t="shared" si="509"/>
        <v>"COSMOS1149DEB-14403":{"APOGEE": "139","COMMENT": "","COMMENTCODE": "","COUNTRY": "CIS","CURRENT": "Y","DECAY": "1990-06-11","FILE": "7337","INCLINATION": "72.81","INTLDES": "1980-001D","LAUNCH": "1980-01-09","LAUNCH_NUM": "1","LAUNCH_PIECE": "D","NORAD_CAT_ID": "11673","OBJECT_ID": "1980-001D","OBJECT_NAME": "COSMOS 1149 DEB","OBJECT_NUMBER": "11673","OBJECT_TYPE": "DEBRIS","PERIGEE": "122","PERIOD": "87.10","RCSVALUE": "0","RCS_SIZE": "LARGE","SATNAME": "COSMOS 1149 DEB","SITE": "PKMTR"}</v>
      </c>
      <c r="AA205" t="str">
        <f>IF(A205=A206,_xlfn.CONCAT(Query__2[[#This Row],[Column1]],","),_xlfn.CONCAT(Query__2[[#This Row],[Column1]],"},"))</f>
        <v>"COSMOS1149DEB-14403":{"APOGEE": "139","COMMENT": "","COMMENTCODE": "","COUNTRY": "CIS","CURRENT": "Y","DECAY": "1990-06-11","FILE": "7337","INCLINATION": "72.81","INTLDES": "1980-001D","LAUNCH": "1980-01-09","LAUNCH_NUM": "1","LAUNCH_PIECE": "D","NORAD_CAT_ID": "11673","OBJECT_ID": "1980-001D","OBJECT_NAME": "COSMOS 1149 DEB","OBJECT_NUMBER": "11673","OBJECT_TYPE": "DEBRIS","PERIGEE": "122","PERIOD": "87.10","RCSVALUE": "0","RCS_SIZE": "LARGE","SATNAME": "COSMOS 1149 DEB","SITE": "PKMTR"},</v>
      </c>
      <c r="AB205" t="str">
        <f t="shared" si="510"/>
        <v>"APOGEE": "139",</v>
      </c>
      <c r="AC205" t="str">
        <f t="shared" si="511"/>
        <v>"COMMENT": "",</v>
      </c>
      <c r="AD205" t="str">
        <f t="shared" si="512"/>
        <v>"COMMENTCODE": "",</v>
      </c>
      <c r="AE205" t="str">
        <f t="shared" si="513"/>
        <v>"COUNTRY": "CIS",</v>
      </c>
      <c r="AF205" t="str">
        <f t="shared" si="514"/>
        <v>"CURRENT": "Y",</v>
      </c>
      <c r="AG205" t="str">
        <f t="shared" si="515"/>
        <v>"DECAY": "1990-06-11",</v>
      </c>
      <c r="AH205" t="str">
        <f t="shared" si="516"/>
        <v>"FILE": "7337",</v>
      </c>
      <c r="AI205" t="str">
        <f t="shared" si="517"/>
        <v>"INCLINATION": "72.81",</v>
      </c>
      <c r="AJ205" t="str">
        <f t="shared" si="518"/>
        <v>"INTLDES": "1980-001D",</v>
      </c>
      <c r="AK205" t="str">
        <f t="shared" si="519"/>
        <v>"LAUNCH": "1980-01-09",</v>
      </c>
      <c r="AL205" t="str">
        <f t="shared" si="520"/>
        <v>"LAUNCH_NUM": "1",</v>
      </c>
      <c r="AM205" t="str">
        <f t="shared" si="521"/>
        <v>"LAUNCH_PIECE": "D",</v>
      </c>
      <c r="AN205" t="str">
        <f t="shared" si="522"/>
        <v>"NORAD_CAT_ID": "11673",</v>
      </c>
      <c r="AO205" t="str">
        <f t="shared" si="523"/>
        <v>"OBJECT_ID": "1980-001D",</v>
      </c>
      <c r="AP205" t="str">
        <f t="shared" si="524"/>
        <v>"OBJECT_NAME": "COSMOS 1149 DEB",</v>
      </c>
      <c r="AQ205" t="str">
        <f t="shared" si="525"/>
        <v>"OBJECT_NUMBER": "11673",</v>
      </c>
      <c r="AR205" t="str">
        <f t="shared" si="526"/>
        <v>"OBJECT_TYPE": "DEBRIS",</v>
      </c>
      <c r="AS205" t="str">
        <f t="shared" si="527"/>
        <v>"PERIGEE": "122",</v>
      </c>
      <c r="AT205" t="str">
        <f t="shared" si="528"/>
        <v>"PERIOD": "87.10",</v>
      </c>
      <c r="AU205" t="str">
        <f t="shared" si="529"/>
        <v>"RCSVALUE": "0",</v>
      </c>
      <c r="AV205" t="str">
        <f t="shared" si="530"/>
        <v>"RCS_SIZE": "LARGE",</v>
      </c>
      <c r="AW205" t="str">
        <f t="shared" si="531"/>
        <v>"SITE": "PKMTR"</v>
      </c>
      <c r="AX205" t="str">
        <f t="shared" si="532"/>
        <v>"SATNAME": "COSMOS 1149 DEB",</v>
      </c>
      <c r="AY205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"139","COMMENT": "","COMMENTCODE": "","COUNTRY": "CIS","CURRENT": "Y","DECAY": "1990-06-11","FILE": "7337","INCLINATION": "72.81","INTLDES": "1980-001D","LAUNCH": "1980-01-09","LAUNCH_NUM": "1","LAUNCH_PIECE": "D","NORAD_CAT_ID": "11673","OBJECT_ID": "1980-001D","OBJECT_NAME": "COSMOS 1149 DEB","OBJECT_NUMBER": "11673","OBJECT_TYPE": "DEBRIS","PERIGEE": "122","PERIOD": "87.10","RCSVALUE": "0","RCS_SIZE": "LARGE","SATNAME": "COSMOS 1149 DEB","SITE": "PKMTR"</v>
      </c>
    </row>
    <row r="206" spans="1:51" x14ac:dyDescent="0.2">
      <c r="A206" t="s">
        <v>1306</v>
      </c>
      <c r="B206" t="s">
        <v>3990</v>
      </c>
      <c r="C206" t="s">
        <v>2150</v>
      </c>
      <c r="D206" t="s">
        <v>525</v>
      </c>
      <c r="E206" t="s">
        <v>25</v>
      </c>
      <c r="F206" t="s">
        <v>25</v>
      </c>
      <c r="G206" t="s">
        <v>26</v>
      </c>
      <c r="H206" t="s">
        <v>27</v>
      </c>
      <c r="I206" t="s">
        <v>1906</v>
      </c>
      <c r="J206" t="s">
        <v>33</v>
      </c>
      <c r="K206" t="s">
        <v>1494</v>
      </c>
      <c r="L206" t="s">
        <v>2148</v>
      </c>
      <c r="M206" t="s">
        <v>1799</v>
      </c>
      <c r="N206" t="s">
        <v>33</v>
      </c>
      <c r="O206" t="s">
        <v>48</v>
      </c>
      <c r="P206" t="s">
        <v>2149</v>
      </c>
      <c r="Q206" t="s">
        <v>2148</v>
      </c>
      <c r="R206" t="s">
        <v>2150</v>
      </c>
      <c r="S206" t="s">
        <v>2149</v>
      </c>
      <c r="T206" t="s">
        <v>38</v>
      </c>
      <c r="U206" t="s">
        <v>686</v>
      </c>
      <c r="V206" t="s">
        <v>497</v>
      </c>
      <c r="W206" t="s">
        <v>41</v>
      </c>
      <c r="X206" t="s">
        <v>25</v>
      </c>
      <c r="Y206" t="s">
        <v>1402</v>
      </c>
      <c r="Z206" t="str">
        <f t="shared" si="509"/>
        <v>"COSMOS1149-14404":{"APOGEE": "418","COMMENT": "","COMMENTCODE": "","COUNTRY": "CIS","CURRENT": "Y","DECAY": "1980-01-23","FILE": "1","INCLINATION": "72.88","INTLDES": "1980-001A","LAUNCH": "1980-01-09","LAUNCH_NUM": "1","LAUNCH_PIECE": "A","NORAD_CAT_ID": "11652","OBJECT_ID": "1980-001A","OBJECT_NAME": "COSMOS 1149","OBJECT_NUMBER": "11652","OBJECT_TYPE": "PAYLOAD","PERIGEE": "353","PERIOD": "92.26","RCSVALUE": "0","RCS_SIZE": "","SATNAME": "COSMOS 1149","SITE": "PKMTR"}</v>
      </c>
      <c r="AA206" t="str">
        <f>IF(A206=A207,_xlfn.CONCAT(Query__2[[#This Row],[Column1]],","),_xlfn.CONCAT(Query__2[[#This Row],[Column1]],"},"))</f>
        <v>"COSMOS1149-14404":{"APOGEE": "418","COMMENT": "","COMMENTCODE": "","COUNTRY": "CIS","CURRENT": "Y","DECAY": "1980-01-23","FILE": "1","INCLINATION": "72.88","INTLDES": "1980-001A","LAUNCH": "1980-01-09","LAUNCH_NUM": "1","LAUNCH_PIECE": "A","NORAD_CAT_ID": "11652","OBJECT_ID": "1980-001A","OBJECT_NAME": "COSMOS 1149","OBJECT_NUMBER": "11652","OBJECT_TYPE": "PAYLOAD","PERIGEE": "353","PERIOD": "92.26","RCSVALUE": "0","RCS_SIZE": "","SATNAME": "COSMOS 1149","SITE": "PKMTR"},</v>
      </c>
      <c r="AB206" t="str">
        <f t="shared" si="510"/>
        <v>"APOGEE": "418",</v>
      </c>
      <c r="AC206" t="str">
        <f t="shared" si="511"/>
        <v>"COMMENT": "",</v>
      </c>
      <c r="AD206" t="str">
        <f t="shared" si="512"/>
        <v>"COMMENTCODE": "",</v>
      </c>
      <c r="AE206" t="str">
        <f t="shared" si="513"/>
        <v>"COUNTRY": "CIS",</v>
      </c>
      <c r="AF206" t="str">
        <f t="shared" si="514"/>
        <v>"CURRENT": "Y",</v>
      </c>
      <c r="AG206" t="str">
        <f t="shared" si="515"/>
        <v>"DECAY": "1980-01-23",</v>
      </c>
      <c r="AH206" t="str">
        <f t="shared" si="516"/>
        <v>"FILE": "1",</v>
      </c>
      <c r="AI206" t="str">
        <f t="shared" si="517"/>
        <v>"INCLINATION": "72.88",</v>
      </c>
      <c r="AJ206" t="str">
        <f t="shared" si="518"/>
        <v>"INTLDES": "1980-001A",</v>
      </c>
      <c r="AK206" t="str">
        <f t="shared" si="519"/>
        <v>"LAUNCH": "1980-01-09",</v>
      </c>
      <c r="AL206" t="str">
        <f t="shared" si="520"/>
        <v>"LAUNCH_NUM": "1",</v>
      </c>
      <c r="AM206" t="str">
        <f t="shared" si="521"/>
        <v>"LAUNCH_PIECE": "A",</v>
      </c>
      <c r="AN206" t="str">
        <f t="shared" si="522"/>
        <v>"NORAD_CAT_ID": "11652",</v>
      </c>
      <c r="AO206" t="str">
        <f t="shared" si="523"/>
        <v>"OBJECT_ID": "1980-001A",</v>
      </c>
      <c r="AP206" t="str">
        <f t="shared" si="524"/>
        <v>"OBJECT_NAME": "COSMOS 1149",</v>
      </c>
      <c r="AQ206" t="str">
        <f t="shared" si="525"/>
        <v>"OBJECT_NUMBER": "11652",</v>
      </c>
      <c r="AR206" t="str">
        <f t="shared" si="526"/>
        <v>"OBJECT_TYPE": "PAYLOAD",</v>
      </c>
      <c r="AS206" t="str">
        <f t="shared" si="527"/>
        <v>"PERIGEE": "353",</v>
      </c>
      <c r="AT206" t="str">
        <f t="shared" si="528"/>
        <v>"PERIOD": "92.26",</v>
      </c>
      <c r="AU206" t="str">
        <f t="shared" si="529"/>
        <v>"RCSVALUE": "0",</v>
      </c>
      <c r="AV206" t="str">
        <f t="shared" si="530"/>
        <v>"RCS_SIZE": "",</v>
      </c>
      <c r="AW206" t="str">
        <f t="shared" si="531"/>
        <v>"SITE": "PKMTR"</v>
      </c>
      <c r="AX206" t="str">
        <f t="shared" si="532"/>
        <v>"SATNAME": "COSMOS 1149",</v>
      </c>
      <c r="AY206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"418","COMMENT": "","COMMENTCODE": "","COUNTRY": "CIS","CURRENT": "Y","DECAY": "1980-01-23","FILE": "1","INCLINATION": "72.88","INTLDES": "1980-001A","LAUNCH": "1980-01-09","LAUNCH_NUM": "1","LAUNCH_PIECE": "A","NORAD_CAT_ID": "11652","OBJECT_ID": "1980-001A","OBJECT_NAME": "COSMOS 1149","OBJECT_NUMBER": "11652","OBJECT_TYPE": "PAYLOAD","PERIGEE": "353","PERIOD": "92.26","RCSVALUE": "0","RCS_SIZE": "","SATNAME": "COSMOS 1149","SITE": "PKMTR"</v>
      </c>
    </row>
    <row r="207" spans="1:51" x14ac:dyDescent="0.2">
      <c r="A207" t="s">
        <v>1306</v>
      </c>
      <c r="B207" t="s">
        <v>3991</v>
      </c>
      <c r="C207" t="s">
        <v>1105</v>
      </c>
      <c r="D207" t="s">
        <v>633</v>
      </c>
      <c r="E207" t="s">
        <v>25</v>
      </c>
      <c r="F207" t="s">
        <v>25</v>
      </c>
      <c r="G207" t="s">
        <v>26</v>
      </c>
      <c r="H207" t="s">
        <v>27</v>
      </c>
      <c r="I207" t="s">
        <v>2151</v>
      </c>
      <c r="J207" t="s">
        <v>33</v>
      </c>
      <c r="K207" t="s">
        <v>1492</v>
      </c>
      <c r="L207" t="s">
        <v>2152</v>
      </c>
      <c r="M207" t="s">
        <v>1799</v>
      </c>
      <c r="N207" t="s">
        <v>33</v>
      </c>
      <c r="O207" t="s">
        <v>34</v>
      </c>
      <c r="P207" t="s">
        <v>2153</v>
      </c>
      <c r="Q207" t="s">
        <v>2152</v>
      </c>
      <c r="R207" t="s">
        <v>1105</v>
      </c>
      <c r="S207" t="s">
        <v>2153</v>
      </c>
      <c r="T207" t="s">
        <v>50</v>
      </c>
      <c r="U207" t="s">
        <v>493</v>
      </c>
      <c r="V207" t="s">
        <v>843</v>
      </c>
      <c r="W207" t="s">
        <v>41</v>
      </c>
      <c r="X207" t="s">
        <v>25</v>
      </c>
      <c r="Y207" t="s">
        <v>1402</v>
      </c>
      <c r="Z207" t="str">
        <f t="shared" si="509"/>
        <v>"SL4RB-14405":{"APOGEE": "172","COMMENT": "","COMMENTCODE": "","COUNTRY": "CIS","CURRENT": "Y","DECAY": "1980-01-17","FILE": "1","INCLINATION": "72.86","INTLDES": "1980-001B","LAUNCH": "1980-01-09","LAUNCH_NUM": "1","LAUNCH_PIECE": "B","NORAD_CAT_ID": "11653","OBJECT_ID": "1980-001B","OBJECT_NAME": "SL-4 R/B","OBJECT_NUMBER": "11653","OBJECT_TYPE": "ROCKET BODY","PERIGEE": "129","PERIOD": "87.50","RCSVALUE": "0","RCS_SIZE": "","SATNAME": "SL-4 R/B","SITE": "PKMTR"}</v>
      </c>
      <c r="AA207" t="str">
        <f>IF(A207=A208,_xlfn.CONCAT(Query__2[[#This Row],[Column1]],","),_xlfn.CONCAT(Query__2[[#This Row],[Column1]],"},"))</f>
        <v>"SL4RB-14405":{"APOGEE": "172","COMMENT": "","COMMENTCODE": "","COUNTRY": "CIS","CURRENT": "Y","DECAY": "1980-01-17","FILE": "1","INCLINATION": "72.86","INTLDES": "1980-001B","LAUNCH": "1980-01-09","LAUNCH_NUM": "1","LAUNCH_PIECE": "B","NORAD_CAT_ID": "11653","OBJECT_ID": "1980-001B","OBJECT_NAME": "SL-4 R/B","OBJECT_NUMBER": "11653","OBJECT_TYPE": "ROCKET BODY","PERIGEE": "129","PERIOD": "87.50","RCSVALUE": "0","RCS_SIZE": "","SATNAME": "SL-4 R/B","SITE": "PKMTR"},</v>
      </c>
      <c r="AB207" t="str">
        <f t="shared" si="510"/>
        <v>"APOGEE": "172",</v>
      </c>
      <c r="AC207" t="str">
        <f t="shared" si="511"/>
        <v>"COMMENT": "",</v>
      </c>
      <c r="AD207" t="str">
        <f t="shared" si="512"/>
        <v>"COMMENTCODE": "",</v>
      </c>
      <c r="AE207" t="str">
        <f t="shared" si="513"/>
        <v>"COUNTRY": "CIS",</v>
      </c>
      <c r="AF207" t="str">
        <f t="shared" si="514"/>
        <v>"CURRENT": "Y",</v>
      </c>
      <c r="AG207" t="str">
        <f t="shared" si="515"/>
        <v>"DECAY": "1980-01-17",</v>
      </c>
      <c r="AH207" t="str">
        <f t="shared" si="516"/>
        <v>"FILE": "1",</v>
      </c>
      <c r="AI207" t="str">
        <f t="shared" si="517"/>
        <v>"INCLINATION": "72.86",</v>
      </c>
      <c r="AJ207" t="str">
        <f t="shared" si="518"/>
        <v>"INTLDES": "1980-001B",</v>
      </c>
      <c r="AK207" t="str">
        <f t="shared" si="519"/>
        <v>"LAUNCH": "1980-01-09",</v>
      </c>
      <c r="AL207" t="str">
        <f t="shared" si="520"/>
        <v>"LAUNCH_NUM": "1",</v>
      </c>
      <c r="AM207" t="str">
        <f t="shared" si="521"/>
        <v>"LAUNCH_PIECE": "B",</v>
      </c>
      <c r="AN207" t="str">
        <f t="shared" si="522"/>
        <v>"NORAD_CAT_ID": "11653",</v>
      </c>
      <c r="AO207" t="str">
        <f t="shared" si="523"/>
        <v>"OBJECT_ID": "1980-001B",</v>
      </c>
      <c r="AP207" t="str">
        <f t="shared" si="524"/>
        <v>"OBJECT_NAME": "SL-4 R/B",</v>
      </c>
      <c r="AQ207" t="str">
        <f t="shared" si="525"/>
        <v>"OBJECT_NUMBER": "11653",</v>
      </c>
      <c r="AR207" t="str">
        <f t="shared" si="526"/>
        <v>"OBJECT_TYPE": "ROCKET BODY",</v>
      </c>
      <c r="AS207" t="str">
        <f t="shared" si="527"/>
        <v>"PERIGEE": "129",</v>
      </c>
      <c r="AT207" t="str">
        <f t="shared" si="528"/>
        <v>"PERIOD": "87.50",</v>
      </c>
      <c r="AU207" t="str">
        <f t="shared" si="529"/>
        <v>"RCSVALUE": "0",</v>
      </c>
      <c r="AV207" t="str">
        <f t="shared" si="530"/>
        <v>"RCS_SIZE": "",</v>
      </c>
      <c r="AW207" t="str">
        <f t="shared" si="531"/>
        <v>"SITE": "PKMTR"</v>
      </c>
      <c r="AX207" t="str">
        <f t="shared" si="532"/>
        <v>"SATNAME": "SL-4 R/B",</v>
      </c>
      <c r="AY207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"172","COMMENT": "","COMMENTCODE": "","COUNTRY": "CIS","CURRENT": "Y","DECAY": "1980-01-17","FILE": "1","INCLINATION": "72.86","INTLDES": "1980-001B","LAUNCH": "1980-01-09","LAUNCH_NUM": "1","LAUNCH_PIECE": "B","NORAD_CAT_ID": "11653","OBJECT_ID": "1980-001B","OBJECT_NAME": "SL-4 R/B","OBJECT_NUMBER": "11653","OBJECT_TYPE": "ROCKET BODY","PERIGEE": "129","PERIOD": "87.50","RCSVALUE": "0","RCS_SIZE": "","SATNAME": "SL-4 R/B","SITE": "PKMTR"</v>
      </c>
    </row>
    <row r="208" spans="1:51" x14ac:dyDescent="0.2">
      <c r="A208" t="s">
        <v>1306</v>
      </c>
      <c r="B208" t="s">
        <v>3992</v>
      </c>
      <c r="C208" t="s">
        <v>1107</v>
      </c>
      <c r="D208" t="s">
        <v>879</v>
      </c>
      <c r="E208" t="s">
        <v>25</v>
      </c>
      <c r="F208" t="s">
        <v>25</v>
      </c>
      <c r="G208" t="s">
        <v>26</v>
      </c>
      <c r="H208" t="s">
        <v>27</v>
      </c>
      <c r="I208" t="s">
        <v>1720</v>
      </c>
      <c r="J208" t="s">
        <v>33</v>
      </c>
      <c r="K208" t="s">
        <v>1478</v>
      </c>
      <c r="L208" t="s">
        <v>2154</v>
      </c>
      <c r="M208" t="s">
        <v>1799</v>
      </c>
      <c r="N208" t="s">
        <v>33</v>
      </c>
      <c r="O208" t="s">
        <v>81</v>
      </c>
      <c r="P208" t="s">
        <v>2155</v>
      </c>
      <c r="Q208" t="s">
        <v>2154</v>
      </c>
      <c r="R208" t="s">
        <v>1107</v>
      </c>
      <c r="S208" t="s">
        <v>2155</v>
      </c>
      <c r="T208" t="s">
        <v>84</v>
      </c>
      <c r="U208" t="s">
        <v>637</v>
      </c>
      <c r="V208" t="s">
        <v>471</v>
      </c>
      <c r="W208" t="s">
        <v>41</v>
      </c>
      <c r="X208" t="s">
        <v>25</v>
      </c>
      <c r="Y208" t="s">
        <v>1402</v>
      </c>
      <c r="Z208" t="str">
        <f t="shared" si="509"/>
        <v>"SL4DEB-14406":{"APOGEE": "433","COMMENT": "","COMMENTCODE": "","COUNTRY": "CIS","CURRENT": "Y","DECAY": "1980-01-19","FILE": "1","INCLINATION": "72.87","INTLDES": "1980-001C","LAUNCH": "1980-01-09","LAUNCH_NUM": "1","LAUNCH_PIECE": "C","NORAD_CAT_ID": "11656","OBJECT_ID": "1980-001C","OBJECT_NAME": "SL-4 DEB","OBJECT_NUMBER": "11656","OBJECT_TYPE": "DEBRIS","PERIGEE": "333","PERIOD": "92.21","RCSVALUE": "0","RCS_SIZE": "","SATNAME": "SL-4 DEB","SITE": "PKMTR"}</v>
      </c>
      <c r="AA208" t="str">
        <f>IF(A208=A209,_xlfn.CONCAT(Query__2[[#This Row],[Column1]],","),_xlfn.CONCAT(Query__2[[#This Row],[Column1]],"},"))</f>
        <v>"SL4DEB-14406":{"APOGEE": "433","COMMENT": "","COMMENTCODE": "","COUNTRY": "CIS","CURRENT": "Y","DECAY": "1980-01-19","FILE": "1","INCLINATION": "72.87","INTLDES": "1980-001C","LAUNCH": "1980-01-09","LAUNCH_NUM": "1","LAUNCH_PIECE": "C","NORAD_CAT_ID": "11656","OBJECT_ID": "1980-001C","OBJECT_NAME": "SL-4 DEB","OBJECT_NUMBER": "11656","OBJECT_TYPE": "DEBRIS","PERIGEE": "333","PERIOD": "92.21","RCSVALUE": "0","RCS_SIZE": "","SATNAME": "SL-4 DEB","SITE": "PKMTR"},</v>
      </c>
      <c r="AB208" t="str">
        <f t="shared" si="510"/>
        <v>"APOGEE": "433",</v>
      </c>
      <c r="AC208" t="str">
        <f t="shared" si="511"/>
        <v>"COMMENT": "",</v>
      </c>
      <c r="AD208" t="str">
        <f t="shared" si="512"/>
        <v>"COMMENTCODE": "",</v>
      </c>
      <c r="AE208" t="str">
        <f t="shared" si="513"/>
        <v>"COUNTRY": "CIS",</v>
      </c>
      <c r="AF208" t="str">
        <f t="shared" si="514"/>
        <v>"CURRENT": "Y",</v>
      </c>
      <c r="AG208" t="str">
        <f t="shared" si="515"/>
        <v>"DECAY": "1980-01-19",</v>
      </c>
      <c r="AH208" t="str">
        <f t="shared" si="516"/>
        <v>"FILE": "1",</v>
      </c>
      <c r="AI208" t="str">
        <f t="shared" si="517"/>
        <v>"INCLINATION": "72.87",</v>
      </c>
      <c r="AJ208" t="str">
        <f t="shared" si="518"/>
        <v>"INTLDES": "1980-001C",</v>
      </c>
      <c r="AK208" t="str">
        <f t="shared" si="519"/>
        <v>"LAUNCH": "1980-01-09",</v>
      </c>
      <c r="AL208" t="str">
        <f t="shared" si="520"/>
        <v>"LAUNCH_NUM": "1",</v>
      </c>
      <c r="AM208" t="str">
        <f t="shared" si="521"/>
        <v>"LAUNCH_PIECE": "C",</v>
      </c>
      <c r="AN208" t="str">
        <f t="shared" si="522"/>
        <v>"NORAD_CAT_ID": "11656",</v>
      </c>
      <c r="AO208" t="str">
        <f t="shared" si="523"/>
        <v>"OBJECT_ID": "1980-001C",</v>
      </c>
      <c r="AP208" t="str">
        <f t="shared" si="524"/>
        <v>"OBJECT_NAME": "SL-4 DEB",</v>
      </c>
      <c r="AQ208" t="str">
        <f t="shared" si="525"/>
        <v>"OBJECT_NUMBER": "11656",</v>
      </c>
      <c r="AR208" t="str">
        <f t="shared" si="526"/>
        <v>"OBJECT_TYPE": "DEBRIS",</v>
      </c>
      <c r="AS208" t="str">
        <f t="shared" si="527"/>
        <v>"PERIGEE": "333",</v>
      </c>
      <c r="AT208" t="str">
        <f t="shared" si="528"/>
        <v>"PERIOD": "92.21",</v>
      </c>
      <c r="AU208" t="str">
        <f t="shared" si="529"/>
        <v>"RCSVALUE": "0",</v>
      </c>
      <c r="AV208" t="str">
        <f t="shared" si="530"/>
        <v>"RCS_SIZE": "",</v>
      </c>
      <c r="AW208" t="str">
        <f t="shared" si="531"/>
        <v>"SITE": "PKMTR"</v>
      </c>
      <c r="AX208" t="str">
        <f t="shared" si="532"/>
        <v>"SATNAME": "SL-4 DEB",</v>
      </c>
      <c r="AY208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"433","COMMENT": "","COMMENTCODE": "","COUNTRY": "CIS","CURRENT": "Y","DECAY": "1980-01-19","FILE": "1","INCLINATION": "72.87","INTLDES": "1980-001C","LAUNCH": "1980-01-09","LAUNCH_NUM": "1","LAUNCH_PIECE": "C","NORAD_CAT_ID": "11656","OBJECT_ID": "1980-001C","OBJECT_NAME": "SL-4 DEB","OBJECT_NUMBER": "11656","OBJECT_TYPE": "DEBRIS","PERIGEE": "333","PERIOD": "92.21","RCSVALUE": "0","RCS_SIZE": "","SATNAME": "SL-4 DEB","SITE": "PKMTR"</v>
      </c>
    </row>
    <row r="209" spans="1:51" x14ac:dyDescent="0.2">
      <c r="A209" t="s">
        <v>1306</v>
      </c>
      <c r="B209" t="s">
        <v>3993</v>
      </c>
      <c r="C209" t="s">
        <v>2142</v>
      </c>
      <c r="D209" t="s">
        <v>872</v>
      </c>
      <c r="E209" t="s">
        <v>25</v>
      </c>
      <c r="F209" t="s">
        <v>25</v>
      </c>
      <c r="G209" t="s">
        <v>26</v>
      </c>
      <c r="H209" t="s">
        <v>27</v>
      </c>
      <c r="I209" t="s">
        <v>2134</v>
      </c>
      <c r="J209" t="s">
        <v>33</v>
      </c>
      <c r="K209" t="s">
        <v>2156</v>
      </c>
      <c r="L209" t="s">
        <v>2157</v>
      </c>
      <c r="M209" t="s">
        <v>1799</v>
      </c>
      <c r="N209" t="s">
        <v>33</v>
      </c>
      <c r="O209" t="s">
        <v>311</v>
      </c>
      <c r="P209" t="s">
        <v>2158</v>
      </c>
      <c r="Q209" t="s">
        <v>2157</v>
      </c>
      <c r="R209" t="s">
        <v>2142</v>
      </c>
      <c r="S209" t="s">
        <v>2158</v>
      </c>
      <c r="T209" t="s">
        <v>84</v>
      </c>
      <c r="U209" t="s">
        <v>516</v>
      </c>
      <c r="V209" t="s">
        <v>1074</v>
      </c>
      <c r="W209" t="s">
        <v>41</v>
      </c>
      <c r="X209" t="s">
        <v>25</v>
      </c>
      <c r="Y209" t="s">
        <v>1402</v>
      </c>
      <c r="Z209" t="str">
        <f t="shared" si="509"/>
        <v>"COSMOS1149DEB-14407":{"APOGEE": "425","COMMENT": "","COMMENTCODE": "","COUNTRY": "CIS","CURRENT": "Y","DECAY": "1980-01-27","FILE": "1","INCLINATION": "73.02","INTLDES": "1980-001G","LAUNCH": "1980-01-09","LAUNCH_NUM": "1","LAUNCH_PIECE": "G","NORAD_CAT_ID": "11677","OBJECT_ID": "1980-001G","OBJECT_NAME": "COSMOS 1149 DEB","OBJECT_NUMBER": "11677","OBJECT_TYPE": "DEBRIS","PERIGEE": "319","PERIOD": "91.98","RCSVALUE": "0","RCS_SIZE": "","SATNAME": "COSMOS 1149 DEB","SITE": "PKMTR"}</v>
      </c>
      <c r="AA209" t="str">
        <f>IF(A209=A210,_xlfn.CONCAT(Query__2[[#This Row],[Column1]],","),_xlfn.CONCAT(Query__2[[#This Row],[Column1]],"},"))</f>
        <v>"COSMOS1149DEB-14407":{"APOGEE": "425","COMMENT": "","COMMENTCODE": "","COUNTRY": "CIS","CURRENT": "Y","DECAY": "1980-01-27","FILE": "1","INCLINATION": "73.02","INTLDES": "1980-001G","LAUNCH": "1980-01-09","LAUNCH_NUM": "1","LAUNCH_PIECE": "G","NORAD_CAT_ID": "11677","OBJECT_ID": "1980-001G","OBJECT_NAME": "COSMOS 1149 DEB","OBJECT_NUMBER": "11677","OBJECT_TYPE": "DEBRIS","PERIGEE": "319","PERIOD": "91.98","RCSVALUE": "0","RCS_SIZE": "","SATNAME": "COSMOS 1149 DEB","SITE": "PKMTR"},</v>
      </c>
      <c r="AB209" t="str">
        <f t="shared" si="510"/>
        <v>"APOGEE": "425",</v>
      </c>
      <c r="AC209" t="str">
        <f t="shared" si="511"/>
        <v>"COMMENT": "",</v>
      </c>
      <c r="AD209" t="str">
        <f t="shared" si="512"/>
        <v>"COMMENTCODE": "",</v>
      </c>
      <c r="AE209" t="str">
        <f t="shared" si="513"/>
        <v>"COUNTRY": "CIS",</v>
      </c>
      <c r="AF209" t="str">
        <f t="shared" si="514"/>
        <v>"CURRENT": "Y",</v>
      </c>
      <c r="AG209" t="str">
        <f t="shared" si="515"/>
        <v>"DECAY": "1980-01-27",</v>
      </c>
      <c r="AH209" t="str">
        <f t="shared" si="516"/>
        <v>"FILE": "1",</v>
      </c>
      <c r="AI209" t="str">
        <f t="shared" si="517"/>
        <v>"INCLINATION": "73.02",</v>
      </c>
      <c r="AJ209" t="str">
        <f t="shared" si="518"/>
        <v>"INTLDES": "1980-001G",</v>
      </c>
      <c r="AK209" t="str">
        <f t="shared" si="519"/>
        <v>"LAUNCH": "1980-01-09",</v>
      </c>
      <c r="AL209" t="str">
        <f t="shared" si="520"/>
        <v>"LAUNCH_NUM": "1",</v>
      </c>
      <c r="AM209" t="str">
        <f t="shared" si="521"/>
        <v>"LAUNCH_PIECE": "G",</v>
      </c>
      <c r="AN209" t="str">
        <f t="shared" si="522"/>
        <v>"NORAD_CAT_ID": "11677",</v>
      </c>
      <c r="AO209" t="str">
        <f t="shared" si="523"/>
        <v>"OBJECT_ID": "1980-001G",</v>
      </c>
      <c r="AP209" t="str">
        <f t="shared" si="524"/>
        <v>"OBJECT_NAME": "COSMOS 1149 DEB",</v>
      </c>
      <c r="AQ209" t="str">
        <f t="shared" si="525"/>
        <v>"OBJECT_NUMBER": "11677",</v>
      </c>
      <c r="AR209" t="str">
        <f t="shared" si="526"/>
        <v>"OBJECT_TYPE": "DEBRIS",</v>
      </c>
      <c r="AS209" t="str">
        <f t="shared" si="527"/>
        <v>"PERIGEE": "319",</v>
      </c>
      <c r="AT209" t="str">
        <f t="shared" si="528"/>
        <v>"PERIOD": "91.98",</v>
      </c>
      <c r="AU209" t="str">
        <f t="shared" si="529"/>
        <v>"RCSVALUE": "0",</v>
      </c>
      <c r="AV209" t="str">
        <f t="shared" si="530"/>
        <v>"RCS_SIZE": "",</v>
      </c>
      <c r="AW209" t="str">
        <f t="shared" si="531"/>
        <v>"SITE": "PKMTR"</v>
      </c>
      <c r="AX209" t="str">
        <f t="shared" si="532"/>
        <v>"SATNAME": "COSMOS 1149 DEB",</v>
      </c>
      <c r="AY209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"425","COMMENT": "","COMMENTCODE": "","COUNTRY": "CIS","CURRENT": "Y","DECAY": "1980-01-27","FILE": "1","INCLINATION": "73.02","INTLDES": "1980-001G","LAUNCH": "1980-01-09","LAUNCH_NUM": "1","LAUNCH_PIECE": "G","NORAD_CAT_ID": "11677","OBJECT_ID": "1980-001G","OBJECT_NAME": "COSMOS 1149 DEB","OBJECT_NUMBER": "11677","OBJECT_TYPE": "DEBRIS","PERIGEE": "319","PERIOD": "91.98","RCSVALUE": "0","RCS_SIZE": "","SATNAME": "COSMOS 1149 DEB","SITE": "PKMTR"</v>
      </c>
    </row>
    <row r="210" spans="1:51" x14ac:dyDescent="0.2">
      <c r="A210" t="s">
        <v>1306</v>
      </c>
      <c r="B210" t="s">
        <v>3994</v>
      </c>
      <c r="C210" t="s">
        <v>1097</v>
      </c>
      <c r="D210" t="s">
        <v>548</v>
      </c>
      <c r="E210" t="s">
        <v>25</v>
      </c>
      <c r="F210" t="s">
        <v>25</v>
      </c>
      <c r="G210" t="s">
        <v>26</v>
      </c>
      <c r="H210" t="s">
        <v>27</v>
      </c>
      <c r="I210" t="s">
        <v>1753</v>
      </c>
      <c r="J210" t="s">
        <v>33</v>
      </c>
      <c r="K210" t="s">
        <v>1572</v>
      </c>
      <c r="L210" t="s">
        <v>2159</v>
      </c>
      <c r="M210" t="s">
        <v>1809</v>
      </c>
      <c r="N210" t="s">
        <v>36</v>
      </c>
      <c r="O210" t="s">
        <v>34</v>
      </c>
      <c r="P210" t="s">
        <v>2160</v>
      </c>
      <c r="Q210" t="s">
        <v>2159</v>
      </c>
      <c r="R210" t="s">
        <v>1097</v>
      </c>
      <c r="S210" t="s">
        <v>2160</v>
      </c>
      <c r="T210" t="s">
        <v>50</v>
      </c>
      <c r="U210" t="s">
        <v>682</v>
      </c>
      <c r="V210" t="s">
        <v>777</v>
      </c>
      <c r="W210" t="s">
        <v>41</v>
      </c>
      <c r="X210" t="s">
        <v>25</v>
      </c>
      <c r="Y210" t="s">
        <v>1402</v>
      </c>
      <c r="Z210" t="str">
        <f t="shared" si="509"/>
        <v>"SL6RB1-14408":{"APOGEE": "188","COMMENT": "","COMMENTCODE": "","COUNTRY": "CIS","CURRENT": "Y","DECAY": "1980-01-28","FILE": "1","INCLINATION": "62.83","INTLDES": "1980-002B","LAUNCH": "1980-01-11","LAUNCH_NUM": "2","LAUNCH_PIECE": "B","NORAD_CAT_ID": "11663","OBJECT_ID": "1980-002B","OBJECT_NAME": "SL-6 R/B(1)","OBJECT_NUMBER": "11663","OBJECT_TYPE": "ROCKET BODY","PERIGEE": "132","PERIOD": "87.68","RCSVALUE": "0","RCS_SIZE": "","SATNAME": "SL-6 R/B(1)","SITE": "PKMTR"}</v>
      </c>
      <c r="AA210" t="str">
        <f>IF(A210=A211,_xlfn.CONCAT(Query__2[[#This Row],[Column1]],","),_xlfn.CONCAT(Query__2[[#This Row],[Column1]],"},"))</f>
        <v>"SL6RB1-14408":{"APOGEE": "188","COMMENT": "","COMMENTCODE": "","COUNTRY": "CIS","CURRENT": "Y","DECAY": "1980-01-28","FILE": "1","INCLINATION": "62.83","INTLDES": "1980-002B","LAUNCH": "1980-01-11","LAUNCH_NUM": "2","LAUNCH_PIECE": "B","NORAD_CAT_ID": "11663","OBJECT_ID": "1980-002B","OBJECT_NAME": "SL-6 R/B(1)","OBJECT_NUMBER": "11663","OBJECT_TYPE": "ROCKET BODY","PERIGEE": "132","PERIOD": "87.68","RCSVALUE": "0","RCS_SIZE": "","SATNAME": "SL-6 R/B(1)","SITE": "PKMTR"},</v>
      </c>
      <c r="AB210" t="str">
        <f t="shared" si="510"/>
        <v>"APOGEE": "188",</v>
      </c>
      <c r="AC210" t="str">
        <f t="shared" si="511"/>
        <v>"COMMENT": "",</v>
      </c>
      <c r="AD210" t="str">
        <f t="shared" si="512"/>
        <v>"COMMENTCODE": "",</v>
      </c>
      <c r="AE210" t="str">
        <f t="shared" si="513"/>
        <v>"COUNTRY": "CIS",</v>
      </c>
      <c r="AF210" t="str">
        <f t="shared" si="514"/>
        <v>"CURRENT": "Y",</v>
      </c>
      <c r="AG210" t="str">
        <f t="shared" si="515"/>
        <v>"DECAY": "1980-01-28",</v>
      </c>
      <c r="AH210" t="str">
        <f t="shared" si="516"/>
        <v>"FILE": "1",</v>
      </c>
      <c r="AI210" t="str">
        <f t="shared" si="517"/>
        <v>"INCLINATION": "62.83",</v>
      </c>
      <c r="AJ210" t="str">
        <f t="shared" si="518"/>
        <v>"INTLDES": "1980-002B",</v>
      </c>
      <c r="AK210" t="str">
        <f t="shared" si="519"/>
        <v>"LAUNCH": "1980-01-11",</v>
      </c>
      <c r="AL210" t="str">
        <f t="shared" si="520"/>
        <v>"LAUNCH_NUM": "2",</v>
      </c>
      <c r="AM210" t="str">
        <f t="shared" si="521"/>
        <v>"LAUNCH_PIECE": "B",</v>
      </c>
      <c r="AN210" t="str">
        <f t="shared" si="522"/>
        <v>"NORAD_CAT_ID": "11663",</v>
      </c>
      <c r="AO210" t="str">
        <f t="shared" si="523"/>
        <v>"OBJECT_ID": "1980-002B",</v>
      </c>
      <c r="AP210" t="str">
        <f t="shared" si="524"/>
        <v>"OBJECT_NAME": "SL-6 R/B(1)",</v>
      </c>
      <c r="AQ210" t="str">
        <f t="shared" si="525"/>
        <v>"OBJECT_NUMBER": "11663",</v>
      </c>
      <c r="AR210" t="str">
        <f t="shared" si="526"/>
        <v>"OBJECT_TYPE": "ROCKET BODY",</v>
      </c>
      <c r="AS210" t="str">
        <f t="shared" si="527"/>
        <v>"PERIGEE": "132",</v>
      </c>
      <c r="AT210" t="str">
        <f t="shared" si="528"/>
        <v>"PERIOD": "87.68",</v>
      </c>
      <c r="AU210" t="str">
        <f t="shared" si="529"/>
        <v>"RCSVALUE": "0",</v>
      </c>
      <c r="AV210" t="str">
        <f t="shared" si="530"/>
        <v>"RCS_SIZE": "",</v>
      </c>
      <c r="AW210" t="str">
        <f t="shared" si="531"/>
        <v>"SITE": "PKMTR"</v>
      </c>
      <c r="AX210" t="str">
        <f t="shared" si="532"/>
        <v>"SATNAME": "SL-6 R/B(1)",</v>
      </c>
      <c r="AY210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"188","COMMENT": "","COMMENTCODE": "","COUNTRY": "CIS","CURRENT": "Y","DECAY": "1980-01-28","FILE": "1","INCLINATION": "62.83","INTLDES": "1980-002B","LAUNCH": "1980-01-11","LAUNCH_NUM": "2","LAUNCH_PIECE": "B","NORAD_CAT_ID": "11663","OBJECT_ID": "1980-002B","OBJECT_NAME": "SL-6 R/B(1)","OBJECT_NUMBER": "11663","OBJECT_TYPE": "ROCKET BODY","PERIGEE": "132","PERIOD": "87.68","RCSVALUE": "0","RCS_SIZE": "","SATNAME": "SL-6 R/B(1)","SITE": "PKMTR"</v>
      </c>
    </row>
    <row r="211" spans="1:51" x14ac:dyDescent="0.2">
      <c r="A211" t="s">
        <v>1306</v>
      </c>
      <c r="B211" t="s">
        <v>3995</v>
      </c>
      <c r="C211" t="s">
        <v>395</v>
      </c>
      <c r="D211" t="s">
        <v>359</v>
      </c>
      <c r="E211" t="s">
        <v>25</v>
      </c>
      <c r="F211" t="s">
        <v>25</v>
      </c>
      <c r="G211" t="s">
        <v>26</v>
      </c>
      <c r="H211" t="s">
        <v>27</v>
      </c>
      <c r="I211" t="s">
        <v>2134</v>
      </c>
      <c r="J211" t="s">
        <v>33</v>
      </c>
      <c r="K211" t="s">
        <v>1572</v>
      </c>
      <c r="L211" t="s">
        <v>2161</v>
      </c>
      <c r="M211" t="s">
        <v>1809</v>
      </c>
      <c r="N211" t="s">
        <v>36</v>
      </c>
      <c r="O211" t="s">
        <v>81</v>
      </c>
      <c r="P211" t="s">
        <v>2162</v>
      </c>
      <c r="Q211" t="s">
        <v>2161</v>
      </c>
      <c r="R211" t="s">
        <v>395</v>
      </c>
      <c r="S211" t="s">
        <v>2162</v>
      </c>
      <c r="T211" t="s">
        <v>84</v>
      </c>
      <c r="U211" t="s">
        <v>144</v>
      </c>
      <c r="V211" t="s">
        <v>305</v>
      </c>
      <c r="W211" t="s">
        <v>41</v>
      </c>
      <c r="X211" t="s">
        <v>25</v>
      </c>
      <c r="Y211" t="s">
        <v>1402</v>
      </c>
      <c r="Z211" t="str">
        <f t="shared" si="509"/>
        <v>"SL6DEB-14409":{"APOGEE": "218","COMMENT": "","COMMENTCODE": "","COUNTRY": "CIS","CURRENT": "Y","DECAY": "1980-01-27","FILE": "1","INCLINATION": "62.83","INTLDES": "1980-002C","LAUNCH": "1980-01-11","LAUNCH_NUM": "2","LAUNCH_PIECE": "C","NORAD_CAT_ID": "11664","OBJECT_ID": "1980-002C","OBJECT_NAME": "SL-6 DEB","OBJECT_NUMBER": "11664","OBJECT_TYPE": "DEBRIS","PERIGEE": "159","PERIOD": "88.26","RCSVALUE": "0","RCS_SIZE": "","SATNAME": "SL-6 DEB","SITE": "PKMTR"}</v>
      </c>
      <c r="AA211" t="str">
        <f>IF(A211=A212,_xlfn.CONCAT(Query__2[[#This Row],[Column1]],","),_xlfn.CONCAT(Query__2[[#This Row],[Column1]],"},"))</f>
        <v>"SL6DEB-14409":{"APOGEE": "218","COMMENT": "","COMMENTCODE": "","COUNTRY": "CIS","CURRENT": "Y","DECAY": "1980-01-27","FILE": "1","INCLINATION": "62.83","INTLDES": "1980-002C","LAUNCH": "1980-01-11","LAUNCH_NUM": "2","LAUNCH_PIECE": "C","NORAD_CAT_ID": "11664","OBJECT_ID": "1980-002C","OBJECT_NAME": "SL-6 DEB","OBJECT_NUMBER": "11664","OBJECT_TYPE": "DEBRIS","PERIGEE": "159","PERIOD": "88.26","RCSVALUE": "0","RCS_SIZE": "","SATNAME": "SL-6 DEB","SITE": "PKMTR"}},</v>
      </c>
      <c r="AB211" t="str">
        <f t="shared" si="510"/>
        <v>"APOGEE": "218",</v>
      </c>
      <c r="AC211" t="str">
        <f t="shared" si="511"/>
        <v>"COMMENT": "",</v>
      </c>
      <c r="AD211" t="str">
        <f t="shared" si="512"/>
        <v>"COMMENTCODE": "",</v>
      </c>
      <c r="AE211" t="str">
        <f t="shared" si="513"/>
        <v>"COUNTRY": "CIS",</v>
      </c>
      <c r="AF211" t="str">
        <f t="shared" si="514"/>
        <v>"CURRENT": "Y",</v>
      </c>
      <c r="AG211" t="str">
        <f t="shared" si="515"/>
        <v>"DECAY": "1980-01-27",</v>
      </c>
      <c r="AH211" t="str">
        <f t="shared" si="516"/>
        <v>"FILE": "1",</v>
      </c>
      <c r="AI211" t="str">
        <f t="shared" si="517"/>
        <v>"INCLINATION": "62.83",</v>
      </c>
      <c r="AJ211" t="str">
        <f t="shared" si="518"/>
        <v>"INTLDES": "1980-002C",</v>
      </c>
      <c r="AK211" t="str">
        <f t="shared" si="519"/>
        <v>"LAUNCH": "1980-01-11",</v>
      </c>
      <c r="AL211" t="str">
        <f t="shared" si="520"/>
        <v>"LAUNCH_NUM": "2",</v>
      </c>
      <c r="AM211" t="str">
        <f t="shared" si="521"/>
        <v>"LAUNCH_PIECE": "C",</v>
      </c>
      <c r="AN211" t="str">
        <f t="shared" si="522"/>
        <v>"NORAD_CAT_ID": "11664",</v>
      </c>
      <c r="AO211" t="str">
        <f t="shared" si="523"/>
        <v>"OBJECT_ID": "1980-002C",</v>
      </c>
      <c r="AP211" t="str">
        <f t="shared" si="524"/>
        <v>"OBJECT_NAME": "SL-6 DEB",</v>
      </c>
      <c r="AQ211" t="str">
        <f t="shared" si="525"/>
        <v>"OBJECT_NUMBER": "11664",</v>
      </c>
      <c r="AR211" t="str">
        <f t="shared" si="526"/>
        <v>"OBJECT_TYPE": "DEBRIS",</v>
      </c>
      <c r="AS211" t="str">
        <f t="shared" si="527"/>
        <v>"PERIGEE": "159",</v>
      </c>
      <c r="AT211" t="str">
        <f t="shared" si="528"/>
        <v>"PERIOD": "88.26",</v>
      </c>
      <c r="AU211" t="str">
        <f t="shared" si="529"/>
        <v>"RCSVALUE": "0",</v>
      </c>
      <c r="AV211" t="str">
        <f t="shared" si="530"/>
        <v>"RCS_SIZE": "",</v>
      </c>
      <c r="AW211" t="str">
        <f t="shared" si="531"/>
        <v>"SITE": "PKMTR"</v>
      </c>
      <c r="AX211" t="str">
        <f t="shared" si="532"/>
        <v>"SATNAME": "SL-6 DEB",</v>
      </c>
      <c r="AY211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"218","COMMENT": "","COMMENTCODE": "","COUNTRY": "CIS","CURRENT": "Y","DECAY": "1980-01-27","FILE": "1","INCLINATION": "62.83","INTLDES": "1980-002C","LAUNCH": "1980-01-11","LAUNCH_NUM": "2","LAUNCH_PIECE": "C","NORAD_CAT_ID": "11664","OBJECT_ID": "1980-002C","OBJECT_NAME": "SL-6 DEB","OBJECT_NUMBER": "11664","OBJECT_TYPE": "DEBRIS","PERIGEE": "159","PERIOD": "88.26","RCSVALUE": "0","RCS_SIZE": "","SATNAME": "SL-6 DEB","SITE": "PKMTR"</v>
      </c>
    </row>
    <row r="212" spans="1:51" x14ac:dyDescent="0.2">
      <c r="A212" t="s">
        <v>1282</v>
      </c>
      <c r="B212" t="s">
        <v>3996</v>
      </c>
      <c r="C212" t="s">
        <v>2176</v>
      </c>
      <c r="D212" t="s">
        <v>469</v>
      </c>
      <c r="E212" t="s">
        <v>25</v>
      </c>
      <c r="F212" t="s">
        <v>25</v>
      </c>
      <c r="G212" t="s">
        <v>26</v>
      </c>
      <c r="H212" t="s">
        <v>27</v>
      </c>
      <c r="I212" t="s">
        <v>2173</v>
      </c>
      <c r="J212" t="s">
        <v>33</v>
      </c>
      <c r="K212" t="s">
        <v>1421</v>
      </c>
      <c r="L212" t="s">
        <v>2174</v>
      </c>
      <c r="M212" t="s">
        <v>1948</v>
      </c>
      <c r="N212" t="s">
        <v>33</v>
      </c>
      <c r="O212" t="s">
        <v>307</v>
      </c>
      <c r="P212" t="s">
        <v>2175</v>
      </c>
      <c r="Q212" t="s">
        <v>2174</v>
      </c>
      <c r="R212" t="s">
        <v>2176</v>
      </c>
      <c r="S212" t="s">
        <v>2175</v>
      </c>
      <c r="T212" t="s">
        <v>84</v>
      </c>
      <c r="U212" t="s">
        <v>487</v>
      </c>
      <c r="V212" t="s">
        <v>1291</v>
      </c>
      <c r="W212" t="s">
        <v>41</v>
      </c>
      <c r="X212" t="s">
        <v>25</v>
      </c>
      <c r="Y212" t="s">
        <v>1402</v>
      </c>
      <c r="Z212" t="str">
        <f t="shared" si="509"/>
        <v>"1981":{"COSMOS1237DEB-15044":{"APOGEE": "248","COMMENT": "","COMMENTCODE": "","COUNTRY": "CIS","CURRENT": "Y","DECAY": "1981-02-09","FILE": "1","INCLINATION": "72.84","INTLDES": "1981-001E","LAUNCH": "1981-01-06","LAUNCH_NUM": "1","LAUNCH_PIECE": "E","NORAD_CAT_ID": "12146","OBJECT_ID": "1981-001E","OBJECT_NAME": "COSMOS 1237 DEB","OBJECT_NUMBER": "12146","OBJECT_TYPE": "DEBRIS","PERIGEE": "246","PERIOD": "89.44","RCSVALUE": "0","RCS_SIZE": "","SATNAME": "COSMOS 1237 DEB","SITE": "PKMTR"}</v>
      </c>
      <c r="AA212" t="str">
        <f>IF(A212=A213,_xlfn.CONCAT(Query__2[[#This Row],[Column1]],","),_xlfn.CONCAT(Query__2[[#This Row],[Column1]],"},"))</f>
        <v>"1981":{"COSMOS1237DEB-15044":{"APOGEE": "248","COMMENT": "","COMMENTCODE": "","COUNTRY": "CIS","CURRENT": "Y","DECAY": "1981-02-09","FILE": "1","INCLINATION": "72.84","INTLDES": "1981-001E","LAUNCH": "1981-01-06","LAUNCH_NUM": "1","LAUNCH_PIECE": "E","NORAD_CAT_ID": "12146","OBJECT_ID": "1981-001E","OBJECT_NAME": "COSMOS 1237 DEB","OBJECT_NUMBER": "12146","OBJECT_TYPE": "DEBRIS","PERIGEE": "246","PERIOD": "89.44","RCSVALUE": "0","RCS_SIZE": "","SATNAME": "COSMOS 1237 DEB","SITE": "PKMTR"},</v>
      </c>
      <c r="AB212" t="str">
        <f t="shared" ref="AB212:AB220" si="533">_xlfn.CONCAT("""",D$1,"""",": ","""",D212,"""",",")</f>
        <v>"APOGEE": "248",</v>
      </c>
      <c r="AC212" t="str">
        <f t="shared" ref="AC212:AC220" si="534">_xlfn.CONCAT("""",E$1,"""",": ","""",E212,"""",",")</f>
        <v>"COMMENT": "",</v>
      </c>
      <c r="AD212" t="str">
        <f t="shared" ref="AD212:AD220" si="535">_xlfn.CONCAT("""",F$1,"""",": ","""",F212,"""",",")</f>
        <v>"COMMENTCODE": "",</v>
      </c>
      <c r="AE212" t="str">
        <f t="shared" ref="AE212:AE220" si="536">_xlfn.CONCAT("""",G$1,"""",": ","""",G212,"""",",")</f>
        <v>"COUNTRY": "CIS",</v>
      </c>
      <c r="AF212" t="str">
        <f t="shared" ref="AF212:AF220" si="537">_xlfn.CONCAT("""",H$1,"""",": ","""",H212,"""",",")</f>
        <v>"CURRENT": "Y",</v>
      </c>
      <c r="AG212" t="str">
        <f t="shared" ref="AG212:AG220" si="538">_xlfn.CONCAT("""",I$1,"""",": ","""",I212,"""",",")</f>
        <v>"DECAY": "1981-02-09",</v>
      </c>
      <c r="AH212" t="str">
        <f t="shared" ref="AH212:AH220" si="539">_xlfn.CONCAT("""",J$1,"""",": ","""",J212,"""",",")</f>
        <v>"FILE": "1",</v>
      </c>
      <c r="AI212" t="str">
        <f t="shared" ref="AI212:AI220" si="540">_xlfn.CONCAT("""",K$1,"""",": ","""",K212,"""",",")</f>
        <v>"INCLINATION": "72.84",</v>
      </c>
      <c r="AJ212" t="str">
        <f t="shared" ref="AJ212:AJ220" si="541">_xlfn.CONCAT("""",L$1,"""",": ","""",L212,"""",",")</f>
        <v>"INTLDES": "1981-001E",</v>
      </c>
      <c r="AK212" t="str">
        <f t="shared" ref="AK212:AK220" si="542">_xlfn.CONCAT("""",M$1,"""",": ","""",M212,"""",",")</f>
        <v>"LAUNCH": "1981-01-06",</v>
      </c>
      <c r="AL212" t="str">
        <f t="shared" ref="AL212:AL220" si="543">_xlfn.CONCAT("""",N$1,"""",": ","""",N212,"""",",")</f>
        <v>"LAUNCH_NUM": "1",</v>
      </c>
      <c r="AM212" t="str">
        <f t="shared" ref="AM212:AM220" si="544">_xlfn.CONCAT("""",O$1,"""",": ","""",O212,"""",",")</f>
        <v>"LAUNCH_PIECE": "E",</v>
      </c>
      <c r="AN212" t="str">
        <f t="shared" ref="AN212:AN220" si="545">_xlfn.CONCAT("""",P$1,"""",": ","""",P212,"""",",")</f>
        <v>"NORAD_CAT_ID": "12146",</v>
      </c>
      <c r="AO212" t="str">
        <f t="shared" ref="AO212:AO220" si="546">_xlfn.CONCAT("""",Q$1,"""",": ","""",Q212,"""",",")</f>
        <v>"OBJECT_ID": "1981-001E",</v>
      </c>
      <c r="AP212" t="str">
        <f t="shared" ref="AP212:AP220" si="547">_xlfn.CONCAT("""",R$1,"""",": ","""",R212,"""",",")</f>
        <v>"OBJECT_NAME": "COSMOS 1237 DEB",</v>
      </c>
      <c r="AQ212" t="str">
        <f t="shared" ref="AQ212:AQ220" si="548">_xlfn.CONCAT("""",S$1,"""",": ","""",S212,"""",",")</f>
        <v>"OBJECT_NUMBER": "12146",</v>
      </c>
      <c r="AR212" t="str">
        <f t="shared" ref="AR212:AR220" si="549">_xlfn.CONCAT("""",T$1,"""",": ","""",T212,"""",",")</f>
        <v>"OBJECT_TYPE": "DEBRIS",</v>
      </c>
      <c r="AS212" t="str">
        <f t="shared" ref="AS212:AS220" si="550">_xlfn.CONCAT("""",U$1,"""",": ","""",U212,"""",",")</f>
        <v>"PERIGEE": "246",</v>
      </c>
      <c r="AT212" t="str">
        <f t="shared" ref="AT212:AT220" si="551">_xlfn.CONCAT("""",V$1,"""",": ","""",V212,"""",",")</f>
        <v>"PERIOD": "89.44",</v>
      </c>
      <c r="AU212" t="str">
        <f t="shared" ref="AU212:AU220" si="552">_xlfn.CONCAT("""",W$1,"""",": ","""",W212,"""",",")</f>
        <v>"RCSVALUE": "0",</v>
      </c>
      <c r="AV212" t="str">
        <f t="shared" ref="AV212:AV220" si="553">_xlfn.CONCAT("""",X$1,"""",": ","""",X212,"""",",")</f>
        <v>"RCS_SIZE": "",</v>
      </c>
      <c r="AW212" t="str">
        <f t="shared" ref="AW212:AW220" si="554">_xlfn.CONCAT("""",Y$1,"""",": ","""",Y212,"""")</f>
        <v>"SITE": "PKMTR"</v>
      </c>
      <c r="AX212" t="str">
        <f t="shared" ref="AX212:AX220" si="555">_xlfn.CONCAT("""",C$1,"""",": ","""",C212,"""",",")</f>
        <v>"SATNAME": "COSMOS 1237 DEB",</v>
      </c>
      <c r="AY212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"248","COMMENT": "","COMMENTCODE": "","COUNTRY": "CIS","CURRENT": "Y","DECAY": "1981-02-09","FILE": "1","INCLINATION": "72.84","INTLDES": "1981-001E","LAUNCH": "1981-01-06","LAUNCH_NUM": "1","LAUNCH_PIECE": "E","NORAD_CAT_ID": "12146","OBJECT_ID": "1981-001E","OBJECT_NAME": "COSMOS 1237 DEB","OBJECT_NUMBER": "12146","OBJECT_TYPE": "DEBRIS","PERIGEE": "246","PERIOD": "89.44","RCSVALUE": "0","RCS_SIZE": "","SATNAME": "COSMOS 1237 DEB","SITE": "PKMTR"</v>
      </c>
    </row>
    <row r="213" spans="1:51" x14ac:dyDescent="0.2">
      <c r="A213" t="s">
        <v>1282</v>
      </c>
      <c r="B213" t="s">
        <v>3997</v>
      </c>
      <c r="C213" t="s">
        <v>2176</v>
      </c>
      <c r="D213" t="s">
        <v>730</v>
      </c>
      <c r="E213" t="s">
        <v>25</v>
      </c>
      <c r="F213" t="s">
        <v>25</v>
      </c>
      <c r="G213" t="s">
        <v>26</v>
      </c>
      <c r="H213" t="s">
        <v>27</v>
      </c>
      <c r="I213" t="s">
        <v>1274</v>
      </c>
      <c r="J213" t="s">
        <v>156</v>
      </c>
      <c r="K213" t="s">
        <v>1421</v>
      </c>
      <c r="L213" t="s">
        <v>2177</v>
      </c>
      <c r="M213" t="s">
        <v>1948</v>
      </c>
      <c r="N213" t="s">
        <v>33</v>
      </c>
      <c r="O213" t="s">
        <v>309</v>
      </c>
      <c r="P213" t="s">
        <v>2178</v>
      </c>
      <c r="Q213" t="s">
        <v>2177</v>
      </c>
      <c r="R213" t="s">
        <v>2176</v>
      </c>
      <c r="S213" t="s">
        <v>2178</v>
      </c>
      <c r="T213" t="s">
        <v>84</v>
      </c>
      <c r="U213" t="s">
        <v>214</v>
      </c>
      <c r="V213" t="s">
        <v>973</v>
      </c>
      <c r="W213" t="s">
        <v>41</v>
      </c>
      <c r="X213" t="s">
        <v>95</v>
      </c>
      <c r="Y213" t="s">
        <v>1402</v>
      </c>
      <c r="Z213" t="str">
        <f t="shared" si="509"/>
        <v>"COSMOS1237DEB-15045":{"APOGEE": "147","COMMENT": "","COMMENTCODE": "","COUNTRY": "CIS","CURRENT": "Y","DECAY": "1981-03-03","FILE": "7337","INCLINATION": "72.84","INTLDES": "1981-001F","LAUNCH": "1981-01-06","LAUNCH_NUM": "1","LAUNCH_PIECE": "F","NORAD_CAT_ID": "12147","OBJECT_ID": "1981-001F","OBJECT_NAME": "COSMOS 1237 DEB","OBJECT_NUMBER": "12147","OBJECT_TYPE": "DEBRIS","PERIGEE": "137","PERIOD": "87.33","RCSVALUE": "0","RCS_SIZE": "MEDIUM","SATNAME": "COSMOS 1237 DEB","SITE": "PKMTR"}</v>
      </c>
      <c r="AA213" t="str">
        <f>IF(A213=A214,_xlfn.CONCAT(Query__2[[#This Row],[Column1]],","),_xlfn.CONCAT(Query__2[[#This Row],[Column1]],"},"))</f>
        <v>"COSMOS1237DEB-15045":{"APOGEE": "147","COMMENT": "","COMMENTCODE": "","COUNTRY": "CIS","CURRENT": "Y","DECAY": "1981-03-03","FILE": "7337","INCLINATION": "72.84","INTLDES": "1981-001F","LAUNCH": "1981-01-06","LAUNCH_NUM": "1","LAUNCH_PIECE": "F","NORAD_CAT_ID": "12147","OBJECT_ID": "1981-001F","OBJECT_NAME": "COSMOS 1237 DEB","OBJECT_NUMBER": "12147","OBJECT_TYPE": "DEBRIS","PERIGEE": "137","PERIOD": "87.33","RCSVALUE": "0","RCS_SIZE": "MEDIUM","SATNAME": "COSMOS 1237 DEB","SITE": "PKMTR"},</v>
      </c>
      <c r="AB213" t="str">
        <f t="shared" si="533"/>
        <v>"APOGEE": "147",</v>
      </c>
      <c r="AC213" t="str">
        <f t="shared" si="534"/>
        <v>"COMMENT": "",</v>
      </c>
      <c r="AD213" t="str">
        <f t="shared" si="535"/>
        <v>"COMMENTCODE": "",</v>
      </c>
      <c r="AE213" t="str">
        <f t="shared" si="536"/>
        <v>"COUNTRY": "CIS",</v>
      </c>
      <c r="AF213" t="str">
        <f t="shared" si="537"/>
        <v>"CURRENT": "Y",</v>
      </c>
      <c r="AG213" t="str">
        <f t="shared" si="538"/>
        <v>"DECAY": "1981-03-03",</v>
      </c>
      <c r="AH213" t="str">
        <f t="shared" si="539"/>
        <v>"FILE": "7337",</v>
      </c>
      <c r="AI213" t="str">
        <f t="shared" si="540"/>
        <v>"INCLINATION": "72.84",</v>
      </c>
      <c r="AJ213" t="str">
        <f t="shared" si="541"/>
        <v>"INTLDES": "1981-001F",</v>
      </c>
      <c r="AK213" t="str">
        <f t="shared" si="542"/>
        <v>"LAUNCH": "1981-01-06",</v>
      </c>
      <c r="AL213" t="str">
        <f t="shared" si="543"/>
        <v>"LAUNCH_NUM": "1",</v>
      </c>
      <c r="AM213" t="str">
        <f t="shared" si="544"/>
        <v>"LAUNCH_PIECE": "F",</v>
      </c>
      <c r="AN213" t="str">
        <f t="shared" si="545"/>
        <v>"NORAD_CAT_ID": "12147",</v>
      </c>
      <c r="AO213" t="str">
        <f t="shared" si="546"/>
        <v>"OBJECT_ID": "1981-001F",</v>
      </c>
      <c r="AP213" t="str">
        <f t="shared" si="547"/>
        <v>"OBJECT_NAME": "COSMOS 1237 DEB",</v>
      </c>
      <c r="AQ213" t="str">
        <f t="shared" si="548"/>
        <v>"OBJECT_NUMBER": "12147",</v>
      </c>
      <c r="AR213" t="str">
        <f t="shared" si="549"/>
        <v>"OBJECT_TYPE": "DEBRIS",</v>
      </c>
      <c r="AS213" t="str">
        <f t="shared" si="550"/>
        <v>"PERIGEE": "137",</v>
      </c>
      <c r="AT213" t="str">
        <f t="shared" si="551"/>
        <v>"PERIOD": "87.33",</v>
      </c>
      <c r="AU213" t="str">
        <f t="shared" si="552"/>
        <v>"RCSVALUE": "0",</v>
      </c>
      <c r="AV213" t="str">
        <f t="shared" si="553"/>
        <v>"RCS_SIZE": "MEDIUM",</v>
      </c>
      <c r="AW213" t="str">
        <f t="shared" si="554"/>
        <v>"SITE": "PKMTR"</v>
      </c>
      <c r="AX213" t="str">
        <f t="shared" si="555"/>
        <v>"SATNAME": "COSMOS 1237 DEB",</v>
      </c>
      <c r="AY213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"147","COMMENT": "","COMMENTCODE": "","COUNTRY": "CIS","CURRENT": "Y","DECAY": "1981-03-03","FILE": "7337","INCLINATION": "72.84","INTLDES": "1981-001F","LAUNCH": "1981-01-06","LAUNCH_NUM": "1","LAUNCH_PIECE": "F","NORAD_CAT_ID": "12147","OBJECT_ID": "1981-001F","OBJECT_NAME": "COSMOS 1237 DEB","OBJECT_NUMBER": "12147","OBJECT_TYPE": "DEBRIS","PERIGEE": "137","PERIOD": "87.33","RCSVALUE": "0","RCS_SIZE": "MEDIUM","SATNAME": "COSMOS 1237 DEB","SITE": "PKMTR"</v>
      </c>
    </row>
    <row r="214" spans="1:51" x14ac:dyDescent="0.2">
      <c r="A214" t="s">
        <v>1282</v>
      </c>
      <c r="B214" t="s">
        <v>3998</v>
      </c>
      <c r="C214" t="s">
        <v>2176</v>
      </c>
      <c r="D214" t="s">
        <v>214</v>
      </c>
      <c r="E214" t="s">
        <v>25</v>
      </c>
      <c r="F214" t="s">
        <v>25</v>
      </c>
      <c r="G214" t="s">
        <v>26</v>
      </c>
      <c r="H214" t="s">
        <v>27</v>
      </c>
      <c r="I214" t="s">
        <v>2179</v>
      </c>
      <c r="J214" t="s">
        <v>156</v>
      </c>
      <c r="K214" t="s">
        <v>1550</v>
      </c>
      <c r="L214" t="s">
        <v>2180</v>
      </c>
      <c r="M214" t="s">
        <v>1948</v>
      </c>
      <c r="N214" t="s">
        <v>33</v>
      </c>
      <c r="O214" t="s">
        <v>160</v>
      </c>
      <c r="P214" t="s">
        <v>2181</v>
      </c>
      <c r="Q214" t="s">
        <v>2180</v>
      </c>
      <c r="R214" t="s">
        <v>2176</v>
      </c>
      <c r="S214" t="s">
        <v>2181</v>
      </c>
      <c r="T214" t="s">
        <v>84</v>
      </c>
      <c r="U214" t="s">
        <v>425</v>
      </c>
      <c r="V214" t="s">
        <v>1631</v>
      </c>
      <c r="W214" t="s">
        <v>41</v>
      </c>
      <c r="X214" t="s">
        <v>95</v>
      </c>
      <c r="Y214" t="s">
        <v>1402</v>
      </c>
      <c r="Z214" t="str">
        <f t="shared" si="509"/>
        <v>"COSMOS1237DEB-15046":{"APOGEE": "137","COMMENT": "","COMMENTCODE": "","COUNTRY": "CIS","CURRENT": "Y","DECAY": "1981-06-05","FILE": "7337","INCLINATION": "72.83","INTLDES": "1981-001D","LAUNCH": "1981-01-06","LAUNCH_NUM": "1","LAUNCH_PIECE": "D","NORAD_CAT_ID": "12145","OBJECT_ID": "1981-001D","OBJECT_NAME": "COSMOS 1237 DEB","OBJECT_NUMBER": "12145","OBJECT_TYPE": "DEBRIS","PERIGEE": "121","PERIOD": "87.07","RCSVALUE": "0","RCS_SIZE": "MEDIUM","SATNAME": "COSMOS 1237 DEB","SITE": "PKMTR"}</v>
      </c>
      <c r="AA214" t="str">
        <f>IF(A214=A215,_xlfn.CONCAT(Query__2[[#This Row],[Column1]],","),_xlfn.CONCAT(Query__2[[#This Row],[Column1]],"},"))</f>
        <v>"COSMOS1237DEB-15046":{"APOGEE": "137","COMMENT": "","COMMENTCODE": "","COUNTRY": "CIS","CURRENT": "Y","DECAY": "1981-06-05","FILE": "7337","INCLINATION": "72.83","INTLDES": "1981-001D","LAUNCH": "1981-01-06","LAUNCH_NUM": "1","LAUNCH_PIECE": "D","NORAD_CAT_ID": "12145","OBJECT_ID": "1981-001D","OBJECT_NAME": "COSMOS 1237 DEB","OBJECT_NUMBER": "12145","OBJECT_TYPE": "DEBRIS","PERIGEE": "121","PERIOD": "87.07","RCSVALUE": "0","RCS_SIZE": "MEDIUM","SATNAME": "COSMOS 1237 DEB","SITE": "PKMTR"},</v>
      </c>
      <c r="AB214" t="str">
        <f t="shared" si="533"/>
        <v>"APOGEE": "137",</v>
      </c>
      <c r="AC214" t="str">
        <f t="shared" si="534"/>
        <v>"COMMENT": "",</v>
      </c>
      <c r="AD214" t="str">
        <f t="shared" si="535"/>
        <v>"COMMENTCODE": "",</v>
      </c>
      <c r="AE214" t="str">
        <f t="shared" si="536"/>
        <v>"COUNTRY": "CIS",</v>
      </c>
      <c r="AF214" t="str">
        <f t="shared" si="537"/>
        <v>"CURRENT": "Y",</v>
      </c>
      <c r="AG214" t="str">
        <f t="shared" si="538"/>
        <v>"DECAY": "1981-06-05",</v>
      </c>
      <c r="AH214" t="str">
        <f t="shared" si="539"/>
        <v>"FILE": "7337",</v>
      </c>
      <c r="AI214" t="str">
        <f t="shared" si="540"/>
        <v>"INCLINATION": "72.83",</v>
      </c>
      <c r="AJ214" t="str">
        <f t="shared" si="541"/>
        <v>"INTLDES": "1981-001D",</v>
      </c>
      <c r="AK214" t="str">
        <f t="shared" si="542"/>
        <v>"LAUNCH": "1981-01-06",</v>
      </c>
      <c r="AL214" t="str">
        <f t="shared" si="543"/>
        <v>"LAUNCH_NUM": "1",</v>
      </c>
      <c r="AM214" t="str">
        <f t="shared" si="544"/>
        <v>"LAUNCH_PIECE": "D",</v>
      </c>
      <c r="AN214" t="str">
        <f t="shared" si="545"/>
        <v>"NORAD_CAT_ID": "12145",</v>
      </c>
      <c r="AO214" t="str">
        <f t="shared" si="546"/>
        <v>"OBJECT_ID": "1981-001D",</v>
      </c>
      <c r="AP214" t="str">
        <f t="shared" si="547"/>
        <v>"OBJECT_NAME": "COSMOS 1237 DEB",</v>
      </c>
      <c r="AQ214" t="str">
        <f t="shared" si="548"/>
        <v>"OBJECT_NUMBER": "12145",</v>
      </c>
      <c r="AR214" t="str">
        <f t="shared" si="549"/>
        <v>"OBJECT_TYPE": "DEBRIS",</v>
      </c>
      <c r="AS214" t="str">
        <f t="shared" si="550"/>
        <v>"PERIGEE": "121",</v>
      </c>
      <c r="AT214" t="str">
        <f t="shared" si="551"/>
        <v>"PERIOD": "87.07",</v>
      </c>
      <c r="AU214" t="str">
        <f t="shared" si="552"/>
        <v>"RCSVALUE": "0",</v>
      </c>
      <c r="AV214" t="str">
        <f t="shared" si="553"/>
        <v>"RCS_SIZE": "MEDIUM",</v>
      </c>
      <c r="AW214" t="str">
        <f t="shared" si="554"/>
        <v>"SITE": "PKMTR"</v>
      </c>
      <c r="AX214" t="str">
        <f t="shared" si="555"/>
        <v>"SATNAME": "COSMOS 1237 DEB",</v>
      </c>
      <c r="AY214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"137","COMMENT": "","COMMENTCODE": "","COUNTRY": "CIS","CURRENT": "Y","DECAY": "1981-06-05","FILE": "7337","INCLINATION": "72.83","INTLDES": "1981-001D","LAUNCH": "1981-01-06","LAUNCH_NUM": "1","LAUNCH_PIECE": "D","NORAD_CAT_ID": "12145","OBJECT_ID": "1981-001D","OBJECT_NAME": "COSMOS 1237 DEB","OBJECT_NUMBER": "12145","OBJECT_TYPE": "DEBRIS","PERIGEE": "121","PERIOD": "87.07","RCSVALUE": "0","RCS_SIZE": "MEDIUM","SATNAME": "COSMOS 1237 DEB","SITE": "PKMTR"</v>
      </c>
    </row>
    <row r="215" spans="1:51" x14ac:dyDescent="0.2">
      <c r="A215" t="s">
        <v>1282</v>
      </c>
      <c r="B215" t="s">
        <v>3999</v>
      </c>
      <c r="C215" t="s">
        <v>2184</v>
      </c>
      <c r="D215" t="s">
        <v>854</v>
      </c>
      <c r="E215" t="s">
        <v>25</v>
      </c>
      <c r="F215" t="s">
        <v>100</v>
      </c>
      <c r="G215" t="s">
        <v>26</v>
      </c>
      <c r="H215" t="s">
        <v>27</v>
      </c>
      <c r="I215" t="s">
        <v>2046</v>
      </c>
      <c r="J215" t="s">
        <v>165</v>
      </c>
      <c r="K215" t="s">
        <v>1494</v>
      </c>
      <c r="L215" t="s">
        <v>2182</v>
      </c>
      <c r="M215" t="s">
        <v>1948</v>
      </c>
      <c r="N215" t="s">
        <v>33</v>
      </c>
      <c r="O215" t="s">
        <v>48</v>
      </c>
      <c r="P215" t="s">
        <v>2183</v>
      </c>
      <c r="Q215" t="s">
        <v>2182</v>
      </c>
      <c r="R215" t="s">
        <v>2184</v>
      </c>
      <c r="S215" t="s">
        <v>2183</v>
      </c>
      <c r="T215" t="s">
        <v>38</v>
      </c>
      <c r="U215" t="s">
        <v>531</v>
      </c>
      <c r="V215" t="s">
        <v>508</v>
      </c>
      <c r="W215" t="s">
        <v>41</v>
      </c>
      <c r="X215" t="s">
        <v>25</v>
      </c>
      <c r="Y215" t="s">
        <v>1402</v>
      </c>
      <c r="Z215" t="str">
        <f t="shared" si="509"/>
        <v>"COSMOS1237-15047":{"APOGEE": "382","COMMENT": "","COMMENTCODE": "5","COUNTRY": "CIS","CURRENT": "Y","DECAY": "1981-01-20","FILE": "8614","INCLINATION": "72.88","INTLDES": "1981-001A","LAUNCH": "1981-01-06","LAUNCH_NUM": "1","LAUNCH_PIECE": "A","NORAD_CAT_ID": "12130","OBJECT_ID": "1981-001A","OBJECT_NAME": "COSMOS 1237","OBJECT_NUMBER": "12130","OBJECT_TYPE": "PAYLOAD","PERIGEE": "191","PERIOD": "90.26","RCSVALUE": "0","RCS_SIZE": "","SATNAME": "COSMOS 1237","SITE": "PKMTR"}</v>
      </c>
      <c r="AA215" t="str">
        <f>IF(A215=A216,_xlfn.CONCAT(Query__2[[#This Row],[Column1]],","),_xlfn.CONCAT(Query__2[[#This Row],[Column1]],"},"))</f>
        <v>"COSMOS1237-15047":{"APOGEE": "382","COMMENT": "","COMMENTCODE": "5","COUNTRY": "CIS","CURRENT": "Y","DECAY": "1981-01-20","FILE": "8614","INCLINATION": "72.88","INTLDES": "1981-001A","LAUNCH": "1981-01-06","LAUNCH_NUM": "1","LAUNCH_PIECE": "A","NORAD_CAT_ID": "12130","OBJECT_ID": "1981-001A","OBJECT_NAME": "COSMOS 1237","OBJECT_NUMBER": "12130","OBJECT_TYPE": "PAYLOAD","PERIGEE": "191","PERIOD": "90.26","RCSVALUE": "0","RCS_SIZE": "","SATNAME": "COSMOS 1237","SITE": "PKMTR"},</v>
      </c>
      <c r="AB215" t="str">
        <f t="shared" si="533"/>
        <v>"APOGEE": "382",</v>
      </c>
      <c r="AC215" t="str">
        <f t="shared" si="534"/>
        <v>"COMMENT": "",</v>
      </c>
      <c r="AD215" t="str">
        <f t="shared" si="535"/>
        <v>"COMMENTCODE": "5",</v>
      </c>
      <c r="AE215" t="str">
        <f t="shared" si="536"/>
        <v>"COUNTRY": "CIS",</v>
      </c>
      <c r="AF215" t="str">
        <f t="shared" si="537"/>
        <v>"CURRENT": "Y",</v>
      </c>
      <c r="AG215" t="str">
        <f t="shared" si="538"/>
        <v>"DECAY": "1981-01-20",</v>
      </c>
      <c r="AH215" t="str">
        <f t="shared" si="539"/>
        <v>"FILE": "8614",</v>
      </c>
      <c r="AI215" t="str">
        <f t="shared" si="540"/>
        <v>"INCLINATION": "72.88",</v>
      </c>
      <c r="AJ215" t="str">
        <f t="shared" si="541"/>
        <v>"INTLDES": "1981-001A",</v>
      </c>
      <c r="AK215" t="str">
        <f t="shared" si="542"/>
        <v>"LAUNCH": "1981-01-06",</v>
      </c>
      <c r="AL215" t="str">
        <f t="shared" si="543"/>
        <v>"LAUNCH_NUM": "1",</v>
      </c>
      <c r="AM215" t="str">
        <f t="shared" si="544"/>
        <v>"LAUNCH_PIECE": "A",</v>
      </c>
      <c r="AN215" t="str">
        <f t="shared" si="545"/>
        <v>"NORAD_CAT_ID": "12130",</v>
      </c>
      <c r="AO215" t="str">
        <f t="shared" si="546"/>
        <v>"OBJECT_ID": "1981-001A",</v>
      </c>
      <c r="AP215" t="str">
        <f t="shared" si="547"/>
        <v>"OBJECT_NAME": "COSMOS 1237",</v>
      </c>
      <c r="AQ215" t="str">
        <f t="shared" si="548"/>
        <v>"OBJECT_NUMBER": "12130",</v>
      </c>
      <c r="AR215" t="str">
        <f t="shared" si="549"/>
        <v>"OBJECT_TYPE": "PAYLOAD",</v>
      </c>
      <c r="AS215" t="str">
        <f t="shared" si="550"/>
        <v>"PERIGEE": "191",</v>
      </c>
      <c r="AT215" t="str">
        <f t="shared" si="551"/>
        <v>"PERIOD": "90.26",</v>
      </c>
      <c r="AU215" t="str">
        <f t="shared" si="552"/>
        <v>"RCSVALUE": "0",</v>
      </c>
      <c r="AV215" t="str">
        <f t="shared" si="553"/>
        <v>"RCS_SIZE": "",</v>
      </c>
      <c r="AW215" t="str">
        <f t="shared" si="554"/>
        <v>"SITE": "PKMTR"</v>
      </c>
      <c r="AX215" t="str">
        <f t="shared" si="555"/>
        <v>"SATNAME": "COSMOS 1237",</v>
      </c>
      <c r="AY215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"382","COMMENT": "","COMMENTCODE": "5","COUNTRY": "CIS","CURRENT": "Y","DECAY": "1981-01-20","FILE": "8614","INCLINATION": "72.88","INTLDES": "1981-001A","LAUNCH": "1981-01-06","LAUNCH_NUM": "1","LAUNCH_PIECE": "A","NORAD_CAT_ID": "12130","OBJECT_ID": "1981-001A","OBJECT_NAME": "COSMOS 1237","OBJECT_NUMBER": "12130","OBJECT_TYPE": "PAYLOAD","PERIGEE": "191","PERIOD": "90.26","RCSVALUE": "0","RCS_SIZE": "","SATNAME": "COSMOS 1237","SITE": "PKMTR"</v>
      </c>
    </row>
    <row r="216" spans="1:51" x14ac:dyDescent="0.2">
      <c r="A216" t="s">
        <v>1282</v>
      </c>
      <c r="B216" t="s">
        <v>4000</v>
      </c>
      <c r="C216" t="s">
        <v>1105</v>
      </c>
      <c r="D216" t="s">
        <v>842</v>
      </c>
      <c r="E216" t="s">
        <v>25</v>
      </c>
      <c r="F216" t="s">
        <v>100</v>
      </c>
      <c r="G216" t="s">
        <v>26</v>
      </c>
      <c r="H216" t="s">
        <v>27</v>
      </c>
      <c r="I216" t="s">
        <v>2172</v>
      </c>
      <c r="J216" t="s">
        <v>165</v>
      </c>
      <c r="K216" t="s">
        <v>1421</v>
      </c>
      <c r="L216" t="s">
        <v>2185</v>
      </c>
      <c r="M216" t="s">
        <v>1948</v>
      </c>
      <c r="N216" t="s">
        <v>33</v>
      </c>
      <c r="O216" t="s">
        <v>34</v>
      </c>
      <c r="P216" t="s">
        <v>2186</v>
      </c>
      <c r="Q216" t="s">
        <v>2185</v>
      </c>
      <c r="R216" t="s">
        <v>1105</v>
      </c>
      <c r="S216" t="s">
        <v>2186</v>
      </c>
      <c r="T216" t="s">
        <v>50</v>
      </c>
      <c r="U216" t="s">
        <v>566</v>
      </c>
      <c r="V216" t="s">
        <v>1266</v>
      </c>
      <c r="W216" t="s">
        <v>41</v>
      </c>
      <c r="X216" t="s">
        <v>25</v>
      </c>
      <c r="Y216" t="s">
        <v>1402</v>
      </c>
      <c r="Z216" t="str">
        <f t="shared" si="509"/>
        <v>"SL4RB-15048":{"APOGEE": "371","COMMENT": "","COMMENTCODE": "5","COUNTRY": "CIS","CURRENT": "Y","DECAY": "1981-01-15","FILE": "8614","INCLINATION": "72.84","INTLDES": "1981-001B","LAUNCH": "1981-01-06","LAUNCH_NUM": "1","LAUNCH_PIECE": "B","NORAD_CAT_ID": "12131","OBJECT_ID": "1981-001B","OBJECT_NAME": "SL-4 R/B","OBJECT_NUMBER": "12131","OBJECT_TYPE": "ROCKET BODY","PERIGEE": "193","PERIOD": "90.16","RCSVALUE": "0","RCS_SIZE": "","SATNAME": "SL-4 R/B","SITE": "PKMTR"}</v>
      </c>
      <c r="AA216" t="str">
        <f>IF(A216=A217,_xlfn.CONCAT(Query__2[[#This Row],[Column1]],","),_xlfn.CONCAT(Query__2[[#This Row],[Column1]],"},"))</f>
        <v>"SL4RB-15048":{"APOGEE": "371","COMMENT": "","COMMENTCODE": "5","COUNTRY": "CIS","CURRENT": "Y","DECAY": "1981-01-15","FILE": "8614","INCLINATION": "72.84","INTLDES": "1981-001B","LAUNCH": "1981-01-06","LAUNCH_NUM": "1","LAUNCH_PIECE": "B","NORAD_CAT_ID": "12131","OBJECT_ID": "1981-001B","OBJECT_NAME": "SL-4 R/B","OBJECT_NUMBER": "12131","OBJECT_TYPE": "ROCKET BODY","PERIGEE": "193","PERIOD": "90.16","RCSVALUE": "0","RCS_SIZE": "","SATNAME": "SL-4 R/B","SITE": "PKMTR"},</v>
      </c>
      <c r="AB216" t="str">
        <f t="shared" si="533"/>
        <v>"APOGEE": "371",</v>
      </c>
      <c r="AC216" t="str">
        <f t="shared" si="534"/>
        <v>"COMMENT": "",</v>
      </c>
      <c r="AD216" t="str">
        <f t="shared" si="535"/>
        <v>"COMMENTCODE": "5",</v>
      </c>
      <c r="AE216" t="str">
        <f t="shared" si="536"/>
        <v>"COUNTRY": "CIS",</v>
      </c>
      <c r="AF216" t="str">
        <f t="shared" si="537"/>
        <v>"CURRENT": "Y",</v>
      </c>
      <c r="AG216" t="str">
        <f t="shared" si="538"/>
        <v>"DECAY": "1981-01-15",</v>
      </c>
      <c r="AH216" t="str">
        <f t="shared" si="539"/>
        <v>"FILE": "8614",</v>
      </c>
      <c r="AI216" t="str">
        <f t="shared" si="540"/>
        <v>"INCLINATION": "72.84",</v>
      </c>
      <c r="AJ216" t="str">
        <f t="shared" si="541"/>
        <v>"INTLDES": "1981-001B",</v>
      </c>
      <c r="AK216" t="str">
        <f t="shared" si="542"/>
        <v>"LAUNCH": "1981-01-06",</v>
      </c>
      <c r="AL216" t="str">
        <f t="shared" si="543"/>
        <v>"LAUNCH_NUM": "1",</v>
      </c>
      <c r="AM216" t="str">
        <f t="shared" si="544"/>
        <v>"LAUNCH_PIECE": "B",</v>
      </c>
      <c r="AN216" t="str">
        <f t="shared" si="545"/>
        <v>"NORAD_CAT_ID": "12131",</v>
      </c>
      <c r="AO216" t="str">
        <f t="shared" si="546"/>
        <v>"OBJECT_ID": "1981-001B",</v>
      </c>
      <c r="AP216" t="str">
        <f t="shared" si="547"/>
        <v>"OBJECT_NAME": "SL-4 R/B",</v>
      </c>
      <c r="AQ216" t="str">
        <f t="shared" si="548"/>
        <v>"OBJECT_NUMBER": "12131",</v>
      </c>
      <c r="AR216" t="str">
        <f t="shared" si="549"/>
        <v>"OBJECT_TYPE": "ROCKET BODY",</v>
      </c>
      <c r="AS216" t="str">
        <f t="shared" si="550"/>
        <v>"PERIGEE": "193",</v>
      </c>
      <c r="AT216" t="str">
        <f t="shared" si="551"/>
        <v>"PERIOD": "90.16",</v>
      </c>
      <c r="AU216" t="str">
        <f t="shared" si="552"/>
        <v>"RCSVALUE": "0",</v>
      </c>
      <c r="AV216" t="str">
        <f t="shared" si="553"/>
        <v>"RCS_SIZE": "",</v>
      </c>
      <c r="AW216" t="str">
        <f t="shared" si="554"/>
        <v>"SITE": "PKMTR"</v>
      </c>
      <c r="AX216" t="str">
        <f t="shared" si="555"/>
        <v>"SATNAME": "SL-4 R/B",</v>
      </c>
      <c r="AY216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"371","COMMENT": "","COMMENTCODE": "5","COUNTRY": "CIS","CURRENT": "Y","DECAY": "1981-01-15","FILE": "8614","INCLINATION": "72.84","INTLDES": "1981-001B","LAUNCH": "1981-01-06","LAUNCH_NUM": "1","LAUNCH_PIECE": "B","NORAD_CAT_ID": "12131","OBJECT_ID": "1981-001B","OBJECT_NAME": "SL-4 R/B","OBJECT_NUMBER": "12131","OBJECT_TYPE": "ROCKET BODY","PERIGEE": "193","PERIOD": "90.16","RCSVALUE": "0","RCS_SIZE": "","SATNAME": "SL-4 R/B","SITE": "PKMTR"</v>
      </c>
    </row>
    <row r="217" spans="1:51" x14ac:dyDescent="0.2">
      <c r="A217" t="s">
        <v>1282</v>
      </c>
      <c r="B217" t="s">
        <v>4001</v>
      </c>
      <c r="C217" t="s">
        <v>1107</v>
      </c>
      <c r="D217" t="s">
        <v>519</v>
      </c>
      <c r="E217" t="s">
        <v>25</v>
      </c>
      <c r="F217" t="s">
        <v>100</v>
      </c>
      <c r="G217" t="s">
        <v>26</v>
      </c>
      <c r="H217" t="s">
        <v>27</v>
      </c>
      <c r="I217" t="s">
        <v>2166</v>
      </c>
      <c r="J217" t="s">
        <v>165</v>
      </c>
      <c r="K217" t="s">
        <v>1493</v>
      </c>
      <c r="L217" t="s">
        <v>2187</v>
      </c>
      <c r="M217" t="s">
        <v>1948</v>
      </c>
      <c r="N217" t="s">
        <v>33</v>
      </c>
      <c r="O217" t="s">
        <v>81</v>
      </c>
      <c r="P217" t="s">
        <v>2188</v>
      </c>
      <c r="Q217" t="s">
        <v>2187</v>
      </c>
      <c r="R217" t="s">
        <v>1107</v>
      </c>
      <c r="S217" t="s">
        <v>2188</v>
      </c>
      <c r="T217" t="s">
        <v>84</v>
      </c>
      <c r="U217" t="s">
        <v>446</v>
      </c>
      <c r="V217" t="s">
        <v>899</v>
      </c>
      <c r="W217" t="s">
        <v>41</v>
      </c>
      <c r="X217" t="s">
        <v>25</v>
      </c>
      <c r="Y217" t="s">
        <v>1402</v>
      </c>
      <c r="Z217" t="str">
        <f t="shared" si="509"/>
        <v>"SL4DEB-15049":{"APOGEE": "340","COMMENT": "","COMMENTCODE": "5","COUNTRY": "CIS","CURRENT": "Y","DECAY": "1981-01-12","FILE": "8614","INCLINATION": "72.91","INTLDES": "1981-001C","LAUNCH": "1981-01-06","LAUNCH_NUM": "1","LAUNCH_PIECE": "C","NORAD_CAT_ID": "12132","OBJECT_ID": "1981-001C","OBJECT_NAME": "SL-4 DEB","OBJECT_NUMBER": "12132","OBJECT_TYPE": "DEBRIS","PERIGEE": "187","PERIOD": "89.79","RCSVALUE": "0","RCS_SIZE": "","SATNAME": "SL-4 DEB","SITE": "PKMTR"}</v>
      </c>
      <c r="AA217" t="str">
        <f>IF(A217=A218,_xlfn.CONCAT(Query__2[[#This Row],[Column1]],","),_xlfn.CONCAT(Query__2[[#This Row],[Column1]],"},"))</f>
        <v>"SL4DEB-15049":{"APOGEE": "340","COMMENT": "","COMMENTCODE": "5","COUNTRY": "CIS","CURRENT": "Y","DECAY": "1981-01-12","FILE": "8614","INCLINATION": "72.91","INTLDES": "1981-001C","LAUNCH": "1981-01-06","LAUNCH_NUM": "1","LAUNCH_PIECE": "C","NORAD_CAT_ID": "12132","OBJECT_ID": "1981-001C","OBJECT_NAME": "SL-4 DEB","OBJECT_NUMBER": "12132","OBJECT_TYPE": "DEBRIS","PERIGEE": "187","PERIOD": "89.79","RCSVALUE": "0","RCS_SIZE": "","SATNAME": "SL-4 DEB","SITE": "PKMTR"},</v>
      </c>
      <c r="AB217" t="str">
        <f t="shared" si="533"/>
        <v>"APOGEE": "340",</v>
      </c>
      <c r="AC217" t="str">
        <f t="shared" si="534"/>
        <v>"COMMENT": "",</v>
      </c>
      <c r="AD217" t="str">
        <f t="shared" si="535"/>
        <v>"COMMENTCODE": "5",</v>
      </c>
      <c r="AE217" t="str">
        <f t="shared" si="536"/>
        <v>"COUNTRY": "CIS",</v>
      </c>
      <c r="AF217" t="str">
        <f t="shared" si="537"/>
        <v>"CURRENT": "Y",</v>
      </c>
      <c r="AG217" t="str">
        <f t="shared" si="538"/>
        <v>"DECAY": "1981-01-12",</v>
      </c>
      <c r="AH217" t="str">
        <f t="shared" si="539"/>
        <v>"FILE": "8614",</v>
      </c>
      <c r="AI217" t="str">
        <f t="shared" si="540"/>
        <v>"INCLINATION": "72.91",</v>
      </c>
      <c r="AJ217" t="str">
        <f t="shared" si="541"/>
        <v>"INTLDES": "1981-001C",</v>
      </c>
      <c r="AK217" t="str">
        <f t="shared" si="542"/>
        <v>"LAUNCH": "1981-01-06",</v>
      </c>
      <c r="AL217" t="str">
        <f t="shared" si="543"/>
        <v>"LAUNCH_NUM": "1",</v>
      </c>
      <c r="AM217" t="str">
        <f t="shared" si="544"/>
        <v>"LAUNCH_PIECE": "C",</v>
      </c>
      <c r="AN217" t="str">
        <f t="shared" si="545"/>
        <v>"NORAD_CAT_ID": "12132",</v>
      </c>
      <c r="AO217" t="str">
        <f t="shared" si="546"/>
        <v>"OBJECT_ID": "1981-001C",</v>
      </c>
      <c r="AP217" t="str">
        <f t="shared" si="547"/>
        <v>"OBJECT_NAME": "SL-4 DEB",</v>
      </c>
      <c r="AQ217" t="str">
        <f t="shared" si="548"/>
        <v>"OBJECT_NUMBER": "12132",</v>
      </c>
      <c r="AR217" t="str">
        <f t="shared" si="549"/>
        <v>"OBJECT_TYPE": "DEBRIS",</v>
      </c>
      <c r="AS217" t="str">
        <f t="shared" si="550"/>
        <v>"PERIGEE": "187",</v>
      </c>
      <c r="AT217" t="str">
        <f t="shared" si="551"/>
        <v>"PERIOD": "89.79",</v>
      </c>
      <c r="AU217" t="str">
        <f t="shared" si="552"/>
        <v>"RCSVALUE": "0",</v>
      </c>
      <c r="AV217" t="str">
        <f t="shared" si="553"/>
        <v>"RCS_SIZE": "",</v>
      </c>
      <c r="AW217" t="str">
        <f t="shared" si="554"/>
        <v>"SITE": "PKMTR"</v>
      </c>
      <c r="AX217" t="str">
        <f t="shared" si="555"/>
        <v>"SATNAME": "SL-4 DEB",</v>
      </c>
      <c r="AY217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"340","COMMENT": "","COMMENTCODE": "5","COUNTRY": "CIS","CURRENT": "Y","DECAY": "1981-01-12","FILE": "8614","INCLINATION": "72.91","INTLDES": "1981-001C","LAUNCH": "1981-01-06","LAUNCH_NUM": "1","LAUNCH_PIECE": "C","NORAD_CAT_ID": "12132","OBJECT_ID": "1981-001C","OBJECT_NAME": "SL-4 DEB","OBJECT_NUMBER": "12132","OBJECT_TYPE": "DEBRIS","PERIGEE": "187","PERIOD": "89.79","RCSVALUE": "0","RCS_SIZE": "","SATNAME": "SL-4 DEB","SITE": "PKMTR"</v>
      </c>
    </row>
    <row r="218" spans="1:51" x14ac:dyDescent="0.2">
      <c r="A218" t="s">
        <v>1282</v>
      </c>
      <c r="B218" t="s">
        <v>4002</v>
      </c>
      <c r="C218" t="s">
        <v>2176</v>
      </c>
      <c r="D218" t="s">
        <v>910</v>
      </c>
      <c r="E218" t="s">
        <v>25</v>
      </c>
      <c r="F218" t="s">
        <v>100</v>
      </c>
      <c r="G218" t="s">
        <v>26</v>
      </c>
      <c r="H218" t="s">
        <v>27</v>
      </c>
      <c r="I218" t="s">
        <v>2047</v>
      </c>
      <c r="J218" t="s">
        <v>165</v>
      </c>
      <c r="K218" t="s">
        <v>1478</v>
      </c>
      <c r="L218" t="s">
        <v>2189</v>
      </c>
      <c r="M218" t="s">
        <v>1948</v>
      </c>
      <c r="N218" t="s">
        <v>33</v>
      </c>
      <c r="O218" t="s">
        <v>311</v>
      </c>
      <c r="P218" t="s">
        <v>2190</v>
      </c>
      <c r="Q218" t="s">
        <v>2189</v>
      </c>
      <c r="R218" t="s">
        <v>2176</v>
      </c>
      <c r="S218" t="s">
        <v>2190</v>
      </c>
      <c r="T218" t="s">
        <v>84</v>
      </c>
      <c r="U218" t="s">
        <v>338</v>
      </c>
      <c r="V218" t="s">
        <v>137</v>
      </c>
      <c r="W218" t="s">
        <v>41</v>
      </c>
      <c r="X218" t="s">
        <v>95</v>
      </c>
      <c r="Y218" t="s">
        <v>1402</v>
      </c>
      <c r="Z218" t="str">
        <f t="shared" si="509"/>
        <v>"COSMOS1237DEB-15050":{"APOGEE": "513","COMMENT": "","COMMENTCODE": "5","COUNTRY": "CIS","CURRENT": "Y","DECAY": "1981-02-10","FILE": "8614","INCLINATION": "72.87","INTLDES": "1981-001G","LAUNCH": "1981-01-06","LAUNCH_NUM": "1","LAUNCH_PIECE": "G","NORAD_CAT_ID": "12148","OBJECT_ID": "1981-001G","OBJECT_NAME": "COSMOS 1237 DEB","OBJECT_NUMBER": "12148","OBJECT_TYPE": "DEBRIS","PERIGEE": "310","PERIOD": "92.81","RCSVALUE": "0","RCS_SIZE": "MEDIUM","SATNAME": "COSMOS 1237 DEB","SITE": "PKMTR"}</v>
      </c>
      <c r="AA218" t="str">
        <f>IF(A218=A219,_xlfn.CONCAT(Query__2[[#This Row],[Column1]],","),_xlfn.CONCAT(Query__2[[#This Row],[Column1]],"},"))</f>
        <v>"COSMOS1237DEB-15050":{"APOGEE": "513","COMMENT": "","COMMENTCODE": "5","COUNTRY": "CIS","CURRENT": "Y","DECAY": "1981-02-10","FILE": "8614","INCLINATION": "72.87","INTLDES": "1981-001G","LAUNCH": "1981-01-06","LAUNCH_NUM": "1","LAUNCH_PIECE": "G","NORAD_CAT_ID": "12148","OBJECT_ID": "1981-001G","OBJECT_NAME": "COSMOS 1237 DEB","OBJECT_NUMBER": "12148","OBJECT_TYPE": "DEBRIS","PERIGEE": "310","PERIOD": "92.81","RCSVALUE": "0","RCS_SIZE": "MEDIUM","SATNAME": "COSMOS 1237 DEB","SITE": "PKMTR"},</v>
      </c>
      <c r="AB218" t="str">
        <f t="shared" si="533"/>
        <v>"APOGEE": "513",</v>
      </c>
      <c r="AC218" t="str">
        <f t="shared" si="534"/>
        <v>"COMMENT": "",</v>
      </c>
      <c r="AD218" t="str">
        <f t="shared" si="535"/>
        <v>"COMMENTCODE": "5",</v>
      </c>
      <c r="AE218" t="str">
        <f t="shared" si="536"/>
        <v>"COUNTRY": "CIS",</v>
      </c>
      <c r="AF218" t="str">
        <f t="shared" si="537"/>
        <v>"CURRENT": "Y",</v>
      </c>
      <c r="AG218" t="str">
        <f t="shared" si="538"/>
        <v>"DECAY": "1981-02-10",</v>
      </c>
      <c r="AH218" t="str">
        <f t="shared" si="539"/>
        <v>"FILE": "8614",</v>
      </c>
      <c r="AI218" t="str">
        <f t="shared" si="540"/>
        <v>"INCLINATION": "72.87",</v>
      </c>
      <c r="AJ218" t="str">
        <f t="shared" si="541"/>
        <v>"INTLDES": "1981-001G",</v>
      </c>
      <c r="AK218" t="str">
        <f t="shared" si="542"/>
        <v>"LAUNCH": "1981-01-06",</v>
      </c>
      <c r="AL218" t="str">
        <f t="shared" si="543"/>
        <v>"LAUNCH_NUM": "1",</v>
      </c>
      <c r="AM218" t="str">
        <f t="shared" si="544"/>
        <v>"LAUNCH_PIECE": "G",</v>
      </c>
      <c r="AN218" t="str">
        <f t="shared" si="545"/>
        <v>"NORAD_CAT_ID": "12148",</v>
      </c>
      <c r="AO218" t="str">
        <f t="shared" si="546"/>
        <v>"OBJECT_ID": "1981-001G",</v>
      </c>
      <c r="AP218" t="str">
        <f t="shared" si="547"/>
        <v>"OBJECT_NAME": "COSMOS 1237 DEB",</v>
      </c>
      <c r="AQ218" t="str">
        <f t="shared" si="548"/>
        <v>"OBJECT_NUMBER": "12148",</v>
      </c>
      <c r="AR218" t="str">
        <f t="shared" si="549"/>
        <v>"OBJECT_TYPE": "DEBRIS",</v>
      </c>
      <c r="AS218" t="str">
        <f t="shared" si="550"/>
        <v>"PERIGEE": "310",</v>
      </c>
      <c r="AT218" t="str">
        <f t="shared" si="551"/>
        <v>"PERIOD": "92.81",</v>
      </c>
      <c r="AU218" t="str">
        <f t="shared" si="552"/>
        <v>"RCSVALUE": "0",</v>
      </c>
      <c r="AV218" t="str">
        <f t="shared" si="553"/>
        <v>"RCS_SIZE": "MEDIUM",</v>
      </c>
      <c r="AW218" t="str">
        <f t="shared" si="554"/>
        <v>"SITE": "PKMTR"</v>
      </c>
      <c r="AX218" t="str">
        <f t="shared" si="555"/>
        <v>"SATNAME": "COSMOS 1237 DEB",</v>
      </c>
      <c r="AY218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"513","COMMENT": "","COMMENTCODE": "5","COUNTRY": "CIS","CURRENT": "Y","DECAY": "1981-02-10","FILE": "8614","INCLINATION": "72.87","INTLDES": "1981-001G","LAUNCH": "1981-01-06","LAUNCH_NUM": "1","LAUNCH_PIECE": "G","NORAD_CAT_ID": "12148","OBJECT_ID": "1981-001G","OBJECT_NAME": "COSMOS 1237 DEB","OBJECT_NUMBER": "12148","OBJECT_TYPE": "DEBRIS","PERIGEE": "310","PERIOD": "92.81","RCSVALUE": "0","RCS_SIZE": "MEDIUM","SATNAME": "COSMOS 1237 DEB","SITE": "PKMTR"</v>
      </c>
    </row>
    <row r="219" spans="1:51" x14ac:dyDescent="0.2">
      <c r="A219" t="s">
        <v>1282</v>
      </c>
      <c r="B219" t="s">
        <v>4003</v>
      </c>
      <c r="C219" t="s">
        <v>1081</v>
      </c>
      <c r="D219" t="s">
        <v>474</v>
      </c>
      <c r="E219" t="s">
        <v>25</v>
      </c>
      <c r="F219" t="s">
        <v>100</v>
      </c>
      <c r="G219" t="s">
        <v>26</v>
      </c>
      <c r="H219" t="s">
        <v>27</v>
      </c>
      <c r="I219" t="s">
        <v>2191</v>
      </c>
      <c r="J219" t="s">
        <v>165</v>
      </c>
      <c r="K219" t="s">
        <v>1572</v>
      </c>
      <c r="L219" t="s">
        <v>2192</v>
      </c>
      <c r="M219" t="s">
        <v>1635</v>
      </c>
      <c r="N219" t="s">
        <v>36</v>
      </c>
      <c r="O219" t="s">
        <v>160</v>
      </c>
      <c r="P219" t="s">
        <v>2193</v>
      </c>
      <c r="Q219" t="s">
        <v>2192</v>
      </c>
      <c r="R219" t="s">
        <v>1081</v>
      </c>
      <c r="S219" t="s">
        <v>2193</v>
      </c>
      <c r="T219" t="s">
        <v>84</v>
      </c>
      <c r="U219" t="s">
        <v>446</v>
      </c>
      <c r="V219" t="s">
        <v>751</v>
      </c>
      <c r="W219" t="s">
        <v>41</v>
      </c>
      <c r="X219" t="s">
        <v>25</v>
      </c>
      <c r="Y219" t="s">
        <v>1402</v>
      </c>
      <c r="Z219" t="str">
        <f t="shared" si="509"/>
        <v>"SL6PLAT-15051":{"APOGEE": "467","COMMENT": "","COMMENTCODE": "5","COUNTRY": "CIS","CURRENT": "Y","DECAY": "1981-01-22","FILE": "8614","INCLINATION": "62.83","INTLDES": "1981-002D","LAUNCH": "1981-01-09","LAUNCH_NUM": "2","LAUNCH_PIECE": "D","NORAD_CAT_ID": "12136","OBJECT_ID": "1981-002D","OBJECT_NAME": "SL-6 PLAT","OBJECT_NUMBER": "12136","OBJECT_TYPE": "DEBRIS","PERIGEE": "187","PERIOD": "91.09","RCSVALUE": "0","RCS_SIZE": "","SATNAME": "SL-6 PLAT","SITE": "PKMTR"}</v>
      </c>
      <c r="AA219" t="str">
        <f>IF(A219=A220,_xlfn.CONCAT(Query__2[[#This Row],[Column1]],","),_xlfn.CONCAT(Query__2[[#This Row],[Column1]],"},"))</f>
        <v>"SL6PLAT-15051":{"APOGEE": "467","COMMENT": "","COMMENTCODE": "5","COUNTRY": "CIS","CURRENT": "Y","DECAY": "1981-01-22","FILE": "8614","INCLINATION": "62.83","INTLDES": "1981-002D","LAUNCH": "1981-01-09","LAUNCH_NUM": "2","LAUNCH_PIECE": "D","NORAD_CAT_ID": "12136","OBJECT_ID": "1981-002D","OBJECT_NAME": "SL-6 PLAT","OBJECT_NUMBER": "12136","OBJECT_TYPE": "DEBRIS","PERIGEE": "187","PERIOD": "91.09","RCSVALUE": "0","RCS_SIZE": "","SATNAME": "SL-6 PLAT","SITE": "PKMTR"},</v>
      </c>
      <c r="AB219" t="str">
        <f t="shared" si="533"/>
        <v>"APOGEE": "467",</v>
      </c>
      <c r="AC219" t="str">
        <f t="shared" si="534"/>
        <v>"COMMENT": "",</v>
      </c>
      <c r="AD219" t="str">
        <f t="shared" si="535"/>
        <v>"COMMENTCODE": "5",</v>
      </c>
      <c r="AE219" t="str">
        <f t="shared" si="536"/>
        <v>"COUNTRY": "CIS",</v>
      </c>
      <c r="AF219" t="str">
        <f t="shared" si="537"/>
        <v>"CURRENT": "Y",</v>
      </c>
      <c r="AG219" t="str">
        <f t="shared" si="538"/>
        <v>"DECAY": "1981-01-22",</v>
      </c>
      <c r="AH219" t="str">
        <f t="shared" si="539"/>
        <v>"FILE": "8614",</v>
      </c>
      <c r="AI219" t="str">
        <f t="shared" si="540"/>
        <v>"INCLINATION": "62.83",</v>
      </c>
      <c r="AJ219" t="str">
        <f t="shared" si="541"/>
        <v>"INTLDES": "1981-002D",</v>
      </c>
      <c r="AK219" t="str">
        <f t="shared" si="542"/>
        <v>"LAUNCH": "1981-01-09",</v>
      </c>
      <c r="AL219" t="str">
        <f t="shared" si="543"/>
        <v>"LAUNCH_NUM": "2",</v>
      </c>
      <c r="AM219" t="str">
        <f t="shared" si="544"/>
        <v>"LAUNCH_PIECE": "D",</v>
      </c>
      <c r="AN219" t="str">
        <f t="shared" si="545"/>
        <v>"NORAD_CAT_ID": "12136",</v>
      </c>
      <c r="AO219" t="str">
        <f t="shared" si="546"/>
        <v>"OBJECT_ID": "1981-002D",</v>
      </c>
      <c r="AP219" t="str">
        <f t="shared" si="547"/>
        <v>"OBJECT_NAME": "SL-6 PLAT",</v>
      </c>
      <c r="AQ219" t="str">
        <f t="shared" si="548"/>
        <v>"OBJECT_NUMBER": "12136",</v>
      </c>
      <c r="AR219" t="str">
        <f t="shared" si="549"/>
        <v>"OBJECT_TYPE": "DEBRIS",</v>
      </c>
      <c r="AS219" t="str">
        <f t="shared" si="550"/>
        <v>"PERIGEE": "187",</v>
      </c>
      <c r="AT219" t="str">
        <f t="shared" si="551"/>
        <v>"PERIOD": "91.09",</v>
      </c>
      <c r="AU219" t="str">
        <f t="shared" si="552"/>
        <v>"RCSVALUE": "0",</v>
      </c>
      <c r="AV219" t="str">
        <f t="shared" si="553"/>
        <v>"RCS_SIZE": "",</v>
      </c>
      <c r="AW219" t="str">
        <f t="shared" si="554"/>
        <v>"SITE": "PKMTR"</v>
      </c>
      <c r="AX219" t="str">
        <f t="shared" si="555"/>
        <v>"SATNAME": "SL-6 PLAT",</v>
      </c>
      <c r="AY219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"467","COMMENT": "","COMMENTCODE": "5","COUNTRY": "CIS","CURRENT": "Y","DECAY": "1981-01-22","FILE": "8614","INCLINATION": "62.83","INTLDES": "1981-002D","LAUNCH": "1981-01-09","LAUNCH_NUM": "2","LAUNCH_PIECE": "D","NORAD_CAT_ID": "12136","OBJECT_ID": "1981-002D","OBJECT_NAME": "SL-6 PLAT","OBJECT_NUMBER": "12136","OBJECT_TYPE": "DEBRIS","PERIGEE": "187","PERIOD": "91.09","RCSVALUE": "0","RCS_SIZE": "","SATNAME": "SL-6 PLAT","SITE": "PKMTR"</v>
      </c>
    </row>
    <row r="220" spans="1:51" x14ac:dyDescent="0.2">
      <c r="A220" t="s">
        <v>1282</v>
      </c>
      <c r="B220" t="s">
        <v>4004</v>
      </c>
      <c r="C220" t="s">
        <v>1098</v>
      </c>
      <c r="D220" t="s">
        <v>556</v>
      </c>
      <c r="E220" t="s">
        <v>25</v>
      </c>
      <c r="F220" t="s">
        <v>25</v>
      </c>
      <c r="G220" t="s">
        <v>26</v>
      </c>
      <c r="H220" t="s">
        <v>27</v>
      </c>
      <c r="I220" t="s">
        <v>2194</v>
      </c>
      <c r="J220" t="s">
        <v>156</v>
      </c>
      <c r="K220" t="s">
        <v>1570</v>
      </c>
      <c r="L220" t="s">
        <v>2195</v>
      </c>
      <c r="M220" t="s">
        <v>1635</v>
      </c>
      <c r="N220" t="s">
        <v>36</v>
      </c>
      <c r="O220" t="s">
        <v>34</v>
      </c>
      <c r="P220" t="s">
        <v>2196</v>
      </c>
      <c r="Q220" t="s">
        <v>2195</v>
      </c>
      <c r="R220" t="s">
        <v>1098</v>
      </c>
      <c r="S220" t="s">
        <v>2196</v>
      </c>
      <c r="T220" t="s">
        <v>50</v>
      </c>
      <c r="U220" t="s">
        <v>412</v>
      </c>
      <c r="V220" t="s">
        <v>1996</v>
      </c>
      <c r="W220" t="s">
        <v>41</v>
      </c>
      <c r="X220" t="s">
        <v>53</v>
      </c>
      <c r="Y220" t="s">
        <v>1402</v>
      </c>
      <c r="Z220" t="str">
        <f t="shared" si="509"/>
        <v>"SL6RB2-15052":{"APOGEE": "877","COMMENT": "","COMMENTCODE": "","COUNTRY": "CIS","CURRENT": "Y","DECAY": "1999-10-23","FILE": "7337","INCLINATION": "61.95","INTLDES": "1981-002B","LAUNCH": "1981-01-09","LAUNCH_NUM": "2","LAUNCH_PIECE": "B","NORAD_CAT_ID": "12134","OBJECT_ID": "1981-002B","OBJECT_NAME": "SL-6 R/B(2)","OBJECT_NUMBER": "12134","OBJECT_TYPE": "ROCKET BODY","PERIGEE": "78","PERIOD": "94.16","RCSVALUE": "0","RCS_SIZE": "LARGE","SATNAME": "SL-6 R/B(2)","SITE": "PKMTR"}</v>
      </c>
      <c r="AA220" t="str">
        <f>IF(A220=A221,_xlfn.CONCAT(Query__2[[#This Row],[Column1]],","),_xlfn.CONCAT(Query__2[[#This Row],[Column1]],"},"))</f>
        <v>"SL6RB2-15052":{"APOGEE": "877","COMMENT": "","COMMENTCODE": "","COUNTRY": "CIS","CURRENT": "Y","DECAY": "1999-10-23","FILE": "7337","INCLINATION": "61.95","INTLDES": "1981-002B","LAUNCH": "1981-01-09","LAUNCH_NUM": "2","LAUNCH_PIECE": "B","NORAD_CAT_ID": "12134","OBJECT_ID": "1981-002B","OBJECT_NAME": "SL-6 R/B(2)","OBJECT_NUMBER": "12134","OBJECT_TYPE": "ROCKET BODY","PERIGEE": "78","PERIOD": "94.16","RCSVALUE": "0","RCS_SIZE": "LARGE","SATNAME": "SL-6 R/B(2)","SITE": "PKMTR"}},</v>
      </c>
      <c r="AB220" t="str">
        <f t="shared" si="533"/>
        <v>"APOGEE": "877",</v>
      </c>
      <c r="AC220" t="str">
        <f t="shared" si="534"/>
        <v>"COMMENT": "",</v>
      </c>
      <c r="AD220" t="str">
        <f t="shared" si="535"/>
        <v>"COMMENTCODE": "",</v>
      </c>
      <c r="AE220" t="str">
        <f t="shared" si="536"/>
        <v>"COUNTRY": "CIS",</v>
      </c>
      <c r="AF220" t="str">
        <f t="shared" si="537"/>
        <v>"CURRENT": "Y",</v>
      </c>
      <c r="AG220" t="str">
        <f t="shared" si="538"/>
        <v>"DECAY": "1999-10-23",</v>
      </c>
      <c r="AH220" t="str">
        <f t="shared" si="539"/>
        <v>"FILE": "7337",</v>
      </c>
      <c r="AI220" t="str">
        <f t="shared" si="540"/>
        <v>"INCLINATION": "61.95",</v>
      </c>
      <c r="AJ220" t="str">
        <f t="shared" si="541"/>
        <v>"INTLDES": "1981-002B",</v>
      </c>
      <c r="AK220" t="str">
        <f t="shared" si="542"/>
        <v>"LAUNCH": "1981-01-09",</v>
      </c>
      <c r="AL220" t="str">
        <f t="shared" si="543"/>
        <v>"LAUNCH_NUM": "2",</v>
      </c>
      <c r="AM220" t="str">
        <f t="shared" si="544"/>
        <v>"LAUNCH_PIECE": "B",</v>
      </c>
      <c r="AN220" t="str">
        <f t="shared" si="545"/>
        <v>"NORAD_CAT_ID": "12134",</v>
      </c>
      <c r="AO220" t="str">
        <f t="shared" si="546"/>
        <v>"OBJECT_ID": "1981-002B",</v>
      </c>
      <c r="AP220" t="str">
        <f t="shared" si="547"/>
        <v>"OBJECT_NAME": "SL-6 R/B(2)",</v>
      </c>
      <c r="AQ220" t="str">
        <f t="shared" si="548"/>
        <v>"OBJECT_NUMBER": "12134",</v>
      </c>
      <c r="AR220" t="str">
        <f t="shared" si="549"/>
        <v>"OBJECT_TYPE": "ROCKET BODY",</v>
      </c>
      <c r="AS220" t="str">
        <f t="shared" si="550"/>
        <v>"PERIGEE": "78",</v>
      </c>
      <c r="AT220" t="str">
        <f t="shared" si="551"/>
        <v>"PERIOD": "94.16",</v>
      </c>
      <c r="AU220" t="str">
        <f t="shared" si="552"/>
        <v>"RCSVALUE": "0",</v>
      </c>
      <c r="AV220" t="str">
        <f t="shared" si="553"/>
        <v>"RCS_SIZE": "LARGE",</v>
      </c>
      <c r="AW220" t="str">
        <f t="shared" si="554"/>
        <v>"SITE": "PKMTR"</v>
      </c>
      <c r="AX220" t="str">
        <f t="shared" si="555"/>
        <v>"SATNAME": "SL-6 R/B(2)",</v>
      </c>
      <c r="AY220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"877","COMMENT": "","COMMENTCODE": "","COUNTRY": "CIS","CURRENT": "Y","DECAY": "1999-10-23","FILE": "7337","INCLINATION": "61.95","INTLDES": "1981-002B","LAUNCH": "1981-01-09","LAUNCH_NUM": "2","LAUNCH_PIECE": "B","NORAD_CAT_ID": "12134","OBJECT_ID": "1981-002B","OBJECT_NAME": "SL-6 R/B(2)","OBJECT_NUMBER": "12134","OBJECT_TYPE": "ROCKET BODY","PERIGEE": "78","PERIOD": "94.16","RCSVALUE": "0","RCS_SIZE": "LARGE","SATNAME": "SL-6 R/B(2)","SITE": "PKMTR"</v>
      </c>
    </row>
    <row r="221" spans="1:51" x14ac:dyDescent="0.2">
      <c r="A221" t="s">
        <v>1381</v>
      </c>
      <c r="B221" t="s">
        <v>4005</v>
      </c>
      <c r="C221" t="s">
        <v>1094</v>
      </c>
      <c r="D221" t="s">
        <v>680</v>
      </c>
      <c r="E221" t="s">
        <v>25</v>
      </c>
      <c r="F221" t="s">
        <v>25</v>
      </c>
      <c r="G221" t="s">
        <v>26</v>
      </c>
      <c r="H221" t="s">
        <v>27</v>
      </c>
      <c r="I221" t="s">
        <v>25</v>
      </c>
      <c r="J221" t="s">
        <v>703</v>
      </c>
      <c r="K221" t="s">
        <v>1488</v>
      </c>
      <c r="L221" t="s">
        <v>2205</v>
      </c>
      <c r="M221" t="s">
        <v>1813</v>
      </c>
      <c r="N221" t="s">
        <v>33</v>
      </c>
      <c r="O221" t="s">
        <v>34</v>
      </c>
      <c r="P221" t="s">
        <v>2206</v>
      </c>
      <c r="Q221" t="s">
        <v>2205</v>
      </c>
      <c r="R221" t="s">
        <v>1094</v>
      </c>
      <c r="S221" t="s">
        <v>2206</v>
      </c>
      <c r="T221" t="s">
        <v>50</v>
      </c>
      <c r="U221" t="s">
        <v>617</v>
      </c>
      <c r="V221" t="s">
        <v>669</v>
      </c>
      <c r="W221" t="s">
        <v>41</v>
      </c>
      <c r="X221" t="s">
        <v>53</v>
      </c>
      <c r="Y221" t="s">
        <v>1402</v>
      </c>
      <c r="Z221" t="str">
        <f t="shared" si="509"/>
        <v>"1982":{"SL8RB-16235":{"APOGEE": "776","COMMENT": "","COMMENTCODE": "","COUNTRY": "CIS","CURRENT": "Y","DECAY": "","FILE": "8620","INCLINATION": "74.04","INTLDES": "1982-001B","LAUNCH": "1982-01-07","LAUNCH_NUM": "1","LAUNCH_PIECE": "B","NORAD_CAT_ID": "13028","OBJECT_ID": "1982-001B","OBJECT_NAME": "SL-8 R/B","OBJECT_NUMBER": "13028","OBJECT_TYPE": "ROCKET BODY","PERIGEE": "748","PERIOD": "100.07","RCSVALUE": "0","RCS_SIZE": "LARGE","SATNAME": "SL-8 R/B","SITE": "PKMTR"}</v>
      </c>
      <c r="AA221" t="str">
        <f>IF(A221=A222,_xlfn.CONCAT(Query__2[[#This Row],[Column1]],","),_xlfn.CONCAT(Query__2[[#This Row],[Column1]],"},"))</f>
        <v>"1982":{"SL8RB-16235":{"APOGEE": "776","COMMENT": "","COMMENTCODE": "","COUNTRY": "CIS","CURRENT": "Y","DECAY": "","FILE": "8620","INCLINATION": "74.04","INTLDES": "1982-001B","LAUNCH": "1982-01-07","LAUNCH_NUM": "1","LAUNCH_PIECE": "B","NORAD_CAT_ID": "13028","OBJECT_ID": "1982-001B","OBJECT_NAME": "SL-8 R/B","OBJECT_NUMBER": "13028","OBJECT_TYPE": "ROCKET BODY","PERIGEE": "748","PERIOD": "100.07","RCSVALUE": "0","RCS_SIZE": "LARGE","SATNAME": "SL-8 R/B","SITE": "PKMTR"},</v>
      </c>
      <c r="AB221" t="str">
        <f t="shared" ref="AB221:AB229" si="556">_xlfn.CONCAT("""",D$1,"""",": ","""",D221,"""",",")</f>
        <v>"APOGEE": "776",</v>
      </c>
      <c r="AC221" t="str">
        <f t="shared" ref="AC221:AC229" si="557">_xlfn.CONCAT("""",E$1,"""",": ","""",E221,"""",",")</f>
        <v>"COMMENT": "",</v>
      </c>
      <c r="AD221" t="str">
        <f t="shared" ref="AD221:AD229" si="558">_xlfn.CONCAT("""",F$1,"""",": ","""",F221,"""",",")</f>
        <v>"COMMENTCODE": "",</v>
      </c>
      <c r="AE221" t="str">
        <f t="shared" ref="AE221:AE229" si="559">_xlfn.CONCAT("""",G$1,"""",": ","""",G221,"""",",")</f>
        <v>"COUNTRY": "CIS",</v>
      </c>
      <c r="AF221" t="str">
        <f t="shared" ref="AF221:AF229" si="560">_xlfn.CONCAT("""",H$1,"""",": ","""",H221,"""",",")</f>
        <v>"CURRENT": "Y",</v>
      </c>
      <c r="AG221" t="str">
        <f t="shared" ref="AG221:AG229" si="561">_xlfn.CONCAT("""",I$1,"""",": ","""",I221,"""",",")</f>
        <v>"DECAY": "",</v>
      </c>
      <c r="AH221" t="str">
        <f t="shared" ref="AH221:AH229" si="562">_xlfn.CONCAT("""",J$1,"""",": ","""",J221,"""",",")</f>
        <v>"FILE": "8620",</v>
      </c>
      <c r="AI221" t="str">
        <f t="shared" ref="AI221:AI229" si="563">_xlfn.CONCAT("""",K$1,"""",": ","""",K221,"""",",")</f>
        <v>"INCLINATION": "74.04",</v>
      </c>
      <c r="AJ221" t="str">
        <f t="shared" ref="AJ221:AJ229" si="564">_xlfn.CONCAT("""",L$1,"""",": ","""",L221,"""",",")</f>
        <v>"INTLDES": "1982-001B",</v>
      </c>
      <c r="AK221" t="str">
        <f t="shared" ref="AK221:AK229" si="565">_xlfn.CONCAT("""",M$1,"""",": ","""",M221,"""",",")</f>
        <v>"LAUNCH": "1982-01-07",</v>
      </c>
      <c r="AL221" t="str">
        <f t="shared" ref="AL221:AL229" si="566">_xlfn.CONCAT("""",N$1,"""",": ","""",N221,"""",",")</f>
        <v>"LAUNCH_NUM": "1",</v>
      </c>
      <c r="AM221" t="str">
        <f t="shared" ref="AM221:AM229" si="567">_xlfn.CONCAT("""",O$1,"""",": ","""",O221,"""",",")</f>
        <v>"LAUNCH_PIECE": "B",</v>
      </c>
      <c r="AN221" t="str">
        <f t="shared" ref="AN221:AN229" si="568">_xlfn.CONCAT("""",P$1,"""",": ","""",P221,"""",",")</f>
        <v>"NORAD_CAT_ID": "13028",</v>
      </c>
      <c r="AO221" t="str">
        <f t="shared" ref="AO221:AO229" si="569">_xlfn.CONCAT("""",Q$1,"""",": ","""",Q221,"""",",")</f>
        <v>"OBJECT_ID": "1982-001B",</v>
      </c>
      <c r="AP221" t="str">
        <f t="shared" ref="AP221:AP229" si="570">_xlfn.CONCAT("""",R$1,"""",": ","""",R221,"""",",")</f>
        <v>"OBJECT_NAME": "SL-8 R/B",</v>
      </c>
      <c r="AQ221" t="str">
        <f t="shared" ref="AQ221:AQ229" si="571">_xlfn.CONCAT("""",S$1,"""",": ","""",S221,"""",",")</f>
        <v>"OBJECT_NUMBER": "13028",</v>
      </c>
      <c r="AR221" t="str">
        <f t="shared" ref="AR221:AR229" si="572">_xlfn.CONCAT("""",T$1,"""",": ","""",T221,"""",",")</f>
        <v>"OBJECT_TYPE": "ROCKET BODY",</v>
      </c>
      <c r="AS221" t="str">
        <f t="shared" ref="AS221:AS229" si="573">_xlfn.CONCAT("""",U$1,"""",": ","""",U221,"""",",")</f>
        <v>"PERIGEE": "748",</v>
      </c>
      <c r="AT221" t="str">
        <f t="shared" ref="AT221:AT229" si="574">_xlfn.CONCAT("""",V$1,"""",": ","""",V221,"""",",")</f>
        <v>"PERIOD": "100.07",</v>
      </c>
      <c r="AU221" t="str">
        <f t="shared" ref="AU221:AU229" si="575">_xlfn.CONCAT("""",W$1,"""",": ","""",W221,"""",",")</f>
        <v>"RCSVALUE": "0",</v>
      </c>
      <c r="AV221" t="str">
        <f t="shared" ref="AV221:AV229" si="576">_xlfn.CONCAT("""",X$1,"""",": ","""",X221,"""",",")</f>
        <v>"RCS_SIZE": "LARGE",</v>
      </c>
      <c r="AW221" t="str">
        <f t="shared" ref="AW221:AW229" si="577">_xlfn.CONCAT("""",Y$1,"""",": ","""",Y221,"""")</f>
        <v>"SITE": "PKMTR"</v>
      </c>
      <c r="AX221" t="str">
        <f t="shared" ref="AX221:AX229" si="578">_xlfn.CONCAT("""",C$1,"""",": ","""",C221,"""",",")</f>
        <v>"SATNAME": "SL-8 R/B",</v>
      </c>
      <c r="AY221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"776","COMMENT": "","COMMENTCODE": "","COUNTRY": "CIS","CURRENT": "Y","DECAY": "","FILE": "8620","INCLINATION": "74.04","INTLDES": "1982-001B","LAUNCH": "1982-01-07","LAUNCH_NUM": "1","LAUNCH_PIECE": "B","NORAD_CAT_ID": "13028","OBJECT_ID": "1982-001B","OBJECT_NAME": "SL-8 R/B","OBJECT_NUMBER": "13028","OBJECT_TYPE": "ROCKET BODY","PERIGEE": "748","PERIOD": "100.07","RCSVALUE": "0","RCS_SIZE": "LARGE","SATNAME": "SL-8 R/B","SITE": "PKMTR"</v>
      </c>
    </row>
    <row r="222" spans="1:51" x14ac:dyDescent="0.2">
      <c r="A222" t="s">
        <v>1381</v>
      </c>
      <c r="B222" t="s">
        <v>4006</v>
      </c>
      <c r="C222" t="s">
        <v>1207</v>
      </c>
      <c r="D222" t="s">
        <v>578</v>
      </c>
      <c r="E222" t="s">
        <v>25</v>
      </c>
      <c r="F222" t="s">
        <v>25</v>
      </c>
      <c r="G222" t="s">
        <v>26</v>
      </c>
      <c r="H222" t="s">
        <v>27</v>
      </c>
      <c r="I222" t="s">
        <v>25</v>
      </c>
      <c r="J222" t="s">
        <v>724</v>
      </c>
      <c r="K222" t="s">
        <v>1500</v>
      </c>
      <c r="L222" t="s">
        <v>2207</v>
      </c>
      <c r="M222" t="s">
        <v>1813</v>
      </c>
      <c r="N222" t="s">
        <v>33</v>
      </c>
      <c r="O222" t="s">
        <v>81</v>
      </c>
      <c r="P222" t="s">
        <v>2208</v>
      </c>
      <c r="Q222" t="s">
        <v>2207</v>
      </c>
      <c r="R222" t="s">
        <v>1207</v>
      </c>
      <c r="S222" t="s">
        <v>2208</v>
      </c>
      <c r="T222" t="s">
        <v>84</v>
      </c>
      <c r="U222" t="s">
        <v>807</v>
      </c>
      <c r="V222" t="s">
        <v>1641</v>
      </c>
      <c r="W222" t="s">
        <v>41</v>
      </c>
      <c r="X222" t="s">
        <v>64</v>
      </c>
      <c r="Y222" t="s">
        <v>1402</v>
      </c>
      <c r="Z222" t="str">
        <f t="shared" si="509"/>
        <v>"SL8DEB-16236":{"APOGEE": "682","COMMENT": "","COMMENTCODE": "","COUNTRY": "CIS","CURRENT": "Y","DECAY": "","FILE": "8629","INCLINATION": "73.97","INTLDES": "1982-001C","LAUNCH": "1982-01-07","LAUNCH_NUM": "1","LAUNCH_PIECE": "C","NORAD_CAT_ID": "13029","OBJECT_ID": "1982-001C","OBJECT_NAME": "SL-8 DEB *","OBJECT_NUMBER": "13029","OBJECT_TYPE": "DEBRIS","PERIGEE": "668","PERIOD": "98.24","RCSVALUE": "0","RCS_SIZE": "SMALL","SATNAME": "SL-8 DEB *","SITE": "PKMTR"}</v>
      </c>
      <c r="AA222" t="str">
        <f>IF(A222=A223,_xlfn.CONCAT(Query__2[[#This Row],[Column1]],","),_xlfn.CONCAT(Query__2[[#This Row],[Column1]],"},"))</f>
        <v>"SL8DEB-16236":{"APOGEE": "682","COMMENT": "","COMMENTCODE": "","COUNTRY": "CIS","CURRENT": "Y","DECAY": "","FILE": "8629","INCLINATION": "73.97","INTLDES": "1982-001C","LAUNCH": "1982-01-07","LAUNCH_NUM": "1","LAUNCH_PIECE": "C","NORAD_CAT_ID": "13029","OBJECT_ID": "1982-001C","OBJECT_NAME": "SL-8 DEB *","OBJECT_NUMBER": "13029","OBJECT_TYPE": "DEBRIS","PERIGEE": "668","PERIOD": "98.24","RCSVALUE": "0","RCS_SIZE": "SMALL","SATNAME": "SL-8 DEB *","SITE": "PKMTR"},</v>
      </c>
      <c r="AB222" t="str">
        <f t="shared" si="556"/>
        <v>"APOGEE": "682",</v>
      </c>
      <c r="AC222" t="str">
        <f t="shared" si="557"/>
        <v>"COMMENT": "",</v>
      </c>
      <c r="AD222" t="str">
        <f t="shared" si="558"/>
        <v>"COMMENTCODE": "",</v>
      </c>
      <c r="AE222" t="str">
        <f t="shared" si="559"/>
        <v>"COUNTRY": "CIS",</v>
      </c>
      <c r="AF222" t="str">
        <f t="shared" si="560"/>
        <v>"CURRENT": "Y",</v>
      </c>
      <c r="AG222" t="str">
        <f t="shared" si="561"/>
        <v>"DECAY": "",</v>
      </c>
      <c r="AH222" t="str">
        <f t="shared" si="562"/>
        <v>"FILE": "8629",</v>
      </c>
      <c r="AI222" t="str">
        <f t="shared" si="563"/>
        <v>"INCLINATION": "73.97",</v>
      </c>
      <c r="AJ222" t="str">
        <f t="shared" si="564"/>
        <v>"INTLDES": "1982-001C",</v>
      </c>
      <c r="AK222" t="str">
        <f t="shared" si="565"/>
        <v>"LAUNCH": "1982-01-07",</v>
      </c>
      <c r="AL222" t="str">
        <f t="shared" si="566"/>
        <v>"LAUNCH_NUM": "1",</v>
      </c>
      <c r="AM222" t="str">
        <f t="shared" si="567"/>
        <v>"LAUNCH_PIECE": "C",</v>
      </c>
      <c r="AN222" t="str">
        <f t="shared" si="568"/>
        <v>"NORAD_CAT_ID": "13029",</v>
      </c>
      <c r="AO222" t="str">
        <f t="shared" si="569"/>
        <v>"OBJECT_ID": "1982-001C",</v>
      </c>
      <c r="AP222" t="str">
        <f t="shared" si="570"/>
        <v>"OBJECT_NAME": "SL-8 DEB *",</v>
      </c>
      <c r="AQ222" t="str">
        <f t="shared" si="571"/>
        <v>"OBJECT_NUMBER": "13029",</v>
      </c>
      <c r="AR222" t="str">
        <f t="shared" si="572"/>
        <v>"OBJECT_TYPE": "DEBRIS",</v>
      </c>
      <c r="AS222" t="str">
        <f t="shared" si="573"/>
        <v>"PERIGEE": "668",</v>
      </c>
      <c r="AT222" t="str">
        <f t="shared" si="574"/>
        <v>"PERIOD": "98.24",</v>
      </c>
      <c r="AU222" t="str">
        <f t="shared" si="575"/>
        <v>"RCSVALUE": "0",</v>
      </c>
      <c r="AV222" t="str">
        <f t="shared" si="576"/>
        <v>"RCS_SIZE": "SMALL",</v>
      </c>
      <c r="AW222" t="str">
        <f t="shared" si="577"/>
        <v>"SITE": "PKMTR"</v>
      </c>
      <c r="AX222" t="str">
        <f t="shared" si="578"/>
        <v>"SATNAME": "SL-8 DEB *",</v>
      </c>
      <c r="AY222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"682","COMMENT": "","COMMENTCODE": "","COUNTRY": "CIS","CURRENT": "Y","DECAY": "","FILE": "8629","INCLINATION": "73.97","INTLDES": "1982-001C","LAUNCH": "1982-01-07","LAUNCH_NUM": "1","LAUNCH_PIECE": "C","NORAD_CAT_ID": "13029","OBJECT_ID": "1982-001C","OBJECT_NAME": "SL-8 DEB *","OBJECT_NUMBER": "13029","OBJECT_TYPE": "DEBRIS","PERIGEE": "668","PERIOD": "98.24","RCSVALUE": "0","RCS_SIZE": "SMALL","SATNAME": "SL-8 DEB *","SITE": "PKMTR"</v>
      </c>
    </row>
    <row r="223" spans="1:51" x14ac:dyDescent="0.2">
      <c r="A223" t="s">
        <v>1381</v>
      </c>
      <c r="B223" t="s">
        <v>4007</v>
      </c>
      <c r="C223" t="s">
        <v>2211</v>
      </c>
      <c r="D223" t="s">
        <v>609</v>
      </c>
      <c r="E223" t="s">
        <v>25</v>
      </c>
      <c r="F223" t="s">
        <v>25</v>
      </c>
      <c r="G223" t="s">
        <v>26</v>
      </c>
      <c r="H223" t="s">
        <v>27</v>
      </c>
      <c r="I223" t="s">
        <v>25</v>
      </c>
      <c r="J223" t="s">
        <v>231</v>
      </c>
      <c r="K223" t="s">
        <v>1544</v>
      </c>
      <c r="L223" t="s">
        <v>2209</v>
      </c>
      <c r="M223" t="s">
        <v>1813</v>
      </c>
      <c r="N223" t="s">
        <v>33</v>
      </c>
      <c r="O223" t="s">
        <v>48</v>
      </c>
      <c r="P223" t="s">
        <v>2210</v>
      </c>
      <c r="Q223" t="s">
        <v>2209</v>
      </c>
      <c r="R223" t="s">
        <v>2211</v>
      </c>
      <c r="S223" t="s">
        <v>2210</v>
      </c>
      <c r="T223" t="s">
        <v>38</v>
      </c>
      <c r="U223" t="s">
        <v>1067</v>
      </c>
      <c r="V223" t="s">
        <v>1576</v>
      </c>
      <c r="W223" t="s">
        <v>41</v>
      </c>
      <c r="X223" t="s">
        <v>53</v>
      </c>
      <c r="Y223" t="s">
        <v>1402</v>
      </c>
      <c r="Z223" t="str">
        <f t="shared" si="509"/>
        <v>"COSMOS1331-16237":{"APOGEE": "785","COMMENT": "","COMMENTCODE": "","COUNTRY": "CIS","CURRENT": "Y","DECAY": "","FILE": "8635","INCLINATION": "74.05","INTLDES": "1982-001A","LAUNCH": "1982-01-07","LAUNCH_NUM": "1","LAUNCH_PIECE": "A","NORAD_CAT_ID": "13027","OBJECT_ID": "1982-001A","OBJECT_NAME": "COSMOS 1331","OBJECT_NUMBER": "13027","OBJECT_TYPE": "PAYLOAD","PERIGEE": "751","PERIOD": "100.20","RCSVALUE": "0","RCS_SIZE": "LARGE","SATNAME": "COSMOS 1331","SITE": "PKMTR"}</v>
      </c>
      <c r="AA223" t="str">
        <f>IF(A223=A224,_xlfn.CONCAT(Query__2[[#This Row],[Column1]],","),_xlfn.CONCAT(Query__2[[#This Row],[Column1]],"},"))</f>
        <v>"COSMOS1331-16237":{"APOGEE": "785","COMMENT": "","COMMENTCODE": "","COUNTRY": "CIS","CURRENT": "Y","DECAY": "","FILE": "8635","INCLINATION": "74.05","INTLDES": "1982-001A","LAUNCH": "1982-01-07","LAUNCH_NUM": "1","LAUNCH_PIECE": "A","NORAD_CAT_ID": "13027","OBJECT_ID": "1982-001A","OBJECT_NAME": "COSMOS 1331","OBJECT_NUMBER": "13027","OBJECT_TYPE": "PAYLOAD","PERIGEE": "751","PERIOD": "100.20","RCSVALUE": "0","RCS_SIZE": "LARGE","SATNAME": "COSMOS 1331","SITE": "PKMTR"},</v>
      </c>
      <c r="AB223" t="str">
        <f t="shared" si="556"/>
        <v>"APOGEE": "785",</v>
      </c>
      <c r="AC223" t="str">
        <f t="shared" si="557"/>
        <v>"COMMENT": "",</v>
      </c>
      <c r="AD223" t="str">
        <f t="shared" si="558"/>
        <v>"COMMENTCODE": "",</v>
      </c>
      <c r="AE223" t="str">
        <f t="shared" si="559"/>
        <v>"COUNTRY": "CIS",</v>
      </c>
      <c r="AF223" t="str">
        <f t="shared" si="560"/>
        <v>"CURRENT": "Y",</v>
      </c>
      <c r="AG223" t="str">
        <f t="shared" si="561"/>
        <v>"DECAY": "",</v>
      </c>
      <c r="AH223" t="str">
        <f t="shared" si="562"/>
        <v>"FILE": "8635",</v>
      </c>
      <c r="AI223" t="str">
        <f t="shared" si="563"/>
        <v>"INCLINATION": "74.05",</v>
      </c>
      <c r="AJ223" t="str">
        <f t="shared" si="564"/>
        <v>"INTLDES": "1982-001A",</v>
      </c>
      <c r="AK223" t="str">
        <f t="shared" si="565"/>
        <v>"LAUNCH": "1982-01-07",</v>
      </c>
      <c r="AL223" t="str">
        <f t="shared" si="566"/>
        <v>"LAUNCH_NUM": "1",</v>
      </c>
      <c r="AM223" t="str">
        <f t="shared" si="567"/>
        <v>"LAUNCH_PIECE": "A",</v>
      </c>
      <c r="AN223" t="str">
        <f t="shared" si="568"/>
        <v>"NORAD_CAT_ID": "13027",</v>
      </c>
      <c r="AO223" t="str">
        <f t="shared" si="569"/>
        <v>"OBJECT_ID": "1982-001A",</v>
      </c>
      <c r="AP223" t="str">
        <f t="shared" si="570"/>
        <v>"OBJECT_NAME": "COSMOS 1331",</v>
      </c>
      <c r="AQ223" t="str">
        <f t="shared" si="571"/>
        <v>"OBJECT_NUMBER": "13027",</v>
      </c>
      <c r="AR223" t="str">
        <f t="shared" si="572"/>
        <v>"OBJECT_TYPE": "PAYLOAD",</v>
      </c>
      <c r="AS223" t="str">
        <f t="shared" si="573"/>
        <v>"PERIGEE": "751",</v>
      </c>
      <c r="AT223" t="str">
        <f t="shared" si="574"/>
        <v>"PERIOD": "100.20",</v>
      </c>
      <c r="AU223" t="str">
        <f t="shared" si="575"/>
        <v>"RCSVALUE": "0",</v>
      </c>
      <c r="AV223" t="str">
        <f t="shared" si="576"/>
        <v>"RCS_SIZE": "LARGE",</v>
      </c>
      <c r="AW223" t="str">
        <f t="shared" si="577"/>
        <v>"SITE": "PKMTR"</v>
      </c>
      <c r="AX223" t="str">
        <f t="shared" si="578"/>
        <v>"SATNAME": "COSMOS 1331",</v>
      </c>
      <c r="AY223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"785","COMMENT": "","COMMENTCODE": "","COUNTRY": "CIS","CURRENT": "Y","DECAY": "","FILE": "8635","INCLINATION": "74.05","INTLDES": "1982-001A","LAUNCH": "1982-01-07","LAUNCH_NUM": "1","LAUNCH_PIECE": "A","NORAD_CAT_ID": "13027","OBJECT_ID": "1982-001A","OBJECT_NAME": "COSMOS 1331","OBJECT_NUMBER": "13027","OBJECT_TYPE": "PAYLOAD","PERIGEE": "751","PERIOD": "100.20","RCSVALUE": "0","RCS_SIZE": "LARGE","SATNAME": "COSMOS 1331","SITE": "PKMTR"</v>
      </c>
    </row>
    <row r="224" spans="1:51" x14ac:dyDescent="0.2">
      <c r="A224" t="s">
        <v>1381</v>
      </c>
      <c r="B224" t="s">
        <v>4008</v>
      </c>
      <c r="C224" t="s">
        <v>2214</v>
      </c>
      <c r="D224" t="s">
        <v>749</v>
      </c>
      <c r="E224" t="s">
        <v>25</v>
      </c>
      <c r="F224" t="s">
        <v>25</v>
      </c>
      <c r="G224" t="s">
        <v>26</v>
      </c>
      <c r="H224" t="s">
        <v>27</v>
      </c>
      <c r="I224" t="s">
        <v>25</v>
      </c>
      <c r="J224" t="s">
        <v>77</v>
      </c>
      <c r="K224" t="s">
        <v>1544</v>
      </c>
      <c r="L224" t="s">
        <v>2212</v>
      </c>
      <c r="M224" t="s">
        <v>1813</v>
      </c>
      <c r="N224" t="s">
        <v>33</v>
      </c>
      <c r="O224" t="s">
        <v>307</v>
      </c>
      <c r="P224" t="s">
        <v>2213</v>
      </c>
      <c r="Q224" t="s">
        <v>2212</v>
      </c>
      <c r="R224" t="s">
        <v>2214</v>
      </c>
      <c r="S224" t="s">
        <v>2213</v>
      </c>
      <c r="T224" t="s">
        <v>84</v>
      </c>
      <c r="U224" t="s">
        <v>1014</v>
      </c>
      <c r="V224" t="s">
        <v>1687</v>
      </c>
      <c r="W224" t="s">
        <v>41</v>
      </c>
      <c r="X224" t="s">
        <v>64</v>
      </c>
      <c r="Y224" t="s">
        <v>1402</v>
      </c>
      <c r="Z224" t="str">
        <f t="shared" si="509"/>
        <v>"COSMOS1331DEB-16238":{"APOGEE": "775","COMMENT": "","COMMENTCODE": "","COUNTRY": "CIS","CURRENT": "Y","DECAY": "","FILE": "8634","INCLINATION": "74.05","INTLDES": "1982-001E","LAUNCH": "1982-01-07","LAUNCH_NUM": "1","LAUNCH_PIECE": "E","NORAD_CAT_ID": "37863","OBJECT_ID": "1982-001E","OBJECT_NAME": "COSMOS 1331 DEB","OBJECT_NUMBER": "37863","OBJECT_TYPE": "DEBRIS","PERIGEE": "745","PERIOD": "100.03","RCSVALUE": "0","RCS_SIZE": "SMALL","SATNAME": "COSMOS 1331 DEB","SITE": "PKMTR"}</v>
      </c>
      <c r="AA224" t="str">
        <f>IF(A224=A225,_xlfn.CONCAT(Query__2[[#This Row],[Column1]],","),_xlfn.CONCAT(Query__2[[#This Row],[Column1]],"},"))</f>
        <v>"COSMOS1331DEB-16238":{"APOGEE": "775","COMMENT": "","COMMENTCODE": "","COUNTRY": "CIS","CURRENT": "Y","DECAY": "","FILE": "8634","INCLINATION": "74.05","INTLDES": "1982-001E","LAUNCH": "1982-01-07","LAUNCH_NUM": "1","LAUNCH_PIECE": "E","NORAD_CAT_ID": "37863","OBJECT_ID": "1982-001E","OBJECT_NAME": "COSMOS 1331 DEB","OBJECT_NUMBER": "37863","OBJECT_TYPE": "DEBRIS","PERIGEE": "745","PERIOD": "100.03","RCSVALUE": "0","RCS_SIZE": "SMALL","SATNAME": "COSMOS 1331 DEB","SITE": "PKMTR"},</v>
      </c>
      <c r="AB224" t="str">
        <f t="shared" si="556"/>
        <v>"APOGEE": "775",</v>
      </c>
      <c r="AC224" t="str">
        <f t="shared" si="557"/>
        <v>"COMMENT": "",</v>
      </c>
      <c r="AD224" t="str">
        <f t="shared" si="558"/>
        <v>"COMMENTCODE": "",</v>
      </c>
      <c r="AE224" t="str">
        <f t="shared" si="559"/>
        <v>"COUNTRY": "CIS",</v>
      </c>
      <c r="AF224" t="str">
        <f t="shared" si="560"/>
        <v>"CURRENT": "Y",</v>
      </c>
      <c r="AG224" t="str">
        <f t="shared" si="561"/>
        <v>"DECAY": "",</v>
      </c>
      <c r="AH224" t="str">
        <f t="shared" si="562"/>
        <v>"FILE": "8634",</v>
      </c>
      <c r="AI224" t="str">
        <f t="shared" si="563"/>
        <v>"INCLINATION": "74.05",</v>
      </c>
      <c r="AJ224" t="str">
        <f t="shared" si="564"/>
        <v>"INTLDES": "1982-001E",</v>
      </c>
      <c r="AK224" t="str">
        <f t="shared" si="565"/>
        <v>"LAUNCH": "1982-01-07",</v>
      </c>
      <c r="AL224" t="str">
        <f t="shared" si="566"/>
        <v>"LAUNCH_NUM": "1",</v>
      </c>
      <c r="AM224" t="str">
        <f t="shared" si="567"/>
        <v>"LAUNCH_PIECE": "E",</v>
      </c>
      <c r="AN224" t="str">
        <f t="shared" si="568"/>
        <v>"NORAD_CAT_ID": "37863",</v>
      </c>
      <c r="AO224" t="str">
        <f t="shared" si="569"/>
        <v>"OBJECT_ID": "1982-001E",</v>
      </c>
      <c r="AP224" t="str">
        <f t="shared" si="570"/>
        <v>"OBJECT_NAME": "COSMOS 1331 DEB",</v>
      </c>
      <c r="AQ224" t="str">
        <f t="shared" si="571"/>
        <v>"OBJECT_NUMBER": "37863",</v>
      </c>
      <c r="AR224" t="str">
        <f t="shared" si="572"/>
        <v>"OBJECT_TYPE": "DEBRIS",</v>
      </c>
      <c r="AS224" t="str">
        <f t="shared" si="573"/>
        <v>"PERIGEE": "745",</v>
      </c>
      <c r="AT224" t="str">
        <f t="shared" si="574"/>
        <v>"PERIOD": "100.03",</v>
      </c>
      <c r="AU224" t="str">
        <f t="shared" si="575"/>
        <v>"RCSVALUE": "0",</v>
      </c>
      <c r="AV224" t="str">
        <f t="shared" si="576"/>
        <v>"RCS_SIZE": "SMALL",</v>
      </c>
      <c r="AW224" t="str">
        <f t="shared" si="577"/>
        <v>"SITE": "PKMTR"</v>
      </c>
      <c r="AX224" t="str">
        <f t="shared" si="578"/>
        <v>"SATNAME": "COSMOS 1331 DEB",</v>
      </c>
      <c r="AY224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"775","COMMENT": "","COMMENTCODE": "","COUNTRY": "CIS","CURRENT": "Y","DECAY": "","FILE": "8634","INCLINATION": "74.05","INTLDES": "1982-001E","LAUNCH": "1982-01-07","LAUNCH_NUM": "1","LAUNCH_PIECE": "E","NORAD_CAT_ID": "37863","OBJECT_ID": "1982-001E","OBJECT_NAME": "COSMOS 1331 DEB","OBJECT_NUMBER": "37863","OBJECT_TYPE": "DEBRIS","PERIGEE": "745","PERIOD": "100.03","RCSVALUE": "0","RCS_SIZE": "SMALL","SATNAME": "COSMOS 1331 DEB","SITE": "PKMTR"</v>
      </c>
    </row>
    <row r="225" spans="1:51" x14ac:dyDescent="0.2">
      <c r="A225" t="s">
        <v>1381</v>
      </c>
      <c r="B225" t="s">
        <v>4009</v>
      </c>
      <c r="C225" t="s">
        <v>1095</v>
      </c>
      <c r="D225" t="s">
        <v>559</v>
      </c>
      <c r="E225" t="s">
        <v>25</v>
      </c>
      <c r="F225" t="s">
        <v>25</v>
      </c>
      <c r="G225" t="s">
        <v>26</v>
      </c>
      <c r="H225" t="s">
        <v>27</v>
      </c>
      <c r="I225" t="s">
        <v>25</v>
      </c>
      <c r="J225" t="s">
        <v>225</v>
      </c>
      <c r="K225" t="s">
        <v>1543</v>
      </c>
      <c r="L225" t="s">
        <v>2215</v>
      </c>
      <c r="M225" t="s">
        <v>1813</v>
      </c>
      <c r="N225" t="s">
        <v>33</v>
      </c>
      <c r="O225" t="s">
        <v>160</v>
      </c>
      <c r="P225" t="s">
        <v>2216</v>
      </c>
      <c r="Q225" t="s">
        <v>2215</v>
      </c>
      <c r="R225" t="s">
        <v>1095</v>
      </c>
      <c r="S225" t="s">
        <v>2216</v>
      </c>
      <c r="T225" t="s">
        <v>84</v>
      </c>
      <c r="U225" t="s">
        <v>985</v>
      </c>
      <c r="V225" t="s">
        <v>1997</v>
      </c>
      <c r="W225" t="s">
        <v>41</v>
      </c>
      <c r="X225" t="s">
        <v>64</v>
      </c>
      <c r="Y225" t="s">
        <v>1402</v>
      </c>
      <c r="Z225" t="str">
        <f t="shared" si="509"/>
        <v>"SL8DEB-16239":{"APOGEE": "592","COMMENT": "","COMMENTCODE": "","COUNTRY": "CIS","CURRENT": "Y","DECAY": "","FILE": "8633","INCLINATION": "74.02","INTLDES": "1982-001D","LAUNCH": "1982-01-07","LAUNCH_NUM": "1","LAUNCH_PIECE": "D","NORAD_CAT_ID": "13030","OBJECT_ID": "1982-001D","OBJECT_NAME": "SL-8 DEB","OBJECT_NUMBER": "13030","OBJECT_TYPE": "DEBRIS","PERIGEE": "579","PERIOD": "96.38","RCSVALUE": "0","RCS_SIZE": "SMALL","SATNAME": "SL-8 DEB","SITE": "PKMTR"}</v>
      </c>
      <c r="AA225" t="str">
        <f>IF(A225=A226,_xlfn.CONCAT(Query__2[[#This Row],[Column1]],","),_xlfn.CONCAT(Query__2[[#This Row],[Column1]],"},"))</f>
        <v>"SL8DEB-16239":{"APOGEE": "592","COMMENT": "","COMMENTCODE": "","COUNTRY": "CIS","CURRENT": "Y","DECAY": "","FILE": "8633","INCLINATION": "74.02","INTLDES": "1982-001D","LAUNCH": "1982-01-07","LAUNCH_NUM": "1","LAUNCH_PIECE": "D","NORAD_CAT_ID": "13030","OBJECT_ID": "1982-001D","OBJECT_NAME": "SL-8 DEB","OBJECT_NUMBER": "13030","OBJECT_TYPE": "DEBRIS","PERIGEE": "579","PERIOD": "96.38","RCSVALUE": "0","RCS_SIZE": "SMALL","SATNAME": "SL-8 DEB","SITE": "PKMTR"},</v>
      </c>
      <c r="AB225" t="str">
        <f t="shared" si="556"/>
        <v>"APOGEE": "592",</v>
      </c>
      <c r="AC225" t="str">
        <f t="shared" si="557"/>
        <v>"COMMENT": "",</v>
      </c>
      <c r="AD225" t="str">
        <f t="shared" si="558"/>
        <v>"COMMENTCODE": "",</v>
      </c>
      <c r="AE225" t="str">
        <f t="shared" si="559"/>
        <v>"COUNTRY": "CIS",</v>
      </c>
      <c r="AF225" t="str">
        <f t="shared" si="560"/>
        <v>"CURRENT": "Y",</v>
      </c>
      <c r="AG225" t="str">
        <f t="shared" si="561"/>
        <v>"DECAY": "",</v>
      </c>
      <c r="AH225" t="str">
        <f t="shared" si="562"/>
        <v>"FILE": "8633",</v>
      </c>
      <c r="AI225" t="str">
        <f t="shared" si="563"/>
        <v>"INCLINATION": "74.02",</v>
      </c>
      <c r="AJ225" t="str">
        <f t="shared" si="564"/>
        <v>"INTLDES": "1982-001D",</v>
      </c>
      <c r="AK225" t="str">
        <f t="shared" si="565"/>
        <v>"LAUNCH": "1982-01-07",</v>
      </c>
      <c r="AL225" t="str">
        <f t="shared" si="566"/>
        <v>"LAUNCH_NUM": "1",</v>
      </c>
      <c r="AM225" t="str">
        <f t="shared" si="567"/>
        <v>"LAUNCH_PIECE": "D",</v>
      </c>
      <c r="AN225" t="str">
        <f t="shared" si="568"/>
        <v>"NORAD_CAT_ID": "13030",</v>
      </c>
      <c r="AO225" t="str">
        <f t="shared" si="569"/>
        <v>"OBJECT_ID": "1982-001D",</v>
      </c>
      <c r="AP225" t="str">
        <f t="shared" si="570"/>
        <v>"OBJECT_NAME": "SL-8 DEB",</v>
      </c>
      <c r="AQ225" t="str">
        <f t="shared" si="571"/>
        <v>"OBJECT_NUMBER": "13030",</v>
      </c>
      <c r="AR225" t="str">
        <f t="shared" si="572"/>
        <v>"OBJECT_TYPE": "DEBRIS",</v>
      </c>
      <c r="AS225" t="str">
        <f t="shared" si="573"/>
        <v>"PERIGEE": "579",</v>
      </c>
      <c r="AT225" t="str">
        <f t="shared" si="574"/>
        <v>"PERIOD": "96.38",</v>
      </c>
      <c r="AU225" t="str">
        <f t="shared" si="575"/>
        <v>"RCSVALUE": "0",</v>
      </c>
      <c r="AV225" t="str">
        <f t="shared" si="576"/>
        <v>"RCS_SIZE": "SMALL",</v>
      </c>
      <c r="AW225" t="str">
        <f t="shared" si="577"/>
        <v>"SITE": "PKMTR"</v>
      </c>
      <c r="AX225" t="str">
        <f t="shared" si="578"/>
        <v>"SATNAME": "SL-8 DEB",</v>
      </c>
      <c r="AY225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"592","COMMENT": "","COMMENTCODE": "","COUNTRY": "CIS","CURRENT": "Y","DECAY": "","FILE": "8633","INCLINATION": "74.02","INTLDES": "1982-001D","LAUNCH": "1982-01-07","LAUNCH_NUM": "1","LAUNCH_PIECE": "D","NORAD_CAT_ID": "13030","OBJECT_ID": "1982-001D","OBJECT_NAME": "SL-8 DEB","OBJECT_NUMBER": "13030","OBJECT_TYPE": "DEBRIS","PERIGEE": "579","PERIOD": "96.38","RCSVALUE": "0","RCS_SIZE": "SMALL","SATNAME": "SL-8 DEB","SITE": "PKMTR"</v>
      </c>
    </row>
    <row r="226" spans="1:51" x14ac:dyDescent="0.2">
      <c r="A226" t="s">
        <v>1381</v>
      </c>
      <c r="B226" t="s">
        <v>4010</v>
      </c>
      <c r="C226" t="s">
        <v>1105</v>
      </c>
      <c r="D226" t="s">
        <v>684</v>
      </c>
      <c r="E226" t="s">
        <v>25</v>
      </c>
      <c r="F226" t="s">
        <v>25</v>
      </c>
      <c r="G226" t="s">
        <v>26</v>
      </c>
      <c r="H226" t="s">
        <v>27</v>
      </c>
      <c r="I226" t="s">
        <v>2204</v>
      </c>
      <c r="J226" t="s">
        <v>156</v>
      </c>
      <c r="K226" t="s">
        <v>1423</v>
      </c>
      <c r="L226" t="s">
        <v>2217</v>
      </c>
      <c r="M226" t="s">
        <v>2218</v>
      </c>
      <c r="N226" t="s">
        <v>36</v>
      </c>
      <c r="O226" t="s">
        <v>34</v>
      </c>
      <c r="P226" t="s">
        <v>2219</v>
      </c>
      <c r="Q226" t="s">
        <v>2217</v>
      </c>
      <c r="R226" t="s">
        <v>1105</v>
      </c>
      <c r="S226" t="s">
        <v>2219</v>
      </c>
      <c r="T226" t="s">
        <v>50</v>
      </c>
      <c r="U226" t="s">
        <v>456</v>
      </c>
      <c r="V226" t="s">
        <v>1088</v>
      </c>
      <c r="W226" t="s">
        <v>41</v>
      </c>
      <c r="X226" t="s">
        <v>53</v>
      </c>
      <c r="Y226" t="s">
        <v>1402</v>
      </c>
      <c r="Z226" t="str">
        <f t="shared" si="509"/>
        <v>"SL4RB-16240":{"APOGEE": "154","COMMENT": "","COMMENTCODE": "","COUNTRY": "CIS","CURRENT": "Y","DECAY": "1982-01-16","FILE": "7337","INCLINATION": "82.30","INTLDES": "1982-002B","LAUNCH": "1982-01-12","LAUNCH_NUM": "2","LAUNCH_PIECE": "B","NORAD_CAT_ID": "13032","OBJECT_ID": "1982-002B","OBJECT_NAME": "SL-4 R/B","OBJECT_NUMBER": "13032","OBJECT_TYPE": "ROCKET BODY","PERIGEE": "146","PERIOD": "87.49","RCSVALUE": "0","RCS_SIZE": "LARGE","SATNAME": "SL-4 R/B","SITE": "PKMTR"}</v>
      </c>
      <c r="AA226" t="str">
        <f>IF(A226=A227,_xlfn.CONCAT(Query__2[[#This Row],[Column1]],","),_xlfn.CONCAT(Query__2[[#This Row],[Column1]],"},"))</f>
        <v>"SL4RB-16240":{"APOGEE": "154","COMMENT": "","COMMENTCODE": "","COUNTRY": "CIS","CURRENT": "Y","DECAY": "1982-01-16","FILE": "7337","INCLINATION": "82.30","INTLDES": "1982-002B","LAUNCH": "1982-01-12","LAUNCH_NUM": "2","LAUNCH_PIECE": "B","NORAD_CAT_ID": "13032","OBJECT_ID": "1982-002B","OBJECT_NAME": "SL-4 R/B","OBJECT_NUMBER": "13032","OBJECT_TYPE": "ROCKET BODY","PERIGEE": "146","PERIOD": "87.49","RCSVALUE": "0","RCS_SIZE": "LARGE","SATNAME": "SL-4 R/B","SITE": "PKMTR"},</v>
      </c>
      <c r="AB226" t="str">
        <f t="shared" si="556"/>
        <v>"APOGEE": "154",</v>
      </c>
      <c r="AC226" t="str">
        <f t="shared" si="557"/>
        <v>"COMMENT": "",</v>
      </c>
      <c r="AD226" t="str">
        <f t="shared" si="558"/>
        <v>"COMMENTCODE": "",</v>
      </c>
      <c r="AE226" t="str">
        <f t="shared" si="559"/>
        <v>"COUNTRY": "CIS",</v>
      </c>
      <c r="AF226" t="str">
        <f t="shared" si="560"/>
        <v>"CURRENT": "Y",</v>
      </c>
      <c r="AG226" t="str">
        <f t="shared" si="561"/>
        <v>"DECAY": "1982-01-16",</v>
      </c>
      <c r="AH226" t="str">
        <f t="shared" si="562"/>
        <v>"FILE": "7337",</v>
      </c>
      <c r="AI226" t="str">
        <f t="shared" si="563"/>
        <v>"INCLINATION": "82.30",</v>
      </c>
      <c r="AJ226" t="str">
        <f t="shared" si="564"/>
        <v>"INTLDES": "1982-002B",</v>
      </c>
      <c r="AK226" t="str">
        <f t="shared" si="565"/>
        <v>"LAUNCH": "1982-01-12",</v>
      </c>
      <c r="AL226" t="str">
        <f t="shared" si="566"/>
        <v>"LAUNCH_NUM": "2",</v>
      </c>
      <c r="AM226" t="str">
        <f t="shared" si="567"/>
        <v>"LAUNCH_PIECE": "B",</v>
      </c>
      <c r="AN226" t="str">
        <f t="shared" si="568"/>
        <v>"NORAD_CAT_ID": "13032",</v>
      </c>
      <c r="AO226" t="str">
        <f t="shared" si="569"/>
        <v>"OBJECT_ID": "1982-002B",</v>
      </c>
      <c r="AP226" t="str">
        <f t="shared" si="570"/>
        <v>"OBJECT_NAME": "SL-4 R/B",</v>
      </c>
      <c r="AQ226" t="str">
        <f t="shared" si="571"/>
        <v>"OBJECT_NUMBER": "13032",</v>
      </c>
      <c r="AR226" t="str">
        <f t="shared" si="572"/>
        <v>"OBJECT_TYPE": "ROCKET BODY",</v>
      </c>
      <c r="AS226" t="str">
        <f t="shared" si="573"/>
        <v>"PERIGEE": "146",</v>
      </c>
      <c r="AT226" t="str">
        <f t="shared" si="574"/>
        <v>"PERIOD": "87.49",</v>
      </c>
      <c r="AU226" t="str">
        <f t="shared" si="575"/>
        <v>"RCSVALUE": "0",</v>
      </c>
      <c r="AV226" t="str">
        <f t="shared" si="576"/>
        <v>"RCS_SIZE": "LARGE",</v>
      </c>
      <c r="AW226" t="str">
        <f t="shared" si="577"/>
        <v>"SITE": "PKMTR"</v>
      </c>
      <c r="AX226" t="str">
        <f t="shared" si="578"/>
        <v>"SATNAME": "SL-4 R/B",</v>
      </c>
      <c r="AY226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"154","COMMENT": "","COMMENTCODE": "","COUNTRY": "CIS","CURRENT": "Y","DECAY": "1982-01-16","FILE": "7337","INCLINATION": "82.30","INTLDES": "1982-002B","LAUNCH": "1982-01-12","LAUNCH_NUM": "2","LAUNCH_PIECE": "B","NORAD_CAT_ID": "13032","OBJECT_ID": "1982-002B","OBJECT_NAME": "SL-4 R/B","OBJECT_NUMBER": "13032","OBJECT_TYPE": "ROCKET BODY","PERIGEE": "146","PERIOD": "87.49","RCSVALUE": "0","RCS_SIZE": "LARGE","SATNAME": "SL-4 R/B","SITE": "PKMTR"</v>
      </c>
    </row>
    <row r="227" spans="1:51" x14ac:dyDescent="0.2">
      <c r="A227" t="s">
        <v>1381</v>
      </c>
      <c r="B227" t="s">
        <v>4011</v>
      </c>
      <c r="C227" t="s">
        <v>2222</v>
      </c>
      <c r="D227" t="s">
        <v>710</v>
      </c>
      <c r="E227" t="s">
        <v>25</v>
      </c>
      <c r="F227" t="s">
        <v>25</v>
      </c>
      <c r="G227" t="s">
        <v>26</v>
      </c>
      <c r="H227" t="s">
        <v>27</v>
      </c>
      <c r="I227" t="s">
        <v>1634</v>
      </c>
      <c r="J227" t="s">
        <v>156</v>
      </c>
      <c r="K227" t="s">
        <v>2099</v>
      </c>
      <c r="L227" t="s">
        <v>2220</v>
      </c>
      <c r="M227" t="s">
        <v>2218</v>
      </c>
      <c r="N227" t="s">
        <v>36</v>
      </c>
      <c r="O227" t="s">
        <v>48</v>
      </c>
      <c r="P227" t="s">
        <v>2221</v>
      </c>
      <c r="Q227" t="s">
        <v>2220</v>
      </c>
      <c r="R227" t="s">
        <v>2222</v>
      </c>
      <c r="S227" t="s">
        <v>2221</v>
      </c>
      <c r="T227" t="s">
        <v>38</v>
      </c>
      <c r="U227" t="s">
        <v>320</v>
      </c>
      <c r="V227" t="s">
        <v>865</v>
      </c>
      <c r="W227" t="s">
        <v>41</v>
      </c>
      <c r="X227" t="s">
        <v>95</v>
      </c>
      <c r="Y227" t="s">
        <v>1402</v>
      </c>
      <c r="Z227" t="str">
        <f t="shared" si="509"/>
        <v>"COSMOS1332-16241":{"APOGEE": "224","COMMENT": "","COMMENTCODE": "","COUNTRY": "CIS","CURRENT": "Y","DECAY": "1982-01-25","FILE": "7337","INCLINATION": "82.31","INTLDES": "1982-002A","LAUNCH": "1982-01-12","LAUNCH_NUM": "2","LAUNCH_PIECE": "A","NORAD_CAT_ID": "13031","OBJECT_ID": "1982-002A","OBJECT_NAME": "COSMOS 1332","OBJECT_NUMBER": "13031","OBJECT_TYPE": "PAYLOAD","PERIGEE": "195","PERIOD": "88.69","RCSVALUE": "0","RCS_SIZE": "MEDIUM","SATNAME": "COSMOS 1332","SITE": "PKMTR"}</v>
      </c>
      <c r="AA227" t="str">
        <f>IF(A227=A228,_xlfn.CONCAT(Query__2[[#This Row],[Column1]],","),_xlfn.CONCAT(Query__2[[#This Row],[Column1]],"},"))</f>
        <v>"COSMOS1332-16241":{"APOGEE": "224","COMMENT": "","COMMENTCODE": "","COUNTRY": "CIS","CURRENT": "Y","DECAY": "1982-01-25","FILE": "7337","INCLINATION": "82.31","INTLDES": "1982-002A","LAUNCH": "1982-01-12","LAUNCH_NUM": "2","LAUNCH_PIECE": "A","NORAD_CAT_ID": "13031","OBJECT_ID": "1982-002A","OBJECT_NAME": "COSMOS 1332","OBJECT_NUMBER": "13031","OBJECT_TYPE": "PAYLOAD","PERIGEE": "195","PERIOD": "88.69","RCSVALUE": "0","RCS_SIZE": "MEDIUM","SATNAME": "COSMOS 1332","SITE": "PKMTR"},</v>
      </c>
      <c r="AB227" t="str">
        <f t="shared" si="556"/>
        <v>"APOGEE": "224",</v>
      </c>
      <c r="AC227" t="str">
        <f t="shared" si="557"/>
        <v>"COMMENT": "",</v>
      </c>
      <c r="AD227" t="str">
        <f t="shared" si="558"/>
        <v>"COMMENTCODE": "",</v>
      </c>
      <c r="AE227" t="str">
        <f t="shared" si="559"/>
        <v>"COUNTRY": "CIS",</v>
      </c>
      <c r="AF227" t="str">
        <f t="shared" si="560"/>
        <v>"CURRENT": "Y",</v>
      </c>
      <c r="AG227" t="str">
        <f t="shared" si="561"/>
        <v>"DECAY": "1982-01-25",</v>
      </c>
      <c r="AH227" t="str">
        <f t="shared" si="562"/>
        <v>"FILE": "7337",</v>
      </c>
      <c r="AI227" t="str">
        <f t="shared" si="563"/>
        <v>"INCLINATION": "82.31",</v>
      </c>
      <c r="AJ227" t="str">
        <f t="shared" si="564"/>
        <v>"INTLDES": "1982-002A",</v>
      </c>
      <c r="AK227" t="str">
        <f t="shared" si="565"/>
        <v>"LAUNCH": "1982-01-12",</v>
      </c>
      <c r="AL227" t="str">
        <f t="shared" si="566"/>
        <v>"LAUNCH_NUM": "2",</v>
      </c>
      <c r="AM227" t="str">
        <f t="shared" si="567"/>
        <v>"LAUNCH_PIECE": "A",</v>
      </c>
      <c r="AN227" t="str">
        <f t="shared" si="568"/>
        <v>"NORAD_CAT_ID": "13031",</v>
      </c>
      <c r="AO227" t="str">
        <f t="shared" si="569"/>
        <v>"OBJECT_ID": "1982-002A",</v>
      </c>
      <c r="AP227" t="str">
        <f t="shared" si="570"/>
        <v>"OBJECT_NAME": "COSMOS 1332",</v>
      </c>
      <c r="AQ227" t="str">
        <f t="shared" si="571"/>
        <v>"OBJECT_NUMBER": "13031",</v>
      </c>
      <c r="AR227" t="str">
        <f t="shared" si="572"/>
        <v>"OBJECT_TYPE": "PAYLOAD",</v>
      </c>
      <c r="AS227" t="str">
        <f t="shared" si="573"/>
        <v>"PERIGEE": "195",</v>
      </c>
      <c r="AT227" t="str">
        <f t="shared" si="574"/>
        <v>"PERIOD": "88.69",</v>
      </c>
      <c r="AU227" t="str">
        <f t="shared" si="575"/>
        <v>"RCSVALUE": "0",</v>
      </c>
      <c r="AV227" t="str">
        <f t="shared" si="576"/>
        <v>"RCS_SIZE": "MEDIUM",</v>
      </c>
      <c r="AW227" t="str">
        <f t="shared" si="577"/>
        <v>"SITE": "PKMTR"</v>
      </c>
      <c r="AX227" t="str">
        <f t="shared" si="578"/>
        <v>"SATNAME": "COSMOS 1332",</v>
      </c>
      <c r="AY227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"224","COMMENT": "","COMMENTCODE": "","COUNTRY": "CIS","CURRENT": "Y","DECAY": "1982-01-25","FILE": "7337","INCLINATION": "82.31","INTLDES": "1982-002A","LAUNCH": "1982-01-12","LAUNCH_NUM": "2","LAUNCH_PIECE": "A","NORAD_CAT_ID": "13031","OBJECT_ID": "1982-002A","OBJECT_NAME": "COSMOS 1332","OBJECT_NUMBER": "13031","OBJECT_TYPE": "PAYLOAD","PERIGEE": "195","PERIOD": "88.69","RCSVALUE": "0","RCS_SIZE": "MEDIUM","SATNAME": "COSMOS 1332","SITE": "PKMTR"</v>
      </c>
    </row>
    <row r="228" spans="1:51" x14ac:dyDescent="0.2">
      <c r="A228" t="s">
        <v>1381</v>
      </c>
      <c r="B228" t="s">
        <v>4012</v>
      </c>
      <c r="C228" t="s">
        <v>2226</v>
      </c>
      <c r="D228" t="s">
        <v>1115</v>
      </c>
      <c r="E228" t="s">
        <v>25</v>
      </c>
      <c r="F228" t="s">
        <v>25</v>
      </c>
      <c r="G228" t="s">
        <v>26</v>
      </c>
      <c r="H228" t="s">
        <v>27</v>
      </c>
      <c r="I228" t="s">
        <v>25</v>
      </c>
      <c r="J228" t="s">
        <v>77</v>
      </c>
      <c r="K228" t="s">
        <v>1854</v>
      </c>
      <c r="L228" t="s">
        <v>2223</v>
      </c>
      <c r="M228" t="s">
        <v>2224</v>
      </c>
      <c r="N228" t="s">
        <v>60</v>
      </c>
      <c r="O228" t="s">
        <v>48</v>
      </c>
      <c r="P228" t="s">
        <v>2225</v>
      </c>
      <c r="Q228" t="s">
        <v>2223</v>
      </c>
      <c r="R228" t="s">
        <v>2226</v>
      </c>
      <c r="S228" t="s">
        <v>2225</v>
      </c>
      <c r="T228" t="s">
        <v>38</v>
      </c>
      <c r="U228" t="s">
        <v>605</v>
      </c>
      <c r="V228" t="s">
        <v>1960</v>
      </c>
      <c r="W228" t="s">
        <v>41</v>
      </c>
      <c r="X228" t="s">
        <v>53</v>
      </c>
      <c r="Y228" t="s">
        <v>1402</v>
      </c>
      <c r="Z228" t="str">
        <f t="shared" si="509"/>
        <v>"COSMOS1333-16242":{"APOGEE": "1012","COMMENT": "","COMMENTCODE": "","COUNTRY": "CIS","CURRENT": "Y","DECAY": "","FILE": "8634","INCLINATION": "82.94","INTLDES": "1982-003A","LAUNCH": "1982-01-14","LAUNCH_NUM": "3","LAUNCH_PIECE": "A","NORAD_CAT_ID": "13033","OBJECT_ID": "1982-003A","OBJECT_NAME": "COSMOS 1333","OBJECT_NUMBER": "13033","OBJECT_TYPE": "PAYLOAD","PERIGEE": "964","PERIOD": "104.85","RCSVALUE": "0","RCS_SIZE": "LARGE","SATNAME": "COSMOS 1333","SITE": "PKMTR"}</v>
      </c>
      <c r="AA228" t="str">
        <f>IF(A228=A229,_xlfn.CONCAT(Query__2[[#This Row],[Column1]],","),_xlfn.CONCAT(Query__2[[#This Row],[Column1]],"},"))</f>
        <v>"COSMOS1333-16242":{"APOGEE": "1012","COMMENT": "","COMMENTCODE": "","COUNTRY": "CIS","CURRENT": "Y","DECAY": "","FILE": "8634","INCLINATION": "82.94","INTLDES": "1982-003A","LAUNCH": "1982-01-14","LAUNCH_NUM": "3","LAUNCH_PIECE": "A","NORAD_CAT_ID": "13033","OBJECT_ID": "1982-003A","OBJECT_NAME": "COSMOS 1333","OBJECT_NUMBER": "13033","OBJECT_TYPE": "PAYLOAD","PERIGEE": "964","PERIOD": "104.85","RCSVALUE": "0","RCS_SIZE": "LARGE","SATNAME": "COSMOS 1333","SITE": "PKMTR"},</v>
      </c>
      <c r="AB228" t="str">
        <f t="shared" si="556"/>
        <v>"APOGEE": "1012",</v>
      </c>
      <c r="AC228" t="str">
        <f t="shared" si="557"/>
        <v>"COMMENT": "",</v>
      </c>
      <c r="AD228" t="str">
        <f t="shared" si="558"/>
        <v>"COMMENTCODE": "",</v>
      </c>
      <c r="AE228" t="str">
        <f t="shared" si="559"/>
        <v>"COUNTRY": "CIS",</v>
      </c>
      <c r="AF228" t="str">
        <f t="shared" si="560"/>
        <v>"CURRENT": "Y",</v>
      </c>
      <c r="AG228" t="str">
        <f t="shared" si="561"/>
        <v>"DECAY": "",</v>
      </c>
      <c r="AH228" t="str">
        <f t="shared" si="562"/>
        <v>"FILE": "8634",</v>
      </c>
      <c r="AI228" t="str">
        <f t="shared" si="563"/>
        <v>"INCLINATION": "82.94",</v>
      </c>
      <c r="AJ228" t="str">
        <f t="shared" si="564"/>
        <v>"INTLDES": "1982-003A",</v>
      </c>
      <c r="AK228" t="str">
        <f t="shared" si="565"/>
        <v>"LAUNCH": "1982-01-14",</v>
      </c>
      <c r="AL228" t="str">
        <f t="shared" si="566"/>
        <v>"LAUNCH_NUM": "3",</v>
      </c>
      <c r="AM228" t="str">
        <f t="shared" si="567"/>
        <v>"LAUNCH_PIECE": "A",</v>
      </c>
      <c r="AN228" t="str">
        <f t="shared" si="568"/>
        <v>"NORAD_CAT_ID": "13033",</v>
      </c>
      <c r="AO228" t="str">
        <f t="shared" si="569"/>
        <v>"OBJECT_ID": "1982-003A",</v>
      </c>
      <c r="AP228" t="str">
        <f t="shared" si="570"/>
        <v>"OBJECT_NAME": "COSMOS 1333",</v>
      </c>
      <c r="AQ228" t="str">
        <f t="shared" si="571"/>
        <v>"OBJECT_NUMBER": "13033",</v>
      </c>
      <c r="AR228" t="str">
        <f t="shared" si="572"/>
        <v>"OBJECT_TYPE": "PAYLOAD",</v>
      </c>
      <c r="AS228" t="str">
        <f t="shared" si="573"/>
        <v>"PERIGEE": "964",</v>
      </c>
      <c r="AT228" t="str">
        <f t="shared" si="574"/>
        <v>"PERIOD": "104.85",</v>
      </c>
      <c r="AU228" t="str">
        <f t="shared" si="575"/>
        <v>"RCSVALUE": "0",</v>
      </c>
      <c r="AV228" t="str">
        <f t="shared" si="576"/>
        <v>"RCS_SIZE": "LARGE",</v>
      </c>
      <c r="AW228" t="str">
        <f t="shared" si="577"/>
        <v>"SITE": "PKMTR"</v>
      </c>
      <c r="AX228" t="str">
        <f t="shared" si="578"/>
        <v>"SATNAME": "COSMOS 1333",</v>
      </c>
      <c r="AY228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"1012","COMMENT": "","COMMENTCODE": "","COUNTRY": "CIS","CURRENT": "Y","DECAY": "","FILE": "8634","INCLINATION": "82.94","INTLDES": "1982-003A","LAUNCH": "1982-01-14","LAUNCH_NUM": "3","LAUNCH_PIECE": "A","NORAD_CAT_ID": "13033","OBJECT_ID": "1982-003A","OBJECT_NAME": "COSMOS 1333","OBJECT_NUMBER": "13033","OBJECT_TYPE": "PAYLOAD","PERIGEE": "964","PERIOD": "104.85","RCSVALUE": "0","RCS_SIZE": "LARGE","SATNAME": "COSMOS 1333","SITE": "PKMTR"</v>
      </c>
    </row>
    <row r="229" spans="1:51" x14ac:dyDescent="0.2">
      <c r="A229" t="s">
        <v>1381</v>
      </c>
      <c r="B229" t="s">
        <v>4013</v>
      </c>
      <c r="C229" t="s">
        <v>1094</v>
      </c>
      <c r="D229" t="s">
        <v>689</v>
      </c>
      <c r="E229" t="s">
        <v>25</v>
      </c>
      <c r="F229" t="s">
        <v>25</v>
      </c>
      <c r="G229" t="s">
        <v>26</v>
      </c>
      <c r="H229" t="s">
        <v>27</v>
      </c>
      <c r="I229" t="s">
        <v>25</v>
      </c>
      <c r="J229" t="s">
        <v>97</v>
      </c>
      <c r="K229" t="s">
        <v>1854</v>
      </c>
      <c r="L229" t="s">
        <v>2227</v>
      </c>
      <c r="M229" t="s">
        <v>2224</v>
      </c>
      <c r="N229" t="s">
        <v>60</v>
      </c>
      <c r="O229" t="s">
        <v>34</v>
      </c>
      <c r="P229" t="s">
        <v>2228</v>
      </c>
      <c r="Q229" t="s">
        <v>2227</v>
      </c>
      <c r="R229" t="s">
        <v>1094</v>
      </c>
      <c r="S229" t="s">
        <v>2228</v>
      </c>
      <c r="T229" t="s">
        <v>50</v>
      </c>
      <c r="U229" t="s">
        <v>588</v>
      </c>
      <c r="V229" t="s">
        <v>720</v>
      </c>
      <c r="W229" t="s">
        <v>41</v>
      </c>
      <c r="X229" t="s">
        <v>53</v>
      </c>
      <c r="Y229" t="s">
        <v>1402</v>
      </c>
      <c r="Z229" t="str">
        <f t="shared" si="509"/>
        <v>"SL8RB-16243":{"APOGEE": "1004","COMMENT": "","COMMENTCODE": "","COUNTRY": "CIS","CURRENT": "Y","DECAY": "","FILE": "8632","INCLINATION": "82.94","INTLDES": "1982-003B","LAUNCH": "1982-01-14","LAUNCH_NUM": "3","LAUNCH_PIECE": "B","NORAD_CAT_ID": "13034","OBJECT_ID": "1982-003B","OBJECT_NAME": "SL-8 R/B","OBJECT_NUMBER": "13034","OBJECT_TYPE": "ROCKET BODY","PERIGEE": "956","PERIOD": "104.70","RCSVALUE": "0","RCS_SIZE": "LARGE","SATNAME": "SL-8 R/B","SITE": "PKMTR"}</v>
      </c>
      <c r="AA229" t="str">
        <f>IF(A229=A230,_xlfn.CONCAT(Query__2[[#This Row],[Column1]],","),_xlfn.CONCAT(Query__2[[#This Row],[Column1]],"},"))</f>
        <v>"SL8RB-16243":{"APOGEE": "1004","COMMENT": "","COMMENTCODE": "","COUNTRY": "CIS","CURRENT": "Y","DECAY": "","FILE": "8632","INCLINATION": "82.94","INTLDES": "1982-003B","LAUNCH": "1982-01-14","LAUNCH_NUM": "3","LAUNCH_PIECE": "B","NORAD_CAT_ID": "13034","OBJECT_ID": "1982-003B","OBJECT_NAME": "SL-8 R/B","OBJECT_NUMBER": "13034","OBJECT_TYPE": "ROCKET BODY","PERIGEE": "956","PERIOD": "104.70","RCSVALUE": "0","RCS_SIZE": "LARGE","SATNAME": "SL-8 R/B","SITE": "PKMTR"}},</v>
      </c>
      <c r="AB229" t="str">
        <f t="shared" si="556"/>
        <v>"APOGEE": "1004",</v>
      </c>
      <c r="AC229" t="str">
        <f t="shared" si="557"/>
        <v>"COMMENT": "",</v>
      </c>
      <c r="AD229" t="str">
        <f t="shared" si="558"/>
        <v>"COMMENTCODE": "",</v>
      </c>
      <c r="AE229" t="str">
        <f t="shared" si="559"/>
        <v>"COUNTRY": "CIS",</v>
      </c>
      <c r="AF229" t="str">
        <f t="shared" si="560"/>
        <v>"CURRENT": "Y",</v>
      </c>
      <c r="AG229" t="str">
        <f t="shared" si="561"/>
        <v>"DECAY": "",</v>
      </c>
      <c r="AH229" t="str">
        <f t="shared" si="562"/>
        <v>"FILE": "8632",</v>
      </c>
      <c r="AI229" t="str">
        <f t="shared" si="563"/>
        <v>"INCLINATION": "82.94",</v>
      </c>
      <c r="AJ229" t="str">
        <f t="shared" si="564"/>
        <v>"INTLDES": "1982-003B",</v>
      </c>
      <c r="AK229" t="str">
        <f t="shared" si="565"/>
        <v>"LAUNCH": "1982-01-14",</v>
      </c>
      <c r="AL229" t="str">
        <f t="shared" si="566"/>
        <v>"LAUNCH_NUM": "3",</v>
      </c>
      <c r="AM229" t="str">
        <f t="shared" si="567"/>
        <v>"LAUNCH_PIECE": "B",</v>
      </c>
      <c r="AN229" t="str">
        <f t="shared" si="568"/>
        <v>"NORAD_CAT_ID": "13034",</v>
      </c>
      <c r="AO229" t="str">
        <f t="shared" si="569"/>
        <v>"OBJECT_ID": "1982-003B",</v>
      </c>
      <c r="AP229" t="str">
        <f t="shared" si="570"/>
        <v>"OBJECT_NAME": "SL-8 R/B",</v>
      </c>
      <c r="AQ229" t="str">
        <f t="shared" si="571"/>
        <v>"OBJECT_NUMBER": "13034",</v>
      </c>
      <c r="AR229" t="str">
        <f t="shared" si="572"/>
        <v>"OBJECT_TYPE": "ROCKET BODY",</v>
      </c>
      <c r="AS229" t="str">
        <f t="shared" si="573"/>
        <v>"PERIGEE": "956",</v>
      </c>
      <c r="AT229" t="str">
        <f t="shared" si="574"/>
        <v>"PERIOD": "104.70",</v>
      </c>
      <c r="AU229" t="str">
        <f t="shared" si="575"/>
        <v>"RCSVALUE": "0",</v>
      </c>
      <c r="AV229" t="str">
        <f t="shared" si="576"/>
        <v>"RCS_SIZE": "LARGE",</v>
      </c>
      <c r="AW229" t="str">
        <f t="shared" si="577"/>
        <v>"SITE": "PKMTR"</v>
      </c>
      <c r="AX229" t="str">
        <f t="shared" si="578"/>
        <v>"SATNAME": "SL-8 R/B",</v>
      </c>
      <c r="AY229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"1004","COMMENT": "","COMMENTCODE": "","COUNTRY": "CIS","CURRENT": "Y","DECAY": "","FILE": "8632","INCLINATION": "82.94","INTLDES": "1982-003B","LAUNCH": "1982-01-14","LAUNCH_NUM": "3","LAUNCH_PIECE": "B","NORAD_CAT_ID": "13034","OBJECT_ID": "1982-003B","OBJECT_NAME": "SL-8 R/B","OBJECT_NUMBER": "13034","OBJECT_TYPE": "ROCKET BODY","PERIGEE": "956","PERIOD": "104.70","RCSVALUE": "0","RCS_SIZE": "LARGE","SATNAME": "SL-8 R/B","SITE": "PKMTR"</v>
      </c>
    </row>
    <row r="230" spans="1:51" x14ac:dyDescent="0.2">
      <c r="A230" t="s">
        <v>1379</v>
      </c>
      <c r="B230" t="s">
        <v>4014</v>
      </c>
      <c r="C230" t="s">
        <v>1094</v>
      </c>
      <c r="D230" t="s">
        <v>581</v>
      </c>
      <c r="E230" t="s">
        <v>25</v>
      </c>
      <c r="F230" t="s">
        <v>25</v>
      </c>
      <c r="G230" t="s">
        <v>26</v>
      </c>
      <c r="H230" t="s">
        <v>27</v>
      </c>
      <c r="I230" t="s">
        <v>25</v>
      </c>
      <c r="J230" t="s">
        <v>702</v>
      </c>
      <c r="K230" t="s">
        <v>2039</v>
      </c>
      <c r="L230" t="s">
        <v>2253</v>
      </c>
      <c r="M230" t="s">
        <v>2254</v>
      </c>
      <c r="N230" t="s">
        <v>33</v>
      </c>
      <c r="O230" t="s">
        <v>34</v>
      </c>
      <c r="P230" t="s">
        <v>2255</v>
      </c>
      <c r="Q230" t="s">
        <v>2253</v>
      </c>
      <c r="R230" t="s">
        <v>1094</v>
      </c>
      <c r="S230" t="s">
        <v>2255</v>
      </c>
      <c r="T230" t="s">
        <v>50</v>
      </c>
      <c r="U230" t="s">
        <v>591</v>
      </c>
      <c r="V230" t="s">
        <v>1695</v>
      </c>
      <c r="W230" t="s">
        <v>41</v>
      </c>
      <c r="X230" t="s">
        <v>53</v>
      </c>
      <c r="Y230" t="s">
        <v>1402</v>
      </c>
      <c r="Z230" t="str">
        <f t="shared" si="509"/>
        <v>"1983":{"SL8RB-18990":{"APOGEE": "988","COMMENT": "","COMMENTCODE": "","COUNTRY": "CIS","CURRENT": "Y","DECAY": "","FILE": "8619","INCLINATION": "82.91","INTLDES": "1983-001B","LAUNCH": "1983-01-12","LAUNCH_NUM": "1","LAUNCH_PIECE": "B","NORAD_CAT_ID": "13758","OBJECT_ID": "1983-001B","OBJECT_NAME": "SL-8 R/B","OBJECT_NUMBER": "13758","OBJECT_TYPE": "ROCKET BODY","PERIGEE": "947","PERIOD": "104.43","RCSVALUE": "0","RCS_SIZE": "LARGE","SATNAME": "SL-8 R/B","SITE": "PKMTR"}</v>
      </c>
      <c r="AA230" t="str">
        <f>IF(A230=A231,_xlfn.CONCAT(Query__2[[#This Row],[Column1]],","),_xlfn.CONCAT(Query__2[[#This Row],[Column1]],"},"))</f>
        <v>"1983":{"SL8RB-18990":{"APOGEE": "988","COMMENT": "","COMMENTCODE": "","COUNTRY": "CIS","CURRENT": "Y","DECAY": "","FILE": "8619","INCLINATION": "82.91","INTLDES": "1983-001B","LAUNCH": "1983-01-12","LAUNCH_NUM": "1","LAUNCH_PIECE": "B","NORAD_CAT_ID": "13758","OBJECT_ID": "1983-001B","OBJECT_NAME": "SL-8 R/B","OBJECT_NUMBER": "13758","OBJECT_TYPE": "ROCKET BODY","PERIGEE": "947","PERIOD": "104.43","RCSVALUE": "0","RCS_SIZE": "LARGE","SATNAME": "SL-8 R/B","SITE": "PKMTR"},</v>
      </c>
      <c r="AB230" t="str">
        <f t="shared" ref="AB230:AB238" si="579">_xlfn.CONCAT("""",D$1,"""",": ","""",D230,"""",",")</f>
        <v>"APOGEE": "988",</v>
      </c>
      <c r="AC230" t="str">
        <f t="shared" ref="AC230:AC238" si="580">_xlfn.CONCAT("""",E$1,"""",": ","""",E230,"""",",")</f>
        <v>"COMMENT": "",</v>
      </c>
      <c r="AD230" t="str">
        <f t="shared" ref="AD230:AD238" si="581">_xlfn.CONCAT("""",F$1,"""",": ","""",F230,"""",",")</f>
        <v>"COMMENTCODE": "",</v>
      </c>
      <c r="AE230" t="str">
        <f t="shared" ref="AE230:AE238" si="582">_xlfn.CONCAT("""",G$1,"""",": ","""",G230,"""",",")</f>
        <v>"COUNTRY": "CIS",</v>
      </c>
      <c r="AF230" t="str">
        <f t="shared" ref="AF230:AF238" si="583">_xlfn.CONCAT("""",H$1,"""",": ","""",H230,"""",",")</f>
        <v>"CURRENT": "Y",</v>
      </c>
      <c r="AG230" t="str">
        <f t="shared" ref="AG230:AG238" si="584">_xlfn.CONCAT("""",I$1,"""",": ","""",I230,"""",",")</f>
        <v>"DECAY": "",</v>
      </c>
      <c r="AH230" t="str">
        <f t="shared" ref="AH230:AH238" si="585">_xlfn.CONCAT("""",J$1,"""",": ","""",J230,"""",",")</f>
        <v>"FILE": "8619",</v>
      </c>
      <c r="AI230" t="str">
        <f t="shared" ref="AI230:AI238" si="586">_xlfn.CONCAT("""",K$1,"""",": ","""",K230,"""",",")</f>
        <v>"INCLINATION": "82.91",</v>
      </c>
      <c r="AJ230" t="str">
        <f t="shared" ref="AJ230:AJ238" si="587">_xlfn.CONCAT("""",L$1,"""",": ","""",L230,"""",",")</f>
        <v>"INTLDES": "1983-001B",</v>
      </c>
      <c r="AK230" t="str">
        <f t="shared" ref="AK230:AK238" si="588">_xlfn.CONCAT("""",M$1,"""",": ","""",M230,"""",",")</f>
        <v>"LAUNCH": "1983-01-12",</v>
      </c>
      <c r="AL230" t="str">
        <f t="shared" ref="AL230:AL238" si="589">_xlfn.CONCAT("""",N$1,"""",": ","""",N230,"""",",")</f>
        <v>"LAUNCH_NUM": "1",</v>
      </c>
      <c r="AM230" t="str">
        <f t="shared" ref="AM230:AM238" si="590">_xlfn.CONCAT("""",O$1,"""",": ","""",O230,"""",",")</f>
        <v>"LAUNCH_PIECE": "B",</v>
      </c>
      <c r="AN230" t="str">
        <f t="shared" ref="AN230:AN238" si="591">_xlfn.CONCAT("""",P$1,"""",": ","""",P230,"""",",")</f>
        <v>"NORAD_CAT_ID": "13758",</v>
      </c>
      <c r="AO230" t="str">
        <f t="shared" ref="AO230:AO238" si="592">_xlfn.CONCAT("""",Q$1,"""",": ","""",Q230,"""",",")</f>
        <v>"OBJECT_ID": "1983-001B",</v>
      </c>
      <c r="AP230" t="str">
        <f t="shared" ref="AP230:AP238" si="593">_xlfn.CONCAT("""",R$1,"""",": ","""",R230,"""",",")</f>
        <v>"OBJECT_NAME": "SL-8 R/B",</v>
      </c>
      <c r="AQ230" t="str">
        <f t="shared" ref="AQ230:AQ238" si="594">_xlfn.CONCAT("""",S$1,"""",": ","""",S230,"""",",")</f>
        <v>"OBJECT_NUMBER": "13758",</v>
      </c>
      <c r="AR230" t="str">
        <f t="shared" ref="AR230:AR238" si="595">_xlfn.CONCAT("""",T$1,"""",": ","""",T230,"""",",")</f>
        <v>"OBJECT_TYPE": "ROCKET BODY",</v>
      </c>
      <c r="AS230" t="str">
        <f t="shared" ref="AS230:AS238" si="596">_xlfn.CONCAT("""",U$1,"""",": ","""",U230,"""",",")</f>
        <v>"PERIGEE": "947",</v>
      </c>
      <c r="AT230" t="str">
        <f t="shared" ref="AT230:AT238" si="597">_xlfn.CONCAT("""",V$1,"""",": ","""",V230,"""",",")</f>
        <v>"PERIOD": "104.43",</v>
      </c>
      <c r="AU230" t="str">
        <f t="shared" ref="AU230:AU238" si="598">_xlfn.CONCAT("""",W$1,"""",": ","""",W230,"""",",")</f>
        <v>"RCSVALUE": "0",</v>
      </c>
      <c r="AV230" t="str">
        <f t="shared" ref="AV230:AV238" si="599">_xlfn.CONCAT("""",X$1,"""",": ","""",X230,"""",",")</f>
        <v>"RCS_SIZE": "LARGE",</v>
      </c>
      <c r="AW230" t="str">
        <f t="shared" ref="AW230:AW238" si="600">_xlfn.CONCAT("""",Y$1,"""",": ","""",Y230,"""")</f>
        <v>"SITE": "PKMTR"</v>
      </c>
      <c r="AX230" t="str">
        <f t="shared" ref="AX230:AX238" si="601">_xlfn.CONCAT("""",C$1,"""",": ","""",C230,"""",",")</f>
        <v>"SATNAME": "SL-8 R/B",</v>
      </c>
      <c r="AY230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"988","COMMENT": "","COMMENTCODE": "","COUNTRY": "CIS","CURRENT": "Y","DECAY": "","FILE": "8619","INCLINATION": "82.91","INTLDES": "1983-001B","LAUNCH": "1983-01-12","LAUNCH_NUM": "1","LAUNCH_PIECE": "B","NORAD_CAT_ID": "13758","OBJECT_ID": "1983-001B","OBJECT_NAME": "SL-8 R/B","OBJECT_NUMBER": "13758","OBJECT_TYPE": "ROCKET BODY","PERIGEE": "947","PERIOD": "104.43","RCSVALUE": "0","RCS_SIZE": "LARGE","SATNAME": "SL-8 R/B","SITE": "PKMTR"</v>
      </c>
    </row>
    <row r="231" spans="1:51" x14ac:dyDescent="0.2">
      <c r="A231" t="s">
        <v>1379</v>
      </c>
      <c r="B231" t="s">
        <v>4015</v>
      </c>
      <c r="C231" t="s">
        <v>2258</v>
      </c>
      <c r="D231" t="s">
        <v>1113</v>
      </c>
      <c r="E231" t="s">
        <v>25</v>
      </c>
      <c r="F231" t="s">
        <v>25</v>
      </c>
      <c r="G231" t="s">
        <v>26</v>
      </c>
      <c r="H231" t="s">
        <v>27</v>
      </c>
      <c r="I231" t="s">
        <v>25</v>
      </c>
      <c r="J231" t="s">
        <v>165</v>
      </c>
      <c r="K231" t="s">
        <v>2039</v>
      </c>
      <c r="L231" t="s">
        <v>2256</v>
      </c>
      <c r="M231" t="s">
        <v>2254</v>
      </c>
      <c r="N231" t="s">
        <v>33</v>
      </c>
      <c r="O231" t="s">
        <v>48</v>
      </c>
      <c r="P231" t="s">
        <v>2257</v>
      </c>
      <c r="Q231" t="s">
        <v>2256</v>
      </c>
      <c r="R231" t="s">
        <v>2258</v>
      </c>
      <c r="S231" t="s">
        <v>2257</v>
      </c>
      <c r="T231" t="s">
        <v>38</v>
      </c>
      <c r="U231" t="s">
        <v>619</v>
      </c>
      <c r="V231" t="s">
        <v>734</v>
      </c>
      <c r="W231" t="s">
        <v>41</v>
      </c>
      <c r="X231" t="s">
        <v>53</v>
      </c>
      <c r="Y231" t="s">
        <v>1402</v>
      </c>
      <c r="Z231" t="str">
        <f t="shared" si="509"/>
        <v>"COSMOS1428-18991":{"APOGEE": "999","COMMENT": "","COMMENTCODE": "","COUNTRY": "CIS","CURRENT": "Y","DECAY": "","FILE": "8614","INCLINATION": "82.91","INTLDES": "1983-001A","LAUNCH": "1983-01-12","LAUNCH_NUM": "1","LAUNCH_PIECE": "A","NORAD_CAT_ID": "13757","OBJECT_ID": "1983-001A","OBJECT_NAME": "COSMOS 1428","OBJECT_NUMBER": "13757","OBJECT_TYPE": "PAYLOAD","PERIGEE": "950","PERIOD": "104.58","RCSVALUE": "0","RCS_SIZE": "LARGE","SATNAME": "COSMOS 1428","SITE": "PKMTR"}</v>
      </c>
      <c r="AA231" t="str">
        <f>IF(A231=A232,_xlfn.CONCAT(Query__2[[#This Row],[Column1]],","),_xlfn.CONCAT(Query__2[[#This Row],[Column1]],"},"))</f>
        <v>"COSMOS1428-18991":{"APOGEE": "999","COMMENT": "","COMMENTCODE": "","COUNTRY": "CIS","CURRENT": "Y","DECAY": "","FILE": "8614","INCLINATION": "82.91","INTLDES": "1983-001A","LAUNCH": "1983-01-12","LAUNCH_NUM": "1","LAUNCH_PIECE": "A","NORAD_CAT_ID": "13757","OBJECT_ID": "1983-001A","OBJECT_NAME": "COSMOS 1428","OBJECT_NUMBER": "13757","OBJECT_TYPE": "PAYLOAD","PERIGEE": "950","PERIOD": "104.58","RCSVALUE": "0","RCS_SIZE": "LARGE","SATNAME": "COSMOS 1428","SITE": "PKMTR"},</v>
      </c>
      <c r="AB231" t="str">
        <f t="shared" si="579"/>
        <v>"APOGEE": "999",</v>
      </c>
      <c r="AC231" t="str">
        <f t="shared" si="580"/>
        <v>"COMMENT": "",</v>
      </c>
      <c r="AD231" t="str">
        <f t="shared" si="581"/>
        <v>"COMMENTCODE": "",</v>
      </c>
      <c r="AE231" t="str">
        <f t="shared" si="582"/>
        <v>"COUNTRY": "CIS",</v>
      </c>
      <c r="AF231" t="str">
        <f t="shared" si="583"/>
        <v>"CURRENT": "Y",</v>
      </c>
      <c r="AG231" t="str">
        <f t="shared" si="584"/>
        <v>"DECAY": "",</v>
      </c>
      <c r="AH231" t="str">
        <f t="shared" si="585"/>
        <v>"FILE": "8614",</v>
      </c>
      <c r="AI231" t="str">
        <f t="shared" si="586"/>
        <v>"INCLINATION": "82.91",</v>
      </c>
      <c r="AJ231" t="str">
        <f t="shared" si="587"/>
        <v>"INTLDES": "1983-001A",</v>
      </c>
      <c r="AK231" t="str">
        <f t="shared" si="588"/>
        <v>"LAUNCH": "1983-01-12",</v>
      </c>
      <c r="AL231" t="str">
        <f t="shared" si="589"/>
        <v>"LAUNCH_NUM": "1",</v>
      </c>
      <c r="AM231" t="str">
        <f t="shared" si="590"/>
        <v>"LAUNCH_PIECE": "A",</v>
      </c>
      <c r="AN231" t="str">
        <f t="shared" si="591"/>
        <v>"NORAD_CAT_ID": "13757",</v>
      </c>
      <c r="AO231" t="str">
        <f t="shared" si="592"/>
        <v>"OBJECT_ID": "1983-001A",</v>
      </c>
      <c r="AP231" t="str">
        <f t="shared" si="593"/>
        <v>"OBJECT_NAME": "COSMOS 1428",</v>
      </c>
      <c r="AQ231" t="str">
        <f t="shared" si="594"/>
        <v>"OBJECT_NUMBER": "13757",</v>
      </c>
      <c r="AR231" t="str">
        <f t="shared" si="595"/>
        <v>"OBJECT_TYPE": "PAYLOAD",</v>
      </c>
      <c r="AS231" t="str">
        <f t="shared" si="596"/>
        <v>"PERIGEE": "950",</v>
      </c>
      <c r="AT231" t="str">
        <f t="shared" si="597"/>
        <v>"PERIOD": "104.58",</v>
      </c>
      <c r="AU231" t="str">
        <f t="shared" si="598"/>
        <v>"RCSVALUE": "0",</v>
      </c>
      <c r="AV231" t="str">
        <f t="shared" si="599"/>
        <v>"RCS_SIZE": "LARGE",</v>
      </c>
      <c r="AW231" t="str">
        <f t="shared" si="600"/>
        <v>"SITE": "PKMTR"</v>
      </c>
      <c r="AX231" t="str">
        <f t="shared" si="601"/>
        <v>"SATNAME": "COSMOS 1428",</v>
      </c>
      <c r="AY231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"999","COMMENT": "","COMMENTCODE": "","COUNTRY": "CIS","CURRENT": "Y","DECAY": "","FILE": "8614","INCLINATION": "82.91","INTLDES": "1983-001A","LAUNCH": "1983-01-12","LAUNCH_NUM": "1","LAUNCH_PIECE": "A","NORAD_CAT_ID": "13757","OBJECT_ID": "1983-001A","OBJECT_NAME": "COSMOS 1428","OBJECT_NUMBER": "13757","OBJECT_TYPE": "PAYLOAD","PERIGEE": "950","PERIOD": "104.58","RCSVALUE": "0","RCS_SIZE": "LARGE","SATNAME": "COSMOS 1428","SITE": "PKMTR"</v>
      </c>
    </row>
    <row r="232" spans="1:51" x14ac:dyDescent="0.2">
      <c r="A232" t="s">
        <v>1379</v>
      </c>
      <c r="B232" t="s">
        <v>4016</v>
      </c>
      <c r="C232" t="s">
        <v>1095</v>
      </c>
      <c r="D232" t="s">
        <v>1086</v>
      </c>
      <c r="E232" t="s">
        <v>25</v>
      </c>
      <c r="F232" t="s">
        <v>25</v>
      </c>
      <c r="G232" t="s">
        <v>26</v>
      </c>
      <c r="H232" t="s">
        <v>27</v>
      </c>
      <c r="I232" t="s">
        <v>25</v>
      </c>
      <c r="J232" t="s">
        <v>77</v>
      </c>
      <c r="K232" t="s">
        <v>1959</v>
      </c>
      <c r="L232" t="s">
        <v>2259</v>
      </c>
      <c r="M232" t="s">
        <v>2254</v>
      </c>
      <c r="N232" t="s">
        <v>33</v>
      </c>
      <c r="O232" t="s">
        <v>81</v>
      </c>
      <c r="P232" t="s">
        <v>2260</v>
      </c>
      <c r="Q232" t="s">
        <v>2259</v>
      </c>
      <c r="R232" t="s">
        <v>1095</v>
      </c>
      <c r="S232" t="s">
        <v>2260</v>
      </c>
      <c r="T232" t="s">
        <v>84</v>
      </c>
      <c r="U232" t="s">
        <v>587</v>
      </c>
      <c r="V232" t="s">
        <v>660</v>
      </c>
      <c r="W232" t="s">
        <v>41</v>
      </c>
      <c r="X232" t="s">
        <v>64</v>
      </c>
      <c r="Y232" t="s">
        <v>1402</v>
      </c>
      <c r="Z232" t="str">
        <f t="shared" si="509"/>
        <v>"SL8DEB-18992":{"APOGEE": "805","COMMENT": "","COMMENTCODE": "","COUNTRY": "CIS","CURRENT": "Y","DECAY": "","FILE": "8634","INCLINATION": "82.90","INTLDES": "1983-001C","LAUNCH": "1983-01-12","LAUNCH_NUM": "1","LAUNCH_PIECE": "C","NORAD_CAT_ID": "14568","OBJECT_ID": "1983-001C","OBJECT_NAME": "SL-8 DEB","OBJECT_NUMBER": "14568","OBJECT_TYPE": "DEBRIS","PERIGEE": "774","PERIOD": "100.64","RCSVALUE": "0","RCS_SIZE": "SMALL","SATNAME": "SL-8 DEB","SITE": "PKMTR"}</v>
      </c>
      <c r="AA232" t="str">
        <f>IF(A232=A233,_xlfn.CONCAT(Query__2[[#This Row],[Column1]],","),_xlfn.CONCAT(Query__2[[#This Row],[Column1]],"},"))</f>
        <v>"SL8DEB-18992":{"APOGEE": "805","COMMENT": "","COMMENTCODE": "","COUNTRY": "CIS","CURRENT": "Y","DECAY": "","FILE": "8634","INCLINATION": "82.90","INTLDES": "1983-001C","LAUNCH": "1983-01-12","LAUNCH_NUM": "1","LAUNCH_PIECE": "C","NORAD_CAT_ID": "14568","OBJECT_ID": "1983-001C","OBJECT_NAME": "SL-8 DEB","OBJECT_NUMBER": "14568","OBJECT_TYPE": "DEBRIS","PERIGEE": "774","PERIOD": "100.64","RCSVALUE": "0","RCS_SIZE": "SMALL","SATNAME": "SL-8 DEB","SITE": "PKMTR"},</v>
      </c>
      <c r="AB232" t="str">
        <f t="shared" si="579"/>
        <v>"APOGEE": "805",</v>
      </c>
      <c r="AC232" t="str">
        <f t="shared" si="580"/>
        <v>"COMMENT": "",</v>
      </c>
      <c r="AD232" t="str">
        <f t="shared" si="581"/>
        <v>"COMMENTCODE": "",</v>
      </c>
      <c r="AE232" t="str">
        <f t="shared" si="582"/>
        <v>"COUNTRY": "CIS",</v>
      </c>
      <c r="AF232" t="str">
        <f t="shared" si="583"/>
        <v>"CURRENT": "Y",</v>
      </c>
      <c r="AG232" t="str">
        <f t="shared" si="584"/>
        <v>"DECAY": "",</v>
      </c>
      <c r="AH232" t="str">
        <f t="shared" si="585"/>
        <v>"FILE": "8634",</v>
      </c>
      <c r="AI232" t="str">
        <f t="shared" si="586"/>
        <v>"INCLINATION": "82.90",</v>
      </c>
      <c r="AJ232" t="str">
        <f t="shared" si="587"/>
        <v>"INTLDES": "1983-001C",</v>
      </c>
      <c r="AK232" t="str">
        <f t="shared" si="588"/>
        <v>"LAUNCH": "1983-01-12",</v>
      </c>
      <c r="AL232" t="str">
        <f t="shared" si="589"/>
        <v>"LAUNCH_NUM": "1",</v>
      </c>
      <c r="AM232" t="str">
        <f t="shared" si="590"/>
        <v>"LAUNCH_PIECE": "C",</v>
      </c>
      <c r="AN232" t="str">
        <f t="shared" si="591"/>
        <v>"NORAD_CAT_ID": "14568",</v>
      </c>
      <c r="AO232" t="str">
        <f t="shared" si="592"/>
        <v>"OBJECT_ID": "1983-001C",</v>
      </c>
      <c r="AP232" t="str">
        <f t="shared" si="593"/>
        <v>"OBJECT_NAME": "SL-8 DEB",</v>
      </c>
      <c r="AQ232" t="str">
        <f t="shared" si="594"/>
        <v>"OBJECT_NUMBER": "14568",</v>
      </c>
      <c r="AR232" t="str">
        <f t="shared" si="595"/>
        <v>"OBJECT_TYPE": "DEBRIS",</v>
      </c>
      <c r="AS232" t="str">
        <f t="shared" si="596"/>
        <v>"PERIGEE": "774",</v>
      </c>
      <c r="AT232" t="str">
        <f t="shared" si="597"/>
        <v>"PERIOD": "100.64",</v>
      </c>
      <c r="AU232" t="str">
        <f t="shared" si="598"/>
        <v>"RCSVALUE": "0",</v>
      </c>
      <c r="AV232" t="str">
        <f t="shared" si="599"/>
        <v>"RCS_SIZE": "SMALL",</v>
      </c>
      <c r="AW232" t="str">
        <f t="shared" si="600"/>
        <v>"SITE": "PKMTR"</v>
      </c>
      <c r="AX232" t="str">
        <f t="shared" si="601"/>
        <v>"SATNAME": "SL-8 DEB",</v>
      </c>
      <c r="AY232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"805","COMMENT": "","COMMENTCODE": "","COUNTRY": "CIS","CURRENT": "Y","DECAY": "","FILE": "8634","INCLINATION": "82.90","INTLDES": "1983-001C","LAUNCH": "1983-01-12","LAUNCH_NUM": "1","LAUNCH_PIECE": "C","NORAD_CAT_ID": "14568","OBJECT_ID": "1983-001C","OBJECT_NAME": "SL-8 DEB","OBJECT_NUMBER": "14568","OBJECT_TYPE": "DEBRIS","PERIGEE": "774","PERIOD": "100.64","RCSVALUE": "0","RCS_SIZE": "SMALL","SATNAME": "SL-8 DEB","SITE": "PKMTR"</v>
      </c>
    </row>
    <row r="233" spans="1:51" x14ac:dyDescent="0.2">
      <c r="A233" t="s">
        <v>1379</v>
      </c>
      <c r="B233" t="s">
        <v>4017</v>
      </c>
      <c r="C233" t="s">
        <v>1094</v>
      </c>
      <c r="D233" t="s">
        <v>1295</v>
      </c>
      <c r="E233" t="s">
        <v>25</v>
      </c>
      <c r="F233" t="s">
        <v>25</v>
      </c>
      <c r="G233" t="s">
        <v>26</v>
      </c>
      <c r="H233" t="s">
        <v>27</v>
      </c>
      <c r="I233" t="s">
        <v>25</v>
      </c>
      <c r="J233" t="s">
        <v>88</v>
      </c>
      <c r="K233" t="s">
        <v>1489</v>
      </c>
      <c r="L233" t="s">
        <v>2261</v>
      </c>
      <c r="M233" t="s">
        <v>2262</v>
      </c>
      <c r="N233" t="s">
        <v>36</v>
      </c>
      <c r="O233" t="s">
        <v>316</v>
      </c>
      <c r="P233" t="s">
        <v>2263</v>
      </c>
      <c r="Q233" t="s">
        <v>2261</v>
      </c>
      <c r="R233" t="s">
        <v>1094</v>
      </c>
      <c r="S233" t="s">
        <v>2263</v>
      </c>
      <c r="T233" t="s">
        <v>50</v>
      </c>
      <c r="U233" t="s">
        <v>1212</v>
      </c>
      <c r="V233" t="s">
        <v>2009</v>
      </c>
      <c r="W233" t="s">
        <v>41</v>
      </c>
      <c r="X233" t="s">
        <v>53</v>
      </c>
      <c r="Y233" t="s">
        <v>1402</v>
      </c>
      <c r="Z233" t="str">
        <f t="shared" si="509"/>
        <v>"SL8RB-18993":{"APOGEE": "1696","COMMENT": "","COMMENTCODE": "","COUNTRY": "CIS","CURRENT": "Y","DECAY": "","FILE": "8631","INCLINATION": "74.01","INTLDES": "1983-002J","LAUNCH": "1983-01-19","LAUNCH_NUM": "2","LAUNCH_PIECE": "J","NORAD_CAT_ID": "13769","OBJECT_ID": "1983-002J","OBJECT_NAME": "SL-8 R/B","OBJECT_NUMBER": "13769","OBJECT_TYPE": "ROCKET BODY","PERIGEE": "1478","PERIOD": "117.90","RCSVALUE": "0","RCS_SIZE": "LARGE","SATNAME": "SL-8 R/B","SITE": "PKMTR"}</v>
      </c>
      <c r="AA233" t="str">
        <f>IF(A233=A234,_xlfn.CONCAT(Query__2[[#This Row],[Column1]],","),_xlfn.CONCAT(Query__2[[#This Row],[Column1]],"},"))</f>
        <v>"SL8RB-18993":{"APOGEE": "1696","COMMENT": "","COMMENTCODE": "","COUNTRY": "CIS","CURRENT": "Y","DECAY": "","FILE": "8631","INCLINATION": "74.01","INTLDES": "1983-002J","LAUNCH": "1983-01-19","LAUNCH_NUM": "2","LAUNCH_PIECE": "J","NORAD_CAT_ID": "13769","OBJECT_ID": "1983-002J","OBJECT_NAME": "SL-8 R/B","OBJECT_NUMBER": "13769","OBJECT_TYPE": "ROCKET BODY","PERIGEE": "1478","PERIOD": "117.90","RCSVALUE": "0","RCS_SIZE": "LARGE","SATNAME": "SL-8 R/B","SITE": "PKMTR"},</v>
      </c>
      <c r="AB233" t="str">
        <f t="shared" si="579"/>
        <v>"APOGEE": "1696",</v>
      </c>
      <c r="AC233" t="str">
        <f t="shared" si="580"/>
        <v>"COMMENT": "",</v>
      </c>
      <c r="AD233" t="str">
        <f t="shared" si="581"/>
        <v>"COMMENTCODE": "",</v>
      </c>
      <c r="AE233" t="str">
        <f t="shared" si="582"/>
        <v>"COUNTRY": "CIS",</v>
      </c>
      <c r="AF233" t="str">
        <f t="shared" si="583"/>
        <v>"CURRENT": "Y",</v>
      </c>
      <c r="AG233" t="str">
        <f t="shared" si="584"/>
        <v>"DECAY": "",</v>
      </c>
      <c r="AH233" t="str">
        <f t="shared" si="585"/>
        <v>"FILE": "8631",</v>
      </c>
      <c r="AI233" t="str">
        <f t="shared" si="586"/>
        <v>"INCLINATION": "74.01",</v>
      </c>
      <c r="AJ233" t="str">
        <f t="shared" si="587"/>
        <v>"INTLDES": "1983-002J",</v>
      </c>
      <c r="AK233" t="str">
        <f t="shared" si="588"/>
        <v>"LAUNCH": "1983-01-19",</v>
      </c>
      <c r="AL233" t="str">
        <f t="shared" si="589"/>
        <v>"LAUNCH_NUM": "2",</v>
      </c>
      <c r="AM233" t="str">
        <f t="shared" si="590"/>
        <v>"LAUNCH_PIECE": "J",</v>
      </c>
      <c r="AN233" t="str">
        <f t="shared" si="591"/>
        <v>"NORAD_CAT_ID": "13769",</v>
      </c>
      <c r="AO233" t="str">
        <f t="shared" si="592"/>
        <v>"OBJECT_ID": "1983-002J",</v>
      </c>
      <c r="AP233" t="str">
        <f t="shared" si="593"/>
        <v>"OBJECT_NAME": "SL-8 R/B",</v>
      </c>
      <c r="AQ233" t="str">
        <f t="shared" si="594"/>
        <v>"OBJECT_NUMBER": "13769",</v>
      </c>
      <c r="AR233" t="str">
        <f t="shared" si="595"/>
        <v>"OBJECT_TYPE": "ROCKET BODY",</v>
      </c>
      <c r="AS233" t="str">
        <f t="shared" si="596"/>
        <v>"PERIGEE": "1478",</v>
      </c>
      <c r="AT233" t="str">
        <f t="shared" si="597"/>
        <v>"PERIOD": "117.90",</v>
      </c>
      <c r="AU233" t="str">
        <f t="shared" si="598"/>
        <v>"RCSVALUE": "0",</v>
      </c>
      <c r="AV233" t="str">
        <f t="shared" si="599"/>
        <v>"RCS_SIZE": "LARGE",</v>
      </c>
      <c r="AW233" t="str">
        <f t="shared" si="600"/>
        <v>"SITE": "PKMTR"</v>
      </c>
      <c r="AX233" t="str">
        <f t="shared" si="601"/>
        <v>"SATNAME": "SL-8 R/B",</v>
      </c>
      <c r="AY233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"1696","COMMENT": "","COMMENTCODE": "","COUNTRY": "CIS","CURRENT": "Y","DECAY": "","FILE": "8631","INCLINATION": "74.01","INTLDES": "1983-002J","LAUNCH": "1983-01-19","LAUNCH_NUM": "2","LAUNCH_PIECE": "J","NORAD_CAT_ID": "13769","OBJECT_ID": "1983-002J","OBJECT_NAME": "SL-8 R/B","OBJECT_NUMBER": "13769","OBJECT_TYPE": "ROCKET BODY","PERIGEE": "1478","PERIOD": "117.90","RCSVALUE": "0","RCS_SIZE": "LARGE","SATNAME": "SL-8 R/B","SITE": "PKMTR"</v>
      </c>
    </row>
    <row r="234" spans="1:51" x14ac:dyDescent="0.2">
      <c r="A234" t="s">
        <v>1379</v>
      </c>
      <c r="B234" t="s">
        <v>4018</v>
      </c>
      <c r="C234" t="s">
        <v>2266</v>
      </c>
      <c r="D234" t="s">
        <v>1258</v>
      </c>
      <c r="E234" t="s">
        <v>25</v>
      </c>
      <c r="F234" t="s">
        <v>25</v>
      </c>
      <c r="G234" t="s">
        <v>26</v>
      </c>
      <c r="H234" t="s">
        <v>27</v>
      </c>
      <c r="I234" t="s">
        <v>25</v>
      </c>
      <c r="J234" t="s">
        <v>231</v>
      </c>
      <c r="K234" t="s">
        <v>1543</v>
      </c>
      <c r="L234" t="s">
        <v>2264</v>
      </c>
      <c r="M234" t="s">
        <v>2262</v>
      </c>
      <c r="N234" t="s">
        <v>36</v>
      </c>
      <c r="O234" t="s">
        <v>307</v>
      </c>
      <c r="P234" t="s">
        <v>2265</v>
      </c>
      <c r="Q234" t="s">
        <v>2264</v>
      </c>
      <c r="R234" t="s">
        <v>2266</v>
      </c>
      <c r="S234" t="s">
        <v>2265</v>
      </c>
      <c r="T234" t="s">
        <v>38</v>
      </c>
      <c r="U234" t="s">
        <v>1249</v>
      </c>
      <c r="V234" t="s">
        <v>1677</v>
      </c>
      <c r="W234" t="s">
        <v>41</v>
      </c>
      <c r="X234" t="s">
        <v>95</v>
      </c>
      <c r="Y234" t="s">
        <v>1402</v>
      </c>
      <c r="Z234" t="str">
        <f t="shared" si="509"/>
        <v>"COSMOS1433-18994":{"APOGEE": "1468","COMMENT": "","COMMENTCODE": "","COUNTRY": "CIS","CURRENT": "Y","DECAY": "","FILE": "8635","INCLINATION": "74.02","INTLDES": "1983-002E","LAUNCH": "1983-01-19","LAUNCH_NUM": "2","LAUNCH_PIECE": "E","NORAD_CAT_ID": "13765","OBJECT_ID": "1983-002E","OBJECT_NAME": "COSMOS 1433","OBJECT_NUMBER": "13765","OBJECT_TYPE": "PAYLOAD","PERIGEE": "1445","PERIOD": "115.02","RCSVALUE": "0","RCS_SIZE": "MEDIUM","SATNAME": "COSMOS 1433","SITE": "PKMTR"}</v>
      </c>
      <c r="AA234" t="str">
        <f>IF(A234=A235,_xlfn.CONCAT(Query__2[[#This Row],[Column1]],","),_xlfn.CONCAT(Query__2[[#This Row],[Column1]],"},"))</f>
        <v>"COSMOS1433-18994":{"APOGEE": "1468","COMMENT": "","COMMENTCODE": "","COUNTRY": "CIS","CURRENT": "Y","DECAY": "","FILE": "8635","INCLINATION": "74.02","INTLDES": "1983-002E","LAUNCH": "1983-01-19","LAUNCH_NUM": "2","LAUNCH_PIECE": "E","NORAD_CAT_ID": "13765","OBJECT_ID": "1983-002E","OBJECT_NAME": "COSMOS 1433","OBJECT_NUMBER": "13765","OBJECT_TYPE": "PAYLOAD","PERIGEE": "1445","PERIOD": "115.02","RCSVALUE": "0","RCS_SIZE": "MEDIUM","SATNAME": "COSMOS 1433","SITE": "PKMTR"},</v>
      </c>
      <c r="AB234" t="str">
        <f t="shared" si="579"/>
        <v>"APOGEE": "1468",</v>
      </c>
      <c r="AC234" t="str">
        <f t="shared" si="580"/>
        <v>"COMMENT": "",</v>
      </c>
      <c r="AD234" t="str">
        <f t="shared" si="581"/>
        <v>"COMMENTCODE": "",</v>
      </c>
      <c r="AE234" t="str">
        <f t="shared" si="582"/>
        <v>"COUNTRY": "CIS",</v>
      </c>
      <c r="AF234" t="str">
        <f t="shared" si="583"/>
        <v>"CURRENT": "Y",</v>
      </c>
      <c r="AG234" t="str">
        <f t="shared" si="584"/>
        <v>"DECAY": "",</v>
      </c>
      <c r="AH234" t="str">
        <f t="shared" si="585"/>
        <v>"FILE": "8635",</v>
      </c>
      <c r="AI234" t="str">
        <f t="shared" si="586"/>
        <v>"INCLINATION": "74.02",</v>
      </c>
      <c r="AJ234" t="str">
        <f t="shared" si="587"/>
        <v>"INTLDES": "1983-002E",</v>
      </c>
      <c r="AK234" t="str">
        <f t="shared" si="588"/>
        <v>"LAUNCH": "1983-01-19",</v>
      </c>
      <c r="AL234" t="str">
        <f t="shared" si="589"/>
        <v>"LAUNCH_NUM": "2",</v>
      </c>
      <c r="AM234" t="str">
        <f t="shared" si="590"/>
        <v>"LAUNCH_PIECE": "E",</v>
      </c>
      <c r="AN234" t="str">
        <f t="shared" si="591"/>
        <v>"NORAD_CAT_ID": "13765",</v>
      </c>
      <c r="AO234" t="str">
        <f t="shared" si="592"/>
        <v>"OBJECT_ID": "1983-002E",</v>
      </c>
      <c r="AP234" t="str">
        <f t="shared" si="593"/>
        <v>"OBJECT_NAME": "COSMOS 1433",</v>
      </c>
      <c r="AQ234" t="str">
        <f t="shared" si="594"/>
        <v>"OBJECT_NUMBER": "13765",</v>
      </c>
      <c r="AR234" t="str">
        <f t="shared" si="595"/>
        <v>"OBJECT_TYPE": "PAYLOAD",</v>
      </c>
      <c r="AS234" t="str">
        <f t="shared" si="596"/>
        <v>"PERIGEE": "1445",</v>
      </c>
      <c r="AT234" t="str">
        <f t="shared" si="597"/>
        <v>"PERIOD": "115.02",</v>
      </c>
      <c r="AU234" t="str">
        <f t="shared" si="598"/>
        <v>"RCSVALUE": "0",</v>
      </c>
      <c r="AV234" t="str">
        <f t="shared" si="599"/>
        <v>"RCS_SIZE": "MEDIUM",</v>
      </c>
      <c r="AW234" t="str">
        <f t="shared" si="600"/>
        <v>"SITE": "PKMTR"</v>
      </c>
      <c r="AX234" t="str">
        <f t="shared" si="601"/>
        <v>"SATNAME": "COSMOS 1433",</v>
      </c>
      <c r="AY234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"1468","COMMENT": "","COMMENTCODE": "","COUNTRY": "CIS","CURRENT": "Y","DECAY": "","FILE": "8635","INCLINATION": "74.02","INTLDES": "1983-002E","LAUNCH": "1983-01-19","LAUNCH_NUM": "2","LAUNCH_PIECE": "E","NORAD_CAT_ID": "13765","OBJECT_ID": "1983-002E","OBJECT_NAME": "COSMOS 1433","OBJECT_NUMBER": "13765","OBJECT_TYPE": "PAYLOAD","PERIGEE": "1445","PERIOD": "115.02","RCSVALUE": "0","RCS_SIZE": "MEDIUM","SATNAME": "COSMOS 1433","SITE": "PKMTR"</v>
      </c>
    </row>
    <row r="235" spans="1:51" x14ac:dyDescent="0.2">
      <c r="A235" t="s">
        <v>1379</v>
      </c>
      <c r="B235" t="s">
        <v>4019</v>
      </c>
      <c r="C235" t="s">
        <v>2269</v>
      </c>
      <c r="D235" t="s">
        <v>1191</v>
      </c>
      <c r="E235" t="s">
        <v>25</v>
      </c>
      <c r="F235" t="s">
        <v>25</v>
      </c>
      <c r="G235" t="s">
        <v>26</v>
      </c>
      <c r="H235" t="s">
        <v>27</v>
      </c>
      <c r="I235" t="s">
        <v>25</v>
      </c>
      <c r="J235" t="s">
        <v>1995</v>
      </c>
      <c r="K235" t="s">
        <v>1543</v>
      </c>
      <c r="L235" t="s">
        <v>2267</v>
      </c>
      <c r="M235" t="s">
        <v>2262</v>
      </c>
      <c r="N235" t="s">
        <v>36</v>
      </c>
      <c r="O235" t="s">
        <v>81</v>
      </c>
      <c r="P235" t="s">
        <v>2268</v>
      </c>
      <c r="Q235" t="s">
        <v>2267</v>
      </c>
      <c r="R235" t="s">
        <v>2269</v>
      </c>
      <c r="S235" t="s">
        <v>2268</v>
      </c>
      <c r="T235" t="s">
        <v>38</v>
      </c>
      <c r="U235" t="s">
        <v>1256</v>
      </c>
      <c r="V235" t="s">
        <v>2164</v>
      </c>
      <c r="W235" t="s">
        <v>41</v>
      </c>
      <c r="X235" t="s">
        <v>95</v>
      </c>
      <c r="Y235" t="s">
        <v>1402</v>
      </c>
      <c r="Z235" t="str">
        <f t="shared" si="509"/>
        <v>"COSMOS1431-18995":{"APOGEE": "1483","COMMENT": "","COMMENTCODE": "","COUNTRY": "CIS","CURRENT": "Y","DECAY": "","FILE": "8610","INCLINATION": "74.02","INTLDES": "1983-002C","LAUNCH": "1983-01-19","LAUNCH_NUM": "2","LAUNCH_PIECE": "C","NORAD_CAT_ID": "13763","OBJECT_ID": "1983-002C","OBJECT_NAME": "COSMOS 1431","OBJECT_NUMBER": "13763","OBJECT_TYPE": "PAYLOAD","PERIGEE": "1465","PERIOD": "115.41","RCSVALUE": "0","RCS_SIZE": "MEDIUM","SATNAME": "COSMOS 1431","SITE": "PKMTR"}</v>
      </c>
      <c r="AA235" t="str">
        <f>IF(A235=A236,_xlfn.CONCAT(Query__2[[#This Row],[Column1]],","),_xlfn.CONCAT(Query__2[[#This Row],[Column1]],"},"))</f>
        <v>"COSMOS1431-18995":{"APOGEE": "1483","COMMENT": "","COMMENTCODE": "","COUNTRY": "CIS","CURRENT": "Y","DECAY": "","FILE": "8610","INCLINATION": "74.02","INTLDES": "1983-002C","LAUNCH": "1983-01-19","LAUNCH_NUM": "2","LAUNCH_PIECE": "C","NORAD_CAT_ID": "13763","OBJECT_ID": "1983-002C","OBJECT_NAME": "COSMOS 1431","OBJECT_NUMBER": "13763","OBJECT_TYPE": "PAYLOAD","PERIGEE": "1465","PERIOD": "115.41","RCSVALUE": "0","RCS_SIZE": "MEDIUM","SATNAME": "COSMOS 1431","SITE": "PKMTR"},</v>
      </c>
      <c r="AB235" t="str">
        <f t="shared" si="579"/>
        <v>"APOGEE": "1483",</v>
      </c>
      <c r="AC235" t="str">
        <f t="shared" si="580"/>
        <v>"COMMENT": "",</v>
      </c>
      <c r="AD235" t="str">
        <f t="shared" si="581"/>
        <v>"COMMENTCODE": "",</v>
      </c>
      <c r="AE235" t="str">
        <f t="shared" si="582"/>
        <v>"COUNTRY": "CIS",</v>
      </c>
      <c r="AF235" t="str">
        <f t="shared" si="583"/>
        <v>"CURRENT": "Y",</v>
      </c>
      <c r="AG235" t="str">
        <f t="shared" si="584"/>
        <v>"DECAY": "",</v>
      </c>
      <c r="AH235" t="str">
        <f t="shared" si="585"/>
        <v>"FILE": "8610",</v>
      </c>
      <c r="AI235" t="str">
        <f t="shared" si="586"/>
        <v>"INCLINATION": "74.02",</v>
      </c>
      <c r="AJ235" t="str">
        <f t="shared" si="587"/>
        <v>"INTLDES": "1983-002C",</v>
      </c>
      <c r="AK235" t="str">
        <f t="shared" si="588"/>
        <v>"LAUNCH": "1983-01-19",</v>
      </c>
      <c r="AL235" t="str">
        <f t="shared" si="589"/>
        <v>"LAUNCH_NUM": "2",</v>
      </c>
      <c r="AM235" t="str">
        <f t="shared" si="590"/>
        <v>"LAUNCH_PIECE": "C",</v>
      </c>
      <c r="AN235" t="str">
        <f t="shared" si="591"/>
        <v>"NORAD_CAT_ID": "13763",</v>
      </c>
      <c r="AO235" t="str">
        <f t="shared" si="592"/>
        <v>"OBJECT_ID": "1983-002C",</v>
      </c>
      <c r="AP235" t="str">
        <f t="shared" si="593"/>
        <v>"OBJECT_NAME": "COSMOS 1431",</v>
      </c>
      <c r="AQ235" t="str">
        <f t="shared" si="594"/>
        <v>"OBJECT_NUMBER": "13763",</v>
      </c>
      <c r="AR235" t="str">
        <f t="shared" si="595"/>
        <v>"OBJECT_TYPE": "PAYLOAD",</v>
      </c>
      <c r="AS235" t="str">
        <f t="shared" si="596"/>
        <v>"PERIGEE": "1465",</v>
      </c>
      <c r="AT235" t="str">
        <f t="shared" si="597"/>
        <v>"PERIOD": "115.41",</v>
      </c>
      <c r="AU235" t="str">
        <f t="shared" si="598"/>
        <v>"RCSVALUE": "0",</v>
      </c>
      <c r="AV235" t="str">
        <f t="shared" si="599"/>
        <v>"RCS_SIZE": "MEDIUM",</v>
      </c>
      <c r="AW235" t="str">
        <f t="shared" si="600"/>
        <v>"SITE": "PKMTR"</v>
      </c>
      <c r="AX235" t="str">
        <f t="shared" si="601"/>
        <v>"SATNAME": "COSMOS 1431",</v>
      </c>
      <c r="AY235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"1483","COMMENT": "","COMMENTCODE": "","COUNTRY": "CIS","CURRENT": "Y","DECAY": "","FILE": "8610","INCLINATION": "74.02","INTLDES": "1983-002C","LAUNCH": "1983-01-19","LAUNCH_NUM": "2","LAUNCH_PIECE": "C","NORAD_CAT_ID": "13763","OBJECT_ID": "1983-002C","OBJECT_NAME": "COSMOS 1431","OBJECT_NUMBER": "13763","OBJECT_TYPE": "PAYLOAD","PERIGEE": "1465","PERIOD": "115.41","RCSVALUE": "0","RCS_SIZE": "MEDIUM","SATNAME": "COSMOS 1431","SITE": "PKMTR"</v>
      </c>
    </row>
    <row r="236" spans="1:51" x14ac:dyDescent="0.2">
      <c r="A236" t="s">
        <v>1379</v>
      </c>
      <c r="B236" t="s">
        <v>4020</v>
      </c>
      <c r="C236" t="s">
        <v>2272</v>
      </c>
      <c r="D236" t="s">
        <v>1197</v>
      </c>
      <c r="E236" t="s">
        <v>25</v>
      </c>
      <c r="F236" t="s">
        <v>25</v>
      </c>
      <c r="G236" t="s">
        <v>26</v>
      </c>
      <c r="H236" t="s">
        <v>27</v>
      </c>
      <c r="I236" t="s">
        <v>25</v>
      </c>
      <c r="J236" t="s">
        <v>165</v>
      </c>
      <c r="K236" t="s">
        <v>1543</v>
      </c>
      <c r="L236" t="s">
        <v>2270</v>
      </c>
      <c r="M236" t="s">
        <v>2262</v>
      </c>
      <c r="N236" t="s">
        <v>36</v>
      </c>
      <c r="O236" t="s">
        <v>34</v>
      </c>
      <c r="P236" t="s">
        <v>2271</v>
      </c>
      <c r="Q236" t="s">
        <v>2270</v>
      </c>
      <c r="R236" t="s">
        <v>2272</v>
      </c>
      <c r="S236" t="s">
        <v>2271</v>
      </c>
      <c r="T236" t="s">
        <v>38</v>
      </c>
      <c r="U236" t="s">
        <v>1253</v>
      </c>
      <c r="V236" t="s">
        <v>1914</v>
      </c>
      <c r="W236" t="s">
        <v>41</v>
      </c>
      <c r="X236" t="s">
        <v>95</v>
      </c>
      <c r="Y236" t="s">
        <v>1402</v>
      </c>
      <c r="Z236" t="str">
        <f t="shared" si="509"/>
        <v>"COSMOS1430-18996":{"APOGEE": "1499","COMMENT": "","COMMENTCODE": "","COUNTRY": "CIS","CURRENT": "Y","DECAY": "","FILE": "8614","INCLINATION": "74.02","INTLDES": "1983-002B","LAUNCH": "1983-01-19","LAUNCH_NUM": "2","LAUNCH_PIECE": "B","NORAD_CAT_ID": "13762","OBJECT_ID": "1983-002B","OBJECT_NAME": "COSMOS 1430","OBJECT_NUMBER": "13762","OBJECT_TYPE": "PAYLOAD","PERIGEE": "1466","PERIOD": "115.60","RCSVALUE": "0","RCS_SIZE": "MEDIUM","SATNAME": "COSMOS 1430","SITE": "PKMTR"}</v>
      </c>
      <c r="AA236" t="str">
        <f>IF(A236=A237,_xlfn.CONCAT(Query__2[[#This Row],[Column1]],","),_xlfn.CONCAT(Query__2[[#This Row],[Column1]],"},"))</f>
        <v>"COSMOS1430-18996":{"APOGEE": "1499","COMMENT": "","COMMENTCODE": "","COUNTRY": "CIS","CURRENT": "Y","DECAY": "","FILE": "8614","INCLINATION": "74.02","INTLDES": "1983-002B","LAUNCH": "1983-01-19","LAUNCH_NUM": "2","LAUNCH_PIECE": "B","NORAD_CAT_ID": "13762","OBJECT_ID": "1983-002B","OBJECT_NAME": "COSMOS 1430","OBJECT_NUMBER": "13762","OBJECT_TYPE": "PAYLOAD","PERIGEE": "1466","PERIOD": "115.60","RCSVALUE": "0","RCS_SIZE": "MEDIUM","SATNAME": "COSMOS 1430","SITE": "PKMTR"},</v>
      </c>
      <c r="AB236" t="str">
        <f t="shared" si="579"/>
        <v>"APOGEE": "1499",</v>
      </c>
      <c r="AC236" t="str">
        <f t="shared" si="580"/>
        <v>"COMMENT": "",</v>
      </c>
      <c r="AD236" t="str">
        <f t="shared" si="581"/>
        <v>"COMMENTCODE": "",</v>
      </c>
      <c r="AE236" t="str">
        <f t="shared" si="582"/>
        <v>"COUNTRY": "CIS",</v>
      </c>
      <c r="AF236" t="str">
        <f t="shared" si="583"/>
        <v>"CURRENT": "Y",</v>
      </c>
      <c r="AG236" t="str">
        <f t="shared" si="584"/>
        <v>"DECAY": "",</v>
      </c>
      <c r="AH236" t="str">
        <f t="shared" si="585"/>
        <v>"FILE": "8614",</v>
      </c>
      <c r="AI236" t="str">
        <f t="shared" si="586"/>
        <v>"INCLINATION": "74.02",</v>
      </c>
      <c r="AJ236" t="str">
        <f t="shared" si="587"/>
        <v>"INTLDES": "1983-002B",</v>
      </c>
      <c r="AK236" t="str">
        <f t="shared" si="588"/>
        <v>"LAUNCH": "1983-01-19",</v>
      </c>
      <c r="AL236" t="str">
        <f t="shared" si="589"/>
        <v>"LAUNCH_NUM": "2",</v>
      </c>
      <c r="AM236" t="str">
        <f t="shared" si="590"/>
        <v>"LAUNCH_PIECE": "B",</v>
      </c>
      <c r="AN236" t="str">
        <f t="shared" si="591"/>
        <v>"NORAD_CAT_ID": "13762",</v>
      </c>
      <c r="AO236" t="str">
        <f t="shared" si="592"/>
        <v>"OBJECT_ID": "1983-002B",</v>
      </c>
      <c r="AP236" t="str">
        <f t="shared" si="593"/>
        <v>"OBJECT_NAME": "COSMOS 1430",</v>
      </c>
      <c r="AQ236" t="str">
        <f t="shared" si="594"/>
        <v>"OBJECT_NUMBER": "13762",</v>
      </c>
      <c r="AR236" t="str">
        <f t="shared" si="595"/>
        <v>"OBJECT_TYPE": "PAYLOAD",</v>
      </c>
      <c r="AS236" t="str">
        <f t="shared" si="596"/>
        <v>"PERIGEE": "1466",</v>
      </c>
      <c r="AT236" t="str">
        <f t="shared" si="597"/>
        <v>"PERIOD": "115.60",</v>
      </c>
      <c r="AU236" t="str">
        <f t="shared" si="598"/>
        <v>"RCSVALUE": "0",</v>
      </c>
      <c r="AV236" t="str">
        <f t="shared" si="599"/>
        <v>"RCS_SIZE": "MEDIUM",</v>
      </c>
      <c r="AW236" t="str">
        <f t="shared" si="600"/>
        <v>"SITE": "PKMTR"</v>
      </c>
      <c r="AX236" t="str">
        <f t="shared" si="601"/>
        <v>"SATNAME": "COSMOS 1430",</v>
      </c>
      <c r="AY236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"1499","COMMENT": "","COMMENTCODE": "","COUNTRY": "CIS","CURRENT": "Y","DECAY": "","FILE": "8614","INCLINATION": "74.02","INTLDES": "1983-002B","LAUNCH": "1983-01-19","LAUNCH_NUM": "2","LAUNCH_PIECE": "B","NORAD_CAT_ID": "13762","OBJECT_ID": "1983-002B","OBJECT_NAME": "COSMOS 1430","OBJECT_NUMBER": "13762","OBJECT_TYPE": "PAYLOAD","PERIGEE": "1466","PERIOD": "115.60","RCSVALUE": "0","RCS_SIZE": "MEDIUM","SATNAME": "COSMOS 1430","SITE": "PKMTR"</v>
      </c>
    </row>
    <row r="237" spans="1:51" x14ac:dyDescent="0.2">
      <c r="A237" t="s">
        <v>1379</v>
      </c>
      <c r="B237" t="s">
        <v>4021</v>
      </c>
      <c r="C237" t="s">
        <v>2275</v>
      </c>
      <c r="D237" t="s">
        <v>1257</v>
      </c>
      <c r="E237" t="s">
        <v>25</v>
      </c>
      <c r="F237" t="s">
        <v>25</v>
      </c>
      <c r="G237" t="s">
        <v>26</v>
      </c>
      <c r="H237" t="s">
        <v>27</v>
      </c>
      <c r="I237" t="s">
        <v>25</v>
      </c>
      <c r="J237" t="s">
        <v>165</v>
      </c>
      <c r="K237" t="s">
        <v>1543</v>
      </c>
      <c r="L237" t="s">
        <v>2273</v>
      </c>
      <c r="M237" t="s">
        <v>2262</v>
      </c>
      <c r="N237" t="s">
        <v>36</v>
      </c>
      <c r="O237" t="s">
        <v>311</v>
      </c>
      <c r="P237" t="s">
        <v>2274</v>
      </c>
      <c r="Q237" t="s">
        <v>2273</v>
      </c>
      <c r="R237" t="s">
        <v>2275</v>
      </c>
      <c r="S237" t="s">
        <v>2274</v>
      </c>
      <c r="T237" t="s">
        <v>38</v>
      </c>
      <c r="U237" t="s">
        <v>1226</v>
      </c>
      <c r="V237" t="s">
        <v>1862</v>
      </c>
      <c r="W237" t="s">
        <v>41</v>
      </c>
      <c r="X237" t="s">
        <v>95</v>
      </c>
      <c r="Y237" t="s">
        <v>1402</v>
      </c>
      <c r="Z237" t="str">
        <f t="shared" si="509"/>
        <v>"COSMOS1435-18997":{"APOGEE": "1467","COMMENT": "","COMMENTCODE": "","COUNTRY": "CIS","CURRENT": "Y","DECAY": "","FILE": "8614","INCLINATION": "74.02","INTLDES": "1983-002G","LAUNCH": "1983-01-19","LAUNCH_NUM": "2","LAUNCH_PIECE": "G","NORAD_CAT_ID": "13767","OBJECT_ID": "1983-002G","OBJECT_NAME": "COSMOS 1435","OBJECT_NUMBER": "13767","OBJECT_TYPE": "PAYLOAD","PERIGEE": "1415","PERIOD": "114.68","RCSVALUE": "0","RCS_SIZE": "MEDIUM","SATNAME": "COSMOS 1435","SITE": "PKMTR"}</v>
      </c>
      <c r="AA237" t="str">
        <f>IF(A237=A238,_xlfn.CONCAT(Query__2[[#This Row],[Column1]],","),_xlfn.CONCAT(Query__2[[#This Row],[Column1]],"},"))</f>
        <v>"COSMOS1435-18997":{"APOGEE": "1467","COMMENT": "","COMMENTCODE": "","COUNTRY": "CIS","CURRENT": "Y","DECAY": "","FILE": "8614","INCLINATION": "74.02","INTLDES": "1983-002G","LAUNCH": "1983-01-19","LAUNCH_NUM": "2","LAUNCH_PIECE": "G","NORAD_CAT_ID": "13767","OBJECT_ID": "1983-002G","OBJECT_NAME": "COSMOS 1435","OBJECT_NUMBER": "13767","OBJECT_TYPE": "PAYLOAD","PERIGEE": "1415","PERIOD": "114.68","RCSVALUE": "0","RCS_SIZE": "MEDIUM","SATNAME": "COSMOS 1435","SITE": "PKMTR"},</v>
      </c>
      <c r="AB237" t="str">
        <f t="shared" si="579"/>
        <v>"APOGEE": "1467",</v>
      </c>
      <c r="AC237" t="str">
        <f t="shared" si="580"/>
        <v>"COMMENT": "",</v>
      </c>
      <c r="AD237" t="str">
        <f t="shared" si="581"/>
        <v>"COMMENTCODE": "",</v>
      </c>
      <c r="AE237" t="str">
        <f t="shared" si="582"/>
        <v>"COUNTRY": "CIS",</v>
      </c>
      <c r="AF237" t="str">
        <f t="shared" si="583"/>
        <v>"CURRENT": "Y",</v>
      </c>
      <c r="AG237" t="str">
        <f t="shared" si="584"/>
        <v>"DECAY": "",</v>
      </c>
      <c r="AH237" t="str">
        <f t="shared" si="585"/>
        <v>"FILE": "8614",</v>
      </c>
      <c r="AI237" t="str">
        <f t="shared" si="586"/>
        <v>"INCLINATION": "74.02",</v>
      </c>
      <c r="AJ237" t="str">
        <f t="shared" si="587"/>
        <v>"INTLDES": "1983-002G",</v>
      </c>
      <c r="AK237" t="str">
        <f t="shared" si="588"/>
        <v>"LAUNCH": "1983-01-19",</v>
      </c>
      <c r="AL237" t="str">
        <f t="shared" si="589"/>
        <v>"LAUNCH_NUM": "2",</v>
      </c>
      <c r="AM237" t="str">
        <f t="shared" si="590"/>
        <v>"LAUNCH_PIECE": "G",</v>
      </c>
      <c r="AN237" t="str">
        <f t="shared" si="591"/>
        <v>"NORAD_CAT_ID": "13767",</v>
      </c>
      <c r="AO237" t="str">
        <f t="shared" si="592"/>
        <v>"OBJECT_ID": "1983-002G",</v>
      </c>
      <c r="AP237" t="str">
        <f t="shared" si="593"/>
        <v>"OBJECT_NAME": "COSMOS 1435",</v>
      </c>
      <c r="AQ237" t="str">
        <f t="shared" si="594"/>
        <v>"OBJECT_NUMBER": "13767",</v>
      </c>
      <c r="AR237" t="str">
        <f t="shared" si="595"/>
        <v>"OBJECT_TYPE": "PAYLOAD",</v>
      </c>
      <c r="AS237" t="str">
        <f t="shared" si="596"/>
        <v>"PERIGEE": "1415",</v>
      </c>
      <c r="AT237" t="str">
        <f t="shared" si="597"/>
        <v>"PERIOD": "114.68",</v>
      </c>
      <c r="AU237" t="str">
        <f t="shared" si="598"/>
        <v>"RCSVALUE": "0",</v>
      </c>
      <c r="AV237" t="str">
        <f t="shared" si="599"/>
        <v>"RCS_SIZE": "MEDIUM",</v>
      </c>
      <c r="AW237" t="str">
        <f t="shared" si="600"/>
        <v>"SITE": "PKMTR"</v>
      </c>
      <c r="AX237" t="str">
        <f t="shared" si="601"/>
        <v>"SATNAME": "COSMOS 1435",</v>
      </c>
      <c r="AY237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"1467","COMMENT": "","COMMENTCODE": "","COUNTRY": "CIS","CURRENT": "Y","DECAY": "","FILE": "8614","INCLINATION": "74.02","INTLDES": "1983-002G","LAUNCH": "1983-01-19","LAUNCH_NUM": "2","LAUNCH_PIECE": "G","NORAD_CAT_ID": "13767","OBJECT_ID": "1983-002G","OBJECT_NAME": "COSMOS 1435","OBJECT_NUMBER": "13767","OBJECT_TYPE": "PAYLOAD","PERIGEE": "1415","PERIOD": "114.68","RCSVALUE": "0","RCS_SIZE": "MEDIUM","SATNAME": "COSMOS 1435","SITE": "PKMTR"</v>
      </c>
    </row>
    <row r="238" spans="1:51" x14ac:dyDescent="0.2">
      <c r="A238" t="s">
        <v>1379</v>
      </c>
      <c r="B238" t="s">
        <v>4022</v>
      </c>
      <c r="C238" t="s">
        <v>2278</v>
      </c>
      <c r="D238" t="s">
        <v>1257</v>
      </c>
      <c r="E238" t="s">
        <v>25</v>
      </c>
      <c r="F238" t="s">
        <v>25</v>
      </c>
      <c r="G238" t="s">
        <v>26</v>
      </c>
      <c r="H238" t="s">
        <v>27</v>
      </c>
      <c r="I238" t="s">
        <v>25</v>
      </c>
      <c r="J238" t="s">
        <v>719</v>
      </c>
      <c r="K238" t="s">
        <v>1543</v>
      </c>
      <c r="L238" t="s">
        <v>2276</v>
      </c>
      <c r="M238" t="s">
        <v>2262</v>
      </c>
      <c r="N238" t="s">
        <v>36</v>
      </c>
      <c r="O238" t="s">
        <v>313</v>
      </c>
      <c r="P238" t="s">
        <v>2277</v>
      </c>
      <c r="Q238" t="s">
        <v>2276</v>
      </c>
      <c r="R238" t="s">
        <v>2278</v>
      </c>
      <c r="S238" t="s">
        <v>2277</v>
      </c>
      <c r="T238" t="s">
        <v>38</v>
      </c>
      <c r="U238" t="s">
        <v>1184</v>
      </c>
      <c r="V238" t="s">
        <v>2279</v>
      </c>
      <c r="W238" t="s">
        <v>41</v>
      </c>
      <c r="X238" t="s">
        <v>95</v>
      </c>
      <c r="Y238" t="s">
        <v>1402</v>
      </c>
      <c r="Z238" t="str">
        <f t="shared" si="509"/>
        <v>"COSMOS1436-18998":{"APOGEE": "1467","COMMENT": "","COMMENTCODE": "","COUNTRY": "CIS","CURRENT": "Y","DECAY": "","FILE": "8627","INCLINATION": "74.02","INTLDES": "1983-002H","LAUNCH": "1983-01-19","LAUNCH_NUM": "2","LAUNCH_PIECE": "H","NORAD_CAT_ID": "13768","OBJECT_ID": "1983-002H","OBJECT_NAME": "COSMOS 1436","OBJECT_NUMBER": "13768","OBJECT_TYPE": "PAYLOAD","PERIGEE": "1398","PERIOD": "114.49","RCSVALUE": "0","RCS_SIZE": "MEDIUM","SATNAME": "COSMOS 1436","SITE": "PKMTR"}</v>
      </c>
      <c r="AA238" t="str">
        <f>IF(A238=A239,_xlfn.CONCAT(Query__2[[#This Row],[Column1]],","),_xlfn.CONCAT(Query__2[[#This Row],[Column1]],"},"))</f>
        <v>"COSMOS1436-18998":{"APOGEE": "1467","COMMENT": "","COMMENTCODE": "","COUNTRY": "CIS","CURRENT": "Y","DECAY": "","FILE": "8627","INCLINATION": "74.02","INTLDES": "1983-002H","LAUNCH": "1983-01-19","LAUNCH_NUM": "2","LAUNCH_PIECE": "H","NORAD_CAT_ID": "13768","OBJECT_ID": "1983-002H","OBJECT_NAME": "COSMOS 1436","OBJECT_NUMBER": "13768","OBJECT_TYPE": "PAYLOAD","PERIGEE": "1398","PERIOD": "114.49","RCSVALUE": "0","RCS_SIZE": "MEDIUM","SATNAME": "COSMOS 1436","SITE": "PKMTR"}},</v>
      </c>
      <c r="AB238" t="str">
        <f t="shared" si="579"/>
        <v>"APOGEE": "1467",</v>
      </c>
      <c r="AC238" t="str">
        <f t="shared" si="580"/>
        <v>"COMMENT": "",</v>
      </c>
      <c r="AD238" t="str">
        <f t="shared" si="581"/>
        <v>"COMMENTCODE": "",</v>
      </c>
      <c r="AE238" t="str">
        <f t="shared" si="582"/>
        <v>"COUNTRY": "CIS",</v>
      </c>
      <c r="AF238" t="str">
        <f t="shared" si="583"/>
        <v>"CURRENT": "Y",</v>
      </c>
      <c r="AG238" t="str">
        <f t="shared" si="584"/>
        <v>"DECAY": "",</v>
      </c>
      <c r="AH238" t="str">
        <f t="shared" si="585"/>
        <v>"FILE": "8627",</v>
      </c>
      <c r="AI238" t="str">
        <f t="shared" si="586"/>
        <v>"INCLINATION": "74.02",</v>
      </c>
      <c r="AJ238" t="str">
        <f t="shared" si="587"/>
        <v>"INTLDES": "1983-002H",</v>
      </c>
      <c r="AK238" t="str">
        <f t="shared" si="588"/>
        <v>"LAUNCH": "1983-01-19",</v>
      </c>
      <c r="AL238" t="str">
        <f t="shared" si="589"/>
        <v>"LAUNCH_NUM": "2",</v>
      </c>
      <c r="AM238" t="str">
        <f t="shared" si="590"/>
        <v>"LAUNCH_PIECE": "H",</v>
      </c>
      <c r="AN238" t="str">
        <f t="shared" si="591"/>
        <v>"NORAD_CAT_ID": "13768",</v>
      </c>
      <c r="AO238" t="str">
        <f t="shared" si="592"/>
        <v>"OBJECT_ID": "1983-002H",</v>
      </c>
      <c r="AP238" t="str">
        <f t="shared" si="593"/>
        <v>"OBJECT_NAME": "COSMOS 1436",</v>
      </c>
      <c r="AQ238" t="str">
        <f t="shared" si="594"/>
        <v>"OBJECT_NUMBER": "13768",</v>
      </c>
      <c r="AR238" t="str">
        <f t="shared" si="595"/>
        <v>"OBJECT_TYPE": "PAYLOAD",</v>
      </c>
      <c r="AS238" t="str">
        <f t="shared" si="596"/>
        <v>"PERIGEE": "1398",</v>
      </c>
      <c r="AT238" t="str">
        <f t="shared" si="597"/>
        <v>"PERIOD": "114.49",</v>
      </c>
      <c r="AU238" t="str">
        <f t="shared" si="598"/>
        <v>"RCSVALUE": "0",</v>
      </c>
      <c r="AV238" t="str">
        <f t="shared" si="599"/>
        <v>"RCS_SIZE": "MEDIUM",</v>
      </c>
      <c r="AW238" t="str">
        <f t="shared" si="600"/>
        <v>"SITE": "PKMTR"</v>
      </c>
      <c r="AX238" t="str">
        <f t="shared" si="601"/>
        <v>"SATNAME": "COSMOS 1436",</v>
      </c>
      <c r="AY238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"1467","COMMENT": "","COMMENTCODE": "","COUNTRY": "CIS","CURRENT": "Y","DECAY": "","FILE": "8627","INCLINATION": "74.02","INTLDES": "1983-002H","LAUNCH": "1983-01-19","LAUNCH_NUM": "2","LAUNCH_PIECE": "H","NORAD_CAT_ID": "13768","OBJECT_ID": "1983-002H","OBJECT_NAME": "COSMOS 1436","OBJECT_NUMBER": "13768","OBJECT_TYPE": "PAYLOAD","PERIGEE": "1398","PERIOD": "114.49","RCSVALUE": "0","RCS_SIZE": "MEDIUM","SATNAME": "COSMOS 1436","SITE": "PKMTR"</v>
      </c>
    </row>
    <row r="239" spans="1:51" x14ac:dyDescent="0.2">
      <c r="A239" t="s">
        <v>1307</v>
      </c>
      <c r="B239" t="s">
        <v>4023</v>
      </c>
      <c r="C239" t="s">
        <v>2297</v>
      </c>
      <c r="D239" t="s">
        <v>1196</v>
      </c>
      <c r="E239" t="s">
        <v>25</v>
      </c>
      <c r="F239" t="s">
        <v>25</v>
      </c>
      <c r="G239" t="s">
        <v>26</v>
      </c>
      <c r="H239" t="s">
        <v>27</v>
      </c>
      <c r="I239" t="s">
        <v>25</v>
      </c>
      <c r="J239" t="s">
        <v>165</v>
      </c>
      <c r="K239" t="s">
        <v>1489</v>
      </c>
      <c r="L239" t="s">
        <v>2295</v>
      </c>
      <c r="M239" t="s">
        <v>2237</v>
      </c>
      <c r="N239" t="s">
        <v>33</v>
      </c>
      <c r="O239" t="s">
        <v>48</v>
      </c>
      <c r="P239" t="s">
        <v>2296</v>
      </c>
      <c r="Q239" t="s">
        <v>2295</v>
      </c>
      <c r="R239" t="s">
        <v>2297</v>
      </c>
      <c r="S239" t="s">
        <v>2296</v>
      </c>
      <c r="T239" t="s">
        <v>38</v>
      </c>
      <c r="U239" t="s">
        <v>1232</v>
      </c>
      <c r="V239" t="s">
        <v>1584</v>
      </c>
      <c r="W239" t="s">
        <v>41</v>
      </c>
      <c r="X239" t="s">
        <v>95</v>
      </c>
      <c r="Y239" t="s">
        <v>1402</v>
      </c>
      <c r="Z239" t="str">
        <f t="shared" si="509"/>
        <v>"1984":{"COSMOS1522-19882":{"APOGEE": "1492","COMMENT": "","COMMENTCODE": "","COUNTRY": "CIS","CURRENT": "Y","DECAY": "","FILE": "8614","INCLINATION": "74.01","INTLDES": "1984-001A","LAUNCH": "1984-01-05","LAUNCH_NUM": "1","LAUNCH_PIECE": "A","NORAD_CAT_ID": "14611","OBJECT_ID": "1984-001A","OBJECT_NAME": "COSMOS 1522","OBJECT_NUMBER": "14611","OBJECT_TYPE": "PAYLOAD","PERIGEE": "1462","PERIOD": "115.47","RCSVALUE": "0","RCS_SIZE": "MEDIUM","SATNAME": "COSMOS 1522","SITE": "PKMTR"}</v>
      </c>
      <c r="AA239" t="str">
        <f>IF(A239=A240,_xlfn.CONCAT(Query__2[[#This Row],[Column1]],","),_xlfn.CONCAT(Query__2[[#This Row],[Column1]],"},"))</f>
        <v>"1984":{"COSMOS1522-19882":{"APOGEE": "1492","COMMENT": "","COMMENTCODE": "","COUNTRY": "CIS","CURRENT": "Y","DECAY": "","FILE": "8614","INCLINATION": "74.01","INTLDES": "1984-001A","LAUNCH": "1984-01-05","LAUNCH_NUM": "1","LAUNCH_PIECE": "A","NORAD_CAT_ID": "14611","OBJECT_ID": "1984-001A","OBJECT_NAME": "COSMOS 1522","OBJECT_NUMBER": "14611","OBJECT_TYPE": "PAYLOAD","PERIGEE": "1462","PERIOD": "115.47","RCSVALUE": "0","RCS_SIZE": "MEDIUM","SATNAME": "COSMOS 1522","SITE": "PKMTR"},</v>
      </c>
      <c r="AB239" t="str">
        <f t="shared" ref="AB239:AB247" si="602">_xlfn.CONCAT("""",D$1,"""",": ","""",D239,"""",",")</f>
        <v>"APOGEE": "1492",</v>
      </c>
      <c r="AC239" t="str">
        <f t="shared" ref="AC239:AC247" si="603">_xlfn.CONCAT("""",E$1,"""",": ","""",E239,"""",",")</f>
        <v>"COMMENT": "",</v>
      </c>
      <c r="AD239" t="str">
        <f t="shared" ref="AD239:AD247" si="604">_xlfn.CONCAT("""",F$1,"""",": ","""",F239,"""",",")</f>
        <v>"COMMENTCODE": "",</v>
      </c>
      <c r="AE239" t="str">
        <f t="shared" ref="AE239:AE247" si="605">_xlfn.CONCAT("""",G$1,"""",": ","""",G239,"""",",")</f>
        <v>"COUNTRY": "CIS",</v>
      </c>
      <c r="AF239" t="str">
        <f t="shared" ref="AF239:AF247" si="606">_xlfn.CONCAT("""",H$1,"""",": ","""",H239,"""",",")</f>
        <v>"CURRENT": "Y",</v>
      </c>
      <c r="AG239" t="str">
        <f t="shared" ref="AG239:AG247" si="607">_xlfn.CONCAT("""",I$1,"""",": ","""",I239,"""",",")</f>
        <v>"DECAY": "",</v>
      </c>
      <c r="AH239" t="str">
        <f t="shared" ref="AH239:AH247" si="608">_xlfn.CONCAT("""",J$1,"""",": ","""",J239,"""",",")</f>
        <v>"FILE": "8614",</v>
      </c>
      <c r="AI239" t="str">
        <f t="shared" ref="AI239:AI247" si="609">_xlfn.CONCAT("""",K$1,"""",": ","""",K239,"""",",")</f>
        <v>"INCLINATION": "74.01",</v>
      </c>
      <c r="AJ239" t="str">
        <f t="shared" ref="AJ239:AJ247" si="610">_xlfn.CONCAT("""",L$1,"""",": ","""",L239,"""",",")</f>
        <v>"INTLDES": "1984-001A",</v>
      </c>
      <c r="AK239" t="str">
        <f t="shared" ref="AK239:AK247" si="611">_xlfn.CONCAT("""",M$1,"""",": ","""",M239,"""",",")</f>
        <v>"LAUNCH": "1984-01-05",</v>
      </c>
      <c r="AL239" t="str">
        <f t="shared" ref="AL239:AL247" si="612">_xlfn.CONCAT("""",N$1,"""",": ","""",N239,"""",",")</f>
        <v>"LAUNCH_NUM": "1",</v>
      </c>
      <c r="AM239" t="str">
        <f t="shared" ref="AM239:AM247" si="613">_xlfn.CONCAT("""",O$1,"""",": ","""",O239,"""",",")</f>
        <v>"LAUNCH_PIECE": "A",</v>
      </c>
      <c r="AN239" t="str">
        <f t="shared" ref="AN239:AN247" si="614">_xlfn.CONCAT("""",P$1,"""",": ","""",P239,"""",",")</f>
        <v>"NORAD_CAT_ID": "14611",</v>
      </c>
      <c r="AO239" t="str">
        <f t="shared" ref="AO239:AO247" si="615">_xlfn.CONCAT("""",Q$1,"""",": ","""",Q239,"""",",")</f>
        <v>"OBJECT_ID": "1984-001A",</v>
      </c>
      <c r="AP239" t="str">
        <f t="shared" ref="AP239:AP247" si="616">_xlfn.CONCAT("""",R$1,"""",": ","""",R239,"""",",")</f>
        <v>"OBJECT_NAME": "COSMOS 1522",</v>
      </c>
      <c r="AQ239" t="str">
        <f t="shared" ref="AQ239:AQ247" si="617">_xlfn.CONCAT("""",S$1,"""",": ","""",S239,"""",",")</f>
        <v>"OBJECT_NUMBER": "14611",</v>
      </c>
      <c r="AR239" t="str">
        <f t="shared" ref="AR239:AR247" si="618">_xlfn.CONCAT("""",T$1,"""",": ","""",T239,"""",",")</f>
        <v>"OBJECT_TYPE": "PAYLOAD",</v>
      </c>
      <c r="AS239" t="str">
        <f t="shared" ref="AS239:AS247" si="619">_xlfn.CONCAT("""",U$1,"""",": ","""",U239,"""",",")</f>
        <v>"PERIGEE": "1462",</v>
      </c>
      <c r="AT239" t="str">
        <f t="shared" ref="AT239:AT247" si="620">_xlfn.CONCAT("""",V$1,"""",": ","""",V239,"""",",")</f>
        <v>"PERIOD": "115.47",</v>
      </c>
      <c r="AU239" t="str">
        <f t="shared" ref="AU239:AU247" si="621">_xlfn.CONCAT("""",W$1,"""",": ","""",W239,"""",",")</f>
        <v>"RCSVALUE": "0",</v>
      </c>
      <c r="AV239" t="str">
        <f t="shared" ref="AV239:AV247" si="622">_xlfn.CONCAT("""",X$1,"""",": ","""",X239,"""",",")</f>
        <v>"RCS_SIZE": "MEDIUM",</v>
      </c>
      <c r="AW239" t="str">
        <f t="shared" ref="AW239:AW247" si="623">_xlfn.CONCAT("""",Y$1,"""",": ","""",Y239,"""")</f>
        <v>"SITE": "PKMTR"</v>
      </c>
      <c r="AX239" t="str">
        <f t="shared" ref="AX239:AX247" si="624">_xlfn.CONCAT("""",C$1,"""",": ","""",C239,"""",",")</f>
        <v>"SATNAME": "COSMOS 1522",</v>
      </c>
      <c r="AY239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"1492","COMMENT": "","COMMENTCODE": "","COUNTRY": "CIS","CURRENT": "Y","DECAY": "","FILE": "8614","INCLINATION": "74.01","INTLDES": "1984-001A","LAUNCH": "1984-01-05","LAUNCH_NUM": "1","LAUNCH_PIECE": "A","NORAD_CAT_ID": "14611","OBJECT_ID": "1984-001A","OBJECT_NAME": "COSMOS 1522","OBJECT_NUMBER": "14611","OBJECT_TYPE": "PAYLOAD","PERIGEE": "1462","PERIOD": "115.47","RCSVALUE": "0","RCS_SIZE": "MEDIUM","SATNAME": "COSMOS 1522","SITE": "PKMTR"</v>
      </c>
    </row>
    <row r="240" spans="1:51" x14ac:dyDescent="0.2">
      <c r="A240" t="s">
        <v>1307</v>
      </c>
      <c r="B240" t="s">
        <v>4024</v>
      </c>
      <c r="C240" t="s">
        <v>2300</v>
      </c>
      <c r="D240" t="s">
        <v>1231</v>
      </c>
      <c r="E240" t="s">
        <v>25</v>
      </c>
      <c r="F240" t="s">
        <v>25</v>
      </c>
      <c r="G240" t="s">
        <v>26</v>
      </c>
      <c r="H240" t="s">
        <v>27</v>
      </c>
      <c r="I240" t="s">
        <v>25</v>
      </c>
      <c r="J240" t="s">
        <v>165</v>
      </c>
      <c r="K240" t="s">
        <v>1498</v>
      </c>
      <c r="L240" t="s">
        <v>2298</v>
      </c>
      <c r="M240" t="s">
        <v>2237</v>
      </c>
      <c r="N240" t="s">
        <v>33</v>
      </c>
      <c r="O240" t="s">
        <v>34</v>
      </c>
      <c r="P240" t="s">
        <v>2299</v>
      </c>
      <c r="Q240" t="s">
        <v>2298</v>
      </c>
      <c r="R240" t="s">
        <v>2300</v>
      </c>
      <c r="S240" t="s">
        <v>2299</v>
      </c>
      <c r="T240" t="s">
        <v>38</v>
      </c>
      <c r="U240" t="s">
        <v>1239</v>
      </c>
      <c r="V240" t="s">
        <v>1618</v>
      </c>
      <c r="W240" t="s">
        <v>41</v>
      </c>
      <c r="X240" t="s">
        <v>95</v>
      </c>
      <c r="Y240" t="s">
        <v>1402</v>
      </c>
      <c r="Z240" t="str">
        <f t="shared" si="509"/>
        <v>"COSMOS1523-19883":{"APOGEE": "1461","COMMENT": "","COMMENTCODE": "","COUNTRY": "CIS","CURRENT": "Y","DECAY": "","FILE": "8614","INCLINATION": "74.00","INTLDES": "1984-001B","LAUNCH": "1984-01-05","LAUNCH_NUM": "1","LAUNCH_PIECE": "B","NORAD_CAT_ID": "14612","OBJECT_ID": "1984-001B","OBJECT_NAME": "COSMOS 1523","OBJECT_NUMBER": "14612","OBJECT_TYPE": "PAYLOAD","PERIGEE": "1396","PERIOD": "114.41","RCSVALUE": "0","RCS_SIZE": "MEDIUM","SATNAME": "COSMOS 1523","SITE": "PKMTR"}</v>
      </c>
      <c r="AA240" t="str">
        <f>IF(A240=A241,_xlfn.CONCAT(Query__2[[#This Row],[Column1]],","),_xlfn.CONCAT(Query__2[[#This Row],[Column1]],"},"))</f>
        <v>"COSMOS1523-19883":{"APOGEE": "1461","COMMENT": "","COMMENTCODE": "","COUNTRY": "CIS","CURRENT": "Y","DECAY": "","FILE": "8614","INCLINATION": "74.00","INTLDES": "1984-001B","LAUNCH": "1984-01-05","LAUNCH_NUM": "1","LAUNCH_PIECE": "B","NORAD_CAT_ID": "14612","OBJECT_ID": "1984-001B","OBJECT_NAME": "COSMOS 1523","OBJECT_NUMBER": "14612","OBJECT_TYPE": "PAYLOAD","PERIGEE": "1396","PERIOD": "114.41","RCSVALUE": "0","RCS_SIZE": "MEDIUM","SATNAME": "COSMOS 1523","SITE": "PKMTR"},</v>
      </c>
      <c r="AB240" t="str">
        <f t="shared" si="602"/>
        <v>"APOGEE": "1461",</v>
      </c>
      <c r="AC240" t="str">
        <f t="shared" si="603"/>
        <v>"COMMENT": "",</v>
      </c>
      <c r="AD240" t="str">
        <f t="shared" si="604"/>
        <v>"COMMENTCODE": "",</v>
      </c>
      <c r="AE240" t="str">
        <f t="shared" si="605"/>
        <v>"COUNTRY": "CIS",</v>
      </c>
      <c r="AF240" t="str">
        <f t="shared" si="606"/>
        <v>"CURRENT": "Y",</v>
      </c>
      <c r="AG240" t="str">
        <f t="shared" si="607"/>
        <v>"DECAY": "",</v>
      </c>
      <c r="AH240" t="str">
        <f t="shared" si="608"/>
        <v>"FILE": "8614",</v>
      </c>
      <c r="AI240" t="str">
        <f t="shared" si="609"/>
        <v>"INCLINATION": "74.00",</v>
      </c>
      <c r="AJ240" t="str">
        <f t="shared" si="610"/>
        <v>"INTLDES": "1984-001B",</v>
      </c>
      <c r="AK240" t="str">
        <f t="shared" si="611"/>
        <v>"LAUNCH": "1984-01-05",</v>
      </c>
      <c r="AL240" t="str">
        <f t="shared" si="612"/>
        <v>"LAUNCH_NUM": "1",</v>
      </c>
      <c r="AM240" t="str">
        <f t="shared" si="613"/>
        <v>"LAUNCH_PIECE": "B",</v>
      </c>
      <c r="AN240" t="str">
        <f t="shared" si="614"/>
        <v>"NORAD_CAT_ID": "14612",</v>
      </c>
      <c r="AO240" t="str">
        <f t="shared" si="615"/>
        <v>"OBJECT_ID": "1984-001B",</v>
      </c>
      <c r="AP240" t="str">
        <f t="shared" si="616"/>
        <v>"OBJECT_NAME": "COSMOS 1523",</v>
      </c>
      <c r="AQ240" t="str">
        <f t="shared" si="617"/>
        <v>"OBJECT_NUMBER": "14612",</v>
      </c>
      <c r="AR240" t="str">
        <f t="shared" si="618"/>
        <v>"OBJECT_TYPE": "PAYLOAD",</v>
      </c>
      <c r="AS240" t="str">
        <f t="shared" si="619"/>
        <v>"PERIGEE": "1396",</v>
      </c>
      <c r="AT240" t="str">
        <f t="shared" si="620"/>
        <v>"PERIOD": "114.41",</v>
      </c>
      <c r="AU240" t="str">
        <f t="shared" si="621"/>
        <v>"RCSVALUE": "0",</v>
      </c>
      <c r="AV240" t="str">
        <f t="shared" si="622"/>
        <v>"RCS_SIZE": "MEDIUM",</v>
      </c>
      <c r="AW240" t="str">
        <f t="shared" si="623"/>
        <v>"SITE": "PKMTR"</v>
      </c>
      <c r="AX240" t="str">
        <f t="shared" si="624"/>
        <v>"SATNAME": "COSMOS 1523",</v>
      </c>
      <c r="AY240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"1461","COMMENT": "","COMMENTCODE": "","COUNTRY": "CIS","CURRENT": "Y","DECAY": "","FILE": "8614","INCLINATION": "74.00","INTLDES": "1984-001B","LAUNCH": "1984-01-05","LAUNCH_NUM": "1","LAUNCH_PIECE": "B","NORAD_CAT_ID": "14612","OBJECT_ID": "1984-001B","OBJECT_NAME": "COSMOS 1523","OBJECT_NUMBER": "14612","OBJECT_TYPE": "PAYLOAD","PERIGEE": "1396","PERIOD": "114.41","RCSVALUE": "0","RCS_SIZE": "MEDIUM","SATNAME": "COSMOS 1523","SITE": "PKMTR"</v>
      </c>
    </row>
    <row r="241" spans="1:51" x14ac:dyDescent="0.2">
      <c r="A241" t="s">
        <v>1307</v>
      </c>
      <c r="B241" t="s">
        <v>4025</v>
      </c>
      <c r="C241" t="s">
        <v>2303</v>
      </c>
      <c r="D241" t="s">
        <v>1232</v>
      </c>
      <c r="E241" t="s">
        <v>25</v>
      </c>
      <c r="F241" t="s">
        <v>25</v>
      </c>
      <c r="G241" t="s">
        <v>26</v>
      </c>
      <c r="H241" t="s">
        <v>27</v>
      </c>
      <c r="I241" t="s">
        <v>25</v>
      </c>
      <c r="J241" t="s">
        <v>165</v>
      </c>
      <c r="K241" t="s">
        <v>1489</v>
      </c>
      <c r="L241" t="s">
        <v>2301</v>
      </c>
      <c r="M241" t="s">
        <v>2237</v>
      </c>
      <c r="N241" t="s">
        <v>33</v>
      </c>
      <c r="O241" t="s">
        <v>81</v>
      </c>
      <c r="P241" t="s">
        <v>2302</v>
      </c>
      <c r="Q241" t="s">
        <v>2301</v>
      </c>
      <c r="R241" t="s">
        <v>2303</v>
      </c>
      <c r="S241" t="s">
        <v>2302</v>
      </c>
      <c r="T241" t="s">
        <v>38</v>
      </c>
      <c r="U241" t="s">
        <v>1123</v>
      </c>
      <c r="V241" t="s">
        <v>1504</v>
      </c>
      <c r="W241" t="s">
        <v>41</v>
      </c>
      <c r="X241" t="s">
        <v>95</v>
      </c>
      <c r="Y241" t="s">
        <v>1402</v>
      </c>
      <c r="Z241" t="str">
        <f t="shared" si="509"/>
        <v>"COSMOS1524-19884":{"APOGEE": "1462","COMMENT": "","COMMENTCODE": "","COUNTRY": "CIS","CURRENT": "Y","DECAY": "","FILE": "8614","INCLINATION": "74.01","INTLDES": "1984-001C","LAUNCH": "1984-01-05","LAUNCH_NUM": "1","LAUNCH_PIECE": "C","NORAD_CAT_ID": "14613","OBJECT_ID": "1984-001C","OBJECT_NAME": "COSMOS 1524","OBJECT_NUMBER": "14613","OBJECT_TYPE": "PAYLOAD","PERIGEE": "1411","PERIOD": "114.58","RCSVALUE": "0","RCS_SIZE": "MEDIUM","SATNAME": "COSMOS 1524","SITE": "PKMTR"}</v>
      </c>
      <c r="AA241" t="str">
        <f>IF(A241=A242,_xlfn.CONCAT(Query__2[[#This Row],[Column1]],","),_xlfn.CONCAT(Query__2[[#This Row],[Column1]],"},"))</f>
        <v>"COSMOS1524-19884":{"APOGEE": "1462","COMMENT": "","COMMENTCODE": "","COUNTRY": "CIS","CURRENT": "Y","DECAY": "","FILE": "8614","INCLINATION": "74.01","INTLDES": "1984-001C","LAUNCH": "1984-01-05","LAUNCH_NUM": "1","LAUNCH_PIECE": "C","NORAD_CAT_ID": "14613","OBJECT_ID": "1984-001C","OBJECT_NAME": "COSMOS 1524","OBJECT_NUMBER": "14613","OBJECT_TYPE": "PAYLOAD","PERIGEE": "1411","PERIOD": "114.58","RCSVALUE": "0","RCS_SIZE": "MEDIUM","SATNAME": "COSMOS 1524","SITE": "PKMTR"},</v>
      </c>
      <c r="AB241" t="str">
        <f t="shared" si="602"/>
        <v>"APOGEE": "1462",</v>
      </c>
      <c r="AC241" t="str">
        <f t="shared" si="603"/>
        <v>"COMMENT": "",</v>
      </c>
      <c r="AD241" t="str">
        <f t="shared" si="604"/>
        <v>"COMMENTCODE": "",</v>
      </c>
      <c r="AE241" t="str">
        <f t="shared" si="605"/>
        <v>"COUNTRY": "CIS",</v>
      </c>
      <c r="AF241" t="str">
        <f t="shared" si="606"/>
        <v>"CURRENT": "Y",</v>
      </c>
      <c r="AG241" t="str">
        <f t="shared" si="607"/>
        <v>"DECAY": "",</v>
      </c>
      <c r="AH241" t="str">
        <f t="shared" si="608"/>
        <v>"FILE": "8614",</v>
      </c>
      <c r="AI241" t="str">
        <f t="shared" si="609"/>
        <v>"INCLINATION": "74.01",</v>
      </c>
      <c r="AJ241" t="str">
        <f t="shared" si="610"/>
        <v>"INTLDES": "1984-001C",</v>
      </c>
      <c r="AK241" t="str">
        <f t="shared" si="611"/>
        <v>"LAUNCH": "1984-01-05",</v>
      </c>
      <c r="AL241" t="str">
        <f t="shared" si="612"/>
        <v>"LAUNCH_NUM": "1",</v>
      </c>
      <c r="AM241" t="str">
        <f t="shared" si="613"/>
        <v>"LAUNCH_PIECE": "C",</v>
      </c>
      <c r="AN241" t="str">
        <f t="shared" si="614"/>
        <v>"NORAD_CAT_ID": "14613",</v>
      </c>
      <c r="AO241" t="str">
        <f t="shared" si="615"/>
        <v>"OBJECT_ID": "1984-001C",</v>
      </c>
      <c r="AP241" t="str">
        <f t="shared" si="616"/>
        <v>"OBJECT_NAME": "COSMOS 1524",</v>
      </c>
      <c r="AQ241" t="str">
        <f t="shared" si="617"/>
        <v>"OBJECT_NUMBER": "14613",</v>
      </c>
      <c r="AR241" t="str">
        <f t="shared" si="618"/>
        <v>"OBJECT_TYPE": "PAYLOAD",</v>
      </c>
      <c r="AS241" t="str">
        <f t="shared" si="619"/>
        <v>"PERIGEE": "1411",</v>
      </c>
      <c r="AT241" t="str">
        <f t="shared" si="620"/>
        <v>"PERIOD": "114.58",</v>
      </c>
      <c r="AU241" t="str">
        <f t="shared" si="621"/>
        <v>"RCSVALUE": "0",</v>
      </c>
      <c r="AV241" t="str">
        <f t="shared" si="622"/>
        <v>"RCS_SIZE": "MEDIUM",</v>
      </c>
      <c r="AW241" t="str">
        <f t="shared" si="623"/>
        <v>"SITE": "PKMTR"</v>
      </c>
      <c r="AX241" t="str">
        <f t="shared" si="624"/>
        <v>"SATNAME": "COSMOS 1524",</v>
      </c>
      <c r="AY241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"1462","COMMENT": "","COMMENTCODE": "","COUNTRY": "CIS","CURRENT": "Y","DECAY": "","FILE": "8614","INCLINATION": "74.01","INTLDES": "1984-001C","LAUNCH": "1984-01-05","LAUNCH_NUM": "1","LAUNCH_PIECE": "C","NORAD_CAT_ID": "14613","OBJECT_ID": "1984-001C","OBJECT_NAME": "COSMOS 1524","OBJECT_NUMBER": "14613","OBJECT_TYPE": "PAYLOAD","PERIGEE": "1411","PERIOD": "114.58","RCSVALUE": "0","RCS_SIZE": "MEDIUM","SATNAME": "COSMOS 1524","SITE": "PKMTR"</v>
      </c>
    </row>
    <row r="242" spans="1:51" x14ac:dyDescent="0.2">
      <c r="A242" t="s">
        <v>1307</v>
      </c>
      <c r="B242" t="s">
        <v>4026</v>
      </c>
      <c r="C242" t="s">
        <v>2306</v>
      </c>
      <c r="D242" t="s">
        <v>1231</v>
      </c>
      <c r="E242" t="s">
        <v>25</v>
      </c>
      <c r="F242" t="s">
        <v>25</v>
      </c>
      <c r="G242" t="s">
        <v>26</v>
      </c>
      <c r="H242" t="s">
        <v>27</v>
      </c>
      <c r="I242" t="s">
        <v>25</v>
      </c>
      <c r="J242" t="s">
        <v>165</v>
      </c>
      <c r="K242" t="s">
        <v>1489</v>
      </c>
      <c r="L242" t="s">
        <v>2304</v>
      </c>
      <c r="M242" t="s">
        <v>2237</v>
      </c>
      <c r="N242" t="s">
        <v>33</v>
      </c>
      <c r="O242" t="s">
        <v>309</v>
      </c>
      <c r="P242" t="s">
        <v>2305</v>
      </c>
      <c r="Q242" t="s">
        <v>2304</v>
      </c>
      <c r="R242" t="s">
        <v>2306</v>
      </c>
      <c r="S242" t="s">
        <v>2305</v>
      </c>
      <c r="T242" t="s">
        <v>38</v>
      </c>
      <c r="U242" t="s">
        <v>1255</v>
      </c>
      <c r="V242" t="s">
        <v>1755</v>
      </c>
      <c r="W242" t="s">
        <v>41</v>
      </c>
      <c r="X242" t="s">
        <v>95</v>
      </c>
      <c r="Y242" t="s">
        <v>1402</v>
      </c>
      <c r="Z242" t="str">
        <f t="shared" si="509"/>
        <v>"COSMOS1527-19885":{"APOGEE": "1461","COMMENT": "","COMMENTCODE": "","COUNTRY": "CIS","CURRENT": "Y","DECAY": "","FILE": "8614","INCLINATION": "74.01","INTLDES": "1984-001F","LAUNCH": "1984-01-05","LAUNCH_NUM": "1","LAUNCH_PIECE": "F","NORAD_CAT_ID": "14616","OBJECT_ID": "1984-001F","OBJECT_NAME": "COSMOS 1527","OBJECT_NUMBER": "14616","OBJECT_TYPE": "PAYLOAD","PERIGEE": "1459","PERIOD": "115.10","RCSVALUE": "0","RCS_SIZE": "MEDIUM","SATNAME": "COSMOS 1527","SITE": "PKMTR"}</v>
      </c>
      <c r="AA242" t="str">
        <f>IF(A242=A243,_xlfn.CONCAT(Query__2[[#This Row],[Column1]],","),_xlfn.CONCAT(Query__2[[#This Row],[Column1]],"},"))</f>
        <v>"COSMOS1527-19885":{"APOGEE": "1461","COMMENT": "","COMMENTCODE": "","COUNTRY": "CIS","CURRENT": "Y","DECAY": "","FILE": "8614","INCLINATION": "74.01","INTLDES": "1984-001F","LAUNCH": "1984-01-05","LAUNCH_NUM": "1","LAUNCH_PIECE": "F","NORAD_CAT_ID": "14616","OBJECT_ID": "1984-001F","OBJECT_NAME": "COSMOS 1527","OBJECT_NUMBER": "14616","OBJECT_TYPE": "PAYLOAD","PERIGEE": "1459","PERIOD": "115.10","RCSVALUE": "0","RCS_SIZE": "MEDIUM","SATNAME": "COSMOS 1527","SITE": "PKMTR"},</v>
      </c>
      <c r="AB242" t="str">
        <f t="shared" si="602"/>
        <v>"APOGEE": "1461",</v>
      </c>
      <c r="AC242" t="str">
        <f t="shared" si="603"/>
        <v>"COMMENT": "",</v>
      </c>
      <c r="AD242" t="str">
        <f t="shared" si="604"/>
        <v>"COMMENTCODE": "",</v>
      </c>
      <c r="AE242" t="str">
        <f t="shared" si="605"/>
        <v>"COUNTRY": "CIS",</v>
      </c>
      <c r="AF242" t="str">
        <f t="shared" si="606"/>
        <v>"CURRENT": "Y",</v>
      </c>
      <c r="AG242" t="str">
        <f t="shared" si="607"/>
        <v>"DECAY": "",</v>
      </c>
      <c r="AH242" t="str">
        <f t="shared" si="608"/>
        <v>"FILE": "8614",</v>
      </c>
      <c r="AI242" t="str">
        <f t="shared" si="609"/>
        <v>"INCLINATION": "74.01",</v>
      </c>
      <c r="AJ242" t="str">
        <f t="shared" si="610"/>
        <v>"INTLDES": "1984-001F",</v>
      </c>
      <c r="AK242" t="str">
        <f t="shared" si="611"/>
        <v>"LAUNCH": "1984-01-05",</v>
      </c>
      <c r="AL242" t="str">
        <f t="shared" si="612"/>
        <v>"LAUNCH_NUM": "1",</v>
      </c>
      <c r="AM242" t="str">
        <f t="shared" si="613"/>
        <v>"LAUNCH_PIECE": "F",</v>
      </c>
      <c r="AN242" t="str">
        <f t="shared" si="614"/>
        <v>"NORAD_CAT_ID": "14616",</v>
      </c>
      <c r="AO242" t="str">
        <f t="shared" si="615"/>
        <v>"OBJECT_ID": "1984-001F",</v>
      </c>
      <c r="AP242" t="str">
        <f t="shared" si="616"/>
        <v>"OBJECT_NAME": "COSMOS 1527",</v>
      </c>
      <c r="AQ242" t="str">
        <f t="shared" si="617"/>
        <v>"OBJECT_NUMBER": "14616",</v>
      </c>
      <c r="AR242" t="str">
        <f t="shared" si="618"/>
        <v>"OBJECT_TYPE": "PAYLOAD",</v>
      </c>
      <c r="AS242" t="str">
        <f t="shared" si="619"/>
        <v>"PERIGEE": "1459",</v>
      </c>
      <c r="AT242" t="str">
        <f t="shared" si="620"/>
        <v>"PERIOD": "115.10",</v>
      </c>
      <c r="AU242" t="str">
        <f t="shared" si="621"/>
        <v>"RCSVALUE": "0",</v>
      </c>
      <c r="AV242" t="str">
        <f t="shared" si="622"/>
        <v>"RCS_SIZE": "MEDIUM",</v>
      </c>
      <c r="AW242" t="str">
        <f t="shared" si="623"/>
        <v>"SITE": "PKMTR"</v>
      </c>
      <c r="AX242" t="str">
        <f t="shared" si="624"/>
        <v>"SATNAME": "COSMOS 1527",</v>
      </c>
      <c r="AY242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"1461","COMMENT": "","COMMENTCODE": "","COUNTRY": "CIS","CURRENT": "Y","DECAY": "","FILE": "8614","INCLINATION": "74.01","INTLDES": "1984-001F","LAUNCH": "1984-01-05","LAUNCH_NUM": "1","LAUNCH_PIECE": "F","NORAD_CAT_ID": "14616","OBJECT_ID": "1984-001F","OBJECT_NAME": "COSMOS 1527","OBJECT_NUMBER": "14616","OBJECT_TYPE": "PAYLOAD","PERIGEE": "1459","PERIOD": "115.10","RCSVALUE": "0","RCS_SIZE": "MEDIUM","SATNAME": "COSMOS 1527","SITE": "PKMTR"</v>
      </c>
    </row>
    <row r="243" spans="1:51" x14ac:dyDescent="0.2">
      <c r="A243" t="s">
        <v>1307</v>
      </c>
      <c r="B243" t="s">
        <v>4027</v>
      </c>
      <c r="C243" t="s">
        <v>2309</v>
      </c>
      <c r="D243" t="s">
        <v>1265</v>
      </c>
      <c r="E243" t="s">
        <v>25</v>
      </c>
      <c r="F243" t="s">
        <v>25</v>
      </c>
      <c r="G243" t="s">
        <v>26</v>
      </c>
      <c r="H243" t="s">
        <v>27</v>
      </c>
      <c r="I243" t="s">
        <v>25</v>
      </c>
      <c r="J243" t="s">
        <v>165</v>
      </c>
      <c r="K243" t="s">
        <v>1489</v>
      </c>
      <c r="L243" t="s">
        <v>2307</v>
      </c>
      <c r="M243" t="s">
        <v>2237</v>
      </c>
      <c r="N243" t="s">
        <v>33</v>
      </c>
      <c r="O243" t="s">
        <v>313</v>
      </c>
      <c r="P243" t="s">
        <v>2308</v>
      </c>
      <c r="Q243" t="s">
        <v>2307</v>
      </c>
      <c r="R243" t="s">
        <v>2309</v>
      </c>
      <c r="S243" t="s">
        <v>2308</v>
      </c>
      <c r="T243" t="s">
        <v>38</v>
      </c>
      <c r="U243" t="s">
        <v>1231</v>
      </c>
      <c r="V243" t="s">
        <v>1859</v>
      </c>
      <c r="W243" t="s">
        <v>41</v>
      </c>
      <c r="X243" t="s">
        <v>95</v>
      </c>
      <c r="Y243" t="s">
        <v>1402</v>
      </c>
      <c r="Z243" t="str">
        <f t="shared" si="509"/>
        <v>"COSMOS1529-19886":{"APOGEE": "1511","COMMENT": "","COMMENTCODE": "","COUNTRY": "CIS","CURRENT": "Y","DECAY": "","FILE": "8614","INCLINATION": "74.01","INTLDES": "1984-001H","LAUNCH": "1984-01-05","LAUNCH_NUM": "1","LAUNCH_PIECE": "H","NORAD_CAT_ID": "14618","OBJECT_ID": "1984-001H","OBJECT_NAME": "COSMOS 1529","OBJECT_NUMBER": "14618","OBJECT_TYPE": "PAYLOAD","PERIGEE": "1461","PERIOD": "115.68","RCSVALUE": "0","RCS_SIZE": "MEDIUM","SATNAME": "COSMOS 1529","SITE": "PKMTR"}</v>
      </c>
      <c r="AA243" t="str">
        <f>IF(A243=A244,_xlfn.CONCAT(Query__2[[#This Row],[Column1]],","),_xlfn.CONCAT(Query__2[[#This Row],[Column1]],"},"))</f>
        <v>"COSMOS1529-19886":{"APOGEE": "1511","COMMENT": "","COMMENTCODE": "","COUNTRY": "CIS","CURRENT": "Y","DECAY": "","FILE": "8614","INCLINATION": "74.01","INTLDES": "1984-001H","LAUNCH": "1984-01-05","LAUNCH_NUM": "1","LAUNCH_PIECE": "H","NORAD_CAT_ID": "14618","OBJECT_ID": "1984-001H","OBJECT_NAME": "COSMOS 1529","OBJECT_NUMBER": "14618","OBJECT_TYPE": "PAYLOAD","PERIGEE": "1461","PERIOD": "115.68","RCSVALUE": "0","RCS_SIZE": "MEDIUM","SATNAME": "COSMOS 1529","SITE": "PKMTR"},</v>
      </c>
      <c r="AB243" t="str">
        <f t="shared" si="602"/>
        <v>"APOGEE": "1511",</v>
      </c>
      <c r="AC243" t="str">
        <f t="shared" si="603"/>
        <v>"COMMENT": "",</v>
      </c>
      <c r="AD243" t="str">
        <f t="shared" si="604"/>
        <v>"COMMENTCODE": "",</v>
      </c>
      <c r="AE243" t="str">
        <f t="shared" si="605"/>
        <v>"COUNTRY": "CIS",</v>
      </c>
      <c r="AF243" t="str">
        <f t="shared" si="606"/>
        <v>"CURRENT": "Y",</v>
      </c>
      <c r="AG243" t="str">
        <f t="shared" si="607"/>
        <v>"DECAY": "",</v>
      </c>
      <c r="AH243" t="str">
        <f t="shared" si="608"/>
        <v>"FILE": "8614",</v>
      </c>
      <c r="AI243" t="str">
        <f t="shared" si="609"/>
        <v>"INCLINATION": "74.01",</v>
      </c>
      <c r="AJ243" t="str">
        <f t="shared" si="610"/>
        <v>"INTLDES": "1984-001H",</v>
      </c>
      <c r="AK243" t="str">
        <f t="shared" si="611"/>
        <v>"LAUNCH": "1984-01-05",</v>
      </c>
      <c r="AL243" t="str">
        <f t="shared" si="612"/>
        <v>"LAUNCH_NUM": "1",</v>
      </c>
      <c r="AM243" t="str">
        <f t="shared" si="613"/>
        <v>"LAUNCH_PIECE": "H",</v>
      </c>
      <c r="AN243" t="str">
        <f t="shared" si="614"/>
        <v>"NORAD_CAT_ID": "14618",</v>
      </c>
      <c r="AO243" t="str">
        <f t="shared" si="615"/>
        <v>"OBJECT_ID": "1984-001H",</v>
      </c>
      <c r="AP243" t="str">
        <f t="shared" si="616"/>
        <v>"OBJECT_NAME": "COSMOS 1529",</v>
      </c>
      <c r="AQ243" t="str">
        <f t="shared" si="617"/>
        <v>"OBJECT_NUMBER": "14618",</v>
      </c>
      <c r="AR243" t="str">
        <f t="shared" si="618"/>
        <v>"OBJECT_TYPE": "PAYLOAD",</v>
      </c>
      <c r="AS243" t="str">
        <f t="shared" si="619"/>
        <v>"PERIGEE": "1461",</v>
      </c>
      <c r="AT243" t="str">
        <f t="shared" si="620"/>
        <v>"PERIOD": "115.68",</v>
      </c>
      <c r="AU243" t="str">
        <f t="shared" si="621"/>
        <v>"RCSVALUE": "0",</v>
      </c>
      <c r="AV243" t="str">
        <f t="shared" si="622"/>
        <v>"RCS_SIZE": "MEDIUM",</v>
      </c>
      <c r="AW243" t="str">
        <f t="shared" si="623"/>
        <v>"SITE": "PKMTR"</v>
      </c>
      <c r="AX243" t="str">
        <f t="shared" si="624"/>
        <v>"SATNAME": "COSMOS 1529",</v>
      </c>
      <c r="AY243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"1511","COMMENT": "","COMMENTCODE": "","COUNTRY": "CIS","CURRENT": "Y","DECAY": "","FILE": "8614","INCLINATION": "74.01","INTLDES": "1984-001H","LAUNCH": "1984-01-05","LAUNCH_NUM": "1","LAUNCH_PIECE": "H","NORAD_CAT_ID": "14618","OBJECT_ID": "1984-001H","OBJECT_NAME": "COSMOS 1529","OBJECT_NUMBER": "14618","OBJECT_TYPE": "PAYLOAD","PERIGEE": "1461","PERIOD": "115.68","RCSVALUE": "0","RCS_SIZE": "MEDIUM","SATNAME": "COSMOS 1529","SITE": "PKMTR"</v>
      </c>
    </row>
    <row r="244" spans="1:51" x14ac:dyDescent="0.2">
      <c r="A244" t="s">
        <v>1307</v>
      </c>
      <c r="B244" t="s">
        <v>4028</v>
      </c>
      <c r="C244" t="s">
        <v>1094</v>
      </c>
      <c r="D244" t="s">
        <v>1293</v>
      </c>
      <c r="E244" t="s">
        <v>25</v>
      </c>
      <c r="F244" t="s">
        <v>25</v>
      </c>
      <c r="G244" t="s">
        <v>26</v>
      </c>
      <c r="H244" t="s">
        <v>27</v>
      </c>
      <c r="I244" t="s">
        <v>25</v>
      </c>
      <c r="J244" t="s">
        <v>709</v>
      </c>
      <c r="K244" t="s">
        <v>1498</v>
      </c>
      <c r="L244" t="s">
        <v>2310</v>
      </c>
      <c r="M244" t="s">
        <v>2237</v>
      </c>
      <c r="N244" t="s">
        <v>33</v>
      </c>
      <c r="O244" t="s">
        <v>316</v>
      </c>
      <c r="P244" t="s">
        <v>2311</v>
      </c>
      <c r="Q244" t="s">
        <v>2310</v>
      </c>
      <c r="R244" t="s">
        <v>1094</v>
      </c>
      <c r="S244" t="s">
        <v>2311</v>
      </c>
      <c r="T244" t="s">
        <v>50</v>
      </c>
      <c r="U244" t="s">
        <v>1260</v>
      </c>
      <c r="V244" t="s">
        <v>2007</v>
      </c>
      <c r="W244" t="s">
        <v>41</v>
      </c>
      <c r="X244" t="s">
        <v>53</v>
      </c>
      <c r="Y244" t="s">
        <v>1402</v>
      </c>
      <c r="Z244" t="str">
        <f t="shared" si="509"/>
        <v>"SL8RB-19887":{"APOGEE": "1674","COMMENT": "","COMMENTCODE": "","COUNTRY": "CIS","CURRENT": "Y","DECAY": "","FILE": "8623","INCLINATION": "74.00","INTLDES": "1984-001J","LAUNCH": "1984-01-05","LAUNCH_NUM": "1","LAUNCH_PIECE": "J","NORAD_CAT_ID": "14619","OBJECT_ID": "1984-001J","OBJECT_NAME": "SL-8 R/B","OBJECT_NUMBER": "14619","OBJECT_TYPE": "ROCKET BODY","PERIGEE": "1470","PERIOD": "117.57","RCSVALUE": "0","RCS_SIZE": "LARGE","SATNAME": "SL-8 R/B","SITE": "PKMTR"}</v>
      </c>
      <c r="AA244" t="str">
        <f>IF(A244=A245,_xlfn.CONCAT(Query__2[[#This Row],[Column1]],","),_xlfn.CONCAT(Query__2[[#This Row],[Column1]],"},"))</f>
        <v>"SL8RB-19887":{"APOGEE": "1674","COMMENT": "","COMMENTCODE": "","COUNTRY": "CIS","CURRENT": "Y","DECAY": "","FILE": "8623","INCLINATION": "74.00","INTLDES": "1984-001J","LAUNCH": "1984-01-05","LAUNCH_NUM": "1","LAUNCH_PIECE": "J","NORAD_CAT_ID": "14619","OBJECT_ID": "1984-001J","OBJECT_NAME": "SL-8 R/B","OBJECT_NUMBER": "14619","OBJECT_TYPE": "ROCKET BODY","PERIGEE": "1470","PERIOD": "117.57","RCSVALUE": "0","RCS_SIZE": "LARGE","SATNAME": "SL-8 R/B","SITE": "PKMTR"},</v>
      </c>
      <c r="AB244" t="str">
        <f t="shared" si="602"/>
        <v>"APOGEE": "1674",</v>
      </c>
      <c r="AC244" t="str">
        <f t="shared" si="603"/>
        <v>"COMMENT": "",</v>
      </c>
      <c r="AD244" t="str">
        <f t="shared" si="604"/>
        <v>"COMMENTCODE": "",</v>
      </c>
      <c r="AE244" t="str">
        <f t="shared" si="605"/>
        <v>"COUNTRY": "CIS",</v>
      </c>
      <c r="AF244" t="str">
        <f t="shared" si="606"/>
        <v>"CURRENT": "Y",</v>
      </c>
      <c r="AG244" t="str">
        <f t="shared" si="607"/>
        <v>"DECAY": "",</v>
      </c>
      <c r="AH244" t="str">
        <f t="shared" si="608"/>
        <v>"FILE": "8623",</v>
      </c>
      <c r="AI244" t="str">
        <f t="shared" si="609"/>
        <v>"INCLINATION": "74.00",</v>
      </c>
      <c r="AJ244" t="str">
        <f t="shared" si="610"/>
        <v>"INTLDES": "1984-001J",</v>
      </c>
      <c r="AK244" t="str">
        <f t="shared" si="611"/>
        <v>"LAUNCH": "1984-01-05",</v>
      </c>
      <c r="AL244" t="str">
        <f t="shared" si="612"/>
        <v>"LAUNCH_NUM": "1",</v>
      </c>
      <c r="AM244" t="str">
        <f t="shared" si="613"/>
        <v>"LAUNCH_PIECE": "J",</v>
      </c>
      <c r="AN244" t="str">
        <f t="shared" si="614"/>
        <v>"NORAD_CAT_ID": "14619",</v>
      </c>
      <c r="AO244" t="str">
        <f t="shared" si="615"/>
        <v>"OBJECT_ID": "1984-001J",</v>
      </c>
      <c r="AP244" t="str">
        <f t="shared" si="616"/>
        <v>"OBJECT_NAME": "SL-8 R/B",</v>
      </c>
      <c r="AQ244" t="str">
        <f t="shared" si="617"/>
        <v>"OBJECT_NUMBER": "14619",</v>
      </c>
      <c r="AR244" t="str">
        <f t="shared" si="618"/>
        <v>"OBJECT_TYPE": "ROCKET BODY",</v>
      </c>
      <c r="AS244" t="str">
        <f t="shared" si="619"/>
        <v>"PERIGEE": "1470",</v>
      </c>
      <c r="AT244" t="str">
        <f t="shared" si="620"/>
        <v>"PERIOD": "117.57",</v>
      </c>
      <c r="AU244" t="str">
        <f t="shared" si="621"/>
        <v>"RCSVALUE": "0",</v>
      </c>
      <c r="AV244" t="str">
        <f t="shared" si="622"/>
        <v>"RCS_SIZE": "LARGE",</v>
      </c>
      <c r="AW244" t="str">
        <f t="shared" si="623"/>
        <v>"SITE": "PKMTR"</v>
      </c>
      <c r="AX244" t="str">
        <f t="shared" si="624"/>
        <v>"SATNAME": "SL-8 R/B",</v>
      </c>
      <c r="AY244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"1674","COMMENT": "","COMMENTCODE": "","COUNTRY": "CIS","CURRENT": "Y","DECAY": "","FILE": "8623","INCLINATION": "74.00","INTLDES": "1984-001J","LAUNCH": "1984-01-05","LAUNCH_NUM": "1","LAUNCH_PIECE": "J","NORAD_CAT_ID": "14619","OBJECT_ID": "1984-001J","OBJECT_NAME": "SL-8 R/B","OBJECT_NUMBER": "14619","OBJECT_TYPE": "ROCKET BODY","PERIGEE": "1470","PERIOD": "117.57","RCSVALUE": "0","RCS_SIZE": "LARGE","SATNAME": "SL-8 R/B","SITE": "PKMTR"</v>
      </c>
    </row>
    <row r="245" spans="1:51" x14ac:dyDescent="0.2">
      <c r="A245" t="s">
        <v>1307</v>
      </c>
      <c r="B245" t="s">
        <v>4029</v>
      </c>
      <c r="C245" t="s">
        <v>2314</v>
      </c>
      <c r="D245" t="s">
        <v>1231</v>
      </c>
      <c r="E245" t="s">
        <v>25</v>
      </c>
      <c r="F245" t="s">
        <v>25</v>
      </c>
      <c r="G245" t="s">
        <v>26</v>
      </c>
      <c r="H245" t="s">
        <v>27</v>
      </c>
      <c r="I245" t="s">
        <v>25</v>
      </c>
      <c r="J245" t="s">
        <v>1911</v>
      </c>
      <c r="K245" t="s">
        <v>1489</v>
      </c>
      <c r="L245" t="s">
        <v>2312</v>
      </c>
      <c r="M245" t="s">
        <v>2237</v>
      </c>
      <c r="N245" t="s">
        <v>33</v>
      </c>
      <c r="O245" t="s">
        <v>307</v>
      </c>
      <c r="P245" t="s">
        <v>2313</v>
      </c>
      <c r="Q245" t="s">
        <v>2312</v>
      </c>
      <c r="R245" t="s">
        <v>2314</v>
      </c>
      <c r="S245" t="s">
        <v>2313</v>
      </c>
      <c r="T245" t="s">
        <v>38</v>
      </c>
      <c r="U245" t="s">
        <v>1251</v>
      </c>
      <c r="V245" t="s">
        <v>2315</v>
      </c>
      <c r="W245" t="s">
        <v>41</v>
      </c>
      <c r="X245" t="s">
        <v>95</v>
      </c>
      <c r="Y245" t="s">
        <v>1402</v>
      </c>
      <c r="Z245" t="str">
        <f t="shared" si="509"/>
        <v>"COSMOS1526-19888":{"APOGEE": "1461","COMMENT": "","COMMENTCODE": "","COUNTRY": "CIS","CURRENT": "Y","DECAY": "","FILE": "8555","INCLINATION": "74.01","INTLDES": "1984-001E","LAUNCH": "1984-01-05","LAUNCH_NUM": "1","LAUNCH_PIECE": "E","NORAD_CAT_ID": "14615","OBJECT_ID": "1984-001E","OBJECT_NAME": "COSMOS 1526","OBJECT_NUMBER": "14615","OBJECT_TYPE": "PAYLOAD","PERIGEE": "1443","PERIOD": "114.92","RCSVALUE": "0","RCS_SIZE": "MEDIUM","SATNAME": "COSMOS 1526","SITE": "PKMTR"}</v>
      </c>
      <c r="AA245" t="str">
        <f>IF(A245=A246,_xlfn.CONCAT(Query__2[[#This Row],[Column1]],","),_xlfn.CONCAT(Query__2[[#This Row],[Column1]],"},"))</f>
        <v>"COSMOS1526-19888":{"APOGEE": "1461","COMMENT": "","COMMENTCODE": "","COUNTRY": "CIS","CURRENT": "Y","DECAY": "","FILE": "8555","INCLINATION": "74.01","INTLDES": "1984-001E","LAUNCH": "1984-01-05","LAUNCH_NUM": "1","LAUNCH_PIECE": "E","NORAD_CAT_ID": "14615","OBJECT_ID": "1984-001E","OBJECT_NAME": "COSMOS 1526","OBJECT_NUMBER": "14615","OBJECT_TYPE": "PAYLOAD","PERIGEE": "1443","PERIOD": "114.92","RCSVALUE": "0","RCS_SIZE": "MEDIUM","SATNAME": "COSMOS 1526","SITE": "PKMTR"},</v>
      </c>
      <c r="AB245" t="str">
        <f t="shared" si="602"/>
        <v>"APOGEE": "1461",</v>
      </c>
      <c r="AC245" t="str">
        <f t="shared" si="603"/>
        <v>"COMMENT": "",</v>
      </c>
      <c r="AD245" t="str">
        <f t="shared" si="604"/>
        <v>"COMMENTCODE": "",</v>
      </c>
      <c r="AE245" t="str">
        <f t="shared" si="605"/>
        <v>"COUNTRY": "CIS",</v>
      </c>
      <c r="AF245" t="str">
        <f t="shared" si="606"/>
        <v>"CURRENT": "Y",</v>
      </c>
      <c r="AG245" t="str">
        <f t="shared" si="607"/>
        <v>"DECAY": "",</v>
      </c>
      <c r="AH245" t="str">
        <f t="shared" si="608"/>
        <v>"FILE": "8555",</v>
      </c>
      <c r="AI245" t="str">
        <f t="shared" si="609"/>
        <v>"INCLINATION": "74.01",</v>
      </c>
      <c r="AJ245" t="str">
        <f t="shared" si="610"/>
        <v>"INTLDES": "1984-001E",</v>
      </c>
      <c r="AK245" t="str">
        <f t="shared" si="611"/>
        <v>"LAUNCH": "1984-01-05",</v>
      </c>
      <c r="AL245" t="str">
        <f t="shared" si="612"/>
        <v>"LAUNCH_NUM": "1",</v>
      </c>
      <c r="AM245" t="str">
        <f t="shared" si="613"/>
        <v>"LAUNCH_PIECE": "E",</v>
      </c>
      <c r="AN245" t="str">
        <f t="shared" si="614"/>
        <v>"NORAD_CAT_ID": "14615",</v>
      </c>
      <c r="AO245" t="str">
        <f t="shared" si="615"/>
        <v>"OBJECT_ID": "1984-001E",</v>
      </c>
      <c r="AP245" t="str">
        <f t="shared" si="616"/>
        <v>"OBJECT_NAME": "COSMOS 1526",</v>
      </c>
      <c r="AQ245" t="str">
        <f t="shared" si="617"/>
        <v>"OBJECT_NUMBER": "14615",</v>
      </c>
      <c r="AR245" t="str">
        <f t="shared" si="618"/>
        <v>"OBJECT_TYPE": "PAYLOAD",</v>
      </c>
      <c r="AS245" t="str">
        <f t="shared" si="619"/>
        <v>"PERIGEE": "1443",</v>
      </c>
      <c r="AT245" t="str">
        <f t="shared" si="620"/>
        <v>"PERIOD": "114.92",</v>
      </c>
      <c r="AU245" t="str">
        <f t="shared" si="621"/>
        <v>"RCSVALUE": "0",</v>
      </c>
      <c r="AV245" t="str">
        <f t="shared" si="622"/>
        <v>"RCS_SIZE": "MEDIUM",</v>
      </c>
      <c r="AW245" t="str">
        <f t="shared" si="623"/>
        <v>"SITE": "PKMTR"</v>
      </c>
      <c r="AX245" t="str">
        <f t="shared" si="624"/>
        <v>"SATNAME": "COSMOS 1526",</v>
      </c>
      <c r="AY245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"1461","COMMENT": "","COMMENTCODE": "","COUNTRY": "CIS","CURRENT": "Y","DECAY": "","FILE": "8555","INCLINATION": "74.01","INTLDES": "1984-001E","LAUNCH": "1984-01-05","LAUNCH_NUM": "1","LAUNCH_PIECE": "E","NORAD_CAT_ID": "14615","OBJECT_ID": "1984-001E","OBJECT_NAME": "COSMOS 1526","OBJECT_NUMBER": "14615","OBJECT_TYPE": "PAYLOAD","PERIGEE": "1443","PERIOD": "114.92","RCSVALUE": "0","RCS_SIZE": "MEDIUM","SATNAME": "COSMOS 1526","SITE": "PKMTR"</v>
      </c>
    </row>
    <row r="246" spans="1:51" x14ac:dyDescent="0.2">
      <c r="A246" t="s">
        <v>1307</v>
      </c>
      <c r="B246" t="s">
        <v>4030</v>
      </c>
      <c r="C246" t="s">
        <v>2318</v>
      </c>
      <c r="D246" t="s">
        <v>1232</v>
      </c>
      <c r="E246" t="s">
        <v>25</v>
      </c>
      <c r="F246" t="s">
        <v>25</v>
      </c>
      <c r="G246" t="s">
        <v>26</v>
      </c>
      <c r="H246" t="s">
        <v>27</v>
      </c>
      <c r="I246" t="s">
        <v>25</v>
      </c>
      <c r="J246" t="s">
        <v>88</v>
      </c>
      <c r="K246" t="s">
        <v>1489</v>
      </c>
      <c r="L246" t="s">
        <v>2316</v>
      </c>
      <c r="M246" t="s">
        <v>2237</v>
      </c>
      <c r="N246" t="s">
        <v>33</v>
      </c>
      <c r="O246" t="s">
        <v>160</v>
      </c>
      <c r="P246" t="s">
        <v>2317</v>
      </c>
      <c r="Q246" t="s">
        <v>2316</v>
      </c>
      <c r="R246" t="s">
        <v>2318</v>
      </c>
      <c r="S246" t="s">
        <v>2317</v>
      </c>
      <c r="T246" t="s">
        <v>38</v>
      </c>
      <c r="U246" t="s">
        <v>1247</v>
      </c>
      <c r="V246" t="s">
        <v>1910</v>
      </c>
      <c r="W246" t="s">
        <v>41</v>
      </c>
      <c r="X246" t="s">
        <v>95</v>
      </c>
      <c r="Y246" t="s">
        <v>1402</v>
      </c>
      <c r="Z246" t="str">
        <f t="shared" si="509"/>
        <v>"COSMOS1525-19889":{"APOGEE": "1462","COMMENT": "","COMMENTCODE": "","COUNTRY": "CIS","CURRENT": "Y","DECAY": "","FILE": "8631","INCLINATION": "74.01","INTLDES": "1984-001D","LAUNCH": "1984-01-05","LAUNCH_NUM": "1","LAUNCH_PIECE": "D","NORAD_CAT_ID": "14614","OBJECT_ID": "1984-001D","OBJECT_NAME": "COSMOS 1525","OBJECT_NUMBER": "14614","OBJECT_TYPE": "PAYLOAD","PERIGEE": "1427","PERIOD": "114.75","RCSVALUE": "0","RCS_SIZE": "MEDIUM","SATNAME": "COSMOS 1525","SITE": "PKMTR"}</v>
      </c>
      <c r="AA246" t="str">
        <f>IF(A246=A247,_xlfn.CONCAT(Query__2[[#This Row],[Column1]],","),_xlfn.CONCAT(Query__2[[#This Row],[Column1]],"},"))</f>
        <v>"COSMOS1525-19889":{"APOGEE": "1462","COMMENT": "","COMMENTCODE": "","COUNTRY": "CIS","CURRENT": "Y","DECAY": "","FILE": "8631","INCLINATION": "74.01","INTLDES": "1984-001D","LAUNCH": "1984-01-05","LAUNCH_NUM": "1","LAUNCH_PIECE": "D","NORAD_CAT_ID": "14614","OBJECT_ID": "1984-001D","OBJECT_NAME": "COSMOS 1525","OBJECT_NUMBER": "14614","OBJECT_TYPE": "PAYLOAD","PERIGEE": "1427","PERIOD": "114.75","RCSVALUE": "0","RCS_SIZE": "MEDIUM","SATNAME": "COSMOS 1525","SITE": "PKMTR"},</v>
      </c>
      <c r="AB246" t="str">
        <f t="shared" si="602"/>
        <v>"APOGEE": "1462",</v>
      </c>
      <c r="AC246" t="str">
        <f t="shared" si="603"/>
        <v>"COMMENT": "",</v>
      </c>
      <c r="AD246" t="str">
        <f t="shared" si="604"/>
        <v>"COMMENTCODE": "",</v>
      </c>
      <c r="AE246" t="str">
        <f t="shared" si="605"/>
        <v>"COUNTRY": "CIS",</v>
      </c>
      <c r="AF246" t="str">
        <f t="shared" si="606"/>
        <v>"CURRENT": "Y",</v>
      </c>
      <c r="AG246" t="str">
        <f t="shared" si="607"/>
        <v>"DECAY": "",</v>
      </c>
      <c r="AH246" t="str">
        <f t="shared" si="608"/>
        <v>"FILE": "8631",</v>
      </c>
      <c r="AI246" t="str">
        <f t="shared" si="609"/>
        <v>"INCLINATION": "74.01",</v>
      </c>
      <c r="AJ246" t="str">
        <f t="shared" si="610"/>
        <v>"INTLDES": "1984-001D",</v>
      </c>
      <c r="AK246" t="str">
        <f t="shared" si="611"/>
        <v>"LAUNCH": "1984-01-05",</v>
      </c>
      <c r="AL246" t="str">
        <f t="shared" si="612"/>
        <v>"LAUNCH_NUM": "1",</v>
      </c>
      <c r="AM246" t="str">
        <f t="shared" si="613"/>
        <v>"LAUNCH_PIECE": "D",</v>
      </c>
      <c r="AN246" t="str">
        <f t="shared" si="614"/>
        <v>"NORAD_CAT_ID": "14614",</v>
      </c>
      <c r="AO246" t="str">
        <f t="shared" si="615"/>
        <v>"OBJECT_ID": "1984-001D",</v>
      </c>
      <c r="AP246" t="str">
        <f t="shared" si="616"/>
        <v>"OBJECT_NAME": "COSMOS 1525",</v>
      </c>
      <c r="AQ246" t="str">
        <f t="shared" si="617"/>
        <v>"OBJECT_NUMBER": "14614",</v>
      </c>
      <c r="AR246" t="str">
        <f t="shared" si="618"/>
        <v>"OBJECT_TYPE": "PAYLOAD",</v>
      </c>
      <c r="AS246" t="str">
        <f t="shared" si="619"/>
        <v>"PERIGEE": "1427",</v>
      </c>
      <c r="AT246" t="str">
        <f t="shared" si="620"/>
        <v>"PERIOD": "114.75",</v>
      </c>
      <c r="AU246" t="str">
        <f t="shared" si="621"/>
        <v>"RCSVALUE": "0",</v>
      </c>
      <c r="AV246" t="str">
        <f t="shared" si="622"/>
        <v>"RCS_SIZE": "MEDIUM",</v>
      </c>
      <c r="AW246" t="str">
        <f t="shared" si="623"/>
        <v>"SITE": "PKMTR"</v>
      </c>
      <c r="AX246" t="str">
        <f t="shared" si="624"/>
        <v>"SATNAME": "COSMOS 1525",</v>
      </c>
      <c r="AY246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"1462","COMMENT": "","COMMENTCODE": "","COUNTRY": "CIS","CURRENT": "Y","DECAY": "","FILE": "8631","INCLINATION": "74.01","INTLDES": "1984-001D","LAUNCH": "1984-01-05","LAUNCH_NUM": "1","LAUNCH_PIECE": "D","NORAD_CAT_ID": "14614","OBJECT_ID": "1984-001D","OBJECT_NAME": "COSMOS 1525","OBJECT_NUMBER": "14614","OBJECT_TYPE": "PAYLOAD","PERIGEE": "1427","PERIOD": "114.75","RCSVALUE": "0","RCS_SIZE": "MEDIUM","SATNAME": "COSMOS 1525","SITE": "PKMTR"</v>
      </c>
    </row>
    <row r="247" spans="1:51" x14ac:dyDescent="0.2">
      <c r="A247" t="s">
        <v>1307</v>
      </c>
      <c r="B247" t="s">
        <v>4031</v>
      </c>
      <c r="C247" t="s">
        <v>2321</v>
      </c>
      <c r="D247" t="s">
        <v>1211</v>
      </c>
      <c r="E247" t="s">
        <v>25</v>
      </c>
      <c r="F247" t="s">
        <v>25</v>
      </c>
      <c r="G247" t="s">
        <v>26</v>
      </c>
      <c r="H247" t="s">
        <v>27</v>
      </c>
      <c r="I247" t="s">
        <v>25</v>
      </c>
      <c r="J247" t="s">
        <v>225</v>
      </c>
      <c r="K247" t="s">
        <v>1489</v>
      </c>
      <c r="L247" t="s">
        <v>2319</v>
      </c>
      <c r="M247" t="s">
        <v>2237</v>
      </c>
      <c r="N247" t="s">
        <v>33</v>
      </c>
      <c r="O247" t="s">
        <v>311</v>
      </c>
      <c r="P247" t="s">
        <v>2320</v>
      </c>
      <c r="Q247" t="s">
        <v>2319</v>
      </c>
      <c r="R247" t="s">
        <v>2321</v>
      </c>
      <c r="S247" t="s">
        <v>2320</v>
      </c>
      <c r="T247" t="s">
        <v>38</v>
      </c>
      <c r="U247" t="s">
        <v>1254</v>
      </c>
      <c r="V247" t="s">
        <v>1905</v>
      </c>
      <c r="W247" t="s">
        <v>41</v>
      </c>
      <c r="X247" t="s">
        <v>95</v>
      </c>
      <c r="Y247" t="s">
        <v>1402</v>
      </c>
      <c r="Z247" t="str">
        <f t="shared" si="509"/>
        <v>"COSMOS1528-19890":{"APOGEE": "1477","COMMENT": "","COMMENTCODE": "","COUNTRY": "CIS","CURRENT": "Y","DECAY": "","FILE": "8633","INCLINATION": "74.01","INTLDES": "1984-001G","LAUNCH": "1984-01-05","LAUNCH_NUM": "1","LAUNCH_PIECE": "G","NORAD_CAT_ID": "14617","OBJECT_ID": "1984-001G","OBJECT_NAME": "COSMOS 1528","OBJECT_NUMBER": "14617","OBJECT_TYPE": "PAYLOAD","PERIGEE": "1460","PERIOD": "115.29","RCSVALUE": "0","RCS_SIZE": "MEDIUM","SATNAME": "COSMOS 1528","SITE": "PKMTR"}</v>
      </c>
      <c r="AA247" t="str">
        <f>IF(A247=A248,_xlfn.CONCAT(Query__2[[#This Row],[Column1]],","),_xlfn.CONCAT(Query__2[[#This Row],[Column1]],"},"))</f>
        <v>"COSMOS1528-19890":{"APOGEE": "1477","COMMENT": "","COMMENTCODE": "","COUNTRY": "CIS","CURRENT": "Y","DECAY": "","FILE": "8633","INCLINATION": "74.01","INTLDES": "1984-001G","LAUNCH": "1984-01-05","LAUNCH_NUM": "1","LAUNCH_PIECE": "G","NORAD_CAT_ID": "14617","OBJECT_ID": "1984-001G","OBJECT_NAME": "COSMOS 1528","OBJECT_NUMBER": "14617","OBJECT_TYPE": "PAYLOAD","PERIGEE": "1460","PERIOD": "115.29","RCSVALUE": "0","RCS_SIZE": "MEDIUM","SATNAME": "COSMOS 1528","SITE": "PKMTR"}},</v>
      </c>
      <c r="AB247" t="str">
        <f t="shared" si="602"/>
        <v>"APOGEE": "1477",</v>
      </c>
      <c r="AC247" t="str">
        <f t="shared" si="603"/>
        <v>"COMMENT": "",</v>
      </c>
      <c r="AD247" t="str">
        <f t="shared" si="604"/>
        <v>"COMMENTCODE": "",</v>
      </c>
      <c r="AE247" t="str">
        <f t="shared" si="605"/>
        <v>"COUNTRY": "CIS",</v>
      </c>
      <c r="AF247" t="str">
        <f t="shared" si="606"/>
        <v>"CURRENT": "Y",</v>
      </c>
      <c r="AG247" t="str">
        <f t="shared" si="607"/>
        <v>"DECAY": "",</v>
      </c>
      <c r="AH247" t="str">
        <f t="shared" si="608"/>
        <v>"FILE": "8633",</v>
      </c>
      <c r="AI247" t="str">
        <f t="shared" si="609"/>
        <v>"INCLINATION": "74.01",</v>
      </c>
      <c r="AJ247" t="str">
        <f t="shared" si="610"/>
        <v>"INTLDES": "1984-001G",</v>
      </c>
      <c r="AK247" t="str">
        <f t="shared" si="611"/>
        <v>"LAUNCH": "1984-01-05",</v>
      </c>
      <c r="AL247" t="str">
        <f t="shared" si="612"/>
        <v>"LAUNCH_NUM": "1",</v>
      </c>
      <c r="AM247" t="str">
        <f t="shared" si="613"/>
        <v>"LAUNCH_PIECE": "G",</v>
      </c>
      <c r="AN247" t="str">
        <f t="shared" si="614"/>
        <v>"NORAD_CAT_ID": "14617",</v>
      </c>
      <c r="AO247" t="str">
        <f t="shared" si="615"/>
        <v>"OBJECT_ID": "1984-001G",</v>
      </c>
      <c r="AP247" t="str">
        <f t="shared" si="616"/>
        <v>"OBJECT_NAME": "COSMOS 1528",</v>
      </c>
      <c r="AQ247" t="str">
        <f t="shared" si="617"/>
        <v>"OBJECT_NUMBER": "14617",</v>
      </c>
      <c r="AR247" t="str">
        <f t="shared" si="618"/>
        <v>"OBJECT_TYPE": "PAYLOAD",</v>
      </c>
      <c r="AS247" t="str">
        <f t="shared" si="619"/>
        <v>"PERIGEE": "1460",</v>
      </c>
      <c r="AT247" t="str">
        <f t="shared" si="620"/>
        <v>"PERIOD": "115.29",</v>
      </c>
      <c r="AU247" t="str">
        <f t="shared" si="621"/>
        <v>"RCSVALUE": "0",</v>
      </c>
      <c r="AV247" t="str">
        <f t="shared" si="622"/>
        <v>"RCS_SIZE": "MEDIUM",</v>
      </c>
      <c r="AW247" t="str">
        <f t="shared" si="623"/>
        <v>"SITE": "PKMTR"</v>
      </c>
      <c r="AX247" t="str">
        <f t="shared" si="624"/>
        <v>"SATNAME": "COSMOS 1528",</v>
      </c>
      <c r="AY247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"1477","COMMENT": "","COMMENTCODE": "","COUNTRY": "CIS","CURRENT": "Y","DECAY": "","FILE": "8633","INCLINATION": "74.01","INTLDES": "1984-001G","LAUNCH": "1984-01-05","LAUNCH_NUM": "1","LAUNCH_PIECE": "G","NORAD_CAT_ID": "14617","OBJECT_ID": "1984-001G","OBJECT_NAME": "COSMOS 1528","OBJECT_NUMBER": "14617","OBJECT_TYPE": "PAYLOAD","PERIGEE": "1460","PERIOD": "115.29","RCSVALUE": "0","RCS_SIZE": "MEDIUM","SATNAME": "COSMOS 1528","SITE": "PKMTR"</v>
      </c>
    </row>
    <row r="248" spans="1:51" x14ac:dyDescent="0.2">
      <c r="A248" t="s">
        <v>1308</v>
      </c>
      <c r="B248" t="s">
        <v>4032</v>
      </c>
      <c r="C248" t="s">
        <v>2333</v>
      </c>
      <c r="D248" t="s">
        <v>633</v>
      </c>
      <c r="E248" t="s">
        <v>25</v>
      </c>
      <c r="F248" t="s">
        <v>25</v>
      </c>
      <c r="G248" t="s">
        <v>1678</v>
      </c>
      <c r="H248" t="s">
        <v>27</v>
      </c>
      <c r="I248" t="s">
        <v>2285</v>
      </c>
      <c r="J248" t="s">
        <v>979</v>
      </c>
      <c r="K248" t="s">
        <v>1276</v>
      </c>
      <c r="L248" t="s">
        <v>2331</v>
      </c>
      <c r="M248" t="s">
        <v>2327</v>
      </c>
      <c r="N248" t="s">
        <v>33</v>
      </c>
      <c r="O248" t="s">
        <v>81</v>
      </c>
      <c r="P248" t="s">
        <v>2332</v>
      </c>
      <c r="Q248" t="s">
        <v>2331</v>
      </c>
      <c r="R248" t="s">
        <v>2333</v>
      </c>
      <c r="S248" t="s">
        <v>2332</v>
      </c>
      <c r="T248" t="s">
        <v>50</v>
      </c>
      <c r="U248" t="s">
        <v>728</v>
      </c>
      <c r="V248" t="s">
        <v>833</v>
      </c>
      <c r="W248" t="s">
        <v>41</v>
      </c>
      <c r="X248" t="s">
        <v>53</v>
      </c>
      <c r="Y248" t="s">
        <v>1679</v>
      </c>
      <c r="Z248" t="str">
        <f t="shared" si="509"/>
        <v>"1985":{"M3S2RB1-20646":{"APOGEE": "172","COMMENT": "","COMMENTCODE": "","COUNTRY": "JPN","CURRENT": "Y","DECAY": "1985-05-22","FILE": "7870","INCLINATION": "31.05","INTLDES": "1985-001C","LAUNCH": "1985-01-07","LAUNCH_NUM": "1","LAUNCH_PIECE": "C","NORAD_CAT_ID": "15466","OBJECT_ID": "1985-001C","OBJECT_NAME": "M-3S2 R/B(1)","OBJECT_NUMBER": "15466","OBJECT_TYPE": "ROCKET BODY","PERIGEE": "138","PERIOD": "87.59","RCSVALUE": "0","RCS_SIZE": "LARGE","SATNAME": "M-3S2 R/B(1)","SITE": "KSCUT"}</v>
      </c>
      <c r="AA248" t="str">
        <f>IF(A248=A249,_xlfn.CONCAT(Query__2[[#This Row],[Column1]],","),_xlfn.CONCAT(Query__2[[#This Row],[Column1]],"},"))</f>
        <v>"1985":{"M3S2RB1-20646":{"APOGEE": "172","COMMENT": "","COMMENTCODE": "","COUNTRY": "JPN","CURRENT": "Y","DECAY": "1985-05-22","FILE": "7870","INCLINATION": "31.05","INTLDES": "1985-001C","LAUNCH": "1985-01-07","LAUNCH_NUM": "1","LAUNCH_PIECE": "C","NORAD_CAT_ID": "15466","OBJECT_ID": "1985-001C","OBJECT_NAME": "M-3S2 R/B(1)","OBJECT_NUMBER": "15466","OBJECT_TYPE": "ROCKET BODY","PERIGEE": "138","PERIOD": "87.59","RCSVALUE": "0","RCS_SIZE": "LARGE","SATNAME": "M-3S2 R/B(1)","SITE": "KSCUT"},</v>
      </c>
      <c r="AB248" t="str">
        <f t="shared" ref="AB248:AB256" si="625">_xlfn.CONCAT("""",D$1,"""",": ","""",D248,"""",",")</f>
        <v>"APOGEE": "172",</v>
      </c>
      <c r="AC248" t="str">
        <f t="shared" ref="AC248:AC256" si="626">_xlfn.CONCAT("""",E$1,"""",": ","""",E248,"""",",")</f>
        <v>"COMMENT": "",</v>
      </c>
      <c r="AD248" t="str">
        <f t="shared" ref="AD248:AD256" si="627">_xlfn.CONCAT("""",F$1,"""",": ","""",F248,"""",",")</f>
        <v>"COMMENTCODE": "",</v>
      </c>
      <c r="AE248" t="str">
        <f t="shared" ref="AE248:AE256" si="628">_xlfn.CONCAT("""",G$1,"""",": ","""",G248,"""",",")</f>
        <v>"COUNTRY": "JPN",</v>
      </c>
      <c r="AF248" t="str">
        <f t="shared" ref="AF248:AF256" si="629">_xlfn.CONCAT("""",H$1,"""",": ","""",H248,"""",",")</f>
        <v>"CURRENT": "Y",</v>
      </c>
      <c r="AG248" t="str">
        <f t="shared" ref="AG248:AG256" si="630">_xlfn.CONCAT("""",I$1,"""",": ","""",I248,"""",",")</f>
        <v>"DECAY": "1985-05-22",</v>
      </c>
      <c r="AH248" t="str">
        <f t="shared" ref="AH248:AH256" si="631">_xlfn.CONCAT("""",J$1,"""",": ","""",J248,"""",",")</f>
        <v>"FILE": "7870",</v>
      </c>
      <c r="AI248" t="str">
        <f t="shared" ref="AI248:AI256" si="632">_xlfn.CONCAT("""",K$1,"""",": ","""",K248,"""",",")</f>
        <v>"INCLINATION": "31.05",</v>
      </c>
      <c r="AJ248" t="str">
        <f t="shared" ref="AJ248:AJ256" si="633">_xlfn.CONCAT("""",L$1,"""",": ","""",L248,"""",",")</f>
        <v>"INTLDES": "1985-001C",</v>
      </c>
      <c r="AK248" t="str">
        <f t="shared" ref="AK248:AK256" si="634">_xlfn.CONCAT("""",M$1,"""",": ","""",M248,"""",",")</f>
        <v>"LAUNCH": "1985-01-07",</v>
      </c>
      <c r="AL248" t="str">
        <f t="shared" ref="AL248:AL256" si="635">_xlfn.CONCAT("""",N$1,"""",": ","""",N248,"""",",")</f>
        <v>"LAUNCH_NUM": "1",</v>
      </c>
      <c r="AM248" t="str">
        <f t="shared" ref="AM248:AM256" si="636">_xlfn.CONCAT("""",O$1,"""",": ","""",O248,"""",",")</f>
        <v>"LAUNCH_PIECE": "C",</v>
      </c>
      <c r="AN248" t="str">
        <f t="shared" ref="AN248:AN256" si="637">_xlfn.CONCAT("""",P$1,"""",": ","""",P248,"""",",")</f>
        <v>"NORAD_CAT_ID": "15466",</v>
      </c>
      <c r="AO248" t="str">
        <f t="shared" ref="AO248:AO256" si="638">_xlfn.CONCAT("""",Q$1,"""",": ","""",Q248,"""",",")</f>
        <v>"OBJECT_ID": "1985-001C",</v>
      </c>
      <c r="AP248" t="str">
        <f t="shared" ref="AP248:AP256" si="639">_xlfn.CONCAT("""",R$1,"""",": ","""",R248,"""",",")</f>
        <v>"OBJECT_NAME": "M-3S2 R/B(1)",</v>
      </c>
      <c r="AQ248" t="str">
        <f t="shared" ref="AQ248:AQ256" si="640">_xlfn.CONCAT("""",S$1,"""",": ","""",S248,"""",",")</f>
        <v>"OBJECT_NUMBER": "15466",</v>
      </c>
      <c r="AR248" t="str">
        <f t="shared" ref="AR248:AR256" si="641">_xlfn.CONCAT("""",T$1,"""",": ","""",T248,"""",",")</f>
        <v>"OBJECT_TYPE": "ROCKET BODY",</v>
      </c>
      <c r="AS248" t="str">
        <f t="shared" ref="AS248:AS256" si="642">_xlfn.CONCAT("""",U$1,"""",": ","""",U248,"""",",")</f>
        <v>"PERIGEE": "138",</v>
      </c>
      <c r="AT248" t="str">
        <f t="shared" ref="AT248:AT256" si="643">_xlfn.CONCAT("""",V$1,"""",": ","""",V248,"""",",")</f>
        <v>"PERIOD": "87.59",</v>
      </c>
      <c r="AU248" t="str">
        <f t="shared" ref="AU248:AU256" si="644">_xlfn.CONCAT("""",W$1,"""",": ","""",W248,"""",",")</f>
        <v>"RCSVALUE": "0",</v>
      </c>
      <c r="AV248" t="str">
        <f t="shared" ref="AV248:AV256" si="645">_xlfn.CONCAT("""",X$1,"""",": ","""",X248,"""",",")</f>
        <v>"RCS_SIZE": "LARGE",</v>
      </c>
      <c r="AW248" t="str">
        <f t="shared" ref="AW248:AW256" si="646">_xlfn.CONCAT("""",Y$1,"""",": ","""",Y248,"""")</f>
        <v>"SITE": "KSCUT"</v>
      </c>
      <c r="AX248" t="str">
        <f t="shared" ref="AX248:AX256" si="647">_xlfn.CONCAT("""",C$1,"""",": ","""",C248,"""",",")</f>
        <v>"SATNAME": "M-3S2 R/B(1)",</v>
      </c>
      <c r="AY248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"172","COMMENT": "","COMMENTCODE": "","COUNTRY": "JPN","CURRENT": "Y","DECAY": "1985-05-22","FILE": "7870","INCLINATION": "31.05","INTLDES": "1985-001C","LAUNCH": "1985-01-07","LAUNCH_NUM": "1","LAUNCH_PIECE": "C","NORAD_CAT_ID": "15466","OBJECT_ID": "1985-001C","OBJECT_NAME": "M-3S2 R/B(1)","OBJECT_NUMBER": "15466","OBJECT_TYPE": "ROCKET BODY","PERIGEE": "138","PERIOD": "87.59","RCSVALUE": "0","RCS_SIZE": "LARGE","SATNAME": "M-3S2 R/B(1)","SITE": "KSCUT"</v>
      </c>
    </row>
    <row r="249" spans="1:51" x14ac:dyDescent="0.2">
      <c r="A249" t="s">
        <v>1308</v>
      </c>
      <c r="B249" t="s">
        <v>4033</v>
      </c>
      <c r="C249" t="s">
        <v>2336</v>
      </c>
      <c r="D249" t="s">
        <v>25</v>
      </c>
      <c r="E249" t="s">
        <v>146</v>
      </c>
      <c r="F249" t="s">
        <v>25</v>
      </c>
      <c r="G249" t="s">
        <v>1678</v>
      </c>
      <c r="H249" t="s">
        <v>27</v>
      </c>
      <c r="I249" t="s">
        <v>25</v>
      </c>
      <c r="J249" t="s">
        <v>33</v>
      </c>
      <c r="K249" t="s">
        <v>25</v>
      </c>
      <c r="L249" t="s">
        <v>2334</v>
      </c>
      <c r="M249" t="s">
        <v>2327</v>
      </c>
      <c r="N249" t="s">
        <v>33</v>
      </c>
      <c r="O249" t="s">
        <v>48</v>
      </c>
      <c r="P249" t="s">
        <v>2335</v>
      </c>
      <c r="Q249" t="s">
        <v>2334</v>
      </c>
      <c r="R249" t="s">
        <v>2336</v>
      </c>
      <c r="S249" t="s">
        <v>2335</v>
      </c>
      <c r="T249" t="s">
        <v>38</v>
      </c>
      <c r="U249" t="s">
        <v>25</v>
      </c>
      <c r="V249" t="s">
        <v>25</v>
      </c>
      <c r="W249" t="s">
        <v>41</v>
      </c>
      <c r="X249" t="s">
        <v>25</v>
      </c>
      <c r="Y249" t="s">
        <v>1679</v>
      </c>
      <c r="Z249" t="str">
        <f t="shared" si="509"/>
        <v>"SAKIGAKE-20647":{"APOGEE": "","COMMENT": "HELIOCENTRIC ORBIT (SUN)","COMMENTCODE": "","COUNTRY": "JPN","CURRENT": "Y","DECAY": "","FILE": "1","INCLINATION": "","INTLDES": "1985-001A","LAUNCH": "1985-01-07","LAUNCH_NUM": "1","LAUNCH_PIECE": "A","NORAD_CAT_ID": "15464","OBJECT_ID": "1985-001A","OBJECT_NAME": "SAKIGAKE","OBJECT_NUMBER": "15464","OBJECT_TYPE": "PAYLOAD","PERIGEE": "","PERIOD": "","RCSVALUE": "0","RCS_SIZE": "","SATNAME": "SAKIGAKE","SITE": "KSCUT"}</v>
      </c>
      <c r="AA249" t="str">
        <f>IF(A249=A250,_xlfn.CONCAT(Query__2[[#This Row],[Column1]],","),_xlfn.CONCAT(Query__2[[#This Row],[Column1]],"},"))</f>
        <v>"SAKIGAKE-20647":{"APOGEE": "","COMMENT": "HELIOCENTRIC ORBIT (SUN)","COMMENTCODE": "","COUNTRY": "JPN","CURRENT": "Y","DECAY": "","FILE": "1","INCLINATION": "","INTLDES": "1985-001A","LAUNCH": "1985-01-07","LAUNCH_NUM": "1","LAUNCH_PIECE": "A","NORAD_CAT_ID": "15464","OBJECT_ID": "1985-001A","OBJECT_NAME": "SAKIGAKE","OBJECT_NUMBER": "15464","OBJECT_TYPE": "PAYLOAD","PERIGEE": "","PERIOD": "","RCSVALUE": "0","RCS_SIZE": "","SATNAME": "SAKIGAKE","SITE": "KSCUT"},</v>
      </c>
      <c r="AB249" t="str">
        <f t="shared" si="625"/>
        <v>"APOGEE": "",</v>
      </c>
      <c r="AC249" t="str">
        <f t="shared" si="626"/>
        <v>"COMMENT": "HELIOCENTRIC ORBIT (SUN)",</v>
      </c>
      <c r="AD249" t="str">
        <f t="shared" si="627"/>
        <v>"COMMENTCODE": "",</v>
      </c>
      <c r="AE249" t="str">
        <f t="shared" si="628"/>
        <v>"COUNTRY": "JPN",</v>
      </c>
      <c r="AF249" t="str">
        <f t="shared" si="629"/>
        <v>"CURRENT": "Y",</v>
      </c>
      <c r="AG249" t="str">
        <f t="shared" si="630"/>
        <v>"DECAY": "",</v>
      </c>
      <c r="AH249" t="str">
        <f t="shared" si="631"/>
        <v>"FILE": "1",</v>
      </c>
      <c r="AI249" t="str">
        <f t="shared" si="632"/>
        <v>"INCLINATION": "",</v>
      </c>
      <c r="AJ249" t="str">
        <f t="shared" si="633"/>
        <v>"INTLDES": "1985-001A",</v>
      </c>
      <c r="AK249" t="str">
        <f t="shared" si="634"/>
        <v>"LAUNCH": "1985-01-07",</v>
      </c>
      <c r="AL249" t="str">
        <f t="shared" si="635"/>
        <v>"LAUNCH_NUM": "1",</v>
      </c>
      <c r="AM249" t="str">
        <f t="shared" si="636"/>
        <v>"LAUNCH_PIECE": "A",</v>
      </c>
      <c r="AN249" t="str">
        <f t="shared" si="637"/>
        <v>"NORAD_CAT_ID": "15464",</v>
      </c>
      <c r="AO249" t="str">
        <f t="shared" si="638"/>
        <v>"OBJECT_ID": "1985-001A",</v>
      </c>
      <c r="AP249" t="str">
        <f t="shared" si="639"/>
        <v>"OBJECT_NAME": "SAKIGAKE",</v>
      </c>
      <c r="AQ249" t="str">
        <f t="shared" si="640"/>
        <v>"OBJECT_NUMBER": "15464",</v>
      </c>
      <c r="AR249" t="str">
        <f t="shared" si="641"/>
        <v>"OBJECT_TYPE": "PAYLOAD",</v>
      </c>
      <c r="AS249" t="str">
        <f t="shared" si="642"/>
        <v>"PERIGEE": "",</v>
      </c>
      <c r="AT249" t="str">
        <f t="shared" si="643"/>
        <v>"PERIOD": "",</v>
      </c>
      <c r="AU249" t="str">
        <f t="shared" si="644"/>
        <v>"RCSVALUE": "0",</v>
      </c>
      <c r="AV249" t="str">
        <f t="shared" si="645"/>
        <v>"RCS_SIZE": "",</v>
      </c>
      <c r="AW249" t="str">
        <f t="shared" si="646"/>
        <v>"SITE": "KSCUT"</v>
      </c>
      <c r="AX249" t="str">
        <f t="shared" si="647"/>
        <v>"SATNAME": "SAKIGAKE",</v>
      </c>
      <c r="AY249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"","COMMENT": "HELIOCENTRIC ORBIT (SUN)","COMMENTCODE": "","COUNTRY": "JPN","CURRENT": "Y","DECAY": "","FILE": "1","INCLINATION": "","INTLDES": "1985-001A","LAUNCH": "1985-01-07","LAUNCH_NUM": "1","LAUNCH_PIECE": "A","NORAD_CAT_ID": "15464","OBJECT_ID": "1985-001A","OBJECT_NAME": "SAKIGAKE","OBJECT_NUMBER": "15464","OBJECT_TYPE": "PAYLOAD","PERIGEE": "","PERIOD": "","RCSVALUE": "0","RCS_SIZE": "","SATNAME": "SAKIGAKE","SITE": "KSCUT"</v>
      </c>
    </row>
    <row r="250" spans="1:51" x14ac:dyDescent="0.2">
      <c r="A250" t="s">
        <v>1308</v>
      </c>
      <c r="B250" t="s">
        <v>4034</v>
      </c>
      <c r="C250" t="s">
        <v>2339</v>
      </c>
      <c r="D250" t="s">
        <v>25</v>
      </c>
      <c r="E250" t="s">
        <v>146</v>
      </c>
      <c r="F250" t="s">
        <v>25</v>
      </c>
      <c r="G250" t="s">
        <v>1678</v>
      </c>
      <c r="H250" t="s">
        <v>27</v>
      </c>
      <c r="I250" t="s">
        <v>25</v>
      </c>
      <c r="J250" t="s">
        <v>431</v>
      </c>
      <c r="K250" t="s">
        <v>25</v>
      </c>
      <c r="L250" t="s">
        <v>2337</v>
      </c>
      <c r="M250" t="s">
        <v>2327</v>
      </c>
      <c r="N250" t="s">
        <v>33</v>
      </c>
      <c r="O250" t="s">
        <v>34</v>
      </c>
      <c r="P250" t="s">
        <v>2338</v>
      </c>
      <c r="Q250" t="s">
        <v>2337</v>
      </c>
      <c r="R250" t="s">
        <v>2339</v>
      </c>
      <c r="S250" t="s">
        <v>2338</v>
      </c>
      <c r="T250" t="s">
        <v>50</v>
      </c>
      <c r="U250" t="s">
        <v>25</v>
      </c>
      <c r="V250" t="s">
        <v>25</v>
      </c>
      <c r="W250" t="s">
        <v>41</v>
      </c>
      <c r="X250" t="s">
        <v>25</v>
      </c>
      <c r="Y250" t="s">
        <v>1679</v>
      </c>
      <c r="Z250" t="str">
        <f t="shared" si="509"/>
        <v>"M3S2RB2-20648":{"APOGEE": "","COMMENT": "HELIOCENTRIC ORBIT (SUN)","COMMENTCODE": "","COUNTRY": "JPN","CURRENT": "Y","DECAY": "","FILE": "93","INCLINATION": "","INTLDES": "1985-001B","LAUNCH": "1985-01-07","LAUNCH_NUM": "1","LAUNCH_PIECE": "B","NORAD_CAT_ID": "15465","OBJECT_ID": "1985-001B","OBJECT_NAME": "M-3S2 R/B(2)","OBJECT_NUMBER": "15465","OBJECT_TYPE": "ROCKET BODY","PERIGEE": "","PERIOD": "","RCSVALUE": "0","RCS_SIZE": "","SATNAME": "M-3S2 R/B(2)","SITE": "KSCUT"}</v>
      </c>
      <c r="AA250" t="str">
        <f>IF(A250=A251,_xlfn.CONCAT(Query__2[[#This Row],[Column1]],","),_xlfn.CONCAT(Query__2[[#This Row],[Column1]],"},"))</f>
        <v>"M3S2RB2-20648":{"APOGEE": "","COMMENT": "HELIOCENTRIC ORBIT (SUN)","COMMENTCODE": "","COUNTRY": "JPN","CURRENT": "Y","DECAY": "","FILE": "93","INCLINATION": "","INTLDES": "1985-001B","LAUNCH": "1985-01-07","LAUNCH_NUM": "1","LAUNCH_PIECE": "B","NORAD_CAT_ID": "15465","OBJECT_ID": "1985-001B","OBJECT_NAME": "M-3S2 R/B(2)","OBJECT_NUMBER": "15465","OBJECT_TYPE": "ROCKET BODY","PERIGEE": "","PERIOD": "","RCSVALUE": "0","RCS_SIZE": "","SATNAME": "M-3S2 R/B(2)","SITE": "KSCUT"},</v>
      </c>
      <c r="AB250" t="str">
        <f t="shared" si="625"/>
        <v>"APOGEE": "",</v>
      </c>
      <c r="AC250" t="str">
        <f t="shared" si="626"/>
        <v>"COMMENT": "HELIOCENTRIC ORBIT (SUN)",</v>
      </c>
      <c r="AD250" t="str">
        <f t="shared" si="627"/>
        <v>"COMMENTCODE": "",</v>
      </c>
      <c r="AE250" t="str">
        <f t="shared" si="628"/>
        <v>"COUNTRY": "JPN",</v>
      </c>
      <c r="AF250" t="str">
        <f t="shared" si="629"/>
        <v>"CURRENT": "Y",</v>
      </c>
      <c r="AG250" t="str">
        <f t="shared" si="630"/>
        <v>"DECAY": "",</v>
      </c>
      <c r="AH250" t="str">
        <f t="shared" si="631"/>
        <v>"FILE": "93",</v>
      </c>
      <c r="AI250" t="str">
        <f t="shared" si="632"/>
        <v>"INCLINATION": "",</v>
      </c>
      <c r="AJ250" t="str">
        <f t="shared" si="633"/>
        <v>"INTLDES": "1985-001B",</v>
      </c>
      <c r="AK250" t="str">
        <f t="shared" si="634"/>
        <v>"LAUNCH": "1985-01-07",</v>
      </c>
      <c r="AL250" t="str">
        <f t="shared" si="635"/>
        <v>"LAUNCH_NUM": "1",</v>
      </c>
      <c r="AM250" t="str">
        <f t="shared" si="636"/>
        <v>"LAUNCH_PIECE": "B",</v>
      </c>
      <c r="AN250" t="str">
        <f t="shared" si="637"/>
        <v>"NORAD_CAT_ID": "15465",</v>
      </c>
      <c r="AO250" t="str">
        <f t="shared" si="638"/>
        <v>"OBJECT_ID": "1985-001B",</v>
      </c>
      <c r="AP250" t="str">
        <f t="shared" si="639"/>
        <v>"OBJECT_NAME": "M-3S2 R/B(2)",</v>
      </c>
      <c r="AQ250" t="str">
        <f t="shared" si="640"/>
        <v>"OBJECT_NUMBER": "15465",</v>
      </c>
      <c r="AR250" t="str">
        <f t="shared" si="641"/>
        <v>"OBJECT_TYPE": "ROCKET BODY",</v>
      </c>
      <c r="AS250" t="str">
        <f t="shared" si="642"/>
        <v>"PERIGEE": "",</v>
      </c>
      <c r="AT250" t="str">
        <f t="shared" si="643"/>
        <v>"PERIOD": "",</v>
      </c>
      <c r="AU250" t="str">
        <f t="shared" si="644"/>
        <v>"RCSVALUE": "0",</v>
      </c>
      <c r="AV250" t="str">
        <f t="shared" si="645"/>
        <v>"RCS_SIZE": "",</v>
      </c>
      <c r="AW250" t="str">
        <f t="shared" si="646"/>
        <v>"SITE": "KSCUT"</v>
      </c>
      <c r="AX250" t="str">
        <f t="shared" si="647"/>
        <v>"SATNAME": "M-3S2 R/B(2)",</v>
      </c>
      <c r="AY250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"","COMMENT": "HELIOCENTRIC ORBIT (SUN)","COMMENTCODE": "","COUNTRY": "JPN","CURRENT": "Y","DECAY": "","FILE": "93","INCLINATION": "","INTLDES": "1985-001B","LAUNCH": "1985-01-07","LAUNCH_NUM": "1","LAUNCH_PIECE": "B","NORAD_CAT_ID": "15465","OBJECT_ID": "1985-001B","OBJECT_NAME": "M-3S2 R/B(2)","OBJECT_NUMBER": "15465","OBJECT_TYPE": "ROCKET BODY","PERIGEE": "","PERIOD": "","RCSVALUE": "0","RCS_SIZE": "","SATNAME": "M-3S2 R/B(2)","SITE": "KSCUT"</v>
      </c>
    </row>
    <row r="251" spans="1:51" x14ac:dyDescent="0.2">
      <c r="A251" t="s">
        <v>1308</v>
      </c>
      <c r="B251" t="s">
        <v>4035</v>
      </c>
      <c r="C251" t="s">
        <v>2342</v>
      </c>
      <c r="D251" t="s">
        <v>744</v>
      </c>
      <c r="E251" t="s">
        <v>25</v>
      </c>
      <c r="F251" t="s">
        <v>25</v>
      </c>
      <c r="G251" t="s">
        <v>26</v>
      </c>
      <c r="H251" t="s">
        <v>27</v>
      </c>
      <c r="I251" t="s">
        <v>1021</v>
      </c>
      <c r="J251" t="s">
        <v>33</v>
      </c>
      <c r="K251" t="s">
        <v>1078</v>
      </c>
      <c r="L251" t="s">
        <v>2340</v>
      </c>
      <c r="M251" t="s">
        <v>2330</v>
      </c>
      <c r="N251" t="s">
        <v>36</v>
      </c>
      <c r="O251" t="s">
        <v>48</v>
      </c>
      <c r="P251" t="s">
        <v>2341</v>
      </c>
      <c r="Q251" t="s">
        <v>2340</v>
      </c>
      <c r="R251" t="s">
        <v>2342</v>
      </c>
      <c r="S251" t="s">
        <v>2341</v>
      </c>
      <c r="T251" t="s">
        <v>38</v>
      </c>
      <c r="U251" t="s">
        <v>548</v>
      </c>
      <c r="V251" t="s">
        <v>1020</v>
      </c>
      <c r="W251" t="s">
        <v>41</v>
      </c>
      <c r="X251" t="s">
        <v>53</v>
      </c>
      <c r="Y251" t="s">
        <v>42</v>
      </c>
      <c r="Z251" t="str">
        <f t="shared" si="509"/>
        <v>"COSMOS1616-20649":{"APOGEE": "304","COMMENT": "","COMMENTCODE": "","COUNTRY": "CIS","CURRENT": "Y","DECAY": "1985-03-04","FILE": "1","INCLINATION": "64.88","INTLDES": "1985-002A","LAUNCH": "1985-01-09","LAUNCH_NUM": "2","LAUNCH_PIECE": "A","NORAD_CAT_ID": "15467","OBJECT_ID": "1985-002A","OBJECT_NAME": "COSMOS 1616","OBJECT_NUMBER": "15467","OBJECT_TYPE": "PAYLOAD","PERIGEE": "188","PERIOD": "89.42","RCSVALUE": "0","RCS_SIZE": "LARGE","SATNAME": "COSMOS 1616","SITE": "TTMTR"}</v>
      </c>
      <c r="AA251" t="str">
        <f>IF(A251=A252,_xlfn.CONCAT(Query__2[[#This Row],[Column1]],","),_xlfn.CONCAT(Query__2[[#This Row],[Column1]],"},"))</f>
        <v>"COSMOS1616-20649":{"APOGEE": "304","COMMENT": "","COMMENTCODE": "","COUNTRY": "CIS","CURRENT": "Y","DECAY": "1985-03-04","FILE": "1","INCLINATION": "64.88","INTLDES": "1985-002A","LAUNCH": "1985-01-09","LAUNCH_NUM": "2","LAUNCH_PIECE": "A","NORAD_CAT_ID": "15467","OBJECT_ID": "1985-002A","OBJECT_NAME": "COSMOS 1616","OBJECT_NUMBER": "15467","OBJECT_TYPE": "PAYLOAD","PERIGEE": "188","PERIOD": "89.42","RCSVALUE": "0","RCS_SIZE": "LARGE","SATNAME": "COSMOS 1616","SITE": "TTMTR"},</v>
      </c>
      <c r="AB251" t="str">
        <f t="shared" si="625"/>
        <v>"APOGEE": "304",</v>
      </c>
      <c r="AC251" t="str">
        <f t="shared" si="626"/>
        <v>"COMMENT": "",</v>
      </c>
      <c r="AD251" t="str">
        <f t="shared" si="627"/>
        <v>"COMMENTCODE": "",</v>
      </c>
      <c r="AE251" t="str">
        <f t="shared" si="628"/>
        <v>"COUNTRY": "CIS",</v>
      </c>
      <c r="AF251" t="str">
        <f t="shared" si="629"/>
        <v>"CURRENT": "Y",</v>
      </c>
      <c r="AG251" t="str">
        <f t="shared" si="630"/>
        <v>"DECAY": "1985-03-04",</v>
      </c>
      <c r="AH251" t="str">
        <f t="shared" si="631"/>
        <v>"FILE": "1",</v>
      </c>
      <c r="AI251" t="str">
        <f t="shared" si="632"/>
        <v>"INCLINATION": "64.88",</v>
      </c>
      <c r="AJ251" t="str">
        <f t="shared" si="633"/>
        <v>"INTLDES": "1985-002A",</v>
      </c>
      <c r="AK251" t="str">
        <f t="shared" si="634"/>
        <v>"LAUNCH": "1985-01-09",</v>
      </c>
      <c r="AL251" t="str">
        <f t="shared" si="635"/>
        <v>"LAUNCH_NUM": "2",</v>
      </c>
      <c r="AM251" t="str">
        <f t="shared" si="636"/>
        <v>"LAUNCH_PIECE": "A",</v>
      </c>
      <c r="AN251" t="str">
        <f t="shared" si="637"/>
        <v>"NORAD_CAT_ID": "15467",</v>
      </c>
      <c r="AO251" t="str">
        <f t="shared" si="638"/>
        <v>"OBJECT_ID": "1985-002A",</v>
      </c>
      <c r="AP251" t="str">
        <f t="shared" si="639"/>
        <v>"OBJECT_NAME": "COSMOS 1616",</v>
      </c>
      <c r="AQ251" t="str">
        <f t="shared" si="640"/>
        <v>"OBJECT_NUMBER": "15467",</v>
      </c>
      <c r="AR251" t="str">
        <f t="shared" si="641"/>
        <v>"OBJECT_TYPE": "PAYLOAD",</v>
      </c>
      <c r="AS251" t="str">
        <f t="shared" si="642"/>
        <v>"PERIGEE": "188",</v>
      </c>
      <c r="AT251" t="str">
        <f t="shared" si="643"/>
        <v>"PERIOD": "89.42",</v>
      </c>
      <c r="AU251" t="str">
        <f t="shared" si="644"/>
        <v>"RCSVALUE": "0",</v>
      </c>
      <c r="AV251" t="str">
        <f t="shared" si="645"/>
        <v>"RCS_SIZE": "LARGE",</v>
      </c>
      <c r="AW251" t="str">
        <f t="shared" si="646"/>
        <v>"SITE": "TTMTR"</v>
      </c>
      <c r="AX251" t="str">
        <f t="shared" si="647"/>
        <v>"SATNAME": "COSMOS 1616",</v>
      </c>
      <c r="AY251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"304","COMMENT": "","COMMENTCODE": "","COUNTRY": "CIS","CURRENT": "Y","DECAY": "1985-03-04","FILE": "1","INCLINATION": "64.88","INTLDES": "1985-002A","LAUNCH": "1985-01-09","LAUNCH_NUM": "2","LAUNCH_PIECE": "A","NORAD_CAT_ID": "15467","OBJECT_ID": "1985-002A","OBJECT_NAME": "COSMOS 1616","OBJECT_NUMBER": "15467","OBJECT_TYPE": "PAYLOAD","PERIGEE": "188","PERIOD": "89.42","RCSVALUE": "0","RCS_SIZE": "LARGE","SATNAME": "COSMOS 1616","SITE": "TTMTR"</v>
      </c>
    </row>
    <row r="252" spans="1:51" x14ac:dyDescent="0.2">
      <c r="A252" t="s">
        <v>1308</v>
      </c>
      <c r="B252" t="s">
        <v>4036</v>
      </c>
      <c r="C252" t="s">
        <v>1105</v>
      </c>
      <c r="D252" t="s">
        <v>557</v>
      </c>
      <c r="E252" t="s">
        <v>25</v>
      </c>
      <c r="F252" t="s">
        <v>25</v>
      </c>
      <c r="G252" t="s">
        <v>26</v>
      </c>
      <c r="H252" t="s">
        <v>27</v>
      </c>
      <c r="I252" t="s">
        <v>2343</v>
      </c>
      <c r="J252" t="s">
        <v>33</v>
      </c>
      <c r="K252" t="s">
        <v>303</v>
      </c>
      <c r="L252" t="s">
        <v>2344</v>
      </c>
      <c r="M252" t="s">
        <v>2330</v>
      </c>
      <c r="N252" t="s">
        <v>36</v>
      </c>
      <c r="O252" t="s">
        <v>34</v>
      </c>
      <c r="P252" t="s">
        <v>2345</v>
      </c>
      <c r="Q252" t="s">
        <v>2344</v>
      </c>
      <c r="R252" t="s">
        <v>1105</v>
      </c>
      <c r="S252" t="s">
        <v>2345</v>
      </c>
      <c r="T252" t="s">
        <v>50</v>
      </c>
      <c r="U252" t="s">
        <v>423</v>
      </c>
      <c r="V252" t="s">
        <v>1491</v>
      </c>
      <c r="W252" t="s">
        <v>41</v>
      </c>
      <c r="X252" t="s">
        <v>53</v>
      </c>
      <c r="Y252" t="s">
        <v>42</v>
      </c>
      <c r="Z252" t="str">
        <f t="shared" si="509"/>
        <v>"SL4RB-20650":{"APOGEE": "182","COMMENT": "","COMMENTCODE": "","COUNTRY": "CIS","CURRENT": "Y","DECAY": "1985-01-15","FILE": "1","INCLINATION": "64.89","INTLDES": "1985-002B","LAUNCH": "1985-01-09","LAUNCH_NUM": "2","LAUNCH_PIECE": "B","NORAD_CAT_ID": "15468","OBJECT_ID": "1985-002B","OBJECT_NAME": "SL-4 R/B","OBJECT_NUMBER": "15468","OBJECT_TYPE": "ROCKET BODY","PERIGEE": "135","PERIOD": "87.66","RCSVALUE": "0","RCS_SIZE": "LARGE","SATNAME": "SL-4 R/B","SITE": "TTMTR"}</v>
      </c>
      <c r="AA252" t="str">
        <f>IF(A252=A253,_xlfn.CONCAT(Query__2[[#This Row],[Column1]],","),_xlfn.CONCAT(Query__2[[#This Row],[Column1]],"},"))</f>
        <v>"SL4RB-20650":{"APOGEE": "182","COMMENT": "","COMMENTCODE": "","COUNTRY": "CIS","CURRENT": "Y","DECAY": "1985-01-15","FILE": "1","INCLINATION": "64.89","INTLDES": "1985-002B","LAUNCH": "1985-01-09","LAUNCH_NUM": "2","LAUNCH_PIECE": "B","NORAD_CAT_ID": "15468","OBJECT_ID": "1985-002B","OBJECT_NAME": "SL-4 R/B","OBJECT_NUMBER": "15468","OBJECT_TYPE": "ROCKET BODY","PERIGEE": "135","PERIOD": "87.66","RCSVALUE": "0","RCS_SIZE": "LARGE","SATNAME": "SL-4 R/B","SITE": "TTMTR"},</v>
      </c>
      <c r="AB252" t="str">
        <f t="shared" si="625"/>
        <v>"APOGEE": "182",</v>
      </c>
      <c r="AC252" t="str">
        <f t="shared" si="626"/>
        <v>"COMMENT": "",</v>
      </c>
      <c r="AD252" t="str">
        <f t="shared" si="627"/>
        <v>"COMMENTCODE": "",</v>
      </c>
      <c r="AE252" t="str">
        <f t="shared" si="628"/>
        <v>"COUNTRY": "CIS",</v>
      </c>
      <c r="AF252" t="str">
        <f t="shared" si="629"/>
        <v>"CURRENT": "Y",</v>
      </c>
      <c r="AG252" t="str">
        <f t="shared" si="630"/>
        <v>"DECAY": "1985-01-15",</v>
      </c>
      <c r="AH252" t="str">
        <f t="shared" si="631"/>
        <v>"FILE": "1",</v>
      </c>
      <c r="AI252" t="str">
        <f t="shared" si="632"/>
        <v>"INCLINATION": "64.89",</v>
      </c>
      <c r="AJ252" t="str">
        <f t="shared" si="633"/>
        <v>"INTLDES": "1985-002B",</v>
      </c>
      <c r="AK252" t="str">
        <f t="shared" si="634"/>
        <v>"LAUNCH": "1985-01-09",</v>
      </c>
      <c r="AL252" t="str">
        <f t="shared" si="635"/>
        <v>"LAUNCH_NUM": "2",</v>
      </c>
      <c r="AM252" t="str">
        <f t="shared" si="636"/>
        <v>"LAUNCH_PIECE": "B",</v>
      </c>
      <c r="AN252" t="str">
        <f t="shared" si="637"/>
        <v>"NORAD_CAT_ID": "15468",</v>
      </c>
      <c r="AO252" t="str">
        <f t="shared" si="638"/>
        <v>"OBJECT_ID": "1985-002B",</v>
      </c>
      <c r="AP252" t="str">
        <f t="shared" si="639"/>
        <v>"OBJECT_NAME": "SL-4 R/B",</v>
      </c>
      <c r="AQ252" t="str">
        <f t="shared" si="640"/>
        <v>"OBJECT_NUMBER": "15468",</v>
      </c>
      <c r="AR252" t="str">
        <f t="shared" si="641"/>
        <v>"OBJECT_TYPE": "ROCKET BODY",</v>
      </c>
      <c r="AS252" t="str">
        <f t="shared" si="642"/>
        <v>"PERIGEE": "135",</v>
      </c>
      <c r="AT252" t="str">
        <f t="shared" si="643"/>
        <v>"PERIOD": "87.66",</v>
      </c>
      <c r="AU252" t="str">
        <f t="shared" si="644"/>
        <v>"RCSVALUE": "0",</v>
      </c>
      <c r="AV252" t="str">
        <f t="shared" si="645"/>
        <v>"RCS_SIZE": "LARGE",</v>
      </c>
      <c r="AW252" t="str">
        <f t="shared" si="646"/>
        <v>"SITE": "TTMTR"</v>
      </c>
      <c r="AX252" t="str">
        <f t="shared" si="647"/>
        <v>"SATNAME": "SL-4 R/B",</v>
      </c>
      <c r="AY252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"182","COMMENT": "","COMMENTCODE": "","COUNTRY": "CIS","CURRENT": "Y","DECAY": "1985-01-15","FILE": "1","INCLINATION": "64.89","INTLDES": "1985-002B","LAUNCH": "1985-01-09","LAUNCH_NUM": "2","LAUNCH_PIECE": "B","NORAD_CAT_ID": "15468","OBJECT_ID": "1985-002B","OBJECT_NAME": "SL-4 R/B","OBJECT_NUMBER": "15468","OBJECT_TYPE": "ROCKET BODY","PERIGEE": "135","PERIOD": "87.66","RCSVALUE": "0","RCS_SIZE": "LARGE","SATNAME": "SL-4 R/B","SITE": "TTMTR"</v>
      </c>
    </row>
    <row r="253" spans="1:51" x14ac:dyDescent="0.2">
      <c r="A253" t="s">
        <v>1308</v>
      </c>
      <c r="B253" t="s">
        <v>4037</v>
      </c>
      <c r="C253" t="s">
        <v>2348</v>
      </c>
      <c r="D253" t="s">
        <v>1226</v>
      </c>
      <c r="E253" t="s">
        <v>25</v>
      </c>
      <c r="F253" t="s">
        <v>25</v>
      </c>
      <c r="G253" t="s">
        <v>26</v>
      </c>
      <c r="H253" t="s">
        <v>27</v>
      </c>
      <c r="I253" t="s">
        <v>25</v>
      </c>
      <c r="J253" t="s">
        <v>231</v>
      </c>
      <c r="K253" t="s">
        <v>2199</v>
      </c>
      <c r="L253" t="s">
        <v>2346</v>
      </c>
      <c r="M253" t="s">
        <v>2343</v>
      </c>
      <c r="N253" t="s">
        <v>60</v>
      </c>
      <c r="O253" t="s">
        <v>307</v>
      </c>
      <c r="P253" t="s">
        <v>2347</v>
      </c>
      <c r="Q253" t="s">
        <v>2346</v>
      </c>
      <c r="R253" t="s">
        <v>2348</v>
      </c>
      <c r="S253" t="s">
        <v>2347</v>
      </c>
      <c r="T253" t="s">
        <v>38</v>
      </c>
      <c r="U253" t="s">
        <v>1023</v>
      </c>
      <c r="V253" t="s">
        <v>2349</v>
      </c>
      <c r="W253" t="s">
        <v>41</v>
      </c>
      <c r="X253" t="s">
        <v>95</v>
      </c>
      <c r="Y253" t="s">
        <v>1402</v>
      </c>
      <c r="Z253" t="str">
        <f t="shared" si="509"/>
        <v>"COSMOS1621-20651":{"APOGEE": "1415","COMMENT": "","COMMENTCODE": "","COUNTRY": "CIS","CURRENT": "Y","DECAY": "","FILE": "8635","INCLINATION": "82.61","INTLDES": "1985-003E","LAUNCH": "1985-01-15","LAUNCH_NUM": "3","LAUNCH_PIECE": "E","NORAD_CAT_ID": "15473","OBJECT_ID": "1985-003E","OBJECT_NAME": "COSMOS 1621","OBJECT_NUMBER": "15473","OBJECT_TYPE": "PAYLOAD","PERIGEE": "1395","PERIOD": "113.88","RCSVALUE": "0","RCS_SIZE": "MEDIUM","SATNAME": "COSMOS 1621","SITE": "PKMTR"}</v>
      </c>
      <c r="AA253" t="str">
        <f>IF(A253=A254,_xlfn.CONCAT(Query__2[[#This Row],[Column1]],","),_xlfn.CONCAT(Query__2[[#This Row],[Column1]],"},"))</f>
        <v>"COSMOS1621-20651":{"APOGEE": "1415","COMMENT": "","COMMENTCODE": "","COUNTRY": "CIS","CURRENT": "Y","DECAY": "","FILE": "8635","INCLINATION": "82.61","INTLDES": "1985-003E","LAUNCH": "1985-01-15","LAUNCH_NUM": "3","LAUNCH_PIECE": "E","NORAD_CAT_ID": "15473","OBJECT_ID": "1985-003E","OBJECT_NAME": "COSMOS 1621","OBJECT_NUMBER": "15473","OBJECT_TYPE": "PAYLOAD","PERIGEE": "1395","PERIOD": "113.88","RCSVALUE": "0","RCS_SIZE": "MEDIUM","SATNAME": "COSMOS 1621","SITE": "PKMTR"},</v>
      </c>
      <c r="AB253" t="str">
        <f t="shared" si="625"/>
        <v>"APOGEE": "1415",</v>
      </c>
      <c r="AC253" t="str">
        <f t="shared" si="626"/>
        <v>"COMMENT": "",</v>
      </c>
      <c r="AD253" t="str">
        <f t="shared" si="627"/>
        <v>"COMMENTCODE": "",</v>
      </c>
      <c r="AE253" t="str">
        <f t="shared" si="628"/>
        <v>"COUNTRY": "CIS",</v>
      </c>
      <c r="AF253" t="str">
        <f t="shared" si="629"/>
        <v>"CURRENT": "Y",</v>
      </c>
      <c r="AG253" t="str">
        <f t="shared" si="630"/>
        <v>"DECAY": "",</v>
      </c>
      <c r="AH253" t="str">
        <f t="shared" si="631"/>
        <v>"FILE": "8635",</v>
      </c>
      <c r="AI253" t="str">
        <f t="shared" si="632"/>
        <v>"INCLINATION": "82.61",</v>
      </c>
      <c r="AJ253" t="str">
        <f t="shared" si="633"/>
        <v>"INTLDES": "1985-003E",</v>
      </c>
      <c r="AK253" t="str">
        <f t="shared" si="634"/>
        <v>"LAUNCH": "1985-01-15",</v>
      </c>
      <c r="AL253" t="str">
        <f t="shared" si="635"/>
        <v>"LAUNCH_NUM": "3",</v>
      </c>
      <c r="AM253" t="str">
        <f t="shared" si="636"/>
        <v>"LAUNCH_PIECE": "E",</v>
      </c>
      <c r="AN253" t="str">
        <f t="shared" si="637"/>
        <v>"NORAD_CAT_ID": "15473",</v>
      </c>
      <c r="AO253" t="str">
        <f t="shared" si="638"/>
        <v>"OBJECT_ID": "1985-003E",</v>
      </c>
      <c r="AP253" t="str">
        <f t="shared" si="639"/>
        <v>"OBJECT_NAME": "COSMOS 1621",</v>
      </c>
      <c r="AQ253" t="str">
        <f t="shared" si="640"/>
        <v>"OBJECT_NUMBER": "15473",</v>
      </c>
      <c r="AR253" t="str">
        <f t="shared" si="641"/>
        <v>"OBJECT_TYPE": "PAYLOAD",</v>
      </c>
      <c r="AS253" t="str">
        <f t="shared" si="642"/>
        <v>"PERIGEE": "1395",</v>
      </c>
      <c r="AT253" t="str">
        <f t="shared" si="643"/>
        <v>"PERIOD": "113.88",</v>
      </c>
      <c r="AU253" t="str">
        <f t="shared" si="644"/>
        <v>"RCSVALUE": "0",</v>
      </c>
      <c r="AV253" t="str">
        <f t="shared" si="645"/>
        <v>"RCS_SIZE": "MEDIUM",</v>
      </c>
      <c r="AW253" t="str">
        <f t="shared" si="646"/>
        <v>"SITE": "PKMTR"</v>
      </c>
      <c r="AX253" t="str">
        <f t="shared" si="647"/>
        <v>"SATNAME": "COSMOS 1621",</v>
      </c>
      <c r="AY253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"1415","COMMENT": "","COMMENTCODE": "","COUNTRY": "CIS","CURRENT": "Y","DECAY": "","FILE": "8635","INCLINATION": "82.61","INTLDES": "1985-003E","LAUNCH": "1985-01-15","LAUNCH_NUM": "3","LAUNCH_PIECE": "E","NORAD_CAT_ID": "15473","OBJECT_ID": "1985-003E","OBJECT_NAME": "COSMOS 1621","OBJECT_NUMBER": "15473","OBJECT_TYPE": "PAYLOAD","PERIGEE": "1395","PERIOD": "113.88","RCSVALUE": "0","RCS_SIZE": "MEDIUM","SATNAME": "COSMOS 1621","SITE": "PKMTR"</v>
      </c>
    </row>
    <row r="254" spans="1:51" x14ac:dyDescent="0.2">
      <c r="A254" t="s">
        <v>1308</v>
      </c>
      <c r="B254" t="s">
        <v>4038</v>
      </c>
      <c r="C254" t="s">
        <v>2352</v>
      </c>
      <c r="D254" t="s">
        <v>1240</v>
      </c>
      <c r="E254" t="s">
        <v>25</v>
      </c>
      <c r="F254" t="s">
        <v>25</v>
      </c>
      <c r="G254" t="s">
        <v>26</v>
      </c>
      <c r="H254" t="s">
        <v>27</v>
      </c>
      <c r="I254" t="s">
        <v>25</v>
      </c>
      <c r="J254" t="s">
        <v>88</v>
      </c>
      <c r="K254" t="s">
        <v>2199</v>
      </c>
      <c r="L254" t="s">
        <v>2350</v>
      </c>
      <c r="M254" t="s">
        <v>2343</v>
      </c>
      <c r="N254" t="s">
        <v>60</v>
      </c>
      <c r="O254" t="s">
        <v>48</v>
      </c>
      <c r="P254" t="s">
        <v>2351</v>
      </c>
      <c r="Q254" t="s">
        <v>2350</v>
      </c>
      <c r="R254" t="s">
        <v>2352</v>
      </c>
      <c r="S254" t="s">
        <v>2351</v>
      </c>
      <c r="T254" t="s">
        <v>38</v>
      </c>
      <c r="U254" t="s">
        <v>1123</v>
      </c>
      <c r="V254" t="s">
        <v>1401</v>
      </c>
      <c r="W254" t="s">
        <v>41</v>
      </c>
      <c r="X254" t="s">
        <v>53</v>
      </c>
      <c r="Y254" t="s">
        <v>1402</v>
      </c>
      <c r="Z254" t="str">
        <f t="shared" si="509"/>
        <v>"COSMOS1617-20652":{"APOGEE": "1414","COMMENT": "","COMMENTCODE": "","COUNTRY": "CIS","CURRENT": "Y","DECAY": "","FILE": "8631","INCLINATION": "82.61","INTLDES": "1985-003A","LAUNCH": "1985-01-15","LAUNCH_NUM": "3","LAUNCH_PIECE": "A","NORAD_CAT_ID": "15469","OBJECT_ID": "1985-003A","OBJECT_NAME": "COSMOS 1617","OBJECT_NUMBER": "15469","OBJECT_TYPE": "PAYLOAD","PERIGEE": "1411","PERIOD": "114.06","RCSVALUE": "0","RCS_SIZE": "LARGE","SATNAME": "COSMOS 1617","SITE": "PKMTR"}</v>
      </c>
      <c r="AA254" t="str">
        <f>IF(A254=A255,_xlfn.CONCAT(Query__2[[#This Row],[Column1]],","),_xlfn.CONCAT(Query__2[[#This Row],[Column1]],"},"))</f>
        <v>"COSMOS1617-20652":{"APOGEE": "1414","COMMENT": "","COMMENTCODE": "","COUNTRY": "CIS","CURRENT": "Y","DECAY": "","FILE": "8631","INCLINATION": "82.61","INTLDES": "1985-003A","LAUNCH": "1985-01-15","LAUNCH_NUM": "3","LAUNCH_PIECE": "A","NORAD_CAT_ID": "15469","OBJECT_ID": "1985-003A","OBJECT_NAME": "COSMOS 1617","OBJECT_NUMBER": "15469","OBJECT_TYPE": "PAYLOAD","PERIGEE": "1411","PERIOD": "114.06","RCSVALUE": "0","RCS_SIZE": "LARGE","SATNAME": "COSMOS 1617","SITE": "PKMTR"},</v>
      </c>
      <c r="AB254" t="str">
        <f t="shared" si="625"/>
        <v>"APOGEE": "1414",</v>
      </c>
      <c r="AC254" t="str">
        <f t="shared" si="626"/>
        <v>"COMMENT": "",</v>
      </c>
      <c r="AD254" t="str">
        <f t="shared" si="627"/>
        <v>"COMMENTCODE": "",</v>
      </c>
      <c r="AE254" t="str">
        <f t="shared" si="628"/>
        <v>"COUNTRY": "CIS",</v>
      </c>
      <c r="AF254" t="str">
        <f t="shared" si="629"/>
        <v>"CURRENT": "Y",</v>
      </c>
      <c r="AG254" t="str">
        <f t="shared" si="630"/>
        <v>"DECAY": "",</v>
      </c>
      <c r="AH254" t="str">
        <f t="shared" si="631"/>
        <v>"FILE": "8631",</v>
      </c>
      <c r="AI254" t="str">
        <f t="shared" si="632"/>
        <v>"INCLINATION": "82.61",</v>
      </c>
      <c r="AJ254" t="str">
        <f t="shared" si="633"/>
        <v>"INTLDES": "1985-003A",</v>
      </c>
      <c r="AK254" t="str">
        <f t="shared" si="634"/>
        <v>"LAUNCH": "1985-01-15",</v>
      </c>
      <c r="AL254" t="str">
        <f t="shared" si="635"/>
        <v>"LAUNCH_NUM": "3",</v>
      </c>
      <c r="AM254" t="str">
        <f t="shared" si="636"/>
        <v>"LAUNCH_PIECE": "A",</v>
      </c>
      <c r="AN254" t="str">
        <f t="shared" si="637"/>
        <v>"NORAD_CAT_ID": "15469",</v>
      </c>
      <c r="AO254" t="str">
        <f t="shared" si="638"/>
        <v>"OBJECT_ID": "1985-003A",</v>
      </c>
      <c r="AP254" t="str">
        <f t="shared" si="639"/>
        <v>"OBJECT_NAME": "COSMOS 1617",</v>
      </c>
      <c r="AQ254" t="str">
        <f t="shared" si="640"/>
        <v>"OBJECT_NUMBER": "15469",</v>
      </c>
      <c r="AR254" t="str">
        <f t="shared" si="641"/>
        <v>"OBJECT_TYPE": "PAYLOAD",</v>
      </c>
      <c r="AS254" t="str">
        <f t="shared" si="642"/>
        <v>"PERIGEE": "1411",</v>
      </c>
      <c r="AT254" t="str">
        <f t="shared" si="643"/>
        <v>"PERIOD": "114.06",</v>
      </c>
      <c r="AU254" t="str">
        <f t="shared" si="644"/>
        <v>"RCSVALUE": "0",</v>
      </c>
      <c r="AV254" t="str">
        <f t="shared" si="645"/>
        <v>"RCS_SIZE": "LARGE",</v>
      </c>
      <c r="AW254" t="str">
        <f t="shared" si="646"/>
        <v>"SITE": "PKMTR"</v>
      </c>
      <c r="AX254" t="str">
        <f t="shared" si="647"/>
        <v>"SATNAME": "COSMOS 1617",</v>
      </c>
      <c r="AY254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"1414","COMMENT": "","COMMENTCODE": "","COUNTRY": "CIS","CURRENT": "Y","DECAY": "","FILE": "8631","INCLINATION": "82.61","INTLDES": "1985-003A","LAUNCH": "1985-01-15","LAUNCH_NUM": "3","LAUNCH_PIECE": "A","NORAD_CAT_ID": "15469","OBJECT_ID": "1985-003A","OBJECT_NAME": "COSMOS 1617","OBJECT_NUMBER": "15469","OBJECT_TYPE": "PAYLOAD","PERIGEE": "1411","PERIOD": "114.06","RCSVALUE": "0","RCS_SIZE": "LARGE","SATNAME": "COSMOS 1617","SITE": "PKMTR"</v>
      </c>
    </row>
    <row r="255" spans="1:51" x14ac:dyDescent="0.2">
      <c r="A255" t="s">
        <v>1308</v>
      </c>
      <c r="B255" t="s">
        <v>4039</v>
      </c>
      <c r="C255" t="s">
        <v>2355</v>
      </c>
      <c r="D255" t="s">
        <v>1240</v>
      </c>
      <c r="E255" t="s">
        <v>25</v>
      </c>
      <c r="F255" t="s">
        <v>25</v>
      </c>
      <c r="G255" t="s">
        <v>26</v>
      </c>
      <c r="H255" t="s">
        <v>27</v>
      </c>
      <c r="I255" t="s">
        <v>25</v>
      </c>
      <c r="J255" t="s">
        <v>261</v>
      </c>
      <c r="K255" t="s">
        <v>2202</v>
      </c>
      <c r="L255" t="s">
        <v>2353</v>
      </c>
      <c r="M255" t="s">
        <v>2343</v>
      </c>
      <c r="N255" t="s">
        <v>60</v>
      </c>
      <c r="O255" t="s">
        <v>160</v>
      </c>
      <c r="P255" t="s">
        <v>2354</v>
      </c>
      <c r="Q255" t="s">
        <v>2353</v>
      </c>
      <c r="R255" t="s">
        <v>2355</v>
      </c>
      <c r="S255" t="s">
        <v>2354</v>
      </c>
      <c r="T255" t="s">
        <v>38</v>
      </c>
      <c r="U255" t="s">
        <v>1237</v>
      </c>
      <c r="V255" t="s">
        <v>1709</v>
      </c>
      <c r="W255" t="s">
        <v>41</v>
      </c>
      <c r="X255" t="s">
        <v>95</v>
      </c>
      <c r="Y255" t="s">
        <v>1402</v>
      </c>
      <c r="Z255" t="str">
        <f t="shared" si="509"/>
        <v>"COSMOS1620-20653":{"APOGEE": "1414","COMMENT": "","COMMENTCODE": "","COUNTRY": "CIS","CURRENT": "Y","DECAY": "","FILE": "8626","INCLINATION": "82.60","INTLDES": "1985-003D","LAUNCH": "1985-01-15","LAUNCH_NUM": "3","LAUNCH_PIECE": "D","NORAD_CAT_ID": "15472","OBJECT_ID": "1985-003D","OBJECT_NAME": "COSMOS 1620","OBJECT_NUMBER": "15472","OBJECT_TYPE": "PAYLOAD","PERIGEE": "1390","PERIOD": "113.83","RCSVALUE": "0","RCS_SIZE": "MEDIUM","SATNAME": "COSMOS 1620","SITE": "PKMTR"}</v>
      </c>
      <c r="AA255" t="str">
        <f>IF(A255=A256,_xlfn.CONCAT(Query__2[[#This Row],[Column1]],","),_xlfn.CONCAT(Query__2[[#This Row],[Column1]],"},"))</f>
        <v>"COSMOS1620-20653":{"APOGEE": "1414","COMMENT": "","COMMENTCODE": "","COUNTRY": "CIS","CURRENT": "Y","DECAY": "","FILE": "8626","INCLINATION": "82.60","INTLDES": "1985-003D","LAUNCH": "1985-01-15","LAUNCH_NUM": "3","LAUNCH_PIECE": "D","NORAD_CAT_ID": "15472","OBJECT_ID": "1985-003D","OBJECT_NAME": "COSMOS 1620","OBJECT_NUMBER": "15472","OBJECT_TYPE": "PAYLOAD","PERIGEE": "1390","PERIOD": "113.83","RCSVALUE": "0","RCS_SIZE": "MEDIUM","SATNAME": "COSMOS 1620","SITE": "PKMTR"},</v>
      </c>
      <c r="AB255" t="str">
        <f t="shared" si="625"/>
        <v>"APOGEE": "1414",</v>
      </c>
      <c r="AC255" t="str">
        <f t="shared" si="626"/>
        <v>"COMMENT": "",</v>
      </c>
      <c r="AD255" t="str">
        <f t="shared" si="627"/>
        <v>"COMMENTCODE": "",</v>
      </c>
      <c r="AE255" t="str">
        <f t="shared" si="628"/>
        <v>"COUNTRY": "CIS",</v>
      </c>
      <c r="AF255" t="str">
        <f t="shared" si="629"/>
        <v>"CURRENT": "Y",</v>
      </c>
      <c r="AG255" t="str">
        <f t="shared" si="630"/>
        <v>"DECAY": "",</v>
      </c>
      <c r="AH255" t="str">
        <f t="shared" si="631"/>
        <v>"FILE": "8626",</v>
      </c>
      <c r="AI255" t="str">
        <f t="shared" si="632"/>
        <v>"INCLINATION": "82.60",</v>
      </c>
      <c r="AJ255" t="str">
        <f t="shared" si="633"/>
        <v>"INTLDES": "1985-003D",</v>
      </c>
      <c r="AK255" t="str">
        <f t="shared" si="634"/>
        <v>"LAUNCH": "1985-01-15",</v>
      </c>
      <c r="AL255" t="str">
        <f t="shared" si="635"/>
        <v>"LAUNCH_NUM": "3",</v>
      </c>
      <c r="AM255" t="str">
        <f t="shared" si="636"/>
        <v>"LAUNCH_PIECE": "D",</v>
      </c>
      <c r="AN255" t="str">
        <f t="shared" si="637"/>
        <v>"NORAD_CAT_ID": "15472",</v>
      </c>
      <c r="AO255" t="str">
        <f t="shared" si="638"/>
        <v>"OBJECT_ID": "1985-003D",</v>
      </c>
      <c r="AP255" t="str">
        <f t="shared" si="639"/>
        <v>"OBJECT_NAME": "COSMOS 1620",</v>
      </c>
      <c r="AQ255" t="str">
        <f t="shared" si="640"/>
        <v>"OBJECT_NUMBER": "15472",</v>
      </c>
      <c r="AR255" t="str">
        <f t="shared" si="641"/>
        <v>"OBJECT_TYPE": "PAYLOAD",</v>
      </c>
      <c r="AS255" t="str">
        <f t="shared" si="642"/>
        <v>"PERIGEE": "1390",</v>
      </c>
      <c r="AT255" t="str">
        <f t="shared" si="643"/>
        <v>"PERIOD": "113.83",</v>
      </c>
      <c r="AU255" t="str">
        <f t="shared" si="644"/>
        <v>"RCSVALUE": "0",</v>
      </c>
      <c r="AV255" t="str">
        <f t="shared" si="645"/>
        <v>"RCS_SIZE": "MEDIUM",</v>
      </c>
      <c r="AW255" t="str">
        <f t="shared" si="646"/>
        <v>"SITE": "PKMTR"</v>
      </c>
      <c r="AX255" t="str">
        <f t="shared" si="647"/>
        <v>"SATNAME": "COSMOS 1620",</v>
      </c>
      <c r="AY255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"1414","COMMENT": "","COMMENTCODE": "","COUNTRY": "CIS","CURRENT": "Y","DECAY": "","FILE": "8626","INCLINATION": "82.60","INTLDES": "1985-003D","LAUNCH": "1985-01-15","LAUNCH_NUM": "3","LAUNCH_PIECE": "D","NORAD_CAT_ID": "15472","OBJECT_ID": "1985-003D","OBJECT_NAME": "COSMOS 1620","OBJECT_NUMBER": "15472","OBJECT_TYPE": "PAYLOAD","PERIGEE": "1390","PERIOD": "113.83","RCSVALUE": "0","RCS_SIZE": "MEDIUM","SATNAME": "COSMOS 1620","SITE": "PKMTR"</v>
      </c>
    </row>
    <row r="256" spans="1:51" x14ac:dyDescent="0.2">
      <c r="A256" t="s">
        <v>1308</v>
      </c>
      <c r="B256" t="s">
        <v>4040</v>
      </c>
      <c r="C256" t="s">
        <v>2358</v>
      </c>
      <c r="D256" t="s">
        <v>1242</v>
      </c>
      <c r="E256" t="s">
        <v>25</v>
      </c>
      <c r="F256" t="s">
        <v>25</v>
      </c>
      <c r="G256" t="s">
        <v>26</v>
      </c>
      <c r="H256" t="s">
        <v>27</v>
      </c>
      <c r="I256" t="s">
        <v>25</v>
      </c>
      <c r="J256" t="s">
        <v>722</v>
      </c>
      <c r="K256" t="s">
        <v>2199</v>
      </c>
      <c r="L256" t="s">
        <v>2356</v>
      </c>
      <c r="M256" t="s">
        <v>2343</v>
      </c>
      <c r="N256" t="s">
        <v>60</v>
      </c>
      <c r="O256" t="s">
        <v>81</v>
      </c>
      <c r="P256" t="s">
        <v>2357</v>
      </c>
      <c r="Q256" t="s">
        <v>2356</v>
      </c>
      <c r="R256" t="s">
        <v>2358</v>
      </c>
      <c r="S256" t="s">
        <v>2357</v>
      </c>
      <c r="T256" t="s">
        <v>38</v>
      </c>
      <c r="U256" t="s">
        <v>1235</v>
      </c>
      <c r="V256" t="s">
        <v>2359</v>
      </c>
      <c r="W256" t="s">
        <v>41</v>
      </c>
      <c r="X256" t="s">
        <v>53</v>
      </c>
      <c r="Y256" t="s">
        <v>1402</v>
      </c>
      <c r="Z256" t="str">
        <f t="shared" si="509"/>
        <v>"COSMOS1619-20654":{"APOGEE": "1412","COMMENT": "","COMMENTCODE": "","COUNTRY": "CIS","CURRENT": "Y","DECAY": "","FILE": "8628","INCLINATION": "82.61","INTLDES": "1985-003C","LAUNCH": "1985-01-15","LAUNCH_NUM": "3","LAUNCH_PIECE": "C","NORAD_CAT_ID": "15471","OBJECT_ID": "1985-003C","OBJECT_NAME": "COSMOS 1619","OBJECT_NUMBER": "15471","OBJECT_TYPE": "PAYLOAD","PERIGEE": "1383","PERIOD": "113.72","RCSVALUE": "0","RCS_SIZE": "LARGE","SATNAME": "COSMOS 1619","SITE": "PKMTR"}</v>
      </c>
      <c r="AA256" t="str">
        <f>IF(A256=A257,_xlfn.CONCAT(Query__2[[#This Row],[Column1]],","),_xlfn.CONCAT(Query__2[[#This Row],[Column1]],"},"))</f>
        <v>"COSMOS1619-20654":{"APOGEE": "1412","COMMENT": "","COMMENTCODE": "","COUNTRY": "CIS","CURRENT": "Y","DECAY": "","FILE": "8628","INCLINATION": "82.61","INTLDES": "1985-003C","LAUNCH": "1985-01-15","LAUNCH_NUM": "3","LAUNCH_PIECE": "C","NORAD_CAT_ID": "15471","OBJECT_ID": "1985-003C","OBJECT_NAME": "COSMOS 1619","OBJECT_NUMBER": "15471","OBJECT_TYPE": "PAYLOAD","PERIGEE": "1383","PERIOD": "113.72","RCSVALUE": "0","RCS_SIZE": "LARGE","SATNAME": "COSMOS 1619","SITE": "PKMTR"}},</v>
      </c>
      <c r="AB256" t="str">
        <f t="shared" si="625"/>
        <v>"APOGEE": "1412",</v>
      </c>
      <c r="AC256" t="str">
        <f t="shared" si="626"/>
        <v>"COMMENT": "",</v>
      </c>
      <c r="AD256" t="str">
        <f t="shared" si="627"/>
        <v>"COMMENTCODE": "",</v>
      </c>
      <c r="AE256" t="str">
        <f t="shared" si="628"/>
        <v>"COUNTRY": "CIS",</v>
      </c>
      <c r="AF256" t="str">
        <f t="shared" si="629"/>
        <v>"CURRENT": "Y",</v>
      </c>
      <c r="AG256" t="str">
        <f t="shared" si="630"/>
        <v>"DECAY": "",</v>
      </c>
      <c r="AH256" t="str">
        <f t="shared" si="631"/>
        <v>"FILE": "8628",</v>
      </c>
      <c r="AI256" t="str">
        <f t="shared" si="632"/>
        <v>"INCLINATION": "82.61",</v>
      </c>
      <c r="AJ256" t="str">
        <f t="shared" si="633"/>
        <v>"INTLDES": "1985-003C",</v>
      </c>
      <c r="AK256" t="str">
        <f t="shared" si="634"/>
        <v>"LAUNCH": "1985-01-15",</v>
      </c>
      <c r="AL256" t="str">
        <f t="shared" si="635"/>
        <v>"LAUNCH_NUM": "3",</v>
      </c>
      <c r="AM256" t="str">
        <f t="shared" si="636"/>
        <v>"LAUNCH_PIECE": "C",</v>
      </c>
      <c r="AN256" t="str">
        <f t="shared" si="637"/>
        <v>"NORAD_CAT_ID": "15471",</v>
      </c>
      <c r="AO256" t="str">
        <f t="shared" si="638"/>
        <v>"OBJECT_ID": "1985-003C",</v>
      </c>
      <c r="AP256" t="str">
        <f t="shared" si="639"/>
        <v>"OBJECT_NAME": "COSMOS 1619",</v>
      </c>
      <c r="AQ256" t="str">
        <f t="shared" si="640"/>
        <v>"OBJECT_NUMBER": "15471",</v>
      </c>
      <c r="AR256" t="str">
        <f t="shared" si="641"/>
        <v>"OBJECT_TYPE": "PAYLOAD",</v>
      </c>
      <c r="AS256" t="str">
        <f t="shared" si="642"/>
        <v>"PERIGEE": "1383",</v>
      </c>
      <c r="AT256" t="str">
        <f t="shared" si="643"/>
        <v>"PERIOD": "113.72",</v>
      </c>
      <c r="AU256" t="str">
        <f t="shared" si="644"/>
        <v>"RCSVALUE": "0",</v>
      </c>
      <c r="AV256" t="str">
        <f t="shared" si="645"/>
        <v>"RCS_SIZE": "LARGE",</v>
      </c>
      <c r="AW256" t="str">
        <f t="shared" si="646"/>
        <v>"SITE": "PKMTR"</v>
      </c>
      <c r="AX256" t="str">
        <f t="shared" si="647"/>
        <v>"SATNAME": "COSMOS 1619",</v>
      </c>
      <c r="AY256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"1412","COMMENT": "","COMMENTCODE": "","COUNTRY": "CIS","CURRENT": "Y","DECAY": "","FILE": "8628","INCLINATION": "82.61","INTLDES": "1985-003C","LAUNCH": "1985-01-15","LAUNCH_NUM": "3","LAUNCH_PIECE": "C","NORAD_CAT_ID": "15471","OBJECT_ID": "1985-003C","OBJECT_NAME": "COSMOS 1619","OBJECT_NUMBER": "15471","OBJECT_TYPE": "PAYLOAD","PERIGEE": "1383","PERIOD": "113.72","RCSVALUE": "0","RCS_SIZE": "LARGE","SATNAME": "COSMOS 1619","SITE": "PKMTR"</v>
      </c>
    </row>
    <row r="257" spans="1:51" x14ac:dyDescent="0.2">
      <c r="A257" t="s">
        <v>1324</v>
      </c>
      <c r="B257" t="s">
        <v>4041</v>
      </c>
      <c r="C257" t="s">
        <v>2381</v>
      </c>
      <c r="D257" t="s">
        <v>462</v>
      </c>
      <c r="E257" t="s">
        <v>25</v>
      </c>
      <c r="F257" t="s">
        <v>25</v>
      </c>
      <c r="G257" t="s">
        <v>26</v>
      </c>
      <c r="H257" t="s">
        <v>27</v>
      </c>
      <c r="I257" t="s">
        <v>2128</v>
      </c>
      <c r="J257" t="s">
        <v>33</v>
      </c>
      <c r="K257" t="s">
        <v>1704</v>
      </c>
      <c r="L257" t="s">
        <v>2379</v>
      </c>
      <c r="M257" t="s">
        <v>2233</v>
      </c>
      <c r="N257" t="s">
        <v>33</v>
      </c>
      <c r="O257" t="s">
        <v>48</v>
      </c>
      <c r="P257" t="s">
        <v>2380</v>
      </c>
      <c r="Q257" t="s">
        <v>2379</v>
      </c>
      <c r="R257" t="s">
        <v>2381</v>
      </c>
      <c r="S257" t="s">
        <v>2380</v>
      </c>
      <c r="T257" t="s">
        <v>38</v>
      </c>
      <c r="U257" t="s">
        <v>318</v>
      </c>
      <c r="V257" t="s">
        <v>980</v>
      </c>
      <c r="W257" t="s">
        <v>41</v>
      </c>
      <c r="X257" t="s">
        <v>25</v>
      </c>
      <c r="Y257" t="s">
        <v>1402</v>
      </c>
      <c r="Z257" t="str">
        <f t="shared" si="509"/>
        <v>"1986":{"COSMOS1715-21443":{"APOGEE": "265","COMMENT": "","COMMENTCODE": "","COUNTRY": "CIS","CURRENT": "Y","DECAY": "1986-01-22","FILE": "1","INCLINATION": "72.81","INTLDES": "1986-001A","LAUNCH": "1986-01-08","LAUNCH_NUM": "1","LAUNCH_PIECE": "A","NORAD_CAT_ID": "16447","OBJECT_ID": "1986-001A","OBJECT_NAME": "COSMOS 1715","OBJECT_NUMBER": "16447","OBJECT_TYPE": "PAYLOAD","PERIGEE": "228","PERIOD": "89.43","RCSVALUE": "0","RCS_SIZE": "","SATNAME": "COSMOS 1715","SITE": "PKMTR"}</v>
      </c>
      <c r="AA257" t="str">
        <f>IF(A257=A258,_xlfn.CONCAT(Query__2[[#This Row],[Column1]],","),_xlfn.CONCAT(Query__2[[#This Row],[Column1]],"},"))</f>
        <v>"1986":{"COSMOS1715-21443":{"APOGEE": "265","COMMENT": "","COMMENTCODE": "","COUNTRY": "CIS","CURRENT": "Y","DECAY": "1986-01-22","FILE": "1","INCLINATION": "72.81","INTLDES": "1986-001A","LAUNCH": "1986-01-08","LAUNCH_NUM": "1","LAUNCH_PIECE": "A","NORAD_CAT_ID": "16447","OBJECT_ID": "1986-001A","OBJECT_NAME": "COSMOS 1715","OBJECT_NUMBER": "16447","OBJECT_TYPE": "PAYLOAD","PERIGEE": "228","PERIOD": "89.43","RCSVALUE": "0","RCS_SIZE": "","SATNAME": "COSMOS 1715","SITE": "PKMTR"},</v>
      </c>
      <c r="AB257" t="str">
        <f t="shared" ref="AB257:AB265" si="648">_xlfn.CONCAT("""",D$1,"""",": ","""",D257,"""",",")</f>
        <v>"APOGEE": "265",</v>
      </c>
      <c r="AC257" t="str">
        <f t="shared" ref="AC257:AC265" si="649">_xlfn.CONCAT("""",E$1,"""",": ","""",E257,"""",",")</f>
        <v>"COMMENT": "",</v>
      </c>
      <c r="AD257" t="str">
        <f t="shared" ref="AD257:AD265" si="650">_xlfn.CONCAT("""",F$1,"""",": ","""",F257,"""",",")</f>
        <v>"COMMENTCODE": "",</v>
      </c>
      <c r="AE257" t="str">
        <f t="shared" ref="AE257:AE265" si="651">_xlfn.CONCAT("""",G$1,"""",": ","""",G257,"""",",")</f>
        <v>"COUNTRY": "CIS",</v>
      </c>
      <c r="AF257" t="str">
        <f t="shared" ref="AF257:AF265" si="652">_xlfn.CONCAT("""",H$1,"""",": ","""",H257,"""",",")</f>
        <v>"CURRENT": "Y",</v>
      </c>
      <c r="AG257" t="str">
        <f t="shared" ref="AG257:AG265" si="653">_xlfn.CONCAT("""",I$1,"""",": ","""",I257,"""",",")</f>
        <v>"DECAY": "1986-01-22",</v>
      </c>
      <c r="AH257" t="str">
        <f t="shared" ref="AH257:AH265" si="654">_xlfn.CONCAT("""",J$1,"""",": ","""",J257,"""",",")</f>
        <v>"FILE": "1",</v>
      </c>
      <c r="AI257" t="str">
        <f t="shared" ref="AI257:AI265" si="655">_xlfn.CONCAT("""",K$1,"""",": ","""",K257,"""",",")</f>
        <v>"INCLINATION": "72.81",</v>
      </c>
      <c r="AJ257" t="str">
        <f t="shared" ref="AJ257:AJ265" si="656">_xlfn.CONCAT("""",L$1,"""",": ","""",L257,"""",",")</f>
        <v>"INTLDES": "1986-001A",</v>
      </c>
      <c r="AK257" t="str">
        <f t="shared" ref="AK257:AK265" si="657">_xlfn.CONCAT("""",M$1,"""",": ","""",M257,"""",",")</f>
        <v>"LAUNCH": "1986-01-08",</v>
      </c>
      <c r="AL257" t="str">
        <f t="shared" ref="AL257:AL265" si="658">_xlfn.CONCAT("""",N$1,"""",": ","""",N257,"""",",")</f>
        <v>"LAUNCH_NUM": "1",</v>
      </c>
      <c r="AM257" t="str">
        <f t="shared" ref="AM257:AM265" si="659">_xlfn.CONCAT("""",O$1,"""",": ","""",O257,"""",",")</f>
        <v>"LAUNCH_PIECE": "A",</v>
      </c>
      <c r="AN257" t="str">
        <f t="shared" ref="AN257:AN265" si="660">_xlfn.CONCAT("""",P$1,"""",": ","""",P257,"""",",")</f>
        <v>"NORAD_CAT_ID": "16447",</v>
      </c>
      <c r="AO257" t="str">
        <f t="shared" ref="AO257:AO265" si="661">_xlfn.CONCAT("""",Q$1,"""",": ","""",Q257,"""",",")</f>
        <v>"OBJECT_ID": "1986-001A",</v>
      </c>
      <c r="AP257" t="str">
        <f t="shared" ref="AP257:AP265" si="662">_xlfn.CONCAT("""",R$1,"""",": ","""",R257,"""",",")</f>
        <v>"OBJECT_NAME": "COSMOS 1715",</v>
      </c>
      <c r="AQ257" t="str">
        <f t="shared" ref="AQ257:AQ265" si="663">_xlfn.CONCAT("""",S$1,"""",": ","""",S257,"""",",")</f>
        <v>"OBJECT_NUMBER": "16447",</v>
      </c>
      <c r="AR257" t="str">
        <f t="shared" ref="AR257:AR265" si="664">_xlfn.CONCAT("""",T$1,"""",": ","""",T257,"""",",")</f>
        <v>"OBJECT_TYPE": "PAYLOAD",</v>
      </c>
      <c r="AS257" t="str">
        <f t="shared" ref="AS257:AS265" si="665">_xlfn.CONCAT("""",U$1,"""",": ","""",U257,"""",",")</f>
        <v>"PERIGEE": "228",</v>
      </c>
      <c r="AT257" t="str">
        <f t="shared" ref="AT257:AT265" si="666">_xlfn.CONCAT("""",V$1,"""",": ","""",V257,"""",",")</f>
        <v>"PERIOD": "89.43",</v>
      </c>
      <c r="AU257" t="str">
        <f t="shared" ref="AU257:AU265" si="667">_xlfn.CONCAT("""",W$1,"""",": ","""",W257,"""",",")</f>
        <v>"RCSVALUE": "0",</v>
      </c>
      <c r="AV257" t="str">
        <f t="shared" ref="AV257:AV265" si="668">_xlfn.CONCAT("""",X$1,"""",": ","""",X257,"""",",")</f>
        <v>"RCS_SIZE": "",</v>
      </c>
      <c r="AW257" t="str">
        <f t="shared" ref="AW257:AW265" si="669">_xlfn.CONCAT("""",Y$1,"""",": ","""",Y257,"""")</f>
        <v>"SITE": "PKMTR"</v>
      </c>
      <c r="AX257" t="str">
        <f t="shared" ref="AX257:AX265" si="670">_xlfn.CONCAT("""",C$1,"""",": ","""",C257,"""",",")</f>
        <v>"SATNAME": "COSMOS 1715",</v>
      </c>
      <c r="AY257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"265","COMMENT": "","COMMENTCODE": "","COUNTRY": "CIS","CURRENT": "Y","DECAY": "1986-01-22","FILE": "1","INCLINATION": "72.81","INTLDES": "1986-001A","LAUNCH": "1986-01-08","LAUNCH_NUM": "1","LAUNCH_PIECE": "A","NORAD_CAT_ID": "16447","OBJECT_ID": "1986-001A","OBJECT_NAME": "COSMOS 1715","OBJECT_NUMBER": "16447","OBJECT_TYPE": "PAYLOAD","PERIGEE": "228","PERIOD": "89.43","RCSVALUE": "0","RCS_SIZE": "","SATNAME": "COSMOS 1715","SITE": "PKMTR"</v>
      </c>
    </row>
    <row r="258" spans="1:51" x14ac:dyDescent="0.2">
      <c r="A258" t="s">
        <v>1324</v>
      </c>
      <c r="B258" t="s">
        <v>4042</v>
      </c>
      <c r="C258" t="s">
        <v>1105</v>
      </c>
      <c r="D258" t="s">
        <v>241</v>
      </c>
      <c r="E258" t="s">
        <v>25</v>
      </c>
      <c r="F258" t="s">
        <v>25</v>
      </c>
      <c r="G258" t="s">
        <v>26</v>
      </c>
      <c r="H258" t="s">
        <v>27</v>
      </c>
      <c r="I258" t="s">
        <v>2281</v>
      </c>
      <c r="J258" t="s">
        <v>33</v>
      </c>
      <c r="K258" t="s">
        <v>1403</v>
      </c>
      <c r="L258" t="s">
        <v>2382</v>
      </c>
      <c r="M258" t="s">
        <v>2233</v>
      </c>
      <c r="N258" t="s">
        <v>33</v>
      </c>
      <c r="O258" t="s">
        <v>34</v>
      </c>
      <c r="P258" t="s">
        <v>2383</v>
      </c>
      <c r="Q258" t="s">
        <v>2382</v>
      </c>
      <c r="R258" t="s">
        <v>1105</v>
      </c>
      <c r="S258" t="s">
        <v>2383</v>
      </c>
      <c r="T258" t="s">
        <v>50</v>
      </c>
      <c r="U258" t="s">
        <v>456</v>
      </c>
      <c r="V258" t="s">
        <v>966</v>
      </c>
      <c r="W258" t="s">
        <v>41</v>
      </c>
      <c r="X258" t="s">
        <v>25</v>
      </c>
      <c r="Y258" t="s">
        <v>1402</v>
      </c>
      <c r="Z258" t="str">
        <f t="shared" si="509"/>
        <v>"SL4RB-21444":{"APOGEE": "168","COMMENT": "","COMMENTCODE": "","COUNTRY": "CIS","CURRENT": "Y","DECAY": "1986-01-16","FILE": "1","INCLINATION": "72.80","INTLDES": "1986-001B","LAUNCH": "1986-01-08","LAUNCH_NUM": "1","LAUNCH_PIECE": "B","NORAD_CAT_ID": "16448","OBJECT_ID": "1986-001B","OBJECT_NAME": "SL-4 R/B","OBJECT_NUMBER": "16448","OBJECT_TYPE": "ROCKET BODY","PERIGEE": "146","PERIOD": "87.63","RCSVALUE": "0","RCS_SIZE": "","SATNAME": "SL-4 R/B","SITE": "PKMTR"}</v>
      </c>
      <c r="AA258" t="str">
        <f>IF(A258=A259,_xlfn.CONCAT(Query__2[[#This Row],[Column1]],","),_xlfn.CONCAT(Query__2[[#This Row],[Column1]],"},"))</f>
        <v>"SL4RB-21444":{"APOGEE": "168","COMMENT": "","COMMENTCODE": "","COUNTRY": "CIS","CURRENT": "Y","DECAY": "1986-01-16","FILE": "1","INCLINATION": "72.80","INTLDES": "1986-001B","LAUNCH": "1986-01-08","LAUNCH_NUM": "1","LAUNCH_PIECE": "B","NORAD_CAT_ID": "16448","OBJECT_ID": "1986-001B","OBJECT_NAME": "SL-4 R/B","OBJECT_NUMBER": "16448","OBJECT_TYPE": "ROCKET BODY","PERIGEE": "146","PERIOD": "87.63","RCSVALUE": "0","RCS_SIZE": "","SATNAME": "SL-4 R/B","SITE": "PKMTR"},</v>
      </c>
      <c r="AB258" t="str">
        <f t="shared" si="648"/>
        <v>"APOGEE": "168",</v>
      </c>
      <c r="AC258" t="str">
        <f t="shared" si="649"/>
        <v>"COMMENT": "",</v>
      </c>
      <c r="AD258" t="str">
        <f t="shared" si="650"/>
        <v>"COMMENTCODE": "",</v>
      </c>
      <c r="AE258" t="str">
        <f t="shared" si="651"/>
        <v>"COUNTRY": "CIS",</v>
      </c>
      <c r="AF258" t="str">
        <f t="shared" si="652"/>
        <v>"CURRENT": "Y",</v>
      </c>
      <c r="AG258" t="str">
        <f t="shared" si="653"/>
        <v>"DECAY": "1986-01-16",</v>
      </c>
      <c r="AH258" t="str">
        <f t="shared" si="654"/>
        <v>"FILE": "1",</v>
      </c>
      <c r="AI258" t="str">
        <f t="shared" si="655"/>
        <v>"INCLINATION": "72.80",</v>
      </c>
      <c r="AJ258" t="str">
        <f t="shared" si="656"/>
        <v>"INTLDES": "1986-001B",</v>
      </c>
      <c r="AK258" t="str">
        <f t="shared" si="657"/>
        <v>"LAUNCH": "1986-01-08",</v>
      </c>
      <c r="AL258" t="str">
        <f t="shared" si="658"/>
        <v>"LAUNCH_NUM": "1",</v>
      </c>
      <c r="AM258" t="str">
        <f t="shared" si="659"/>
        <v>"LAUNCH_PIECE": "B",</v>
      </c>
      <c r="AN258" t="str">
        <f t="shared" si="660"/>
        <v>"NORAD_CAT_ID": "16448",</v>
      </c>
      <c r="AO258" t="str">
        <f t="shared" si="661"/>
        <v>"OBJECT_ID": "1986-001B",</v>
      </c>
      <c r="AP258" t="str">
        <f t="shared" si="662"/>
        <v>"OBJECT_NAME": "SL-4 R/B",</v>
      </c>
      <c r="AQ258" t="str">
        <f t="shared" si="663"/>
        <v>"OBJECT_NUMBER": "16448",</v>
      </c>
      <c r="AR258" t="str">
        <f t="shared" si="664"/>
        <v>"OBJECT_TYPE": "ROCKET BODY",</v>
      </c>
      <c r="AS258" t="str">
        <f t="shared" si="665"/>
        <v>"PERIGEE": "146",</v>
      </c>
      <c r="AT258" t="str">
        <f t="shared" si="666"/>
        <v>"PERIOD": "87.63",</v>
      </c>
      <c r="AU258" t="str">
        <f t="shared" si="667"/>
        <v>"RCSVALUE": "0",</v>
      </c>
      <c r="AV258" t="str">
        <f t="shared" si="668"/>
        <v>"RCS_SIZE": "",</v>
      </c>
      <c r="AW258" t="str">
        <f t="shared" si="669"/>
        <v>"SITE": "PKMTR"</v>
      </c>
      <c r="AX258" t="str">
        <f t="shared" si="670"/>
        <v>"SATNAME": "SL-4 R/B",</v>
      </c>
      <c r="AY258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"168","COMMENT": "","COMMENTCODE": "","COUNTRY": "CIS","CURRENT": "Y","DECAY": "1986-01-16","FILE": "1","INCLINATION": "72.80","INTLDES": "1986-001B","LAUNCH": "1986-01-08","LAUNCH_NUM": "1","LAUNCH_PIECE": "B","NORAD_CAT_ID": "16448","OBJECT_ID": "1986-001B","OBJECT_NAME": "SL-4 R/B","OBJECT_NUMBER": "16448","OBJECT_TYPE": "ROCKET BODY","PERIGEE": "146","PERIOD": "87.63","RCSVALUE": "0","RCS_SIZE": "","SATNAME": "SL-4 R/B","SITE": "PKMTR"</v>
      </c>
    </row>
    <row r="259" spans="1:51" x14ac:dyDescent="0.2">
      <c r="A259" t="s">
        <v>1324</v>
      </c>
      <c r="B259" t="s">
        <v>4043</v>
      </c>
      <c r="C259" t="s">
        <v>2386</v>
      </c>
      <c r="D259" t="s">
        <v>755</v>
      </c>
      <c r="E259" t="s">
        <v>25</v>
      </c>
      <c r="F259" t="s">
        <v>25</v>
      </c>
      <c r="G259" t="s">
        <v>26</v>
      </c>
      <c r="H259" t="s">
        <v>27</v>
      </c>
      <c r="I259" t="s">
        <v>2127</v>
      </c>
      <c r="J259" t="s">
        <v>33</v>
      </c>
      <c r="K259" t="s">
        <v>1551</v>
      </c>
      <c r="L259" t="s">
        <v>2384</v>
      </c>
      <c r="M259" t="s">
        <v>2233</v>
      </c>
      <c r="N259" t="s">
        <v>33</v>
      </c>
      <c r="O259" t="s">
        <v>81</v>
      </c>
      <c r="P259" t="s">
        <v>2385</v>
      </c>
      <c r="Q259" t="s">
        <v>2384</v>
      </c>
      <c r="R259" t="s">
        <v>2386</v>
      </c>
      <c r="S259" t="s">
        <v>2385</v>
      </c>
      <c r="T259" t="s">
        <v>84</v>
      </c>
      <c r="U259" t="s">
        <v>247</v>
      </c>
      <c r="V259" t="s">
        <v>960</v>
      </c>
      <c r="W259" t="s">
        <v>41</v>
      </c>
      <c r="X259" t="s">
        <v>25</v>
      </c>
      <c r="Y259" t="s">
        <v>1402</v>
      </c>
      <c r="Z259" t="str">
        <f t="shared" ref="Z259:Z322" si="671">IF(A259=A258,(_xlfn.CONCAT("""",B259,"""",":{",AY259,"}")), (_xlfn.CONCAT("""",A259,"""",":{","""",B259,"""",":{",AY259,"}")))</f>
        <v>"COSMOS1715DEB-21445":{"APOGEE": "174","COMMENT": "","COMMENTCODE": "","COUNTRY": "CIS","CURRENT": "Y","DECAY": "1986-01-25","FILE": "1","INCLINATION": "72.79","INTLDES": "1986-001C","LAUNCH": "1986-01-08","LAUNCH_NUM": "1","LAUNCH_PIECE": "C","NORAD_CAT_ID": "16505","OBJECT_ID": "1986-001C","OBJECT_NAME": "COSMOS 1715 DEB","OBJECT_NUMBER": "16505","OBJECT_TYPE": "DEBRIS","PERIGEE": "163","PERIOD": "87.86","RCSVALUE": "0","RCS_SIZE": "","SATNAME": "COSMOS 1715 DEB","SITE": "PKMTR"}</v>
      </c>
      <c r="AA259" t="str">
        <f>IF(A259=A260,_xlfn.CONCAT(Query__2[[#This Row],[Column1]],","),_xlfn.CONCAT(Query__2[[#This Row],[Column1]],"},"))</f>
        <v>"COSMOS1715DEB-21445":{"APOGEE": "174","COMMENT": "","COMMENTCODE": "","COUNTRY": "CIS","CURRENT": "Y","DECAY": "1986-01-25","FILE": "1","INCLINATION": "72.79","INTLDES": "1986-001C","LAUNCH": "1986-01-08","LAUNCH_NUM": "1","LAUNCH_PIECE": "C","NORAD_CAT_ID": "16505","OBJECT_ID": "1986-001C","OBJECT_NAME": "COSMOS 1715 DEB","OBJECT_NUMBER": "16505","OBJECT_TYPE": "DEBRIS","PERIGEE": "163","PERIOD": "87.86","RCSVALUE": "0","RCS_SIZE": "","SATNAME": "COSMOS 1715 DEB","SITE": "PKMTR"},</v>
      </c>
      <c r="AB259" t="str">
        <f t="shared" si="648"/>
        <v>"APOGEE": "174",</v>
      </c>
      <c r="AC259" t="str">
        <f t="shared" si="649"/>
        <v>"COMMENT": "",</v>
      </c>
      <c r="AD259" t="str">
        <f t="shared" si="650"/>
        <v>"COMMENTCODE": "",</v>
      </c>
      <c r="AE259" t="str">
        <f t="shared" si="651"/>
        <v>"COUNTRY": "CIS",</v>
      </c>
      <c r="AF259" t="str">
        <f t="shared" si="652"/>
        <v>"CURRENT": "Y",</v>
      </c>
      <c r="AG259" t="str">
        <f t="shared" si="653"/>
        <v>"DECAY": "1986-01-25",</v>
      </c>
      <c r="AH259" t="str">
        <f t="shared" si="654"/>
        <v>"FILE": "1",</v>
      </c>
      <c r="AI259" t="str">
        <f t="shared" si="655"/>
        <v>"INCLINATION": "72.79",</v>
      </c>
      <c r="AJ259" t="str">
        <f t="shared" si="656"/>
        <v>"INTLDES": "1986-001C",</v>
      </c>
      <c r="AK259" t="str">
        <f t="shared" si="657"/>
        <v>"LAUNCH": "1986-01-08",</v>
      </c>
      <c r="AL259" t="str">
        <f t="shared" si="658"/>
        <v>"LAUNCH_NUM": "1",</v>
      </c>
      <c r="AM259" t="str">
        <f t="shared" si="659"/>
        <v>"LAUNCH_PIECE": "C",</v>
      </c>
      <c r="AN259" t="str">
        <f t="shared" si="660"/>
        <v>"NORAD_CAT_ID": "16505",</v>
      </c>
      <c r="AO259" t="str">
        <f t="shared" si="661"/>
        <v>"OBJECT_ID": "1986-001C",</v>
      </c>
      <c r="AP259" t="str">
        <f t="shared" si="662"/>
        <v>"OBJECT_NAME": "COSMOS 1715 DEB",</v>
      </c>
      <c r="AQ259" t="str">
        <f t="shared" si="663"/>
        <v>"OBJECT_NUMBER": "16505",</v>
      </c>
      <c r="AR259" t="str">
        <f t="shared" si="664"/>
        <v>"OBJECT_TYPE": "DEBRIS",</v>
      </c>
      <c r="AS259" t="str">
        <f t="shared" si="665"/>
        <v>"PERIGEE": "163",</v>
      </c>
      <c r="AT259" t="str">
        <f t="shared" si="666"/>
        <v>"PERIOD": "87.86",</v>
      </c>
      <c r="AU259" t="str">
        <f t="shared" si="667"/>
        <v>"RCSVALUE": "0",</v>
      </c>
      <c r="AV259" t="str">
        <f t="shared" si="668"/>
        <v>"RCS_SIZE": "",</v>
      </c>
      <c r="AW259" t="str">
        <f t="shared" si="669"/>
        <v>"SITE": "PKMTR"</v>
      </c>
      <c r="AX259" t="str">
        <f t="shared" si="670"/>
        <v>"SATNAME": "COSMOS 1715 DEB",</v>
      </c>
      <c r="AY259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"174","COMMENT": "","COMMENTCODE": "","COUNTRY": "CIS","CURRENT": "Y","DECAY": "1986-01-25","FILE": "1","INCLINATION": "72.79","INTLDES": "1986-001C","LAUNCH": "1986-01-08","LAUNCH_NUM": "1","LAUNCH_PIECE": "C","NORAD_CAT_ID": "16505","OBJECT_ID": "1986-001C","OBJECT_NAME": "COSMOS 1715 DEB","OBJECT_NUMBER": "16505","OBJECT_TYPE": "DEBRIS","PERIGEE": "163","PERIOD": "87.86","RCSVALUE": "0","RCS_SIZE": "","SATNAME": "COSMOS 1715 DEB","SITE": "PKMTR"</v>
      </c>
    </row>
    <row r="260" spans="1:51" x14ac:dyDescent="0.2">
      <c r="A260" t="s">
        <v>1324</v>
      </c>
      <c r="B260" t="s">
        <v>4044</v>
      </c>
      <c r="C260" t="s">
        <v>2386</v>
      </c>
      <c r="D260" t="s">
        <v>408</v>
      </c>
      <c r="E260" t="s">
        <v>25</v>
      </c>
      <c r="F260" t="s">
        <v>25</v>
      </c>
      <c r="G260" t="s">
        <v>26</v>
      </c>
      <c r="H260" t="s">
        <v>27</v>
      </c>
      <c r="I260" t="s">
        <v>2378</v>
      </c>
      <c r="J260" t="s">
        <v>33</v>
      </c>
      <c r="K260" t="s">
        <v>1403</v>
      </c>
      <c r="L260" t="s">
        <v>2387</v>
      </c>
      <c r="M260" t="s">
        <v>2233</v>
      </c>
      <c r="N260" t="s">
        <v>33</v>
      </c>
      <c r="O260" t="s">
        <v>160</v>
      </c>
      <c r="P260" t="s">
        <v>2388</v>
      </c>
      <c r="Q260" t="s">
        <v>2387</v>
      </c>
      <c r="R260" t="s">
        <v>2386</v>
      </c>
      <c r="S260" t="s">
        <v>2388</v>
      </c>
      <c r="T260" t="s">
        <v>84</v>
      </c>
      <c r="U260" t="s">
        <v>343</v>
      </c>
      <c r="V260" t="s">
        <v>342</v>
      </c>
      <c r="W260" t="s">
        <v>41</v>
      </c>
      <c r="X260" t="s">
        <v>25</v>
      </c>
      <c r="Y260" t="s">
        <v>1402</v>
      </c>
      <c r="Z260" t="str">
        <f t="shared" si="671"/>
        <v>"COSMOS1715DEB-21446":{"APOGEE": "169","COMMENT": "","COMMENTCODE": "","COUNTRY": "CIS","CURRENT": "Y","DECAY": "1986-01-27","FILE": "1","INCLINATION": "72.80","INTLDES": "1986-001D","LAUNCH": "1986-01-08","LAUNCH_NUM": "1","LAUNCH_PIECE": "D","NORAD_CAT_ID": "16506","OBJECT_ID": "1986-001D","OBJECT_NAME": "COSMOS 1715 DEB","OBJECT_NUMBER": "16506","OBJECT_TYPE": "DEBRIS","PERIGEE": "166","PERIOD": "87.84","RCSVALUE": "0","RCS_SIZE": "","SATNAME": "COSMOS 1715 DEB","SITE": "PKMTR"}</v>
      </c>
      <c r="AA260" t="str">
        <f>IF(A260=A261,_xlfn.CONCAT(Query__2[[#This Row],[Column1]],","),_xlfn.CONCAT(Query__2[[#This Row],[Column1]],"},"))</f>
        <v>"COSMOS1715DEB-21446":{"APOGEE": "169","COMMENT": "","COMMENTCODE": "","COUNTRY": "CIS","CURRENT": "Y","DECAY": "1986-01-27","FILE": "1","INCLINATION": "72.80","INTLDES": "1986-001D","LAUNCH": "1986-01-08","LAUNCH_NUM": "1","LAUNCH_PIECE": "D","NORAD_CAT_ID": "16506","OBJECT_ID": "1986-001D","OBJECT_NAME": "COSMOS 1715 DEB","OBJECT_NUMBER": "16506","OBJECT_TYPE": "DEBRIS","PERIGEE": "166","PERIOD": "87.84","RCSVALUE": "0","RCS_SIZE": "","SATNAME": "COSMOS 1715 DEB","SITE": "PKMTR"},</v>
      </c>
      <c r="AB260" t="str">
        <f t="shared" si="648"/>
        <v>"APOGEE": "169",</v>
      </c>
      <c r="AC260" t="str">
        <f t="shared" si="649"/>
        <v>"COMMENT": "",</v>
      </c>
      <c r="AD260" t="str">
        <f t="shared" si="650"/>
        <v>"COMMENTCODE": "",</v>
      </c>
      <c r="AE260" t="str">
        <f t="shared" si="651"/>
        <v>"COUNTRY": "CIS",</v>
      </c>
      <c r="AF260" t="str">
        <f t="shared" si="652"/>
        <v>"CURRENT": "Y",</v>
      </c>
      <c r="AG260" t="str">
        <f t="shared" si="653"/>
        <v>"DECAY": "1986-01-27",</v>
      </c>
      <c r="AH260" t="str">
        <f t="shared" si="654"/>
        <v>"FILE": "1",</v>
      </c>
      <c r="AI260" t="str">
        <f t="shared" si="655"/>
        <v>"INCLINATION": "72.80",</v>
      </c>
      <c r="AJ260" t="str">
        <f t="shared" si="656"/>
        <v>"INTLDES": "1986-001D",</v>
      </c>
      <c r="AK260" t="str">
        <f t="shared" si="657"/>
        <v>"LAUNCH": "1986-01-08",</v>
      </c>
      <c r="AL260" t="str">
        <f t="shared" si="658"/>
        <v>"LAUNCH_NUM": "1",</v>
      </c>
      <c r="AM260" t="str">
        <f t="shared" si="659"/>
        <v>"LAUNCH_PIECE": "D",</v>
      </c>
      <c r="AN260" t="str">
        <f t="shared" si="660"/>
        <v>"NORAD_CAT_ID": "16506",</v>
      </c>
      <c r="AO260" t="str">
        <f t="shared" si="661"/>
        <v>"OBJECT_ID": "1986-001D",</v>
      </c>
      <c r="AP260" t="str">
        <f t="shared" si="662"/>
        <v>"OBJECT_NAME": "COSMOS 1715 DEB",</v>
      </c>
      <c r="AQ260" t="str">
        <f t="shared" si="663"/>
        <v>"OBJECT_NUMBER": "16506",</v>
      </c>
      <c r="AR260" t="str">
        <f t="shared" si="664"/>
        <v>"OBJECT_TYPE": "DEBRIS",</v>
      </c>
      <c r="AS260" t="str">
        <f t="shared" si="665"/>
        <v>"PERIGEE": "166",</v>
      </c>
      <c r="AT260" t="str">
        <f t="shared" si="666"/>
        <v>"PERIOD": "87.84",</v>
      </c>
      <c r="AU260" t="str">
        <f t="shared" si="667"/>
        <v>"RCSVALUE": "0",</v>
      </c>
      <c r="AV260" t="str">
        <f t="shared" si="668"/>
        <v>"RCS_SIZE": "",</v>
      </c>
      <c r="AW260" t="str">
        <f t="shared" si="669"/>
        <v>"SITE": "PKMTR"</v>
      </c>
      <c r="AX260" t="str">
        <f t="shared" si="670"/>
        <v>"SATNAME": "COSMOS 1715 DEB",</v>
      </c>
      <c r="AY260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"169","COMMENT": "","COMMENTCODE": "","COUNTRY": "CIS","CURRENT": "Y","DECAY": "1986-01-27","FILE": "1","INCLINATION": "72.80","INTLDES": "1986-001D","LAUNCH": "1986-01-08","LAUNCH_NUM": "1","LAUNCH_PIECE": "D","NORAD_CAT_ID": "16506","OBJECT_ID": "1986-001D","OBJECT_NAME": "COSMOS 1715 DEB","OBJECT_NUMBER": "16506","OBJECT_TYPE": "DEBRIS","PERIGEE": "166","PERIOD": "87.84","RCSVALUE": "0","RCS_SIZE": "","SATNAME": "COSMOS 1715 DEB","SITE": "PKMTR"</v>
      </c>
    </row>
    <row r="261" spans="1:51" x14ac:dyDescent="0.2">
      <c r="A261" t="s">
        <v>1324</v>
      </c>
      <c r="B261" t="s">
        <v>4045</v>
      </c>
      <c r="C261" t="s">
        <v>2386</v>
      </c>
      <c r="D261" t="s">
        <v>528</v>
      </c>
      <c r="E261" t="s">
        <v>25</v>
      </c>
      <c r="F261" t="s">
        <v>25</v>
      </c>
      <c r="G261" t="s">
        <v>26</v>
      </c>
      <c r="H261" t="s">
        <v>27</v>
      </c>
      <c r="I261" t="s">
        <v>2389</v>
      </c>
      <c r="J261" t="s">
        <v>33</v>
      </c>
      <c r="K261" t="s">
        <v>1704</v>
      </c>
      <c r="L261" t="s">
        <v>2390</v>
      </c>
      <c r="M261" t="s">
        <v>2233</v>
      </c>
      <c r="N261" t="s">
        <v>33</v>
      </c>
      <c r="O261" t="s">
        <v>307</v>
      </c>
      <c r="P261" t="s">
        <v>2391</v>
      </c>
      <c r="Q261" t="s">
        <v>2390</v>
      </c>
      <c r="R261" t="s">
        <v>2386</v>
      </c>
      <c r="S261" t="s">
        <v>2391</v>
      </c>
      <c r="T261" t="s">
        <v>84</v>
      </c>
      <c r="U261" t="s">
        <v>752</v>
      </c>
      <c r="V261" t="s">
        <v>391</v>
      </c>
      <c r="W261" t="s">
        <v>41</v>
      </c>
      <c r="X261" t="s">
        <v>53</v>
      </c>
      <c r="Y261" t="s">
        <v>1402</v>
      </c>
      <c r="Z261" t="str">
        <f t="shared" si="671"/>
        <v>"COSMOS1715DEB-21447":{"APOGEE": "245","COMMENT": "","COMMENTCODE": "","COUNTRY": "CIS","CURRENT": "Y","DECAY": "1986-01-31","FILE": "1","INCLINATION": "72.81","INTLDES": "1986-001E","LAUNCH": "1986-01-08","LAUNCH_NUM": "1","LAUNCH_PIECE": "E","NORAD_CAT_ID": "16507","OBJECT_ID": "1986-001E","OBJECT_NAME": "COSMOS 1715 DEB","OBJECT_NUMBER": "16507","OBJECT_TYPE": "DEBRIS","PERIGEE": "192","PERIOD": "88.87","RCSVALUE": "0","RCS_SIZE": "LARGE","SATNAME": "COSMOS 1715 DEB","SITE": "PKMTR"}</v>
      </c>
      <c r="AA261" t="str">
        <f>IF(A261=A262,_xlfn.CONCAT(Query__2[[#This Row],[Column1]],","),_xlfn.CONCAT(Query__2[[#This Row],[Column1]],"},"))</f>
        <v>"COSMOS1715DEB-21447":{"APOGEE": "245","COMMENT": "","COMMENTCODE": "","COUNTRY": "CIS","CURRENT": "Y","DECAY": "1986-01-31","FILE": "1","INCLINATION": "72.81","INTLDES": "1986-001E","LAUNCH": "1986-01-08","LAUNCH_NUM": "1","LAUNCH_PIECE": "E","NORAD_CAT_ID": "16507","OBJECT_ID": "1986-001E","OBJECT_NAME": "COSMOS 1715 DEB","OBJECT_NUMBER": "16507","OBJECT_TYPE": "DEBRIS","PERIGEE": "192","PERIOD": "88.87","RCSVALUE": "0","RCS_SIZE": "LARGE","SATNAME": "COSMOS 1715 DEB","SITE": "PKMTR"},</v>
      </c>
      <c r="AB261" t="str">
        <f t="shared" si="648"/>
        <v>"APOGEE": "245",</v>
      </c>
      <c r="AC261" t="str">
        <f t="shared" si="649"/>
        <v>"COMMENT": "",</v>
      </c>
      <c r="AD261" t="str">
        <f t="shared" si="650"/>
        <v>"COMMENTCODE": "",</v>
      </c>
      <c r="AE261" t="str">
        <f t="shared" si="651"/>
        <v>"COUNTRY": "CIS",</v>
      </c>
      <c r="AF261" t="str">
        <f t="shared" si="652"/>
        <v>"CURRENT": "Y",</v>
      </c>
      <c r="AG261" t="str">
        <f t="shared" si="653"/>
        <v>"DECAY": "1986-01-31",</v>
      </c>
      <c r="AH261" t="str">
        <f t="shared" si="654"/>
        <v>"FILE": "1",</v>
      </c>
      <c r="AI261" t="str">
        <f t="shared" si="655"/>
        <v>"INCLINATION": "72.81",</v>
      </c>
      <c r="AJ261" t="str">
        <f t="shared" si="656"/>
        <v>"INTLDES": "1986-001E",</v>
      </c>
      <c r="AK261" t="str">
        <f t="shared" si="657"/>
        <v>"LAUNCH": "1986-01-08",</v>
      </c>
      <c r="AL261" t="str">
        <f t="shared" si="658"/>
        <v>"LAUNCH_NUM": "1",</v>
      </c>
      <c r="AM261" t="str">
        <f t="shared" si="659"/>
        <v>"LAUNCH_PIECE": "E",</v>
      </c>
      <c r="AN261" t="str">
        <f t="shared" si="660"/>
        <v>"NORAD_CAT_ID": "16507",</v>
      </c>
      <c r="AO261" t="str">
        <f t="shared" si="661"/>
        <v>"OBJECT_ID": "1986-001E",</v>
      </c>
      <c r="AP261" t="str">
        <f t="shared" si="662"/>
        <v>"OBJECT_NAME": "COSMOS 1715 DEB",</v>
      </c>
      <c r="AQ261" t="str">
        <f t="shared" si="663"/>
        <v>"OBJECT_NUMBER": "16507",</v>
      </c>
      <c r="AR261" t="str">
        <f t="shared" si="664"/>
        <v>"OBJECT_TYPE": "DEBRIS",</v>
      </c>
      <c r="AS261" t="str">
        <f t="shared" si="665"/>
        <v>"PERIGEE": "192",</v>
      </c>
      <c r="AT261" t="str">
        <f t="shared" si="666"/>
        <v>"PERIOD": "88.87",</v>
      </c>
      <c r="AU261" t="str">
        <f t="shared" si="667"/>
        <v>"RCSVALUE": "0",</v>
      </c>
      <c r="AV261" t="str">
        <f t="shared" si="668"/>
        <v>"RCS_SIZE": "LARGE",</v>
      </c>
      <c r="AW261" t="str">
        <f t="shared" si="669"/>
        <v>"SITE": "PKMTR"</v>
      </c>
      <c r="AX261" t="str">
        <f t="shared" si="670"/>
        <v>"SATNAME": "COSMOS 1715 DEB",</v>
      </c>
      <c r="AY261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"245","COMMENT": "","COMMENTCODE": "","COUNTRY": "CIS","CURRENT": "Y","DECAY": "1986-01-31","FILE": "1","INCLINATION": "72.81","INTLDES": "1986-001E","LAUNCH": "1986-01-08","LAUNCH_NUM": "1","LAUNCH_PIECE": "E","NORAD_CAT_ID": "16507","OBJECT_ID": "1986-001E","OBJECT_NAME": "COSMOS 1715 DEB","OBJECT_NUMBER": "16507","OBJECT_TYPE": "DEBRIS","PERIGEE": "192","PERIOD": "88.87","RCSVALUE": "0","RCS_SIZE": "LARGE","SATNAME": "COSMOS 1715 DEB","SITE": "PKMTR"</v>
      </c>
    </row>
    <row r="262" spans="1:51" x14ac:dyDescent="0.2">
      <c r="A262" t="s">
        <v>1324</v>
      </c>
      <c r="B262" t="s">
        <v>4046</v>
      </c>
      <c r="C262" t="s">
        <v>2394</v>
      </c>
      <c r="D262" t="s">
        <v>1189</v>
      </c>
      <c r="E262" t="s">
        <v>25</v>
      </c>
      <c r="F262" t="s">
        <v>25</v>
      </c>
      <c r="G262" t="s">
        <v>26</v>
      </c>
      <c r="H262" t="s">
        <v>27</v>
      </c>
      <c r="I262" t="s">
        <v>25</v>
      </c>
      <c r="J262" t="s">
        <v>225</v>
      </c>
      <c r="K262" t="s">
        <v>1622</v>
      </c>
      <c r="L262" t="s">
        <v>2392</v>
      </c>
      <c r="M262" t="s">
        <v>2361</v>
      </c>
      <c r="N262" t="s">
        <v>36</v>
      </c>
      <c r="O262" t="s">
        <v>309</v>
      </c>
      <c r="P262" t="s">
        <v>2393</v>
      </c>
      <c r="Q262" t="s">
        <v>2392</v>
      </c>
      <c r="R262" t="s">
        <v>2394</v>
      </c>
      <c r="S262" t="s">
        <v>2393</v>
      </c>
      <c r="T262" t="s">
        <v>38</v>
      </c>
      <c r="U262" t="s">
        <v>1247</v>
      </c>
      <c r="V262" t="s">
        <v>1909</v>
      </c>
      <c r="W262" t="s">
        <v>41</v>
      </c>
      <c r="X262" t="s">
        <v>95</v>
      </c>
      <c r="Y262" t="s">
        <v>1402</v>
      </c>
      <c r="Z262" t="str">
        <f t="shared" si="671"/>
        <v>"COSMOS1721-21448":{"APOGEE": "1482","COMMENT": "","COMMENTCODE": "","COUNTRY": "CIS","CURRENT": "Y","DECAY": "","FILE": "8633","INCLINATION": "73.99","INTLDES": "1986-002F","LAUNCH": "1986-01-09","LAUNCH_NUM": "2","LAUNCH_PIECE": "F","NORAD_CAT_ID": "16454","OBJECT_ID": "1986-002F","OBJECT_NAME": "COSMOS 1721","OBJECT_NUMBER": "16454","OBJECT_TYPE": "PAYLOAD","PERIGEE": "1427","PERIOD": "114.98","RCSVALUE": "0","RCS_SIZE": "MEDIUM","SATNAME": "COSMOS 1721","SITE": "PKMTR"}</v>
      </c>
      <c r="AA262" t="str">
        <f>IF(A262=A263,_xlfn.CONCAT(Query__2[[#This Row],[Column1]],","),_xlfn.CONCAT(Query__2[[#This Row],[Column1]],"},"))</f>
        <v>"COSMOS1721-21448":{"APOGEE": "1482","COMMENT": "","COMMENTCODE": "","COUNTRY": "CIS","CURRENT": "Y","DECAY": "","FILE": "8633","INCLINATION": "73.99","INTLDES": "1986-002F","LAUNCH": "1986-01-09","LAUNCH_NUM": "2","LAUNCH_PIECE": "F","NORAD_CAT_ID": "16454","OBJECT_ID": "1986-002F","OBJECT_NAME": "COSMOS 1721","OBJECT_NUMBER": "16454","OBJECT_TYPE": "PAYLOAD","PERIGEE": "1427","PERIOD": "114.98","RCSVALUE": "0","RCS_SIZE": "MEDIUM","SATNAME": "COSMOS 1721","SITE": "PKMTR"},</v>
      </c>
      <c r="AB262" t="str">
        <f t="shared" si="648"/>
        <v>"APOGEE": "1482",</v>
      </c>
      <c r="AC262" t="str">
        <f t="shared" si="649"/>
        <v>"COMMENT": "",</v>
      </c>
      <c r="AD262" t="str">
        <f t="shared" si="650"/>
        <v>"COMMENTCODE": "",</v>
      </c>
      <c r="AE262" t="str">
        <f t="shared" si="651"/>
        <v>"COUNTRY": "CIS",</v>
      </c>
      <c r="AF262" t="str">
        <f t="shared" si="652"/>
        <v>"CURRENT": "Y",</v>
      </c>
      <c r="AG262" t="str">
        <f t="shared" si="653"/>
        <v>"DECAY": "",</v>
      </c>
      <c r="AH262" t="str">
        <f t="shared" si="654"/>
        <v>"FILE": "8633",</v>
      </c>
      <c r="AI262" t="str">
        <f t="shared" si="655"/>
        <v>"INCLINATION": "73.99",</v>
      </c>
      <c r="AJ262" t="str">
        <f t="shared" si="656"/>
        <v>"INTLDES": "1986-002F",</v>
      </c>
      <c r="AK262" t="str">
        <f t="shared" si="657"/>
        <v>"LAUNCH": "1986-01-09",</v>
      </c>
      <c r="AL262" t="str">
        <f t="shared" si="658"/>
        <v>"LAUNCH_NUM": "2",</v>
      </c>
      <c r="AM262" t="str">
        <f t="shared" si="659"/>
        <v>"LAUNCH_PIECE": "F",</v>
      </c>
      <c r="AN262" t="str">
        <f t="shared" si="660"/>
        <v>"NORAD_CAT_ID": "16454",</v>
      </c>
      <c r="AO262" t="str">
        <f t="shared" si="661"/>
        <v>"OBJECT_ID": "1986-002F",</v>
      </c>
      <c r="AP262" t="str">
        <f t="shared" si="662"/>
        <v>"OBJECT_NAME": "COSMOS 1721",</v>
      </c>
      <c r="AQ262" t="str">
        <f t="shared" si="663"/>
        <v>"OBJECT_NUMBER": "16454",</v>
      </c>
      <c r="AR262" t="str">
        <f t="shared" si="664"/>
        <v>"OBJECT_TYPE": "PAYLOAD",</v>
      </c>
      <c r="AS262" t="str">
        <f t="shared" si="665"/>
        <v>"PERIGEE": "1427",</v>
      </c>
      <c r="AT262" t="str">
        <f t="shared" si="666"/>
        <v>"PERIOD": "114.98",</v>
      </c>
      <c r="AU262" t="str">
        <f t="shared" si="667"/>
        <v>"RCSVALUE": "0",</v>
      </c>
      <c r="AV262" t="str">
        <f t="shared" si="668"/>
        <v>"RCS_SIZE": "MEDIUM",</v>
      </c>
      <c r="AW262" t="str">
        <f t="shared" si="669"/>
        <v>"SITE": "PKMTR"</v>
      </c>
      <c r="AX262" t="str">
        <f t="shared" si="670"/>
        <v>"SATNAME": "COSMOS 1721",</v>
      </c>
      <c r="AY262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"1482","COMMENT": "","COMMENTCODE": "","COUNTRY": "CIS","CURRENT": "Y","DECAY": "","FILE": "8633","INCLINATION": "73.99","INTLDES": "1986-002F","LAUNCH": "1986-01-09","LAUNCH_NUM": "2","LAUNCH_PIECE": "F","NORAD_CAT_ID": "16454","OBJECT_ID": "1986-002F","OBJECT_NAME": "COSMOS 1721","OBJECT_NUMBER": "16454","OBJECT_TYPE": "PAYLOAD","PERIGEE": "1427","PERIOD": "114.98","RCSVALUE": "0","RCS_SIZE": "MEDIUM","SATNAME": "COSMOS 1721","SITE": "PKMTR"</v>
      </c>
    </row>
    <row r="263" spans="1:51" x14ac:dyDescent="0.2">
      <c r="A263" t="s">
        <v>1324</v>
      </c>
      <c r="B263" t="s">
        <v>4047</v>
      </c>
      <c r="C263" t="s">
        <v>2397</v>
      </c>
      <c r="D263" t="s">
        <v>1191</v>
      </c>
      <c r="E263" t="s">
        <v>25</v>
      </c>
      <c r="F263" t="s">
        <v>25</v>
      </c>
      <c r="G263" t="s">
        <v>26</v>
      </c>
      <c r="H263" t="s">
        <v>27</v>
      </c>
      <c r="I263" t="s">
        <v>25</v>
      </c>
      <c r="J263" t="s">
        <v>97</v>
      </c>
      <c r="K263" t="s">
        <v>1622</v>
      </c>
      <c r="L263" t="s">
        <v>2395</v>
      </c>
      <c r="M263" t="s">
        <v>2361</v>
      </c>
      <c r="N263" t="s">
        <v>36</v>
      </c>
      <c r="O263" t="s">
        <v>311</v>
      </c>
      <c r="P263" t="s">
        <v>2396</v>
      </c>
      <c r="Q263" t="s">
        <v>2395</v>
      </c>
      <c r="R263" t="s">
        <v>2397</v>
      </c>
      <c r="S263" t="s">
        <v>2396</v>
      </c>
      <c r="T263" t="s">
        <v>38</v>
      </c>
      <c r="U263" t="s">
        <v>1242</v>
      </c>
      <c r="V263" t="s">
        <v>1716</v>
      </c>
      <c r="W263" t="s">
        <v>41</v>
      </c>
      <c r="X263" t="s">
        <v>95</v>
      </c>
      <c r="Y263" t="s">
        <v>1402</v>
      </c>
      <c r="Z263" t="str">
        <f t="shared" si="671"/>
        <v>"COSMOS1722-21449":{"APOGEE": "1483","COMMENT": "","COMMENTCODE": "","COUNTRY": "CIS","CURRENT": "Y","DECAY": "","FILE": "8632","INCLINATION": "73.99","INTLDES": "1986-002G","LAUNCH": "1986-01-09","LAUNCH_NUM": "2","LAUNCH_PIECE": "G","NORAD_CAT_ID": "16455","OBJECT_ID": "1986-002G","OBJECT_NAME": "COSMOS 1722","OBJECT_NUMBER": "16455","OBJECT_TYPE": "PAYLOAD","PERIGEE": "1412","PERIOD": "114.83","RCSVALUE": "0","RCS_SIZE": "MEDIUM","SATNAME": "COSMOS 1722","SITE": "PKMTR"}</v>
      </c>
      <c r="AA263" t="str">
        <f>IF(A263=A264,_xlfn.CONCAT(Query__2[[#This Row],[Column1]],","),_xlfn.CONCAT(Query__2[[#This Row],[Column1]],"},"))</f>
        <v>"COSMOS1722-21449":{"APOGEE": "1483","COMMENT": "","COMMENTCODE": "","COUNTRY": "CIS","CURRENT": "Y","DECAY": "","FILE": "8632","INCLINATION": "73.99","INTLDES": "1986-002G","LAUNCH": "1986-01-09","LAUNCH_NUM": "2","LAUNCH_PIECE": "G","NORAD_CAT_ID": "16455","OBJECT_ID": "1986-002G","OBJECT_NAME": "COSMOS 1722","OBJECT_NUMBER": "16455","OBJECT_TYPE": "PAYLOAD","PERIGEE": "1412","PERIOD": "114.83","RCSVALUE": "0","RCS_SIZE": "MEDIUM","SATNAME": "COSMOS 1722","SITE": "PKMTR"},</v>
      </c>
      <c r="AB263" t="str">
        <f t="shared" si="648"/>
        <v>"APOGEE": "1483",</v>
      </c>
      <c r="AC263" t="str">
        <f t="shared" si="649"/>
        <v>"COMMENT": "",</v>
      </c>
      <c r="AD263" t="str">
        <f t="shared" si="650"/>
        <v>"COMMENTCODE": "",</v>
      </c>
      <c r="AE263" t="str">
        <f t="shared" si="651"/>
        <v>"COUNTRY": "CIS",</v>
      </c>
      <c r="AF263" t="str">
        <f t="shared" si="652"/>
        <v>"CURRENT": "Y",</v>
      </c>
      <c r="AG263" t="str">
        <f t="shared" si="653"/>
        <v>"DECAY": "",</v>
      </c>
      <c r="AH263" t="str">
        <f t="shared" si="654"/>
        <v>"FILE": "8632",</v>
      </c>
      <c r="AI263" t="str">
        <f t="shared" si="655"/>
        <v>"INCLINATION": "73.99",</v>
      </c>
      <c r="AJ263" t="str">
        <f t="shared" si="656"/>
        <v>"INTLDES": "1986-002G",</v>
      </c>
      <c r="AK263" t="str">
        <f t="shared" si="657"/>
        <v>"LAUNCH": "1986-01-09",</v>
      </c>
      <c r="AL263" t="str">
        <f t="shared" si="658"/>
        <v>"LAUNCH_NUM": "2",</v>
      </c>
      <c r="AM263" t="str">
        <f t="shared" si="659"/>
        <v>"LAUNCH_PIECE": "G",</v>
      </c>
      <c r="AN263" t="str">
        <f t="shared" si="660"/>
        <v>"NORAD_CAT_ID": "16455",</v>
      </c>
      <c r="AO263" t="str">
        <f t="shared" si="661"/>
        <v>"OBJECT_ID": "1986-002G",</v>
      </c>
      <c r="AP263" t="str">
        <f t="shared" si="662"/>
        <v>"OBJECT_NAME": "COSMOS 1722",</v>
      </c>
      <c r="AQ263" t="str">
        <f t="shared" si="663"/>
        <v>"OBJECT_NUMBER": "16455",</v>
      </c>
      <c r="AR263" t="str">
        <f t="shared" si="664"/>
        <v>"OBJECT_TYPE": "PAYLOAD",</v>
      </c>
      <c r="AS263" t="str">
        <f t="shared" si="665"/>
        <v>"PERIGEE": "1412",</v>
      </c>
      <c r="AT263" t="str">
        <f t="shared" si="666"/>
        <v>"PERIOD": "114.83",</v>
      </c>
      <c r="AU263" t="str">
        <f t="shared" si="667"/>
        <v>"RCSVALUE": "0",</v>
      </c>
      <c r="AV263" t="str">
        <f t="shared" si="668"/>
        <v>"RCS_SIZE": "MEDIUM",</v>
      </c>
      <c r="AW263" t="str">
        <f t="shared" si="669"/>
        <v>"SITE": "PKMTR"</v>
      </c>
      <c r="AX263" t="str">
        <f t="shared" si="670"/>
        <v>"SATNAME": "COSMOS 1722",</v>
      </c>
      <c r="AY263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"1483","COMMENT": "","COMMENTCODE": "","COUNTRY": "CIS","CURRENT": "Y","DECAY": "","FILE": "8632","INCLINATION": "73.99","INTLDES": "1986-002G","LAUNCH": "1986-01-09","LAUNCH_NUM": "2","LAUNCH_PIECE": "G","NORAD_CAT_ID": "16455","OBJECT_ID": "1986-002G","OBJECT_NAME": "COSMOS 1722","OBJECT_NUMBER": "16455","OBJECT_TYPE": "PAYLOAD","PERIGEE": "1412","PERIOD": "114.83","RCSVALUE": "0","RCS_SIZE": "MEDIUM","SATNAME": "COSMOS 1722","SITE": "PKMTR"</v>
      </c>
    </row>
    <row r="264" spans="1:51" x14ac:dyDescent="0.2">
      <c r="A264" t="s">
        <v>1324</v>
      </c>
      <c r="B264" t="s">
        <v>4048</v>
      </c>
      <c r="C264" t="s">
        <v>2400</v>
      </c>
      <c r="D264" t="s">
        <v>1192</v>
      </c>
      <c r="E264" t="s">
        <v>25</v>
      </c>
      <c r="F264" t="s">
        <v>25</v>
      </c>
      <c r="G264" t="s">
        <v>26</v>
      </c>
      <c r="H264" t="s">
        <v>27</v>
      </c>
      <c r="I264" t="s">
        <v>25</v>
      </c>
      <c r="J264" t="s">
        <v>337</v>
      </c>
      <c r="K264" t="s">
        <v>1622</v>
      </c>
      <c r="L264" t="s">
        <v>2398</v>
      </c>
      <c r="M264" t="s">
        <v>2361</v>
      </c>
      <c r="N264" t="s">
        <v>36</v>
      </c>
      <c r="O264" t="s">
        <v>307</v>
      </c>
      <c r="P264" t="s">
        <v>2399</v>
      </c>
      <c r="Q264" t="s">
        <v>2398</v>
      </c>
      <c r="R264" t="s">
        <v>2400</v>
      </c>
      <c r="S264" t="s">
        <v>2399</v>
      </c>
      <c r="T264" t="s">
        <v>38</v>
      </c>
      <c r="U264" t="s">
        <v>1248</v>
      </c>
      <c r="V264" t="s">
        <v>1762</v>
      </c>
      <c r="W264" t="s">
        <v>41</v>
      </c>
      <c r="X264" t="s">
        <v>95</v>
      </c>
      <c r="Y264" t="s">
        <v>1402</v>
      </c>
      <c r="Z264" t="str">
        <f t="shared" si="671"/>
        <v>"COSMOS1720-21450":{"APOGEE": "1484","COMMENT": "","COMMENTCODE": "","COUNTRY": "CIS","CURRENT": "Y","DECAY": "","FILE": "8616","INCLINATION": "73.99","INTLDES": "1986-002E","LAUNCH": "1986-01-09","LAUNCH_NUM": "2","LAUNCH_PIECE": "E","NORAD_CAT_ID": "16453","OBJECT_ID": "1986-002E","OBJECT_NAME": "COSMOS 1720","OBJECT_NUMBER": "16453","OBJECT_TYPE": "PAYLOAD","PERIGEE": "1440","PERIOD": "115.14","RCSVALUE": "0","RCS_SIZE": "MEDIUM","SATNAME": "COSMOS 1720","SITE": "PKMTR"}</v>
      </c>
      <c r="AA264" t="str">
        <f>IF(A264=A265,_xlfn.CONCAT(Query__2[[#This Row],[Column1]],","),_xlfn.CONCAT(Query__2[[#This Row],[Column1]],"},"))</f>
        <v>"COSMOS1720-21450":{"APOGEE": "1484","COMMENT": "","COMMENTCODE": "","COUNTRY": "CIS","CURRENT": "Y","DECAY": "","FILE": "8616","INCLINATION": "73.99","INTLDES": "1986-002E","LAUNCH": "1986-01-09","LAUNCH_NUM": "2","LAUNCH_PIECE": "E","NORAD_CAT_ID": "16453","OBJECT_ID": "1986-002E","OBJECT_NAME": "COSMOS 1720","OBJECT_NUMBER": "16453","OBJECT_TYPE": "PAYLOAD","PERIGEE": "1440","PERIOD": "115.14","RCSVALUE": "0","RCS_SIZE": "MEDIUM","SATNAME": "COSMOS 1720","SITE": "PKMTR"},</v>
      </c>
      <c r="AB264" t="str">
        <f t="shared" si="648"/>
        <v>"APOGEE": "1484",</v>
      </c>
      <c r="AC264" t="str">
        <f t="shared" si="649"/>
        <v>"COMMENT": "",</v>
      </c>
      <c r="AD264" t="str">
        <f t="shared" si="650"/>
        <v>"COMMENTCODE": "",</v>
      </c>
      <c r="AE264" t="str">
        <f t="shared" si="651"/>
        <v>"COUNTRY": "CIS",</v>
      </c>
      <c r="AF264" t="str">
        <f t="shared" si="652"/>
        <v>"CURRENT": "Y",</v>
      </c>
      <c r="AG264" t="str">
        <f t="shared" si="653"/>
        <v>"DECAY": "",</v>
      </c>
      <c r="AH264" t="str">
        <f t="shared" si="654"/>
        <v>"FILE": "8616",</v>
      </c>
      <c r="AI264" t="str">
        <f t="shared" si="655"/>
        <v>"INCLINATION": "73.99",</v>
      </c>
      <c r="AJ264" t="str">
        <f t="shared" si="656"/>
        <v>"INTLDES": "1986-002E",</v>
      </c>
      <c r="AK264" t="str">
        <f t="shared" si="657"/>
        <v>"LAUNCH": "1986-01-09",</v>
      </c>
      <c r="AL264" t="str">
        <f t="shared" si="658"/>
        <v>"LAUNCH_NUM": "2",</v>
      </c>
      <c r="AM264" t="str">
        <f t="shared" si="659"/>
        <v>"LAUNCH_PIECE": "E",</v>
      </c>
      <c r="AN264" t="str">
        <f t="shared" si="660"/>
        <v>"NORAD_CAT_ID": "16453",</v>
      </c>
      <c r="AO264" t="str">
        <f t="shared" si="661"/>
        <v>"OBJECT_ID": "1986-002E",</v>
      </c>
      <c r="AP264" t="str">
        <f t="shared" si="662"/>
        <v>"OBJECT_NAME": "COSMOS 1720",</v>
      </c>
      <c r="AQ264" t="str">
        <f t="shared" si="663"/>
        <v>"OBJECT_NUMBER": "16453",</v>
      </c>
      <c r="AR264" t="str">
        <f t="shared" si="664"/>
        <v>"OBJECT_TYPE": "PAYLOAD",</v>
      </c>
      <c r="AS264" t="str">
        <f t="shared" si="665"/>
        <v>"PERIGEE": "1440",</v>
      </c>
      <c r="AT264" t="str">
        <f t="shared" si="666"/>
        <v>"PERIOD": "115.14",</v>
      </c>
      <c r="AU264" t="str">
        <f t="shared" si="667"/>
        <v>"RCSVALUE": "0",</v>
      </c>
      <c r="AV264" t="str">
        <f t="shared" si="668"/>
        <v>"RCS_SIZE": "MEDIUM",</v>
      </c>
      <c r="AW264" t="str">
        <f t="shared" si="669"/>
        <v>"SITE": "PKMTR"</v>
      </c>
      <c r="AX264" t="str">
        <f t="shared" si="670"/>
        <v>"SATNAME": "COSMOS 1720",</v>
      </c>
      <c r="AY264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"1484","COMMENT": "","COMMENTCODE": "","COUNTRY": "CIS","CURRENT": "Y","DECAY": "","FILE": "8616","INCLINATION": "73.99","INTLDES": "1986-002E","LAUNCH": "1986-01-09","LAUNCH_NUM": "2","LAUNCH_PIECE": "E","NORAD_CAT_ID": "16453","OBJECT_ID": "1986-002E","OBJECT_NAME": "COSMOS 1720","OBJECT_NUMBER": "16453","OBJECT_TYPE": "PAYLOAD","PERIGEE": "1440","PERIOD": "115.14","RCSVALUE": "0","RCS_SIZE": "MEDIUM","SATNAME": "COSMOS 1720","SITE": "PKMTR"</v>
      </c>
    </row>
    <row r="265" spans="1:51" x14ac:dyDescent="0.2">
      <c r="A265" t="s">
        <v>1324</v>
      </c>
      <c r="B265" t="s">
        <v>4049</v>
      </c>
      <c r="C265" t="s">
        <v>2403</v>
      </c>
      <c r="D265" t="s">
        <v>1205</v>
      </c>
      <c r="E265" t="s">
        <v>25</v>
      </c>
      <c r="F265" t="s">
        <v>25</v>
      </c>
      <c r="G265" t="s">
        <v>26</v>
      </c>
      <c r="H265" t="s">
        <v>27</v>
      </c>
      <c r="I265" t="s">
        <v>25</v>
      </c>
      <c r="J265" t="s">
        <v>626</v>
      </c>
      <c r="K265" t="s">
        <v>1622</v>
      </c>
      <c r="L265" t="s">
        <v>2401</v>
      </c>
      <c r="M265" t="s">
        <v>2361</v>
      </c>
      <c r="N265" t="s">
        <v>36</v>
      </c>
      <c r="O265" t="s">
        <v>81</v>
      </c>
      <c r="P265" t="s">
        <v>2402</v>
      </c>
      <c r="Q265" t="s">
        <v>2401</v>
      </c>
      <c r="R265" t="s">
        <v>2403</v>
      </c>
      <c r="S265" t="s">
        <v>2402</v>
      </c>
      <c r="T265" t="s">
        <v>38</v>
      </c>
      <c r="U265" t="s">
        <v>1234</v>
      </c>
      <c r="V265" t="s">
        <v>1628</v>
      </c>
      <c r="W265" t="s">
        <v>41</v>
      </c>
      <c r="X265" t="s">
        <v>95</v>
      </c>
      <c r="Y265" t="s">
        <v>1402</v>
      </c>
      <c r="Z265" t="str">
        <f t="shared" si="671"/>
        <v>"COSMOS1718-21451":{"APOGEE": "1495","COMMENT": "","COMMENTCODE": "","COUNTRY": "CIS","CURRENT": "Y","DECAY": "","FILE": "8630","INCLINATION": "73.99","INTLDES": "1986-002C","LAUNCH": "1986-01-09","LAUNCH_NUM": "2","LAUNCH_PIECE": "C","NORAD_CAT_ID": "16451","OBJECT_ID": "1986-002C","OBJECT_NAME": "COSMOS 1718","OBJECT_NUMBER": "16451","OBJECT_TYPE": "PAYLOAD","PERIGEE": "1475","PERIOD": "115.66","RCSVALUE": "0","RCS_SIZE": "MEDIUM","SATNAME": "COSMOS 1718","SITE": "PKMTR"}</v>
      </c>
      <c r="AA265" t="str">
        <f>IF(A265=A266,_xlfn.CONCAT(Query__2[[#This Row],[Column1]],","),_xlfn.CONCAT(Query__2[[#This Row],[Column1]],"},"))</f>
        <v>"COSMOS1718-21451":{"APOGEE": "1495","COMMENT": "","COMMENTCODE": "","COUNTRY": "CIS","CURRENT": "Y","DECAY": "","FILE": "8630","INCLINATION": "73.99","INTLDES": "1986-002C","LAUNCH": "1986-01-09","LAUNCH_NUM": "2","LAUNCH_PIECE": "C","NORAD_CAT_ID": "16451","OBJECT_ID": "1986-002C","OBJECT_NAME": "COSMOS 1718","OBJECT_NUMBER": "16451","OBJECT_TYPE": "PAYLOAD","PERIGEE": "1475","PERIOD": "115.66","RCSVALUE": "0","RCS_SIZE": "MEDIUM","SATNAME": "COSMOS 1718","SITE": "PKMTR"}},</v>
      </c>
      <c r="AB265" t="str">
        <f t="shared" si="648"/>
        <v>"APOGEE": "1495",</v>
      </c>
      <c r="AC265" t="str">
        <f t="shared" si="649"/>
        <v>"COMMENT": "",</v>
      </c>
      <c r="AD265" t="str">
        <f t="shared" si="650"/>
        <v>"COMMENTCODE": "",</v>
      </c>
      <c r="AE265" t="str">
        <f t="shared" si="651"/>
        <v>"COUNTRY": "CIS",</v>
      </c>
      <c r="AF265" t="str">
        <f t="shared" si="652"/>
        <v>"CURRENT": "Y",</v>
      </c>
      <c r="AG265" t="str">
        <f t="shared" si="653"/>
        <v>"DECAY": "",</v>
      </c>
      <c r="AH265" t="str">
        <f t="shared" si="654"/>
        <v>"FILE": "8630",</v>
      </c>
      <c r="AI265" t="str">
        <f t="shared" si="655"/>
        <v>"INCLINATION": "73.99",</v>
      </c>
      <c r="AJ265" t="str">
        <f t="shared" si="656"/>
        <v>"INTLDES": "1986-002C",</v>
      </c>
      <c r="AK265" t="str">
        <f t="shared" si="657"/>
        <v>"LAUNCH": "1986-01-09",</v>
      </c>
      <c r="AL265" t="str">
        <f t="shared" si="658"/>
        <v>"LAUNCH_NUM": "2",</v>
      </c>
      <c r="AM265" t="str">
        <f t="shared" si="659"/>
        <v>"LAUNCH_PIECE": "C",</v>
      </c>
      <c r="AN265" t="str">
        <f t="shared" si="660"/>
        <v>"NORAD_CAT_ID": "16451",</v>
      </c>
      <c r="AO265" t="str">
        <f t="shared" si="661"/>
        <v>"OBJECT_ID": "1986-002C",</v>
      </c>
      <c r="AP265" t="str">
        <f t="shared" si="662"/>
        <v>"OBJECT_NAME": "COSMOS 1718",</v>
      </c>
      <c r="AQ265" t="str">
        <f t="shared" si="663"/>
        <v>"OBJECT_NUMBER": "16451",</v>
      </c>
      <c r="AR265" t="str">
        <f t="shared" si="664"/>
        <v>"OBJECT_TYPE": "PAYLOAD",</v>
      </c>
      <c r="AS265" t="str">
        <f t="shared" si="665"/>
        <v>"PERIGEE": "1475",</v>
      </c>
      <c r="AT265" t="str">
        <f t="shared" si="666"/>
        <v>"PERIOD": "115.66",</v>
      </c>
      <c r="AU265" t="str">
        <f t="shared" si="667"/>
        <v>"RCSVALUE": "0",</v>
      </c>
      <c r="AV265" t="str">
        <f t="shared" si="668"/>
        <v>"RCS_SIZE": "MEDIUM",</v>
      </c>
      <c r="AW265" t="str">
        <f t="shared" si="669"/>
        <v>"SITE": "PKMTR"</v>
      </c>
      <c r="AX265" t="str">
        <f t="shared" si="670"/>
        <v>"SATNAME": "COSMOS 1718",</v>
      </c>
      <c r="AY265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"1495","COMMENT": "","COMMENTCODE": "","COUNTRY": "CIS","CURRENT": "Y","DECAY": "","FILE": "8630","INCLINATION": "73.99","INTLDES": "1986-002C","LAUNCH": "1986-01-09","LAUNCH_NUM": "2","LAUNCH_PIECE": "C","NORAD_CAT_ID": "16451","OBJECT_ID": "1986-002C","OBJECT_NAME": "COSMOS 1718","OBJECT_NUMBER": "16451","OBJECT_TYPE": "PAYLOAD","PERIGEE": "1475","PERIOD": "115.66","RCSVALUE": "0","RCS_SIZE": "MEDIUM","SATNAME": "COSMOS 1718","SITE": "PKMTR"</v>
      </c>
    </row>
    <row r="266" spans="1:51" x14ac:dyDescent="0.2">
      <c r="A266" t="s">
        <v>1309</v>
      </c>
      <c r="B266" t="s">
        <v>4050</v>
      </c>
      <c r="C266" t="s">
        <v>2419</v>
      </c>
      <c r="D266" t="s">
        <v>1127</v>
      </c>
      <c r="E266" t="s">
        <v>25</v>
      </c>
      <c r="F266" t="s">
        <v>25</v>
      </c>
      <c r="G266" t="s">
        <v>26</v>
      </c>
      <c r="H266" t="s">
        <v>27</v>
      </c>
      <c r="I266" t="s">
        <v>25</v>
      </c>
      <c r="J266" t="s">
        <v>261</v>
      </c>
      <c r="K266" t="s">
        <v>2238</v>
      </c>
      <c r="L266" t="s">
        <v>2417</v>
      </c>
      <c r="M266" t="s">
        <v>2415</v>
      </c>
      <c r="N266" t="s">
        <v>33</v>
      </c>
      <c r="O266" t="s">
        <v>48</v>
      </c>
      <c r="P266" t="s">
        <v>2418</v>
      </c>
      <c r="Q266" t="s">
        <v>2417</v>
      </c>
      <c r="R266" t="s">
        <v>2419</v>
      </c>
      <c r="S266" t="s">
        <v>2418</v>
      </c>
      <c r="T266" t="s">
        <v>38</v>
      </c>
      <c r="U266" t="s">
        <v>718</v>
      </c>
      <c r="V266" t="s">
        <v>1579</v>
      </c>
      <c r="W266" t="s">
        <v>41</v>
      </c>
      <c r="X266" t="s">
        <v>53</v>
      </c>
      <c r="Y266" t="s">
        <v>1402</v>
      </c>
      <c r="Z266" t="str">
        <f t="shared" si="671"/>
        <v>"1987":{"METEOR215-22816":{"APOGEE": "955","COMMENT": "","COMMENTCODE": "","COUNTRY": "CIS","CURRENT": "Y","DECAY": "","FILE": "8626","INCLINATION": "82.47","INTLDES": "1987-001A","LAUNCH": "1987-01-05","LAUNCH_NUM": "1","LAUNCH_PIECE": "A","NORAD_CAT_ID": "17290","OBJECT_ID": "1987-001A","OBJECT_NAME": "METEOR 2-15","OBJECT_NUMBER": "17290","OBJECT_TYPE": "PAYLOAD","PERIGEE": "936","PERIOD": "103.96","RCSVALUE": "0","RCS_SIZE": "LARGE","SATNAME": "METEOR 2-15","SITE": "PKMTR"}</v>
      </c>
      <c r="AA266" t="str">
        <f>IF(A266=A267,_xlfn.CONCAT(Query__2[[#This Row],[Column1]],","),_xlfn.CONCAT(Query__2[[#This Row],[Column1]],"},"))</f>
        <v>"1987":{"METEOR215-22816":{"APOGEE": "955","COMMENT": "","COMMENTCODE": "","COUNTRY": "CIS","CURRENT": "Y","DECAY": "","FILE": "8626","INCLINATION": "82.47","INTLDES": "1987-001A","LAUNCH": "1987-01-05","LAUNCH_NUM": "1","LAUNCH_PIECE": "A","NORAD_CAT_ID": "17290","OBJECT_ID": "1987-001A","OBJECT_NAME": "METEOR 2-15","OBJECT_NUMBER": "17290","OBJECT_TYPE": "PAYLOAD","PERIGEE": "936","PERIOD": "103.96","RCSVALUE": "0","RCS_SIZE": "LARGE","SATNAME": "METEOR 2-15","SITE": "PKMTR"},</v>
      </c>
      <c r="AB266" t="str">
        <f t="shared" ref="AB266:AB274" si="672">_xlfn.CONCAT("""",D$1,"""",": ","""",D266,"""",",")</f>
        <v>"APOGEE": "955",</v>
      </c>
      <c r="AC266" t="str">
        <f t="shared" ref="AC266:AC274" si="673">_xlfn.CONCAT("""",E$1,"""",": ","""",E266,"""",",")</f>
        <v>"COMMENT": "",</v>
      </c>
      <c r="AD266" t="str">
        <f t="shared" ref="AD266:AD274" si="674">_xlfn.CONCAT("""",F$1,"""",": ","""",F266,"""",",")</f>
        <v>"COMMENTCODE": "",</v>
      </c>
      <c r="AE266" t="str">
        <f t="shared" ref="AE266:AE274" si="675">_xlfn.CONCAT("""",G$1,"""",": ","""",G266,"""",",")</f>
        <v>"COUNTRY": "CIS",</v>
      </c>
      <c r="AF266" t="str">
        <f t="shared" ref="AF266:AF274" si="676">_xlfn.CONCAT("""",H$1,"""",": ","""",H266,"""",",")</f>
        <v>"CURRENT": "Y",</v>
      </c>
      <c r="AG266" t="str">
        <f t="shared" ref="AG266:AG274" si="677">_xlfn.CONCAT("""",I$1,"""",": ","""",I266,"""",",")</f>
        <v>"DECAY": "",</v>
      </c>
      <c r="AH266" t="str">
        <f t="shared" ref="AH266:AH274" si="678">_xlfn.CONCAT("""",J$1,"""",": ","""",J266,"""",",")</f>
        <v>"FILE": "8626",</v>
      </c>
      <c r="AI266" t="str">
        <f t="shared" ref="AI266:AI274" si="679">_xlfn.CONCAT("""",K$1,"""",": ","""",K266,"""",",")</f>
        <v>"INCLINATION": "82.47",</v>
      </c>
      <c r="AJ266" t="str">
        <f t="shared" ref="AJ266:AJ274" si="680">_xlfn.CONCAT("""",L$1,"""",": ","""",L266,"""",",")</f>
        <v>"INTLDES": "1987-001A",</v>
      </c>
      <c r="AK266" t="str">
        <f t="shared" ref="AK266:AK274" si="681">_xlfn.CONCAT("""",M$1,"""",": ","""",M266,"""",",")</f>
        <v>"LAUNCH": "1987-01-05",</v>
      </c>
      <c r="AL266" t="str">
        <f t="shared" ref="AL266:AL274" si="682">_xlfn.CONCAT("""",N$1,"""",": ","""",N266,"""",",")</f>
        <v>"LAUNCH_NUM": "1",</v>
      </c>
      <c r="AM266" t="str">
        <f t="shared" ref="AM266:AM274" si="683">_xlfn.CONCAT("""",O$1,"""",": ","""",O266,"""",",")</f>
        <v>"LAUNCH_PIECE": "A",</v>
      </c>
      <c r="AN266" t="str">
        <f t="shared" ref="AN266:AN274" si="684">_xlfn.CONCAT("""",P$1,"""",": ","""",P266,"""",",")</f>
        <v>"NORAD_CAT_ID": "17290",</v>
      </c>
      <c r="AO266" t="str">
        <f t="shared" ref="AO266:AO274" si="685">_xlfn.CONCAT("""",Q$1,"""",": ","""",Q266,"""",",")</f>
        <v>"OBJECT_ID": "1987-001A",</v>
      </c>
      <c r="AP266" t="str">
        <f t="shared" ref="AP266:AP274" si="686">_xlfn.CONCAT("""",R$1,"""",": ","""",R266,"""",",")</f>
        <v>"OBJECT_NAME": "METEOR 2-15",</v>
      </c>
      <c r="AQ266" t="str">
        <f t="shared" ref="AQ266:AQ274" si="687">_xlfn.CONCAT("""",S$1,"""",": ","""",S266,"""",",")</f>
        <v>"OBJECT_NUMBER": "17290",</v>
      </c>
      <c r="AR266" t="str">
        <f t="shared" ref="AR266:AR274" si="688">_xlfn.CONCAT("""",T$1,"""",": ","""",T266,"""",",")</f>
        <v>"OBJECT_TYPE": "PAYLOAD",</v>
      </c>
      <c r="AS266" t="str">
        <f t="shared" ref="AS266:AS274" si="689">_xlfn.CONCAT("""",U$1,"""",": ","""",U266,"""",",")</f>
        <v>"PERIGEE": "936",</v>
      </c>
      <c r="AT266" t="str">
        <f t="shared" ref="AT266:AT274" si="690">_xlfn.CONCAT("""",V$1,"""",": ","""",V266,"""",",")</f>
        <v>"PERIOD": "103.96",</v>
      </c>
      <c r="AU266" t="str">
        <f t="shared" ref="AU266:AU274" si="691">_xlfn.CONCAT("""",W$1,"""",": ","""",W266,"""",",")</f>
        <v>"RCSVALUE": "0",</v>
      </c>
      <c r="AV266" t="str">
        <f t="shared" ref="AV266:AV274" si="692">_xlfn.CONCAT("""",X$1,"""",": ","""",X266,"""",",")</f>
        <v>"RCS_SIZE": "LARGE",</v>
      </c>
      <c r="AW266" t="str">
        <f t="shared" ref="AW266:AW274" si="693">_xlfn.CONCAT("""",Y$1,"""",": ","""",Y266,"""")</f>
        <v>"SITE": "PKMTR"</v>
      </c>
      <c r="AX266" t="str">
        <f t="shared" ref="AX266:AX274" si="694">_xlfn.CONCAT("""",C$1,"""",": ","""",C266,"""",",")</f>
        <v>"SATNAME": "METEOR 2-15",</v>
      </c>
      <c r="AY266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"955","COMMENT": "","COMMENTCODE": "","COUNTRY": "CIS","CURRENT": "Y","DECAY": "","FILE": "8626","INCLINATION": "82.47","INTLDES": "1987-001A","LAUNCH": "1987-01-05","LAUNCH_NUM": "1","LAUNCH_PIECE": "A","NORAD_CAT_ID": "17290","OBJECT_ID": "1987-001A","OBJECT_NAME": "METEOR 2-15","OBJECT_NUMBER": "17290","OBJECT_TYPE": "PAYLOAD","PERIGEE": "936","PERIOD": "103.96","RCSVALUE": "0","RCS_SIZE": "LARGE","SATNAME": "METEOR 2-15","SITE": "PKMTR"</v>
      </c>
    </row>
    <row r="267" spans="1:51" x14ac:dyDescent="0.2">
      <c r="A267" t="s">
        <v>1309</v>
      </c>
      <c r="B267" t="s">
        <v>4051</v>
      </c>
      <c r="C267" t="s">
        <v>2422</v>
      </c>
      <c r="D267" t="s">
        <v>1043</v>
      </c>
      <c r="E267" t="s">
        <v>25</v>
      </c>
      <c r="F267" t="s">
        <v>25</v>
      </c>
      <c r="G267" t="s">
        <v>26</v>
      </c>
      <c r="H267" t="s">
        <v>27</v>
      </c>
      <c r="I267" t="s">
        <v>25</v>
      </c>
      <c r="J267" t="s">
        <v>328</v>
      </c>
      <c r="K267" t="s">
        <v>769</v>
      </c>
      <c r="L267" t="s">
        <v>2420</v>
      </c>
      <c r="M267" t="s">
        <v>2415</v>
      </c>
      <c r="N267" t="s">
        <v>33</v>
      </c>
      <c r="O267" t="s">
        <v>81</v>
      </c>
      <c r="P267" t="s">
        <v>2421</v>
      </c>
      <c r="Q267" t="s">
        <v>2420</v>
      </c>
      <c r="R267" t="s">
        <v>2422</v>
      </c>
      <c r="S267" t="s">
        <v>2421</v>
      </c>
      <c r="T267" t="s">
        <v>84</v>
      </c>
      <c r="U267" t="s">
        <v>628</v>
      </c>
      <c r="V267" t="s">
        <v>1693</v>
      </c>
      <c r="W267" t="s">
        <v>41</v>
      </c>
      <c r="X267" t="s">
        <v>64</v>
      </c>
      <c r="Y267" t="s">
        <v>1402</v>
      </c>
      <c r="Z267" t="str">
        <f t="shared" si="671"/>
        <v>"METEOR215DEB-22817":{"APOGEE": "900","COMMENT": "","COMMENTCODE": "","COUNTRY": "CIS","CURRENT": "Y","DECAY": "","FILE": "8625","INCLINATION": "82.46","INTLDES": "1987-001C","LAUNCH": "1987-01-05","LAUNCH_NUM": "1","LAUNCH_PIECE": "C","NORAD_CAT_ID": "28975","OBJECT_ID": "1987-001C","OBJECT_NAME": "METEOR 2-15 DEB","OBJECT_NUMBER": "28975","OBJECT_TYPE": "DEBRIS","PERIGEE": "881","PERIOD": "102.79","RCSVALUE": "0","RCS_SIZE": "SMALL","SATNAME": "METEOR 2-15 DEB","SITE": "PKMTR"}</v>
      </c>
      <c r="AA267" t="str">
        <f>IF(A267=A268,_xlfn.CONCAT(Query__2[[#This Row],[Column1]],","),_xlfn.CONCAT(Query__2[[#This Row],[Column1]],"},"))</f>
        <v>"METEOR215DEB-22817":{"APOGEE": "900","COMMENT": "","COMMENTCODE": "","COUNTRY": "CIS","CURRENT": "Y","DECAY": "","FILE": "8625","INCLINATION": "82.46","INTLDES": "1987-001C","LAUNCH": "1987-01-05","LAUNCH_NUM": "1","LAUNCH_PIECE": "C","NORAD_CAT_ID": "28975","OBJECT_ID": "1987-001C","OBJECT_NAME": "METEOR 2-15 DEB","OBJECT_NUMBER": "28975","OBJECT_TYPE": "DEBRIS","PERIGEE": "881","PERIOD": "102.79","RCSVALUE": "0","RCS_SIZE": "SMALL","SATNAME": "METEOR 2-15 DEB","SITE": "PKMTR"},</v>
      </c>
      <c r="AB267" t="str">
        <f t="shared" si="672"/>
        <v>"APOGEE": "900",</v>
      </c>
      <c r="AC267" t="str">
        <f t="shared" si="673"/>
        <v>"COMMENT": "",</v>
      </c>
      <c r="AD267" t="str">
        <f t="shared" si="674"/>
        <v>"COMMENTCODE": "",</v>
      </c>
      <c r="AE267" t="str">
        <f t="shared" si="675"/>
        <v>"COUNTRY": "CIS",</v>
      </c>
      <c r="AF267" t="str">
        <f t="shared" si="676"/>
        <v>"CURRENT": "Y",</v>
      </c>
      <c r="AG267" t="str">
        <f t="shared" si="677"/>
        <v>"DECAY": "",</v>
      </c>
      <c r="AH267" t="str">
        <f t="shared" si="678"/>
        <v>"FILE": "8625",</v>
      </c>
      <c r="AI267" t="str">
        <f t="shared" si="679"/>
        <v>"INCLINATION": "82.46",</v>
      </c>
      <c r="AJ267" t="str">
        <f t="shared" si="680"/>
        <v>"INTLDES": "1987-001C",</v>
      </c>
      <c r="AK267" t="str">
        <f t="shared" si="681"/>
        <v>"LAUNCH": "1987-01-05",</v>
      </c>
      <c r="AL267" t="str">
        <f t="shared" si="682"/>
        <v>"LAUNCH_NUM": "1",</v>
      </c>
      <c r="AM267" t="str">
        <f t="shared" si="683"/>
        <v>"LAUNCH_PIECE": "C",</v>
      </c>
      <c r="AN267" t="str">
        <f t="shared" si="684"/>
        <v>"NORAD_CAT_ID": "28975",</v>
      </c>
      <c r="AO267" t="str">
        <f t="shared" si="685"/>
        <v>"OBJECT_ID": "1987-001C",</v>
      </c>
      <c r="AP267" t="str">
        <f t="shared" si="686"/>
        <v>"OBJECT_NAME": "METEOR 2-15 DEB",</v>
      </c>
      <c r="AQ267" t="str">
        <f t="shared" si="687"/>
        <v>"OBJECT_NUMBER": "28975",</v>
      </c>
      <c r="AR267" t="str">
        <f t="shared" si="688"/>
        <v>"OBJECT_TYPE": "DEBRIS",</v>
      </c>
      <c r="AS267" t="str">
        <f t="shared" si="689"/>
        <v>"PERIGEE": "881",</v>
      </c>
      <c r="AT267" t="str">
        <f t="shared" si="690"/>
        <v>"PERIOD": "102.79",</v>
      </c>
      <c r="AU267" t="str">
        <f t="shared" si="691"/>
        <v>"RCSVALUE": "0",</v>
      </c>
      <c r="AV267" t="str">
        <f t="shared" si="692"/>
        <v>"RCS_SIZE": "SMALL",</v>
      </c>
      <c r="AW267" t="str">
        <f t="shared" si="693"/>
        <v>"SITE": "PKMTR"</v>
      </c>
      <c r="AX267" t="str">
        <f t="shared" si="694"/>
        <v>"SATNAME": "METEOR 2-15 DEB",</v>
      </c>
      <c r="AY267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"900","COMMENT": "","COMMENTCODE": "","COUNTRY": "CIS","CURRENT": "Y","DECAY": "","FILE": "8625","INCLINATION": "82.46","INTLDES": "1987-001C","LAUNCH": "1987-01-05","LAUNCH_NUM": "1","LAUNCH_PIECE": "C","NORAD_CAT_ID": "28975","OBJECT_ID": "1987-001C","OBJECT_NAME": "METEOR 2-15 DEB","OBJECT_NUMBER": "28975","OBJECT_TYPE": "DEBRIS","PERIGEE": "881","PERIOD": "102.79","RCSVALUE": "0","RCS_SIZE": "SMALL","SATNAME": "METEOR 2-15 DEB","SITE": "PKMTR"</v>
      </c>
    </row>
    <row r="268" spans="1:51" x14ac:dyDescent="0.2">
      <c r="A268" t="s">
        <v>1309</v>
      </c>
      <c r="B268" t="s">
        <v>4052</v>
      </c>
      <c r="C268" t="s">
        <v>2045</v>
      </c>
      <c r="D268" t="s">
        <v>588</v>
      </c>
      <c r="E268" t="s">
        <v>25</v>
      </c>
      <c r="F268" t="s">
        <v>25</v>
      </c>
      <c r="G268" t="s">
        <v>26</v>
      </c>
      <c r="H268" t="s">
        <v>27</v>
      </c>
      <c r="I268" t="s">
        <v>25</v>
      </c>
      <c r="J268" t="s">
        <v>77</v>
      </c>
      <c r="K268" t="s">
        <v>2238</v>
      </c>
      <c r="L268" t="s">
        <v>2423</v>
      </c>
      <c r="M268" t="s">
        <v>2415</v>
      </c>
      <c r="N268" t="s">
        <v>33</v>
      </c>
      <c r="O268" t="s">
        <v>34</v>
      </c>
      <c r="P268" t="s">
        <v>2424</v>
      </c>
      <c r="Q268" t="s">
        <v>2423</v>
      </c>
      <c r="R268" t="s">
        <v>2045</v>
      </c>
      <c r="S268" t="s">
        <v>2424</v>
      </c>
      <c r="T268" t="s">
        <v>50</v>
      </c>
      <c r="U268" t="s">
        <v>975</v>
      </c>
      <c r="V268" t="s">
        <v>2049</v>
      </c>
      <c r="W268" t="s">
        <v>41</v>
      </c>
      <c r="X268" t="s">
        <v>53</v>
      </c>
      <c r="Y268" t="s">
        <v>1402</v>
      </c>
      <c r="Z268" t="str">
        <f t="shared" si="671"/>
        <v>"SL14RB-22818":{"APOGEE": "956","COMMENT": "","COMMENTCODE": "","COUNTRY": "CIS","CURRENT": "Y","DECAY": "","FILE": "8634","INCLINATION": "82.47","INTLDES": "1987-001B","LAUNCH": "1987-01-05","LAUNCH_NUM": "1","LAUNCH_PIECE": "B","NORAD_CAT_ID": "17291","OBJECT_ID": "1987-001B","OBJECT_NAME": "SL-14 R/B","OBJECT_NUMBER": "17291","OBJECT_TYPE": "ROCKET BODY","PERIGEE": "939","PERIOD": "104.00","RCSVALUE": "0","RCS_SIZE": "LARGE","SATNAME": "SL-14 R/B","SITE": "PKMTR"}</v>
      </c>
      <c r="AA268" t="str">
        <f>IF(A268=A269,_xlfn.CONCAT(Query__2[[#This Row],[Column1]],","),_xlfn.CONCAT(Query__2[[#This Row],[Column1]],"},"))</f>
        <v>"SL14RB-22818":{"APOGEE": "956","COMMENT": "","COMMENTCODE": "","COUNTRY": "CIS","CURRENT": "Y","DECAY": "","FILE": "8634","INCLINATION": "82.47","INTLDES": "1987-001B","LAUNCH": "1987-01-05","LAUNCH_NUM": "1","LAUNCH_PIECE": "B","NORAD_CAT_ID": "17291","OBJECT_ID": "1987-001B","OBJECT_NAME": "SL-14 R/B","OBJECT_NUMBER": "17291","OBJECT_TYPE": "ROCKET BODY","PERIGEE": "939","PERIOD": "104.00","RCSVALUE": "0","RCS_SIZE": "LARGE","SATNAME": "SL-14 R/B","SITE": "PKMTR"},</v>
      </c>
      <c r="AB268" t="str">
        <f t="shared" si="672"/>
        <v>"APOGEE": "956",</v>
      </c>
      <c r="AC268" t="str">
        <f t="shared" si="673"/>
        <v>"COMMENT": "",</v>
      </c>
      <c r="AD268" t="str">
        <f t="shared" si="674"/>
        <v>"COMMENTCODE": "",</v>
      </c>
      <c r="AE268" t="str">
        <f t="shared" si="675"/>
        <v>"COUNTRY": "CIS",</v>
      </c>
      <c r="AF268" t="str">
        <f t="shared" si="676"/>
        <v>"CURRENT": "Y",</v>
      </c>
      <c r="AG268" t="str">
        <f t="shared" si="677"/>
        <v>"DECAY": "",</v>
      </c>
      <c r="AH268" t="str">
        <f t="shared" si="678"/>
        <v>"FILE": "8634",</v>
      </c>
      <c r="AI268" t="str">
        <f t="shared" si="679"/>
        <v>"INCLINATION": "82.47",</v>
      </c>
      <c r="AJ268" t="str">
        <f t="shared" si="680"/>
        <v>"INTLDES": "1987-001B",</v>
      </c>
      <c r="AK268" t="str">
        <f t="shared" si="681"/>
        <v>"LAUNCH": "1987-01-05",</v>
      </c>
      <c r="AL268" t="str">
        <f t="shared" si="682"/>
        <v>"LAUNCH_NUM": "1",</v>
      </c>
      <c r="AM268" t="str">
        <f t="shared" si="683"/>
        <v>"LAUNCH_PIECE": "B",</v>
      </c>
      <c r="AN268" t="str">
        <f t="shared" si="684"/>
        <v>"NORAD_CAT_ID": "17291",</v>
      </c>
      <c r="AO268" t="str">
        <f t="shared" si="685"/>
        <v>"OBJECT_ID": "1987-001B",</v>
      </c>
      <c r="AP268" t="str">
        <f t="shared" si="686"/>
        <v>"OBJECT_NAME": "SL-14 R/B",</v>
      </c>
      <c r="AQ268" t="str">
        <f t="shared" si="687"/>
        <v>"OBJECT_NUMBER": "17291",</v>
      </c>
      <c r="AR268" t="str">
        <f t="shared" si="688"/>
        <v>"OBJECT_TYPE": "ROCKET BODY",</v>
      </c>
      <c r="AS268" t="str">
        <f t="shared" si="689"/>
        <v>"PERIGEE": "939",</v>
      </c>
      <c r="AT268" t="str">
        <f t="shared" si="690"/>
        <v>"PERIOD": "104.00",</v>
      </c>
      <c r="AU268" t="str">
        <f t="shared" si="691"/>
        <v>"RCSVALUE": "0",</v>
      </c>
      <c r="AV268" t="str">
        <f t="shared" si="692"/>
        <v>"RCS_SIZE": "LARGE",</v>
      </c>
      <c r="AW268" t="str">
        <f t="shared" si="693"/>
        <v>"SITE": "PKMTR"</v>
      </c>
      <c r="AX268" t="str">
        <f t="shared" si="694"/>
        <v>"SATNAME": "SL-14 R/B",</v>
      </c>
      <c r="AY268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"956","COMMENT": "","COMMENTCODE": "","COUNTRY": "CIS","CURRENT": "Y","DECAY": "","FILE": "8634","INCLINATION": "82.47","INTLDES": "1987-001B","LAUNCH": "1987-01-05","LAUNCH_NUM": "1","LAUNCH_PIECE": "B","NORAD_CAT_ID": "17291","OBJECT_ID": "1987-001B","OBJECT_NAME": "SL-14 R/B","OBJECT_NUMBER": "17291","OBJECT_TYPE": "ROCKET BODY","PERIGEE": "939","PERIOD": "104.00","RCSVALUE": "0","RCS_SIZE": "LARGE","SATNAME": "SL-14 R/B","SITE": "PKMTR"</v>
      </c>
    </row>
    <row r="269" spans="1:51" x14ac:dyDescent="0.2">
      <c r="A269" t="s">
        <v>1309</v>
      </c>
      <c r="B269" t="s">
        <v>4053</v>
      </c>
      <c r="C269" t="s">
        <v>2429</v>
      </c>
      <c r="D269" t="s">
        <v>453</v>
      </c>
      <c r="E269" t="s">
        <v>25</v>
      </c>
      <c r="F269" t="s">
        <v>25</v>
      </c>
      <c r="G269" t="s">
        <v>26</v>
      </c>
      <c r="H269" t="s">
        <v>27</v>
      </c>
      <c r="I269" t="s">
        <v>2425</v>
      </c>
      <c r="J269" t="s">
        <v>33</v>
      </c>
      <c r="K269" t="s">
        <v>885</v>
      </c>
      <c r="L269" t="s">
        <v>2426</v>
      </c>
      <c r="M269" t="s">
        <v>2427</v>
      </c>
      <c r="N269" t="s">
        <v>36</v>
      </c>
      <c r="O269" t="s">
        <v>48</v>
      </c>
      <c r="P269" t="s">
        <v>2428</v>
      </c>
      <c r="Q269" t="s">
        <v>2426</v>
      </c>
      <c r="R269" t="s">
        <v>2429</v>
      </c>
      <c r="S269" t="s">
        <v>2428</v>
      </c>
      <c r="T269" t="s">
        <v>38</v>
      </c>
      <c r="U269" t="s">
        <v>321</v>
      </c>
      <c r="V269" t="s">
        <v>994</v>
      </c>
      <c r="W269" t="s">
        <v>41</v>
      </c>
      <c r="X269" t="s">
        <v>25</v>
      </c>
      <c r="Y269" t="s">
        <v>42</v>
      </c>
      <c r="Z269" t="str">
        <f t="shared" si="671"/>
        <v>"COSMOS1811-22819":{"APOGEE": "294","COMMENT": "","COMMENTCODE": "","COUNTRY": "CIS","CURRENT": "Y","DECAY": "1987-02-13","FILE": "1","INCLINATION": "64.85","INTLDES": "1987-002A","LAUNCH": "1987-01-09","LAUNCH_NUM": "2","LAUNCH_PIECE": "A","NORAD_CAT_ID": "17292","OBJECT_ID": "1987-002A","OBJECT_NAME": "COSMOS 1811","OBJECT_NUMBER": "17292","OBJECT_TYPE": "PAYLOAD","PERIGEE": "179","PERIOD": "89.23","RCSVALUE": "0","RCS_SIZE": "","SATNAME": "COSMOS 1811","SITE": "TTMTR"}</v>
      </c>
      <c r="AA269" t="str">
        <f>IF(A269=A270,_xlfn.CONCAT(Query__2[[#This Row],[Column1]],","),_xlfn.CONCAT(Query__2[[#This Row],[Column1]],"},"))</f>
        <v>"COSMOS1811-22819":{"APOGEE": "294","COMMENT": "","COMMENTCODE": "","COUNTRY": "CIS","CURRENT": "Y","DECAY": "1987-02-13","FILE": "1","INCLINATION": "64.85","INTLDES": "1987-002A","LAUNCH": "1987-01-09","LAUNCH_NUM": "2","LAUNCH_PIECE": "A","NORAD_CAT_ID": "17292","OBJECT_ID": "1987-002A","OBJECT_NAME": "COSMOS 1811","OBJECT_NUMBER": "17292","OBJECT_TYPE": "PAYLOAD","PERIGEE": "179","PERIOD": "89.23","RCSVALUE": "0","RCS_SIZE": "","SATNAME": "COSMOS 1811","SITE": "TTMTR"},</v>
      </c>
      <c r="AB269" t="str">
        <f t="shared" si="672"/>
        <v>"APOGEE": "294",</v>
      </c>
      <c r="AC269" t="str">
        <f t="shared" si="673"/>
        <v>"COMMENT": "",</v>
      </c>
      <c r="AD269" t="str">
        <f t="shared" si="674"/>
        <v>"COMMENTCODE": "",</v>
      </c>
      <c r="AE269" t="str">
        <f t="shared" si="675"/>
        <v>"COUNTRY": "CIS",</v>
      </c>
      <c r="AF269" t="str">
        <f t="shared" si="676"/>
        <v>"CURRENT": "Y",</v>
      </c>
      <c r="AG269" t="str">
        <f t="shared" si="677"/>
        <v>"DECAY": "1987-02-13",</v>
      </c>
      <c r="AH269" t="str">
        <f t="shared" si="678"/>
        <v>"FILE": "1",</v>
      </c>
      <c r="AI269" t="str">
        <f t="shared" si="679"/>
        <v>"INCLINATION": "64.85",</v>
      </c>
      <c r="AJ269" t="str">
        <f t="shared" si="680"/>
        <v>"INTLDES": "1987-002A",</v>
      </c>
      <c r="AK269" t="str">
        <f t="shared" si="681"/>
        <v>"LAUNCH": "1987-01-09",</v>
      </c>
      <c r="AL269" t="str">
        <f t="shared" si="682"/>
        <v>"LAUNCH_NUM": "2",</v>
      </c>
      <c r="AM269" t="str">
        <f t="shared" si="683"/>
        <v>"LAUNCH_PIECE": "A",</v>
      </c>
      <c r="AN269" t="str">
        <f t="shared" si="684"/>
        <v>"NORAD_CAT_ID": "17292",</v>
      </c>
      <c r="AO269" t="str">
        <f t="shared" si="685"/>
        <v>"OBJECT_ID": "1987-002A",</v>
      </c>
      <c r="AP269" t="str">
        <f t="shared" si="686"/>
        <v>"OBJECT_NAME": "COSMOS 1811",</v>
      </c>
      <c r="AQ269" t="str">
        <f t="shared" si="687"/>
        <v>"OBJECT_NUMBER": "17292",</v>
      </c>
      <c r="AR269" t="str">
        <f t="shared" si="688"/>
        <v>"OBJECT_TYPE": "PAYLOAD",</v>
      </c>
      <c r="AS269" t="str">
        <f t="shared" si="689"/>
        <v>"PERIGEE": "179",</v>
      </c>
      <c r="AT269" t="str">
        <f t="shared" si="690"/>
        <v>"PERIOD": "89.23",</v>
      </c>
      <c r="AU269" t="str">
        <f t="shared" si="691"/>
        <v>"RCSVALUE": "0",</v>
      </c>
      <c r="AV269" t="str">
        <f t="shared" si="692"/>
        <v>"RCS_SIZE": "",</v>
      </c>
      <c r="AW269" t="str">
        <f t="shared" si="693"/>
        <v>"SITE": "TTMTR"</v>
      </c>
      <c r="AX269" t="str">
        <f t="shared" si="694"/>
        <v>"SATNAME": "COSMOS 1811",</v>
      </c>
      <c r="AY269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"294","COMMENT": "","COMMENTCODE": "","COUNTRY": "CIS","CURRENT": "Y","DECAY": "1987-02-13","FILE": "1","INCLINATION": "64.85","INTLDES": "1987-002A","LAUNCH": "1987-01-09","LAUNCH_NUM": "2","LAUNCH_PIECE": "A","NORAD_CAT_ID": "17292","OBJECT_ID": "1987-002A","OBJECT_NAME": "COSMOS 1811","OBJECT_NUMBER": "17292","OBJECT_TYPE": "PAYLOAD","PERIGEE": "179","PERIOD": "89.23","RCSVALUE": "0","RCS_SIZE": "","SATNAME": "COSMOS 1811","SITE": "TTMTR"</v>
      </c>
    </row>
    <row r="270" spans="1:51" x14ac:dyDescent="0.2">
      <c r="A270" t="s">
        <v>1309</v>
      </c>
      <c r="B270" t="s">
        <v>4054</v>
      </c>
      <c r="C270" t="s">
        <v>1105</v>
      </c>
      <c r="D270" t="s">
        <v>343</v>
      </c>
      <c r="E270" t="s">
        <v>25</v>
      </c>
      <c r="F270" t="s">
        <v>25</v>
      </c>
      <c r="G270" t="s">
        <v>26</v>
      </c>
      <c r="H270" t="s">
        <v>27</v>
      </c>
      <c r="I270" t="s">
        <v>2430</v>
      </c>
      <c r="J270" t="s">
        <v>33</v>
      </c>
      <c r="K270" t="s">
        <v>841</v>
      </c>
      <c r="L270" t="s">
        <v>2431</v>
      </c>
      <c r="M270" t="s">
        <v>2427</v>
      </c>
      <c r="N270" t="s">
        <v>36</v>
      </c>
      <c r="O270" t="s">
        <v>34</v>
      </c>
      <c r="P270" t="s">
        <v>2432</v>
      </c>
      <c r="Q270" t="s">
        <v>2431</v>
      </c>
      <c r="R270" t="s">
        <v>1105</v>
      </c>
      <c r="S270" t="s">
        <v>2432</v>
      </c>
      <c r="T270" t="s">
        <v>50</v>
      </c>
      <c r="U270" t="s">
        <v>654</v>
      </c>
      <c r="V270" t="s">
        <v>779</v>
      </c>
      <c r="W270" t="s">
        <v>41</v>
      </c>
      <c r="X270" t="s">
        <v>25</v>
      </c>
      <c r="Y270" t="s">
        <v>42</v>
      </c>
      <c r="Z270" t="str">
        <f t="shared" si="671"/>
        <v>"SL4RB-22820":{"APOGEE": "166","COMMENT": "","COMMENTCODE": "","COUNTRY": "CIS","CURRENT": "Y","DECAY": "1987-01-16","FILE": "1","INCLINATION": "64.86","INTLDES": "1987-002B","LAUNCH": "1987-01-09","LAUNCH_NUM": "2","LAUNCH_PIECE": "B","NORAD_CAT_ID": "17293","OBJECT_ID": "1987-002B","OBJECT_NAME": "SL-4 R/B","OBJECT_NUMBER": "17293","OBJECT_TYPE": "ROCKET BODY","PERIGEE": "130","PERIOD": "87.45","RCSVALUE": "0","RCS_SIZE": "","SATNAME": "SL-4 R/B","SITE": "TTMTR"}</v>
      </c>
      <c r="AA270" t="str">
        <f>IF(A270=A271,_xlfn.CONCAT(Query__2[[#This Row],[Column1]],","),_xlfn.CONCAT(Query__2[[#This Row],[Column1]],"},"))</f>
        <v>"SL4RB-22820":{"APOGEE": "166","COMMENT": "","COMMENTCODE": "","COUNTRY": "CIS","CURRENT": "Y","DECAY": "1987-01-16","FILE": "1","INCLINATION": "64.86","INTLDES": "1987-002B","LAUNCH": "1987-01-09","LAUNCH_NUM": "2","LAUNCH_PIECE": "B","NORAD_CAT_ID": "17293","OBJECT_ID": "1987-002B","OBJECT_NAME": "SL-4 R/B","OBJECT_NUMBER": "17293","OBJECT_TYPE": "ROCKET BODY","PERIGEE": "130","PERIOD": "87.45","RCSVALUE": "0","RCS_SIZE": "","SATNAME": "SL-4 R/B","SITE": "TTMTR"},</v>
      </c>
      <c r="AB270" t="str">
        <f t="shared" si="672"/>
        <v>"APOGEE": "166",</v>
      </c>
      <c r="AC270" t="str">
        <f t="shared" si="673"/>
        <v>"COMMENT": "",</v>
      </c>
      <c r="AD270" t="str">
        <f t="shared" si="674"/>
        <v>"COMMENTCODE": "",</v>
      </c>
      <c r="AE270" t="str">
        <f t="shared" si="675"/>
        <v>"COUNTRY": "CIS",</v>
      </c>
      <c r="AF270" t="str">
        <f t="shared" si="676"/>
        <v>"CURRENT": "Y",</v>
      </c>
      <c r="AG270" t="str">
        <f t="shared" si="677"/>
        <v>"DECAY": "1987-01-16",</v>
      </c>
      <c r="AH270" t="str">
        <f t="shared" si="678"/>
        <v>"FILE": "1",</v>
      </c>
      <c r="AI270" t="str">
        <f t="shared" si="679"/>
        <v>"INCLINATION": "64.86",</v>
      </c>
      <c r="AJ270" t="str">
        <f t="shared" si="680"/>
        <v>"INTLDES": "1987-002B",</v>
      </c>
      <c r="AK270" t="str">
        <f t="shared" si="681"/>
        <v>"LAUNCH": "1987-01-09",</v>
      </c>
      <c r="AL270" t="str">
        <f t="shared" si="682"/>
        <v>"LAUNCH_NUM": "2",</v>
      </c>
      <c r="AM270" t="str">
        <f t="shared" si="683"/>
        <v>"LAUNCH_PIECE": "B",</v>
      </c>
      <c r="AN270" t="str">
        <f t="shared" si="684"/>
        <v>"NORAD_CAT_ID": "17293",</v>
      </c>
      <c r="AO270" t="str">
        <f t="shared" si="685"/>
        <v>"OBJECT_ID": "1987-002B",</v>
      </c>
      <c r="AP270" t="str">
        <f t="shared" si="686"/>
        <v>"OBJECT_NAME": "SL-4 R/B",</v>
      </c>
      <c r="AQ270" t="str">
        <f t="shared" si="687"/>
        <v>"OBJECT_NUMBER": "17293",</v>
      </c>
      <c r="AR270" t="str">
        <f t="shared" si="688"/>
        <v>"OBJECT_TYPE": "ROCKET BODY",</v>
      </c>
      <c r="AS270" t="str">
        <f t="shared" si="689"/>
        <v>"PERIGEE": "130",</v>
      </c>
      <c r="AT270" t="str">
        <f t="shared" si="690"/>
        <v>"PERIOD": "87.45",</v>
      </c>
      <c r="AU270" t="str">
        <f t="shared" si="691"/>
        <v>"RCSVALUE": "0",</v>
      </c>
      <c r="AV270" t="str">
        <f t="shared" si="692"/>
        <v>"RCS_SIZE": "",</v>
      </c>
      <c r="AW270" t="str">
        <f t="shared" si="693"/>
        <v>"SITE": "TTMTR"</v>
      </c>
      <c r="AX270" t="str">
        <f t="shared" si="694"/>
        <v>"SATNAME": "SL-4 R/B",</v>
      </c>
      <c r="AY270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"166","COMMENT": "","COMMENTCODE": "","COUNTRY": "CIS","CURRENT": "Y","DECAY": "1987-01-16","FILE": "1","INCLINATION": "64.86","INTLDES": "1987-002B","LAUNCH": "1987-01-09","LAUNCH_NUM": "2","LAUNCH_PIECE": "B","NORAD_CAT_ID": "17293","OBJECT_ID": "1987-002B","OBJECT_NAME": "SL-4 R/B","OBJECT_NUMBER": "17293","OBJECT_TYPE": "ROCKET BODY","PERIGEE": "130","PERIOD": "87.45","RCSVALUE": "0","RCS_SIZE": "","SATNAME": "SL-4 R/B","SITE": "TTMTR"</v>
      </c>
    </row>
    <row r="271" spans="1:51" x14ac:dyDescent="0.2">
      <c r="A271" t="s">
        <v>1309</v>
      </c>
      <c r="B271" t="s">
        <v>4055</v>
      </c>
      <c r="C271" t="s">
        <v>1107</v>
      </c>
      <c r="D271" t="s">
        <v>563</v>
      </c>
      <c r="E271" t="s">
        <v>25</v>
      </c>
      <c r="F271" t="s">
        <v>25</v>
      </c>
      <c r="G271" t="s">
        <v>26</v>
      </c>
      <c r="H271" t="s">
        <v>27</v>
      </c>
      <c r="I271" t="s">
        <v>2433</v>
      </c>
      <c r="J271" t="s">
        <v>33</v>
      </c>
      <c r="K271" t="s">
        <v>885</v>
      </c>
      <c r="L271" t="s">
        <v>2434</v>
      </c>
      <c r="M271" t="s">
        <v>2427</v>
      </c>
      <c r="N271" t="s">
        <v>36</v>
      </c>
      <c r="O271" t="s">
        <v>81</v>
      </c>
      <c r="P271" t="s">
        <v>2435</v>
      </c>
      <c r="Q271" t="s">
        <v>2434</v>
      </c>
      <c r="R271" t="s">
        <v>1107</v>
      </c>
      <c r="S271" t="s">
        <v>2435</v>
      </c>
      <c r="T271" t="s">
        <v>84</v>
      </c>
      <c r="U271" t="s">
        <v>233</v>
      </c>
      <c r="V271" t="s">
        <v>858</v>
      </c>
      <c r="W271" t="s">
        <v>41</v>
      </c>
      <c r="X271" t="s">
        <v>25</v>
      </c>
      <c r="Y271" t="s">
        <v>42</v>
      </c>
      <c r="Z271" t="str">
        <f t="shared" si="671"/>
        <v>"SL4DEB-22821":{"APOGEE": "277","COMMENT": "","COMMENTCODE": "","COUNTRY": "CIS","CURRENT": "Y","DECAY": "1987-01-11","FILE": "1","INCLINATION": "64.85","INTLDES": "1987-002C","LAUNCH": "1987-01-09","LAUNCH_NUM": "2","LAUNCH_PIECE": "C","NORAD_CAT_ID": "17294","OBJECT_ID": "1987-002C","OBJECT_NAME": "SL-4 DEB","OBJECT_NUMBER": "17294","OBJECT_TYPE": "DEBRIS","PERIGEE": "161","PERIOD": "88.88","RCSVALUE": "0","RCS_SIZE": "","SATNAME": "SL-4 DEB","SITE": "TTMTR"}</v>
      </c>
      <c r="AA271" t="str">
        <f>IF(A271=A272,_xlfn.CONCAT(Query__2[[#This Row],[Column1]],","),_xlfn.CONCAT(Query__2[[#This Row],[Column1]],"},"))</f>
        <v>"SL4DEB-22821":{"APOGEE": "277","COMMENT": "","COMMENTCODE": "","COUNTRY": "CIS","CURRENT": "Y","DECAY": "1987-01-11","FILE": "1","INCLINATION": "64.85","INTLDES": "1987-002C","LAUNCH": "1987-01-09","LAUNCH_NUM": "2","LAUNCH_PIECE": "C","NORAD_CAT_ID": "17294","OBJECT_ID": "1987-002C","OBJECT_NAME": "SL-4 DEB","OBJECT_NUMBER": "17294","OBJECT_TYPE": "DEBRIS","PERIGEE": "161","PERIOD": "88.88","RCSVALUE": "0","RCS_SIZE": "","SATNAME": "SL-4 DEB","SITE": "TTMTR"},</v>
      </c>
      <c r="AB271" t="str">
        <f t="shared" si="672"/>
        <v>"APOGEE": "277",</v>
      </c>
      <c r="AC271" t="str">
        <f t="shared" si="673"/>
        <v>"COMMENT": "",</v>
      </c>
      <c r="AD271" t="str">
        <f t="shared" si="674"/>
        <v>"COMMENTCODE": "",</v>
      </c>
      <c r="AE271" t="str">
        <f t="shared" si="675"/>
        <v>"COUNTRY": "CIS",</v>
      </c>
      <c r="AF271" t="str">
        <f t="shared" si="676"/>
        <v>"CURRENT": "Y",</v>
      </c>
      <c r="AG271" t="str">
        <f t="shared" si="677"/>
        <v>"DECAY": "1987-01-11",</v>
      </c>
      <c r="AH271" t="str">
        <f t="shared" si="678"/>
        <v>"FILE": "1",</v>
      </c>
      <c r="AI271" t="str">
        <f t="shared" si="679"/>
        <v>"INCLINATION": "64.85",</v>
      </c>
      <c r="AJ271" t="str">
        <f t="shared" si="680"/>
        <v>"INTLDES": "1987-002C",</v>
      </c>
      <c r="AK271" t="str">
        <f t="shared" si="681"/>
        <v>"LAUNCH": "1987-01-09",</v>
      </c>
      <c r="AL271" t="str">
        <f t="shared" si="682"/>
        <v>"LAUNCH_NUM": "2",</v>
      </c>
      <c r="AM271" t="str">
        <f t="shared" si="683"/>
        <v>"LAUNCH_PIECE": "C",</v>
      </c>
      <c r="AN271" t="str">
        <f t="shared" si="684"/>
        <v>"NORAD_CAT_ID": "17294",</v>
      </c>
      <c r="AO271" t="str">
        <f t="shared" si="685"/>
        <v>"OBJECT_ID": "1987-002C",</v>
      </c>
      <c r="AP271" t="str">
        <f t="shared" si="686"/>
        <v>"OBJECT_NAME": "SL-4 DEB",</v>
      </c>
      <c r="AQ271" t="str">
        <f t="shared" si="687"/>
        <v>"OBJECT_NUMBER": "17294",</v>
      </c>
      <c r="AR271" t="str">
        <f t="shared" si="688"/>
        <v>"OBJECT_TYPE": "DEBRIS",</v>
      </c>
      <c r="AS271" t="str">
        <f t="shared" si="689"/>
        <v>"PERIGEE": "161",</v>
      </c>
      <c r="AT271" t="str">
        <f t="shared" si="690"/>
        <v>"PERIOD": "88.88",</v>
      </c>
      <c r="AU271" t="str">
        <f t="shared" si="691"/>
        <v>"RCSVALUE": "0",</v>
      </c>
      <c r="AV271" t="str">
        <f t="shared" si="692"/>
        <v>"RCS_SIZE": "",</v>
      </c>
      <c r="AW271" t="str">
        <f t="shared" si="693"/>
        <v>"SITE": "TTMTR"</v>
      </c>
      <c r="AX271" t="str">
        <f t="shared" si="694"/>
        <v>"SATNAME": "SL-4 DEB",</v>
      </c>
      <c r="AY271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"277","COMMENT": "","COMMENTCODE": "","COUNTRY": "CIS","CURRENT": "Y","DECAY": "1987-01-11","FILE": "1","INCLINATION": "64.85","INTLDES": "1987-002C","LAUNCH": "1987-01-09","LAUNCH_NUM": "2","LAUNCH_PIECE": "C","NORAD_CAT_ID": "17294","OBJECT_ID": "1987-002C","OBJECT_NAME": "SL-4 DEB","OBJECT_NUMBER": "17294","OBJECT_TYPE": "DEBRIS","PERIGEE": "161","PERIOD": "88.88","RCSVALUE": "0","RCS_SIZE": "","SATNAME": "SL-4 DEB","SITE": "TTMTR"</v>
      </c>
    </row>
    <row r="272" spans="1:51" x14ac:dyDescent="0.2">
      <c r="A272" t="s">
        <v>1309</v>
      </c>
      <c r="B272" t="s">
        <v>4056</v>
      </c>
      <c r="C272" t="s">
        <v>2045</v>
      </c>
      <c r="D272" t="s">
        <v>255</v>
      </c>
      <c r="E272" t="s">
        <v>25</v>
      </c>
      <c r="F272" t="s">
        <v>25</v>
      </c>
      <c r="G272" t="s">
        <v>26</v>
      </c>
      <c r="H272" t="s">
        <v>27</v>
      </c>
      <c r="I272" t="s">
        <v>25</v>
      </c>
      <c r="J272" t="s">
        <v>328</v>
      </c>
      <c r="K272" t="s">
        <v>2098</v>
      </c>
      <c r="L272" t="s">
        <v>2436</v>
      </c>
      <c r="M272" t="s">
        <v>2437</v>
      </c>
      <c r="N272" t="s">
        <v>60</v>
      </c>
      <c r="O272" t="s">
        <v>34</v>
      </c>
      <c r="P272" t="s">
        <v>2438</v>
      </c>
      <c r="Q272" t="s">
        <v>2436</v>
      </c>
      <c r="R272" t="s">
        <v>2045</v>
      </c>
      <c r="S272" t="s">
        <v>2438</v>
      </c>
      <c r="T272" t="s">
        <v>50</v>
      </c>
      <c r="U272" t="s">
        <v>673</v>
      </c>
      <c r="V272" t="s">
        <v>695</v>
      </c>
      <c r="W272" t="s">
        <v>41</v>
      </c>
      <c r="X272" t="s">
        <v>53</v>
      </c>
      <c r="Y272" t="s">
        <v>1402</v>
      </c>
      <c r="Z272" t="str">
        <f t="shared" si="671"/>
        <v>"SL14RB-22822":{"APOGEE": "628","COMMENT": "","COMMENTCODE": "","COUNTRY": "CIS","CURRENT": "Y","DECAY": "","FILE": "8625","INCLINATION": "82.53","INTLDES": "1987-003B","LAUNCH": "1987-01-14","LAUNCH_NUM": "3","LAUNCH_PIECE": "B","NORAD_CAT_ID": "17296","OBJECT_ID": "1987-003B","OBJECT_NAME": "SL-14 R/B","OBJECT_NUMBER": "17296","OBJECT_TYPE": "ROCKET BODY","PERIGEE": "604","PERIOD": "97.03","RCSVALUE": "0","RCS_SIZE": "LARGE","SATNAME": "SL-14 R/B","SITE": "PKMTR"}</v>
      </c>
      <c r="AA272" t="str">
        <f>IF(A272=A273,_xlfn.CONCAT(Query__2[[#This Row],[Column1]],","),_xlfn.CONCAT(Query__2[[#This Row],[Column1]],"},"))</f>
        <v>"SL14RB-22822":{"APOGEE": "628","COMMENT": "","COMMENTCODE": "","COUNTRY": "CIS","CURRENT": "Y","DECAY": "","FILE": "8625","INCLINATION": "82.53","INTLDES": "1987-003B","LAUNCH": "1987-01-14","LAUNCH_NUM": "3","LAUNCH_PIECE": "B","NORAD_CAT_ID": "17296","OBJECT_ID": "1987-003B","OBJECT_NAME": "SL-14 R/B","OBJECT_NUMBER": "17296","OBJECT_TYPE": "ROCKET BODY","PERIGEE": "604","PERIOD": "97.03","RCSVALUE": "0","RCS_SIZE": "LARGE","SATNAME": "SL-14 R/B","SITE": "PKMTR"},</v>
      </c>
      <c r="AB272" t="str">
        <f t="shared" si="672"/>
        <v>"APOGEE": "628",</v>
      </c>
      <c r="AC272" t="str">
        <f t="shared" si="673"/>
        <v>"COMMENT": "",</v>
      </c>
      <c r="AD272" t="str">
        <f t="shared" si="674"/>
        <v>"COMMENTCODE": "",</v>
      </c>
      <c r="AE272" t="str">
        <f t="shared" si="675"/>
        <v>"COUNTRY": "CIS",</v>
      </c>
      <c r="AF272" t="str">
        <f t="shared" si="676"/>
        <v>"CURRENT": "Y",</v>
      </c>
      <c r="AG272" t="str">
        <f t="shared" si="677"/>
        <v>"DECAY": "",</v>
      </c>
      <c r="AH272" t="str">
        <f t="shared" si="678"/>
        <v>"FILE": "8625",</v>
      </c>
      <c r="AI272" t="str">
        <f t="shared" si="679"/>
        <v>"INCLINATION": "82.53",</v>
      </c>
      <c r="AJ272" t="str">
        <f t="shared" si="680"/>
        <v>"INTLDES": "1987-003B",</v>
      </c>
      <c r="AK272" t="str">
        <f t="shared" si="681"/>
        <v>"LAUNCH": "1987-01-14",</v>
      </c>
      <c r="AL272" t="str">
        <f t="shared" si="682"/>
        <v>"LAUNCH_NUM": "3",</v>
      </c>
      <c r="AM272" t="str">
        <f t="shared" si="683"/>
        <v>"LAUNCH_PIECE": "B",</v>
      </c>
      <c r="AN272" t="str">
        <f t="shared" si="684"/>
        <v>"NORAD_CAT_ID": "17296",</v>
      </c>
      <c r="AO272" t="str">
        <f t="shared" si="685"/>
        <v>"OBJECT_ID": "1987-003B",</v>
      </c>
      <c r="AP272" t="str">
        <f t="shared" si="686"/>
        <v>"OBJECT_NAME": "SL-14 R/B",</v>
      </c>
      <c r="AQ272" t="str">
        <f t="shared" si="687"/>
        <v>"OBJECT_NUMBER": "17296",</v>
      </c>
      <c r="AR272" t="str">
        <f t="shared" si="688"/>
        <v>"OBJECT_TYPE": "ROCKET BODY",</v>
      </c>
      <c r="AS272" t="str">
        <f t="shared" si="689"/>
        <v>"PERIGEE": "604",</v>
      </c>
      <c r="AT272" t="str">
        <f t="shared" si="690"/>
        <v>"PERIOD": "97.03",</v>
      </c>
      <c r="AU272" t="str">
        <f t="shared" si="691"/>
        <v>"RCSVALUE": "0",</v>
      </c>
      <c r="AV272" t="str">
        <f t="shared" si="692"/>
        <v>"RCS_SIZE": "LARGE",</v>
      </c>
      <c r="AW272" t="str">
        <f t="shared" si="693"/>
        <v>"SITE": "PKMTR"</v>
      </c>
      <c r="AX272" t="str">
        <f t="shared" si="694"/>
        <v>"SATNAME": "SL-14 R/B",</v>
      </c>
      <c r="AY272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"628","COMMENT": "","COMMENTCODE": "","COUNTRY": "CIS","CURRENT": "Y","DECAY": "","FILE": "8625","INCLINATION": "82.53","INTLDES": "1987-003B","LAUNCH": "1987-01-14","LAUNCH_NUM": "3","LAUNCH_PIECE": "B","NORAD_CAT_ID": "17296","OBJECT_ID": "1987-003B","OBJECT_NAME": "SL-14 R/B","OBJECT_NUMBER": "17296","OBJECT_TYPE": "ROCKET BODY","PERIGEE": "604","PERIOD": "97.03","RCSVALUE": "0","RCS_SIZE": "LARGE","SATNAME": "SL-14 R/B","SITE": "PKMTR"</v>
      </c>
    </row>
    <row r="273" spans="1:51" x14ac:dyDescent="0.2">
      <c r="A273" t="s">
        <v>1309</v>
      </c>
      <c r="B273" t="s">
        <v>4057</v>
      </c>
      <c r="C273" t="s">
        <v>2441</v>
      </c>
      <c r="D273" t="s">
        <v>759</v>
      </c>
      <c r="E273" t="s">
        <v>25</v>
      </c>
      <c r="F273" t="s">
        <v>25</v>
      </c>
      <c r="G273" t="s">
        <v>26</v>
      </c>
      <c r="H273" t="s">
        <v>27</v>
      </c>
      <c r="I273" t="s">
        <v>25</v>
      </c>
      <c r="J273" t="s">
        <v>77</v>
      </c>
      <c r="K273" t="s">
        <v>2163</v>
      </c>
      <c r="L273" t="s">
        <v>2439</v>
      </c>
      <c r="M273" t="s">
        <v>2437</v>
      </c>
      <c r="N273" t="s">
        <v>60</v>
      </c>
      <c r="O273" t="s">
        <v>48</v>
      </c>
      <c r="P273" t="s">
        <v>2440</v>
      </c>
      <c r="Q273" t="s">
        <v>2439</v>
      </c>
      <c r="R273" t="s">
        <v>2441</v>
      </c>
      <c r="S273" t="s">
        <v>2440</v>
      </c>
      <c r="T273" t="s">
        <v>38</v>
      </c>
      <c r="U273" t="s">
        <v>888</v>
      </c>
      <c r="V273" t="s">
        <v>512</v>
      </c>
      <c r="W273" t="s">
        <v>41</v>
      </c>
      <c r="X273" t="s">
        <v>53</v>
      </c>
      <c r="Y273" t="s">
        <v>1402</v>
      </c>
      <c r="Z273" t="str">
        <f t="shared" si="671"/>
        <v>"COSMOS1812-22823":{"APOGEE": "490","COMMENT": "","COMMENTCODE": "","COUNTRY": "CIS","CURRENT": "Y","DECAY": "","FILE": "8634","INCLINATION": "82.51","INTLDES": "1987-003A","LAUNCH": "1987-01-14","LAUNCH_NUM": "3","LAUNCH_PIECE": "A","NORAD_CAT_ID": "17295","OBJECT_ID": "1987-003A","OBJECT_NAME": "COSMOS 1812","OBJECT_NUMBER": "17295","OBJECT_TYPE": "PAYLOAD","PERIGEE": "482","PERIOD": "94.33","RCSVALUE": "0","RCS_SIZE": "LARGE","SATNAME": "COSMOS 1812","SITE": "PKMTR"}</v>
      </c>
      <c r="AA273" t="str">
        <f>IF(A273=A274,_xlfn.CONCAT(Query__2[[#This Row],[Column1]],","),_xlfn.CONCAT(Query__2[[#This Row],[Column1]],"},"))</f>
        <v>"COSMOS1812-22823":{"APOGEE": "490","COMMENT": "","COMMENTCODE": "","COUNTRY": "CIS","CURRENT": "Y","DECAY": "","FILE": "8634","INCLINATION": "82.51","INTLDES": "1987-003A","LAUNCH": "1987-01-14","LAUNCH_NUM": "3","LAUNCH_PIECE": "A","NORAD_CAT_ID": "17295","OBJECT_ID": "1987-003A","OBJECT_NAME": "COSMOS 1812","OBJECT_NUMBER": "17295","OBJECT_TYPE": "PAYLOAD","PERIGEE": "482","PERIOD": "94.33","RCSVALUE": "0","RCS_SIZE": "LARGE","SATNAME": "COSMOS 1812","SITE": "PKMTR"},</v>
      </c>
      <c r="AB273" t="str">
        <f t="shared" si="672"/>
        <v>"APOGEE": "490",</v>
      </c>
      <c r="AC273" t="str">
        <f t="shared" si="673"/>
        <v>"COMMENT": "",</v>
      </c>
      <c r="AD273" t="str">
        <f t="shared" si="674"/>
        <v>"COMMENTCODE": "",</v>
      </c>
      <c r="AE273" t="str">
        <f t="shared" si="675"/>
        <v>"COUNTRY": "CIS",</v>
      </c>
      <c r="AF273" t="str">
        <f t="shared" si="676"/>
        <v>"CURRENT": "Y",</v>
      </c>
      <c r="AG273" t="str">
        <f t="shared" si="677"/>
        <v>"DECAY": "",</v>
      </c>
      <c r="AH273" t="str">
        <f t="shared" si="678"/>
        <v>"FILE": "8634",</v>
      </c>
      <c r="AI273" t="str">
        <f t="shared" si="679"/>
        <v>"INCLINATION": "82.51",</v>
      </c>
      <c r="AJ273" t="str">
        <f t="shared" si="680"/>
        <v>"INTLDES": "1987-003A",</v>
      </c>
      <c r="AK273" t="str">
        <f t="shared" si="681"/>
        <v>"LAUNCH": "1987-01-14",</v>
      </c>
      <c r="AL273" t="str">
        <f t="shared" si="682"/>
        <v>"LAUNCH_NUM": "3",</v>
      </c>
      <c r="AM273" t="str">
        <f t="shared" si="683"/>
        <v>"LAUNCH_PIECE": "A",</v>
      </c>
      <c r="AN273" t="str">
        <f t="shared" si="684"/>
        <v>"NORAD_CAT_ID": "17295",</v>
      </c>
      <c r="AO273" t="str">
        <f t="shared" si="685"/>
        <v>"OBJECT_ID": "1987-003A",</v>
      </c>
      <c r="AP273" t="str">
        <f t="shared" si="686"/>
        <v>"OBJECT_NAME": "COSMOS 1812",</v>
      </c>
      <c r="AQ273" t="str">
        <f t="shared" si="687"/>
        <v>"OBJECT_NUMBER": "17295",</v>
      </c>
      <c r="AR273" t="str">
        <f t="shared" si="688"/>
        <v>"OBJECT_TYPE": "PAYLOAD",</v>
      </c>
      <c r="AS273" t="str">
        <f t="shared" si="689"/>
        <v>"PERIGEE": "482",</v>
      </c>
      <c r="AT273" t="str">
        <f t="shared" si="690"/>
        <v>"PERIOD": "94.33",</v>
      </c>
      <c r="AU273" t="str">
        <f t="shared" si="691"/>
        <v>"RCSVALUE": "0",</v>
      </c>
      <c r="AV273" t="str">
        <f t="shared" si="692"/>
        <v>"RCS_SIZE": "LARGE",</v>
      </c>
      <c r="AW273" t="str">
        <f t="shared" si="693"/>
        <v>"SITE": "PKMTR"</v>
      </c>
      <c r="AX273" t="str">
        <f t="shared" si="694"/>
        <v>"SATNAME": "COSMOS 1812",</v>
      </c>
      <c r="AY273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"490","COMMENT": "","COMMENTCODE": "","COUNTRY": "CIS","CURRENT": "Y","DECAY": "","FILE": "8634","INCLINATION": "82.51","INTLDES": "1987-003A","LAUNCH": "1987-01-14","LAUNCH_NUM": "3","LAUNCH_PIECE": "A","NORAD_CAT_ID": "17295","OBJECT_ID": "1987-003A","OBJECT_NAME": "COSMOS 1812","OBJECT_NUMBER": "17295","OBJECT_TYPE": "PAYLOAD","PERIGEE": "482","PERIOD": "94.33","RCSVALUE": "0","RCS_SIZE": "LARGE","SATNAME": "COSMOS 1812","SITE": "PKMTR"</v>
      </c>
    </row>
    <row r="274" spans="1:51" x14ac:dyDescent="0.2">
      <c r="A274" t="s">
        <v>1309</v>
      </c>
      <c r="B274" t="s">
        <v>4058</v>
      </c>
      <c r="C274" t="s">
        <v>1105</v>
      </c>
      <c r="D274" t="s">
        <v>755</v>
      </c>
      <c r="E274" t="s">
        <v>25</v>
      </c>
      <c r="F274" t="s">
        <v>25</v>
      </c>
      <c r="G274" t="s">
        <v>26</v>
      </c>
      <c r="H274" t="s">
        <v>27</v>
      </c>
      <c r="I274" t="s">
        <v>2050</v>
      </c>
      <c r="J274" t="s">
        <v>33</v>
      </c>
      <c r="K274" t="s">
        <v>1403</v>
      </c>
      <c r="L274" t="s">
        <v>2442</v>
      </c>
      <c r="M274" t="s">
        <v>2234</v>
      </c>
      <c r="N274" t="s">
        <v>44</v>
      </c>
      <c r="O274" t="s">
        <v>34</v>
      </c>
      <c r="P274" t="s">
        <v>2138</v>
      </c>
      <c r="Q274" t="s">
        <v>2442</v>
      </c>
      <c r="R274" t="s">
        <v>1105</v>
      </c>
      <c r="S274" t="s">
        <v>2138</v>
      </c>
      <c r="T274" t="s">
        <v>50</v>
      </c>
      <c r="U274" t="s">
        <v>630</v>
      </c>
      <c r="V274" t="s">
        <v>896</v>
      </c>
      <c r="W274" t="s">
        <v>41</v>
      </c>
      <c r="X274" t="s">
        <v>25</v>
      </c>
      <c r="Y274" t="s">
        <v>1402</v>
      </c>
      <c r="Z274" t="str">
        <f t="shared" si="671"/>
        <v>"SL4RB-22824":{"APOGEE": "174","COMMENT": "","COMMENTCODE": "","COUNTRY": "CIS","CURRENT": "Y","DECAY": "1987-02-01","FILE": "1","INCLINATION": "72.80","INTLDES": "1987-004B","LAUNCH": "1987-01-15","LAUNCH_NUM": "4","LAUNCH_PIECE": "B","NORAD_CAT_ID": "17298","OBJECT_ID": "1987-004B","OBJECT_NAME": "SL-4 R/B","OBJECT_NUMBER": "17298","OBJECT_TYPE": "ROCKET BODY","PERIGEE": "148","PERIOD": "87.70","RCSVALUE": "0","RCS_SIZE": "","SATNAME": "SL-4 R/B","SITE": "PKMTR"}</v>
      </c>
      <c r="AA274" t="str">
        <f>IF(A274=A275,_xlfn.CONCAT(Query__2[[#This Row],[Column1]],","),_xlfn.CONCAT(Query__2[[#This Row],[Column1]],"},"))</f>
        <v>"SL4RB-22824":{"APOGEE": "174","COMMENT": "","COMMENTCODE": "","COUNTRY": "CIS","CURRENT": "Y","DECAY": "1987-02-01","FILE": "1","INCLINATION": "72.80","INTLDES": "1987-004B","LAUNCH": "1987-01-15","LAUNCH_NUM": "4","LAUNCH_PIECE": "B","NORAD_CAT_ID": "17298","OBJECT_ID": "1987-004B","OBJECT_NAME": "SL-4 R/B","OBJECT_NUMBER": "17298","OBJECT_TYPE": "ROCKET BODY","PERIGEE": "148","PERIOD": "87.70","RCSVALUE": "0","RCS_SIZE": "","SATNAME": "SL-4 R/B","SITE": "PKMTR"}},</v>
      </c>
      <c r="AB274" t="str">
        <f t="shared" si="672"/>
        <v>"APOGEE": "174",</v>
      </c>
      <c r="AC274" t="str">
        <f t="shared" si="673"/>
        <v>"COMMENT": "",</v>
      </c>
      <c r="AD274" t="str">
        <f t="shared" si="674"/>
        <v>"COMMENTCODE": "",</v>
      </c>
      <c r="AE274" t="str">
        <f t="shared" si="675"/>
        <v>"COUNTRY": "CIS",</v>
      </c>
      <c r="AF274" t="str">
        <f t="shared" si="676"/>
        <v>"CURRENT": "Y",</v>
      </c>
      <c r="AG274" t="str">
        <f t="shared" si="677"/>
        <v>"DECAY": "1987-02-01",</v>
      </c>
      <c r="AH274" t="str">
        <f t="shared" si="678"/>
        <v>"FILE": "1",</v>
      </c>
      <c r="AI274" t="str">
        <f t="shared" si="679"/>
        <v>"INCLINATION": "72.80",</v>
      </c>
      <c r="AJ274" t="str">
        <f t="shared" si="680"/>
        <v>"INTLDES": "1987-004B",</v>
      </c>
      <c r="AK274" t="str">
        <f t="shared" si="681"/>
        <v>"LAUNCH": "1987-01-15",</v>
      </c>
      <c r="AL274" t="str">
        <f t="shared" si="682"/>
        <v>"LAUNCH_NUM": "4",</v>
      </c>
      <c r="AM274" t="str">
        <f t="shared" si="683"/>
        <v>"LAUNCH_PIECE": "B",</v>
      </c>
      <c r="AN274" t="str">
        <f t="shared" si="684"/>
        <v>"NORAD_CAT_ID": "17298",</v>
      </c>
      <c r="AO274" t="str">
        <f t="shared" si="685"/>
        <v>"OBJECT_ID": "1987-004B",</v>
      </c>
      <c r="AP274" t="str">
        <f t="shared" si="686"/>
        <v>"OBJECT_NAME": "SL-4 R/B",</v>
      </c>
      <c r="AQ274" t="str">
        <f t="shared" si="687"/>
        <v>"OBJECT_NUMBER": "17298",</v>
      </c>
      <c r="AR274" t="str">
        <f t="shared" si="688"/>
        <v>"OBJECT_TYPE": "ROCKET BODY",</v>
      </c>
      <c r="AS274" t="str">
        <f t="shared" si="689"/>
        <v>"PERIGEE": "148",</v>
      </c>
      <c r="AT274" t="str">
        <f t="shared" si="690"/>
        <v>"PERIOD": "87.70",</v>
      </c>
      <c r="AU274" t="str">
        <f t="shared" si="691"/>
        <v>"RCSVALUE": "0",</v>
      </c>
      <c r="AV274" t="str">
        <f t="shared" si="692"/>
        <v>"RCS_SIZE": "",</v>
      </c>
      <c r="AW274" t="str">
        <f t="shared" si="693"/>
        <v>"SITE": "PKMTR"</v>
      </c>
      <c r="AX274" t="str">
        <f t="shared" si="694"/>
        <v>"SATNAME": "SL-4 R/B",</v>
      </c>
      <c r="AY274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"174","COMMENT": "","COMMENTCODE": "","COUNTRY": "CIS","CURRENT": "Y","DECAY": "1987-02-01","FILE": "1","INCLINATION": "72.80","INTLDES": "1987-004B","LAUNCH": "1987-01-15","LAUNCH_NUM": "4","LAUNCH_PIECE": "B","NORAD_CAT_ID": "17298","OBJECT_ID": "1987-004B","OBJECT_NAME": "SL-4 R/B","OBJECT_NUMBER": "17298","OBJECT_TYPE": "ROCKET BODY","PERIGEE": "148","PERIOD": "87.70","RCSVALUE": "0","RCS_SIZE": "","SATNAME": "SL-4 R/B","SITE": "PKMTR"</v>
      </c>
    </row>
    <row r="275" spans="1:51" x14ac:dyDescent="0.2">
      <c r="A275" t="s">
        <v>1323</v>
      </c>
      <c r="B275" t="s">
        <v>4059</v>
      </c>
      <c r="C275" t="s">
        <v>2045</v>
      </c>
      <c r="D275" t="s">
        <v>1005</v>
      </c>
      <c r="E275" t="s">
        <v>25</v>
      </c>
      <c r="F275" t="s">
        <v>25</v>
      </c>
      <c r="G275" t="s">
        <v>26</v>
      </c>
      <c r="H275" t="s">
        <v>27</v>
      </c>
      <c r="I275" t="s">
        <v>25</v>
      </c>
      <c r="J275" t="s">
        <v>712</v>
      </c>
      <c r="K275" t="s">
        <v>2163</v>
      </c>
      <c r="L275" t="s">
        <v>2447</v>
      </c>
      <c r="M275" t="s">
        <v>2364</v>
      </c>
      <c r="N275" t="s">
        <v>33</v>
      </c>
      <c r="O275" t="s">
        <v>34</v>
      </c>
      <c r="P275" t="s">
        <v>2448</v>
      </c>
      <c r="Q275" t="s">
        <v>2447</v>
      </c>
      <c r="R275" t="s">
        <v>2045</v>
      </c>
      <c r="S275" t="s">
        <v>2448</v>
      </c>
      <c r="T275" t="s">
        <v>50</v>
      </c>
      <c r="U275" t="s">
        <v>997</v>
      </c>
      <c r="V275" t="s">
        <v>695</v>
      </c>
      <c r="W275" t="s">
        <v>41</v>
      </c>
      <c r="X275" t="s">
        <v>53</v>
      </c>
      <c r="Y275" t="s">
        <v>1402</v>
      </c>
      <c r="Z275" t="str">
        <f t="shared" si="671"/>
        <v>"1988":{"SL14RB-23977":{"APOGEE": "630","COMMENT": "","COMMENTCODE": "","COUNTRY": "CIS","CURRENT": "Y","DECAY": "","FILE": "8624","INCLINATION": "82.51","INTLDES": "1988-001B","LAUNCH": "1988-01-06","LAUNCH_NUM": "1","LAUNCH_PIECE": "B","NORAD_CAT_ID": "18749","OBJECT_ID": "1988-001B","OBJECT_NAME": "SL-14 R/B","OBJECT_NUMBER": "18749","OBJECT_TYPE": "ROCKET BODY","PERIGEE": "603","PERIOD": "97.03","RCSVALUE": "0","RCS_SIZE": "LARGE","SATNAME": "SL-14 R/B","SITE": "PKMTR"}</v>
      </c>
      <c r="AA275" t="str">
        <f>IF(A275=A276,_xlfn.CONCAT(Query__2[[#This Row],[Column1]],","),_xlfn.CONCAT(Query__2[[#This Row],[Column1]],"},"))</f>
        <v>"1988":{"SL14RB-23977":{"APOGEE": "630","COMMENT": "","COMMENTCODE": "","COUNTRY": "CIS","CURRENT": "Y","DECAY": "","FILE": "8624","INCLINATION": "82.51","INTLDES": "1988-001B","LAUNCH": "1988-01-06","LAUNCH_NUM": "1","LAUNCH_PIECE": "B","NORAD_CAT_ID": "18749","OBJECT_ID": "1988-001B","OBJECT_NAME": "SL-14 R/B","OBJECT_NUMBER": "18749","OBJECT_TYPE": "ROCKET BODY","PERIGEE": "603","PERIOD": "97.03","RCSVALUE": "0","RCS_SIZE": "LARGE","SATNAME": "SL-14 R/B","SITE": "PKMTR"},</v>
      </c>
      <c r="AB275" t="str">
        <f t="shared" ref="AB275:AB283" si="695">_xlfn.CONCAT("""",D$1,"""",": ","""",D275,"""",",")</f>
        <v>"APOGEE": "630",</v>
      </c>
      <c r="AC275" t="str">
        <f t="shared" ref="AC275:AC283" si="696">_xlfn.CONCAT("""",E$1,"""",": ","""",E275,"""",",")</f>
        <v>"COMMENT": "",</v>
      </c>
      <c r="AD275" t="str">
        <f t="shared" ref="AD275:AD283" si="697">_xlfn.CONCAT("""",F$1,"""",": ","""",F275,"""",",")</f>
        <v>"COMMENTCODE": "",</v>
      </c>
      <c r="AE275" t="str">
        <f t="shared" ref="AE275:AE283" si="698">_xlfn.CONCAT("""",G$1,"""",": ","""",G275,"""",",")</f>
        <v>"COUNTRY": "CIS",</v>
      </c>
      <c r="AF275" t="str">
        <f t="shared" ref="AF275:AF283" si="699">_xlfn.CONCAT("""",H$1,"""",": ","""",H275,"""",",")</f>
        <v>"CURRENT": "Y",</v>
      </c>
      <c r="AG275" t="str">
        <f t="shared" ref="AG275:AG283" si="700">_xlfn.CONCAT("""",I$1,"""",": ","""",I275,"""",",")</f>
        <v>"DECAY": "",</v>
      </c>
      <c r="AH275" t="str">
        <f t="shared" ref="AH275:AH283" si="701">_xlfn.CONCAT("""",J$1,"""",": ","""",J275,"""",",")</f>
        <v>"FILE": "8624",</v>
      </c>
      <c r="AI275" t="str">
        <f t="shared" ref="AI275:AI283" si="702">_xlfn.CONCAT("""",K$1,"""",": ","""",K275,"""",",")</f>
        <v>"INCLINATION": "82.51",</v>
      </c>
      <c r="AJ275" t="str">
        <f t="shared" ref="AJ275:AJ283" si="703">_xlfn.CONCAT("""",L$1,"""",": ","""",L275,"""",",")</f>
        <v>"INTLDES": "1988-001B",</v>
      </c>
      <c r="AK275" t="str">
        <f t="shared" ref="AK275:AK283" si="704">_xlfn.CONCAT("""",M$1,"""",": ","""",M275,"""",",")</f>
        <v>"LAUNCH": "1988-01-06",</v>
      </c>
      <c r="AL275" t="str">
        <f t="shared" ref="AL275:AL283" si="705">_xlfn.CONCAT("""",N$1,"""",": ","""",N275,"""",",")</f>
        <v>"LAUNCH_NUM": "1",</v>
      </c>
      <c r="AM275" t="str">
        <f t="shared" ref="AM275:AM283" si="706">_xlfn.CONCAT("""",O$1,"""",": ","""",O275,"""",",")</f>
        <v>"LAUNCH_PIECE": "B",</v>
      </c>
      <c r="AN275" t="str">
        <f t="shared" ref="AN275:AN283" si="707">_xlfn.CONCAT("""",P$1,"""",": ","""",P275,"""",",")</f>
        <v>"NORAD_CAT_ID": "18749",</v>
      </c>
      <c r="AO275" t="str">
        <f t="shared" ref="AO275:AO283" si="708">_xlfn.CONCAT("""",Q$1,"""",": ","""",Q275,"""",",")</f>
        <v>"OBJECT_ID": "1988-001B",</v>
      </c>
      <c r="AP275" t="str">
        <f t="shared" ref="AP275:AP283" si="709">_xlfn.CONCAT("""",R$1,"""",": ","""",R275,"""",",")</f>
        <v>"OBJECT_NAME": "SL-14 R/B",</v>
      </c>
      <c r="AQ275" t="str">
        <f t="shared" ref="AQ275:AQ283" si="710">_xlfn.CONCAT("""",S$1,"""",": ","""",S275,"""",",")</f>
        <v>"OBJECT_NUMBER": "18749",</v>
      </c>
      <c r="AR275" t="str">
        <f t="shared" ref="AR275:AR283" si="711">_xlfn.CONCAT("""",T$1,"""",": ","""",T275,"""",",")</f>
        <v>"OBJECT_TYPE": "ROCKET BODY",</v>
      </c>
      <c r="AS275" t="str">
        <f t="shared" ref="AS275:AS283" si="712">_xlfn.CONCAT("""",U$1,"""",": ","""",U275,"""",",")</f>
        <v>"PERIGEE": "603",</v>
      </c>
      <c r="AT275" t="str">
        <f t="shared" ref="AT275:AT283" si="713">_xlfn.CONCAT("""",V$1,"""",": ","""",V275,"""",",")</f>
        <v>"PERIOD": "97.03",</v>
      </c>
      <c r="AU275" t="str">
        <f t="shared" ref="AU275:AU283" si="714">_xlfn.CONCAT("""",W$1,"""",": ","""",W275,"""",",")</f>
        <v>"RCSVALUE": "0",</v>
      </c>
      <c r="AV275" t="str">
        <f t="shared" ref="AV275:AV283" si="715">_xlfn.CONCAT("""",X$1,"""",": ","""",X275,"""",",")</f>
        <v>"RCS_SIZE": "LARGE",</v>
      </c>
      <c r="AW275" t="str">
        <f t="shared" ref="AW275:AW283" si="716">_xlfn.CONCAT("""",Y$1,"""",": ","""",Y275,"""")</f>
        <v>"SITE": "PKMTR"</v>
      </c>
      <c r="AX275" t="str">
        <f t="shared" ref="AX275:AX283" si="717">_xlfn.CONCAT("""",C$1,"""",": ","""",C275,"""",",")</f>
        <v>"SATNAME": "SL-14 R/B",</v>
      </c>
      <c r="AY275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"630","COMMENT": "","COMMENTCODE": "","COUNTRY": "CIS","CURRENT": "Y","DECAY": "","FILE": "8624","INCLINATION": "82.51","INTLDES": "1988-001B","LAUNCH": "1988-01-06","LAUNCH_NUM": "1","LAUNCH_PIECE": "B","NORAD_CAT_ID": "18749","OBJECT_ID": "1988-001B","OBJECT_NAME": "SL-14 R/B","OBJECT_NUMBER": "18749","OBJECT_TYPE": "ROCKET BODY","PERIGEE": "603","PERIOD": "97.03","RCSVALUE": "0","RCS_SIZE": "LARGE","SATNAME": "SL-14 R/B","SITE": "PKMTR"</v>
      </c>
    </row>
    <row r="276" spans="1:51" x14ac:dyDescent="0.2">
      <c r="A276" t="s">
        <v>1323</v>
      </c>
      <c r="B276" t="s">
        <v>4060</v>
      </c>
      <c r="C276" t="s">
        <v>2451</v>
      </c>
      <c r="D276" t="s">
        <v>895</v>
      </c>
      <c r="E276" t="s">
        <v>25</v>
      </c>
      <c r="F276" t="s">
        <v>25</v>
      </c>
      <c r="G276" t="s">
        <v>26</v>
      </c>
      <c r="H276" t="s">
        <v>27</v>
      </c>
      <c r="I276" t="s">
        <v>25</v>
      </c>
      <c r="J276" t="s">
        <v>225</v>
      </c>
      <c r="K276" t="s">
        <v>2238</v>
      </c>
      <c r="L276" t="s">
        <v>2449</v>
      </c>
      <c r="M276" t="s">
        <v>2364</v>
      </c>
      <c r="N276" t="s">
        <v>33</v>
      </c>
      <c r="O276" t="s">
        <v>48</v>
      </c>
      <c r="P276" t="s">
        <v>2450</v>
      </c>
      <c r="Q276" t="s">
        <v>2449</v>
      </c>
      <c r="R276" t="s">
        <v>2451</v>
      </c>
      <c r="S276" t="s">
        <v>2450</v>
      </c>
      <c r="T276" t="s">
        <v>38</v>
      </c>
      <c r="U276" t="s">
        <v>888</v>
      </c>
      <c r="V276" t="s">
        <v>1010</v>
      </c>
      <c r="W276" t="s">
        <v>41</v>
      </c>
      <c r="X276" t="s">
        <v>53</v>
      </c>
      <c r="Y276" t="s">
        <v>1402</v>
      </c>
      <c r="Z276" t="str">
        <f t="shared" si="671"/>
        <v>"COSMOS1908-23978":{"APOGEE": "494","COMMENT": "","COMMENTCODE": "","COUNTRY": "CIS","CURRENT": "Y","DECAY": "","FILE": "8633","INCLINATION": "82.47","INTLDES": "1988-001A","LAUNCH": "1988-01-06","LAUNCH_NUM": "1","LAUNCH_PIECE": "A","NORAD_CAT_ID": "18748","OBJECT_ID": "1988-001A","OBJECT_NAME": "COSMOS 1908","OBJECT_NUMBER": "18748","OBJECT_TYPE": "PAYLOAD","PERIGEE": "482","PERIOD": "94.37","RCSVALUE": "0","RCS_SIZE": "LARGE","SATNAME": "COSMOS 1908","SITE": "PKMTR"}</v>
      </c>
      <c r="AA276" t="str">
        <f>IF(A276=A277,_xlfn.CONCAT(Query__2[[#This Row],[Column1]],","),_xlfn.CONCAT(Query__2[[#This Row],[Column1]],"},"))</f>
        <v>"COSMOS1908-23978":{"APOGEE": "494","COMMENT": "","COMMENTCODE": "","COUNTRY": "CIS","CURRENT": "Y","DECAY": "","FILE": "8633","INCLINATION": "82.47","INTLDES": "1988-001A","LAUNCH": "1988-01-06","LAUNCH_NUM": "1","LAUNCH_PIECE": "A","NORAD_CAT_ID": "18748","OBJECT_ID": "1988-001A","OBJECT_NAME": "COSMOS 1908","OBJECT_NUMBER": "18748","OBJECT_TYPE": "PAYLOAD","PERIGEE": "482","PERIOD": "94.37","RCSVALUE": "0","RCS_SIZE": "LARGE","SATNAME": "COSMOS 1908","SITE": "PKMTR"},</v>
      </c>
      <c r="AB276" t="str">
        <f t="shared" si="695"/>
        <v>"APOGEE": "494",</v>
      </c>
      <c r="AC276" t="str">
        <f t="shared" si="696"/>
        <v>"COMMENT": "",</v>
      </c>
      <c r="AD276" t="str">
        <f t="shared" si="697"/>
        <v>"COMMENTCODE": "",</v>
      </c>
      <c r="AE276" t="str">
        <f t="shared" si="698"/>
        <v>"COUNTRY": "CIS",</v>
      </c>
      <c r="AF276" t="str">
        <f t="shared" si="699"/>
        <v>"CURRENT": "Y",</v>
      </c>
      <c r="AG276" t="str">
        <f t="shared" si="700"/>
        <v>"DECAY": "",</v>
      </c>
      <c r="AH276" t="str">
        <f t="shared" si="701"/>
        <v>"FILE": "8633",</v>
      </c>
      <c r="AI276" t="str">
        <f t="shared" si="702"/>
        <v>"INCLINATION": "82.47",</v>
      </c>
      <c r="AJ276" t="str">
        <f t="shared" si="703"/>
        <v>"INTLDES": "1988-001A",</v>
      </c>
      <c r="AK276" t="str">
        <f t="shared" si="704"/>
        <v>"LAUNCH": "1988-01-06",</v>
      </c>
      <c r="AL276" t="str">
        <f t="shared" si="705"/>
        <v>"LAUNCH_NUM": "1",</v>
      </c>
      <c r="AM276" t="str">
        <f t="shared" si="706"/>
        <v>"LAUNCH_PIECE": "A",</v>
      </c>
      <c r="AN276" t="str">
        <f t="shared" si="707"/>
        <v>"NORAD_CAT_ID": "18748",</v>
      </c>
      <c r="AO276" t="str">
        <f t="shared" si="708"/>
        <v>"OBJECT_ID": "1988-001A",</v>
      </c>
      <c r="AP276" t="str">
        <f t="shared" si="709"/>
        <v>"OBJECT_NAME": "COSMOS 1908",</v>
      </c>
      <c r="AQ276" t="str">
        <f t="shared" si="710"/>
        <v>"OBJECT_NUMBER": "18748",</v>
      </c>
      <c r="AR276" t="str">
        <f t="shared" si="711"/>
        <v>"OBJECT_TYPE": "PAYLOAD",</v>
      </c>
      <c r="AS276" t="str">
        <f t="shared" si="712"/>
        <v>"PERIGEE": "482",</v>
      </c>
      <c r="AT276" t="str">
        <f t="shared" si="713"/>
        <v>"PERIOD": "94.37",</v>
      </c>
      <c r="AU276" t="str">
        <f t="shared" si="714"/>
        <v>"RCSVALUE": "0",</v>
      </c>
      <c r="AV276" t="str">
        <f t="shared" si="715"/>
        <v>"RCS_SIZE": "LARGE",</v>
      </c>
      <c r="AW276" t="str">
        <f t="shared" si="716"/>
        <v>"SITE": "PKMTR"</v>
      </c>
      <c r="AX276" t="str">
        <f t="shared" si="717"/>
        <v>"SATNAME": "COSMOS 1908",</v>
      </c>
      <c r="AY276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"494","COMMENT": "","COMMENTCODE": "","COUNTRY": "CIS","CURRENT": "Y","DECAY": "","FILE": "8633","INCLINATION": "82.47","INTLDES": "1988-001A","LAUNCH": "1988-01-06","LAUNCH_NUM": "1","LAUNCH_PIECE": "A","NORAD_CAT_ID": "18748","OBJECT_ID": "1988-001A","OBJECT_NAME": "COSMOS 1908","OBJECT_NUMBER": "18748","OBJECT_TYPE": "PAYLOAD","PERIGEE": "482","PERIOD": "94.37","RCSVALUE": "0","RCS_SIZE": "LARGE","SATNAME": "COSMOS 1908","SITE": "PKMTR"</v>
      </c>
    </row>
    <row r="277" spans="1:51" x14ac:dyDescent="0.2">
      <c r="A277" t="s">
        <v>1323</v>
      </c>
      <c r="B277" t="s">
        <v>4061</v>
      </c>
      <c r="C277" t="s">
        <v>2454</v>
      </c>
      <c r="D277" t="s">
        <v>1242</v>
      </c>
      <c r="E277" t="s">
        <v>25</v>
      </c>
      <c r="F277" t="s">
        <v>25</v>
      </c>
      <c r="G277" t="s">
        <v>26</v>
      </c>
      <c r="H277" t="s">
        <v>27</v>
      </c>
      <c r="I277" t="s">
        <v>25</v>
      </c>
      <c r="J277" t="s">
        <v>88</v>
      </c>
      <c r="K277" t="s">
        <v>2202</v>
      </c>
      <c r="L277" t="s">
        <v>2452</v>
      </c>
      <c r="M277" t="s">
        <v>2365</v>
      </c>
      <c r="N277" t="s">
        <v>36</v>
      </c>
      <c r="O277" t="s">
        <v>34</v>
      </c>
      <c r="P277" t="s">
        <v>2453</v>
      </c>
      <c r="Q277" t="s">
        <v>2452</v>
      </c>
      <c r="R277" t="s">
        <v>2454</v>
      </c>
      <c r="S277" t="s">
        <v>2453</v>
      </c>
      <c r="T277" t="s">
        <v>38</v>
      </c>
      <c r="U277" t="s">
        <v>1241</v>
      </c>
      <c r="V277" t="s">
        <v>1804</v>
      </c>
      <c r="W277" t="s">
        <v>41</v>
      </c>
      <c r="X277" t="s">
        <v>53</v>
      </c>
      <c r="Y277" t="s">
        <v>1402</v>
      </c>
      <c r="Z277" t="str">
        <f t="shared" si="671"/>
        <v>"COSMOS1910-23979":{"APOGEE": "1412","COMMENT": "","COMMENTCODE": "","COUNTRY": "CIS","CURRENT": "Y","DECAY": "","FILE": "8631","INCLINATION": "82.60","INTLDES": "1988-002B","LAUNCH": "1988-01-15","LAUNCH_NUM": "2","LAUNCH_PIECE": "B","NORAD_CAT_ID": "18789","OBJECT_ID": "1988-002B","OBJECT_NAME": "COSMOS 1910","OBJECT_NUMBER": "18789","OBJECT_TYPE": "PAYLOAD","PERIGEE": "1404","PERIOD": "113.96","RCSVALUE": "0","RCS_SIZE": "LARGE","SATNAME": "COSMOS 1910","SITE": "PKMTR"}</v>
      </c>
      <c r="AA277" t="str">
        <f>IF(A277=A278,_xlfn.CONCAT(Query__2[[#This Row],[Column1]],","),_xlfn.CONCAT(Query__2[[#This Row],[Column1]],"},"))</f>
        <v>"COSMOS1910-23979":{"APOGEE": "1412","COMMENT": "","COMMENTCODE": "","COUNTRY": "CIS","CURRENT": "Y","DECAY": "","FILE": "8631","INCLINATION": "82.60","INTLDES": "1988-002B","LAUNCH": "1988-01-15","LAUNCH_NUM": "2","LAUNCH_PIECE": "B","NORAD_CAT_ID": "18789","OBJECT_ID": "1988-002B","OBJECT_NAME": "COSMOS 1910","OBJECT_NUMBER": "18789","OBJECT_TYPE": "PAYLOAD","PERIGEE": "1404","PERIOD": "113.96","RCSVALUE": "0","RCS_SIZE": "LARGE","SATNAME": "COSMOS 1910","SITE": "PKMTR"},</v>
      </c>
      <c r="AB277" t="str">
        <f t="shared" si="695"/>
        <v>"APOGEE": "1412",</v>
      </c>
      <c r="AC277" t="str">
        <f t="shared" si="696"/>
        <v>"COMMENT": "",</v>
      </c>
      <c r="AD277" t="str">
        <f t="shared" si="697"/>
        <v>"COMMENTCODE": "",</v>
      </c>
      <c r="AE277" t="str">
        <f t="shared" si="698"/>
        <v>"COUNTRY": "CIS",</v>
      </c>
      <c r="AF277" t="str">
        <f t="shared" si="699"/>
        <v>"CURRENT": "Y",</v>
      </c>
      <c r="AG277" t="str">
        <f t="shared" si="700"/>
        <v>"DECAY": "",</v>
      </c>
      <c r="AH277" t="str">
        <f t="shared" si="701"/>
        <v>"FILE": "8631",</v>
      </c>
      <c r="AI277" t="str">
        <f t="shared" si="702"/>
        <v>"INCLINATION": "82.60",</v>
      </c>
      <c r="AJ277" t="str">
        <f t="shared" si="703"/>
        <v>"INTLDES": "1988-002B",</v>
      </c>
      <c r="AK277" t="str">
        <f t="shared" si="704"/>
        <v>"LAUNCH": "1988-01-15",</v>
      </c>
      <c r="AL277" t="str">
        <f t="shared" si="705"/>
        <v>"LAUNCH_NUM": "2",</v>
      </c>
      <c r="AM277" t="str">
        <f t="shared" si="706"/>
        <v>"LAUNCH_PIECE": "B",</v>
      </c>
      <c r="AN277" t="str">
        <f t="shared" si="707"/>
        <v>"NORAD_CAT_ID": "18789",</v>
      </c>
      <c r="AO277" t="str">
        <f t="shared" si="708"/>
        <v>"OBJECT_ID": "1988-002B",</v>
      </c>
      <c r="AP277" t="str">
        <f t="shared" si="709"/>
        <v>"OBJECT_NAME": "COSMOS 1910",</v>
      </c>
      <c r="AQ277" t="str">
        <f t="shared" si="710"/>
        <v>"OBJECT_NUMBER": "18789",</v>
      </c>
      <c r="AR277" t="str">
        <f t="shared" si="711"/>
        <v>"OBJECT_TYPE": "PAYLOAD",</v>
      </c>
      <c r="AS277" t="str">
        <f t="shared" si="712"/>
        <v>"PERIGEE": "1404",</v>
      </c>
      <c r="AT277" t="str">
        <f t="shared" si="713"/>
        <v>"PERIOD": "113.96",</v>
      </c>
      <c r="AU277" t="str">
        <f t="shared" si="714"/>
        <v>"RCSVALUE": "0",</v>
      </c>
      <c r="AV277" t="str">
        <f t="shared" si="715"/>
        <v>"RCS_SIZE": "LARGE",</v>
      </c>
      <c r="AW277" t="str">
        <f t="shared" si="716"/>
        <v>"SITE": "PKMTR"</v>
      </c>
      <c r="AX277" t="str">
        <f t="shared" si="717"/>
        <v>"SATNAME": "COSMOS 1910",</v>
      </c>
      <c r="AY277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"1412","COMMENT": "","COMMENTCODE": "","COUNTRY": "CIS","CURRENT": "Y","DECAY": "","FILE": "8631","INCLINATION": "82.60","INTLDES": "1988-002B","LAUNCH": "1988-01-15","LAUNCH_NUM": "2","LAUNCH_PIECE": "B","NORAD_CAT_ID": "18789","OBJECT_ID": "1988-002B","OBJECT_NAME": "COSMOS 1910","OBJECT_NUMBER": "18789","OBJECT_TYPE": "PAYLOAD","PERIGEE": "1404","PERIOD": "113.96","RCSVALUE": "0","RCS_SIZE": "LARGE","SATNAME": "COSMOS 1910","SITE": "PKMTR"</v>
      </c>
    </row>
    <row r="278" spans="1:51" x14ac:dyDescent="0.2">
      <c r="A278" t="s">
        <v>1323</v>
      </c>
      <c r="B278" t="s">
        <v>4062</v>
      </c>
      <c r="C278" t="s">
        <v>2457</v>
      </c>
      <c r="D278" t="s">
        <v>627</v>
      </c>
      <c r="E278" t="s">
        <v>25</v>
      </c>
      <c r="F278" t="s">
        <v>25</v>
      </c>
      <c r="G278" t="s">
        <v>26</v>
      </c>
      <c r="H278" t="s">
        <v>27</v>
      </c>
      <c r="I278" t="s">
        <v>25</v>
      </c>
      <c r="J278" t="s">
        <v>97</v>
      </c>
      <c r="K278" t="s">
        <v>2199</v>
      </c>
      <c r="L278" t="s">
        <v>2455</v>
      </c>
      <c r="M278" t="s">
        <v>2365</v>
      </c>
      <c r="N278" t="s">
        <v>36</v>
      </c>
      <c r="O278" t="s">
        <v>48</v>
      </c>
      <c r="P278" t="s">
        <v>2456</v>
      </c>
      <c r="Q278" t="s">
        <v>2455</v>
      </c>
      <c r="R278" t="s">
        <v>2457</v>
      </c>
      <c r="S278" t="s">
        <v>2456</v>
      </c>
      <c r="T278" t="s">
        <v>38</v>
      </c>
      <c r="U278" t="s">
        <v>1186</v>
      </c>
      <c r="V278" t="s">
        <v>1861</v>
      </c>
      <c r="W278" t="s">
        <v>41</v>
      </c>
      <c r="X278" t="s">
        <v>53</v>
      </c>
      <c r="Y278" t="s">
        <v>1402</v>
      </c>
      <c r="Z278" t="str">
        <f t="shared" si="671"/>
        <v>"COSMOS1909-23980":{"APOGEE": "1413","COMMENT": "","COMMENTCODE": "","COUNTRY": "CIS","CURRENT": "Y","DECAY": "","FILE": "8632","INCLINATION": "82.61","INTLDES": "1988-002A","LAUNCH": "1988-01-15","LAUNCH_NUM": "2","LAUNCH_PIECE": "A","NORAD_CAT_ID": "18788","OBJECT_ID": "1988-002A","OBJECT_NAME": "COSMOS 1909","OBJECT_NUMBER": "18788","OBJECT_TYPE": "PAYLOAD","PERIGEE": "1410","PERIOD": "114.03","RCSVALUE": "0","RCS_SIZE": "LARGE","SATNAME": "COSMOS 1909","SITE": "PKMTR"}</v>
      </c>
      <c r="AA278" t="str">
        <f>IF(A278=A279,_xlfn.CONCAT(Query__2[[#This Row],[Column1]],","),_xlfn.CONCAT(Query__2[[#This Row],[Column1]],"},"))</f>
        <v>"COSMOS1909-23980":{"APOGEE": "1413","COMMENT": "","COMMENTCODE": "","COUNTRY": "CIS","CURRENT": "Y","DECAY": "","FILE": "8632","INCLINATION": "82.61","INTLDES": "1988-002A","LAUNCH": "1988-01-15","LAUNCH_NUM": "2","LAUNCH_PIECE": "A","NORAD_CAT_ID": "18788","OBJECT_ID": "1988-002A","OBJECT_NAME": "COSMOS 1909","OBJECT_NUMBER": "18788","OBJECT_TYPE": "PAYLOAD","PERIGEE": "1410","PERIOD": "114.03","RCSVALUE": "0","RCS_SIZE": "LARGE","SATNAME": "COSMOS 1909","SITE": "PKMTR"},</v>
      </c>
      <c r="AB278" t="str">
        <f t="shared" si="695"/>
        <v>"APOGEE": "1413",</v>
      </c>
      <c r="AC278" t="str">
        <f t="shared" si="696"/>
        <v>"COMMENT": "",</v>
      </c>
      <c r="AD278" t="str">
        <f t="shared" si="697"/>
        <v>"COMMENTCODE": "",</v>
      </c>
      <c r="AE278" t="str">
        <f t="shared" si="698"/>
        <v>"COUNTRY": "CIS",</v>
      </c>
      <c r="AF278" t="str">
        <f t="shared" si="699"/>
        <v>"CURRENT": "Y",</v>
      </c>
      <c r="AG278" t="str">
        <f t="shared" si="700"/>
        <v>"DECAY": "",</v>
      </c>
      <c r="AH278" t="str">
        <f t="shared" si="701"/>
        <v>"FILE": "8632",</v>
      </c>
      <c r="AI278" t="str">
        <f t="shared" si="702"/>
        <v>"INCLINATION": "82.61",</v>
      </c>
      <c r="AJ278" t="str">
        <f t="shared" si="703"/>
        <v>"INTLDES": "1988-002A",</v>
      </c>
      <c r="AK278" t="str">
        <f t="shared" si="704"/>
        <v>"LAUNCH": "1988-01-15",</v>
      </c>
      <c r="AL278" t="str">
        <f t="shared" si="705"/>
        <v>"LAUNCH_NUM": "2",</v>
      </c>
      <c r="AM278" t="str">
        <f t="shared" si="706"/>
        <v>"LAUNCH_PIECE": "A",</v>
      </c>
      <c r="AN278" t="str">
        <f t="shared" si="707"/>
        <v>"NORAD_CAT_ID": "18788",</v>
      </c>
      <c r="AO278" t="str">
        <f t="shared" si="708"/>
        <v>"OBJECT_ID": "1988-002A",</v>
      </c>
      <c r="AP278" t="str">
        <f t="shared" si="709"/>
        <v>"OBJECT_NAME": "COSMOS 1909",</v>
      </c>
      <c r="AQ278" t="str">
        <f t="shared" si="710"/>
        <v>"OBJECT_NUMBER": "18788",</v>
      </c>
      <c r="AR278" t="str">
        <f t="shared" si="711"/>
        <v>"OBJECT_TYPE": "PAYLOAD",</v>
      </c>
      <c r="AS278" t="str">
        <f t="shared" si="712"/>
        <v>"PERIGEE": "1410",</v>
      </c>
      <c r="AT278" t="str">
        <f t="shared" si="713"/>
        <v>"PERIOD": "114.03",</v>
      </c>
      <c r="AU278" t="str">
        <f t="shared" si="714"/>
        <v>"RCSVALUE": "0",</v>
      </c>
      <c r="AV278" t="str">
        <f t="shared" si="715"/>
        <v>"RCS_SIZE": "LARGE",</v>
      </c>
      <c r="AW278" t="str">
        <f t="shared" si="716"/>
        <v>"SITE": "PKMTR"</v>
      </c>
      <c r="AX278" t="str">
        <f t="shared" si="717"/>
        <v>"SATNAME": "COSMOS 1909",</v>
      </c>
      <c r="AY278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"1413","COMMENT": "","COMMENTCODE": "","COUNTRY": "CIS","CURRENT": "Y","DECAY": "","FILE": "8632","INCLINATION": "82.61","INTLDES": "1988-002A","LAUNCH": "1988-01-15","LAUNCH_NUM": "2","LAUNCH_PIECE": "A","NORAD_CAT_ID": "18788","OBJECT_ID": "1988-002A","OBJECT_NAME": "COSMOS 1909","OBJECT_NUMBER": "18788","OBJECT_TYPE": "PAYLOAD","PERIGEE": "1410","PERIOD": "114.03","RCSVALUE": "0","RCS_SIZE": "LARGE","SATNAME": "COSMOS 1909","SITE": "PKMTR"</v>
      </c>
    </row>
    <row r="279" spans="1:51" x14ac:dyDescent="0.2">
      <c r="A279" t="s">
        <v>1323</v>
      </c>
      <c r="B279" t="s">
        <v>4063</v>
      </c>
      <c r="C279" t="s">
        <v>2045</v>
      </c>
      <c r="D279" t="s">
        <v>1260</v>
      </c>
      <c r="E279" t="s">
        <v>25</v>
      </c>
      <c r="F279" t="s">
        <v>25</v>
      </c>
      <c r="G279" t="s">
        <v>26</v>
      </c>
      <c r="H279" t="s">
        <v>27</v>
      </c>
      <c r="I279" t="s">
        <v>25</v>
      </c>
      <c r="J279" t="s">
        <v>77</v>
      </c>
      <c r="K279" t="s">
        <v>2202</v>
      </c>
      <c r="L279" t="s">
        <v>2458</v>
      </c>
      <c r="M279" t="s">
        <v>2365</v>
      </c>
      <c r="N279" t="s">
        <v>36</v>
      </c>
      <c r="O279" t="s">
        <v>311</v>
      </c>
      <c r="P279" t="s">
        <v>2459</v>
      </c>
      <c r="Q279" t="s">
        <v>2458</v>
      </c>
      <c r="R279" t="s">
        <v>2045</v>
      </c>
      <c r="S279" t="s">
        <v>2459</v>
      </c>
      <c r="T279" t="s">
        <v>50</v>
      </c>
      <c r="U279" t="s">
        <v>1242</v>
      </c>
      <c r="V279" t="s">
        <v>1816</v>
      </c>
      <c r="W279" t="s">
        <v>41</v>
      </c>
      <c r="X279" t="s">
        <v>53</v>
      </c>
      <c r="Y279" t="s">
        <v>1402</v>
      </c>
      <c r="Z279" t="str">
        <f t="shared" si="671"/>
        <v>"SL14RB-23981":{"APOGEE": "1470","COMMENT": "","COMMENTCODE": "","COUNTRY": "CIS","CURRENT": "Y","DECAY": "","FILE": "8634","INCLINATION": "82.60","INTLDES": "1988-002G","LAUNCH": "1988-01-15","LAUNCH_NUM": "2","LAUNCH_PIECE": "G","NORAD_CAT_ID": "18794","OBJECT_ID": "1988-002G","OBJECT_NAME": "SL-14 R/B","OBJECT_NUMBER": "18794","OBJECT_TYPE": "ROCKET BODY","PERIGEE": "1412","PERIOD": "114.69","RCSVALUE": "0","RCS_SIZE": "LARGE","SATNAME": "SL-14 R/B","SITE": "PKMTR"}</v>
      </c>
      <c r="AA279" t="str">
        <f>IF(A279=A280,_xlfn.CONCAT(Query__2[[#This Row],[Column1]],","),_xlfn.CONCAT(Query__2[[#This Row],[Column1]],"},"))</f>
        <v>"SL14RB-23981":{"APOGEE": "1470","COMMENT": "","COMMENTCODE": "","COUNTRY": "CIS","CURRENT": "Y","DECAY": "","FILE": "8634","INCLINATION": "82.60","INTLDES": "1988-002G","LAUNCH": "1988-01-15","LAUNCH_NUM": "2","LAUNCH_PIECE": "G","NORAD_CAT_ID": "18794","OBJECT_ID": "1988-002G","OBJECT_NAME": "SL-14 R/B","OBJECT_NUMBER": "18794","OBJECT_TYPE": "ROCKET BODY","PERIGEE": "1412","PERIOD": "114.69","RCSVALUE": "0","RCS_SIZE": "LARGE","SATNAME": "SL-14 R/B","SITE": "PKMTR"},</v>
      </c>
      <c r="AB279" t="str">
        <f t="shared" si="695"/>
        <v>"APOGEE": "1470",</v>
      </c>
      <c r="AC279" t="str">
        <f t="shared" si="696"/>
        <v>"COMMENT": "",</v>
      </c>
      <c r="AD279" t="str">
        <f t="shared" si="697"/>
        <v>"COMMENTCODE": "",</v>
      </c>
      <c r="AE279" t="str">
        <f t="shared" si="698"/>
        <v>"COUNTRY": "CIS",</v>
      </c>
      <c r="AF279" t="str">
        <f t="shared" si="699"/>
        <v>"CURRENT": "Y",</v>
      </c>
      <c r="AG279" t="str">
        <f t="shared" si="700"/>
        <v>"DECAY": "",</v>
      </c>
      <c r="AH279" t="str">
        <f t="shared" si="701"/>
        <v>"FILE": "8634",</v>
      </c>
      <c r="AI279" t="str">
        <f t="shared" si="702"/>
        <v>"INCLINATION": "82.60",</v>
      </c>
      <c r="AJ279" t="str">
        <f t="shared" si="703"/>
        <v>"INTLDES": "1988-002G",</v>
      </c>
      <c r="AK279" t="str">
        <f t="shared" si="704"/>
        <v>"LAUNCH": "1988-01-15",</v>
      </c>
      <c r="AL279" t="str">
        <f t="shared" si="705"/>
        <v>"LAUNCH_NUM": "2",</v>
      </c>
      <c r="AM279" t="str">
        <f t="shared" si="706"/>
        <v>"LAUNCH_PIECE": "G",</v>
      </c>
      <c r="AN279" t="str">
        <f t="shared" si="707"/>
        <v>"NORAD_CAT_ID": "18794",</v>
      </c>
      <c r="AO279" t="str">
        <f t="shared" si="708"/>
        <v>"OBJECT_ID": "1988-002G",</v>
      </c>
      <c r="AP279" t="str">
        <f t="shared" si="709"/>
        <v>"OBJECT_NAME": "SL-14 R/B",</v>
      </c>
      <c r="AQ279" t="str">
        <f t="shared" si="710"/>
        <v>"OBJECT_NUMBER": "18794",</v>
      </c>
      <c r="AR279" t="str">
        <f t="shared" si="711"/>
        <v>"OBJECT_TYPE": "ROCKET BODY",</v>
      </c>
      <c r="AS279" t="str">
        <f t="shared" si="712"/>
        <v>"PERIGEE": "1412",</v>
      </c>
      <c r="AT279" t="str">
        <f t="shared" si="713"/>
        <v>"PERIOD": "114.69",</v>
      </c>
      <c r="AU279" t="str">
        <f t="shared" si="714"/>
        <v>"RCSVALUE": "0",</v>
      </c>
      <c r="AV279" t="str">
        <f t="shared" si="715"/>
        <v>"RCS_SIZE": "LARGE",</v>
      </c>
      <c r="AW279" t="str">
        <f t="shared" si="716"/>
        <v>"SITE": "PKMTR"</v>
      </c>
      <c r="AX279" t="str">
        <f t="shared" si="717"/>
        <v>"SATNAME": "SL-14 R/B",</v>
      </c>
      <c r="AY279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"1470","COMMENT": "","COMMENTCODE": "","COUNTRY": "CIS","CURRENT": "Y","DECAY": "","FILE": "8634","INCLINATION": "82.60","INTLDES": "1988-002G","LAUNCH": "1988-01-15","LAUNCH_NUM": "2","LAUNCH_PIECE": "G","NORAD_CAT_ID": "18794","OBJECT_ID": "1988-002G","OBJECT_NAME": "SL-14 R/B","OBJECT_NUMBER": "18794","OBJECT_TYPE": "ROCKET BODY","PERIGEE": "1412","PERIOD": "114.69","RCSVALUE": "0","RCS_SIZE": "LARGE","SATNAME": "SL-14 R/B","SITE": "PKMTR"</v>
      </c>
    </row>
    <row r="280" spans="1:51" x14ac:dyDescent="0.2">
      <c r="A280" t="s">
        <v>1323</v>
      </c>
      <c r="B280" t="s">
        <v>4064</v>
      </c>
      <c r="C280" t="s">
        <v>2462</v>
      </c>
      <c r="D280" t="s">
        <v>1186</v>
      </c>
      <c r="E280" t="s">
        <v>25</v>
      </c>
      <c r="F280" t="s">
        <v>25</v>
      </c>
      <c r="G280" t="s">
        <v>26</v>
      </c>
      <c r="H280" t="s">
        <v>27</v>
      </c>
      <c r="I280" t="s">
        <v>25</v>
      </c>
      <c r="J280" t="s">
        <v>1902</v>
      </c>
      <c r="K280" t="s">
        <v>2202</v>
      </c>
      <c r="L280" t="s">
        <v>2460</v>
      </c>
      <c r="M280" t="s">
        <v>2365</v>
      </c>
      <c r="N280" t="s">
        <v>36</v>
      </c>
      <c r="O280" t="s">
        <v>307</v>
      </c>
      <c r="P280" t="s">
        <v>2461</v>
      </c>
      <c r="Q280" t="s">
        <v>2460</v>
      </c>
      <c r="R280" t="s">
        <v>2462</v>
      </c>
      <c r="S280" t="s">
        <v>2461</v>
      </c>
      <c r="T280" t="s">
        <v>38</v>
      </c>
      <c r="U280" t="s">
        <v>584</v>
      </c>
      <c r="V280" t="s">
        <v>607</v>
      </c>
      <c r="W280" t="s">
        <v>41</v>
      </c>
      <c r="X280" t="s">
        <v>95</v>
      </c>
      <c r="Y280" t="s">
        <v>1402</v>
      </c>
      <c r="Z280" t="str">
        <f t="shared" si="671"/>
        <v>"COSMOS1913-23982":{"APOGEE": "1410","COMMENT": "","COMMENTCODE": "","COUNTRY": "CIS","CURRENT": "Y","DECAY": "","FILE": "8605","INCLINATION": "82.60","INTLDES": "1988-002E","LAUNCH": "1988-01-15","LAUNCH_NUM": "2","LAUNCH_PIECE": "E","NORAD_CAT_ID": "18792","OBJECT_ID": "1988-002E","OBJECT_NAME": "COSMOS 1913","OBJECT_NUMBER": "18792","OBJECT_TYPE": "PAYLOAD","PERIGEE": "1389","PERIOD": "113.77","RCSVALUE": "0","RCS_SIZE": "MEDIUM","SATNAME": "COSMOS 1913","SITE": "PKMTR"}</v>
      </c>
      <c r="AA280" t="str">
        <f>IF(A280=A281,_xlfn.CONCAT(Query__2[[#This Row],[Column1]],","),_xlfn.CONCAT(Query__2[[#This Row],[Column1]],"},"))</f>
        <v>"COSMOS1913-23982":{"APOGEE": "1410","COMMENT": "","COMMENTCODE": "","COUNTRY": "CIS","CURRENT": "Y","DECAY": "","FILE": "8605","INCLINATION": "82.60","INTLDES": "1988-002E","LAUNCH": "1988-01-15","LAUNCH_NUM": "2","LAUNCH_PIECE": "E","NORAD_CAT_ID": "18792","OBJECT_ID": "1988-002E","OBJECT_NAME": "COSMOS 1913","OBJECT_NUMBER": "18792","OBJECT_TYPE": "PAYLOAD","PERIGEE": "1389","PERIOD": "113.77","RCSVALUE": "0","RCS_SIZE": "MEDIUM","SATNAME": "COSMOS 1913","SITE": "PKMTR"},</v>
      </c>
      <c r="AB280" t="str">
        <f t="shared" si="695"/>
        <v>"APOGEE": "1410",</v>
      </c>
      <c r="AC280" t="str">
        <f t="shared" si="696"/>
        <v>"COMMENT": "",</v>
      </c>
      <c r="AD280" t="str">
        <f t="shared" si="697"/>
        <v>"COMMENTCODE": "",</v>
      </c>
      <c r="AE280" t="str">
        <f t="shared" si="698"/>
        <v>"COUNTRY": "CIS",</v>
      </c>
      <c r="AF280" t="str">
        <f t="shared" si="699"/>
        <v>"CURRENT": "Y",</v>
      </c>
      <c r="AG280" t="str">
        <f t="shared" si="700"/>
        <v>"DECAY": "",</v>
      </c>
      <c r="AH280" t="str">
        <f t="shared" si="701"/>
        <v>"FILE": "8605",</v>
      </c>
      <c r="AI280" t="str">
        <f t="shared" si="702"/>
        <v>"INCLINATION": "82.60",</v>
      </c>
      <c r="AJ280" t="str">
        <f t="shared" si="703"/>
        <v>"INTLDES": "1988-002E",</v>
      </c>
      <c r="AK280" t="str">
        <f t="shared" si="704"/>
        <v>"LAUNCH": "1988-01-15",</v>
      </c>
      <c r="AL280" t="str">
        <f t="shared" si="705"/>
        <v>"LAUNCH_NUM": "2",</v>
      </c>
      <c r="AM280" t="str">
        <f t="shared" si="706"/>
        <v>"LAUNCH_PIECE": "E",</v>
      </c>
      <c r="AN280" t="str">
        <f t="shared" si="707"/>
        <v>"NORAD_CAT_ID": "18792",</v>
      </c>
      <c r="AO280" t="str">
        <f t="shared" si="708"/>
        <v>"OBJECT_ID": "1988-002E",</v>
      </c>
      <c r="AP280" t="str">
        <f t="shared" si="709"/>
        <v>"OBJECT_NAME": "COSMOS 1913",</v>
      </c>
      <c r="AQ280" t="str">
        <f t="shared" si="710"/>
        <v>"OBJECT_NUMBER": "18792",</v>
      </c>
      <c r="AR280" t="str">
        <f t="shared" si="711"/>
        <v>"OBJECT_TYPE": "PAYLOAD",</v>
      </c>
      <c r="AS280" t="str">
        <f t="shared" si="712"/>
        <v>"PERIGEE": "1389",</v>
      </c>
      <c r="AT280" t="str">
        <f t="shared" si="713"/>
        <v>"PERIOD": "113.77",</v>
      </c>
      <c r="AU280" t="str">
        <f t="shared" si="714"/>
        <v>"RCSVALUE": "0",</v>
      </c>
      <c r="AV280" t="str">
        <f t="shared" si="715"/>
        <v>"RCS_SIZE": "MEDIUM",</v>
      </c>
      <c r="AW280" t="str">
        <f t="shared" si="716"/>
        <v>"SITE": "PKMTR"</v>
      </c>
      <c r="AX280" t="str">
        <f t="shared" si="717"/>
        <v>"SATNAME": "COSMOS 1913",</v>
      </c>
      <c r="AY280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"1410","COMMENT": "","COMMENTCODE": "","COUNTRY": "CIS","CURRENT": "Y","DECAY": "","FILE": "8605","INCLINATION": "82.60","INTLDES": "1988-002E","LAUNCH": "1988-01-15","LAUNCH_NUM": "2","LAUNCH_PIECE": "E","NORAD_CAT_ID": "18792","OBJECT_ID": "1988-002E","OBJECT_NAME": "COSMOS 1913","OBJECT_NUMBER": "18792","OBJECT_TYPE": "PAYLOAD","PERIGEE": "1389","PERIOD": "113.77","RCSVALUE": "0","RCS_SIZE": "MEDIUM","SATNAME": "COSMOS 1913","SITE": "PKMTR"</v>
      </c>
    </row>
    <row r="281" spans="1:51" x14ac:dyDescent="0.2">
      <c r="A281" t="s">
        <v>1323</v>
      </c>
      <c r="B281" t="s">
        <v>4065</v>
      </c>
      <c r="C281" t="s">
        <v>2465</v>
      </c>
      <c r="D281" t="s">
        <v>1123</v>
      </c>
      <c r="E281" t="s">
        <v>25</v>
      </c>
      <c r="F281" t="s">
        <v>25</v>
      </c>
      <c r="G281" t="s">
        <v>26</v>
      </c>
      <c r="H281" t="s">
        <v>27</v>
      </c>
      <c r="I281" t="s">
        <v>25</v>
      </c>
      <c r="J281" t="s">
        <v>323</v>
      </c>
      <c r="K281" t="s">
        <v>2199</v>
      </c>
      <c r="L281" t="s">
        <v>2463</v>
      </c>
      <c r="M281" t="s">
        <v>2365</v>
      </c>
      <c r="N281" t="s">
        <v>36</v>
      </c>
      <c r="O281" t="s">
        <v>81</v>
      </c>
      <c r="P281" t="s">
        <v>2464</v>
      </c>
      <c r="Q281" t="s">
        <v>2463</v>
      </c>
      <c r="R281" t="s">
        <v>2465</v>
      </c>
      <c r="S281" t="s">
        <v>2464</v>
      </c>
      <c r="T281" t="s">
        <v>38</v>
      </c>
      <c r="U281" t="s">
        <v>1217</v>
      </c>
      <c r="V281" t="s">
        <v>1700</v>
      </c>
      <c r="W281" t="s">
        <v>41</v>
      </c>
      <c r="X281" t="s">
        <v>53</v>
      </c>
      <c r="Y281" t="s">
        <v>1402</v>
      </c>
      <c r="Z281" t="str">
        <f t="shared" si="671"/>
        <v>"COSMOS1911-23983":{"APOGEE": "1411","COMMENT": "","COMMENTCODE": "","COUNTRY": "CIS","CURRENT": "Y","DECAY": "","FILE": "8617","INCLINATION": "82.61","INTLDES": "1988-002C","LAUNCH": "1988-01-15","LAUNCH_NUM": "2","LAUNCH_PIECE": "C","NORAD_CAT_ID": "18790","OBJECT_ID": "1988-002C","OBJECT_NAME": "COSMOS 1911","OBJECT_NUMBER": "18790","OBJECT_TYPE": "PAYLOAD","PERIGEE": "1399","PERIOD": "113.89","RCSVALUE": "0","RCS_SIZE": "LARGE","SATNAME": "COSMOS 1911","SITE": "PKMTR"}</v>
      </c>
      <c r="AA281" t="str">
        <f>IF(A281=A282,_xlfn.CONCAT(Query__2[[#This Row],[Column1]],","),_xlfn.CONCAT(Query__2[[#This Row],[Column1]],"},"))</f>
        <v>"COSMOS1911-23983":{"APOGEE": "1411","COMMENT": "","COMMENTCODE": "","COUNTRY": "CIS","CURRENT": "Y","DECAY": "","FILE": "8617","INCLINATION": "82.61","INTLDES": "1988-002C","LAUNCH": "1988-01-15","LAUNCH_NUM": "2","LAUNCH_PIECE": "C","NORAD_CAT_ID": "18790","OBJECT_ID": "1988-002C","OBJECT_NAME": "COSMOS 1911","OBJECT_NUMBER": "18790","OBJECT_TYPE": "PAYLOAD","PERIGEE": "1399","PERIOD": "113.89","RCSVALUE": "0","RCS_SIZE": "LARGE","SATNAME": "COSMOS 1911","SITE": "PKMTR"},</v>
      </c>
      <c r="AB281" t="str">
        <f t="shared" si="695"/>
        <v>"APOGEE": "1411",</v>
      </c>
      <c r="AC281" t="str">
        <f t="shared" si="696"/>
        <v>"COMMENT": "",</v>
      </c>
      <c r="AD281" t="str">
        <f t="shared" si="697"/>
        <v>"COMMENTCODE": "",</v>
      </c>
      <c r="AE281" t="str">
        <f t="shared" si="698"/>
        <v>"COUNTRY": "CIS",</v>
      </c>
      <c r="AF281" t="str">
        <f t="shared" si="699"/>
        <v>"CURRENT": "Y",</v>
      </c>
      <c r="AG281" t="str">
        <f t="shared" si="700"/>
        <v>"DECAY": "",</v>
      </c>
      <c r="AH281" t="str">
        <f t="shared" si="701"/>
        <v>"FILE": "8617",</v>
      </c>
      <c r="AI281" t="str">
        <f t="shared" si="702"/>
        <v>"INCLINATION": "82.61",</v>
      </c>
      <c r="AJ281" t="str">
        <f t="shared" si="703"/>
        <v>"INTLDES": "1988-002C",</v>
      </c>
      <c r="AK281" t="str">
        <f t="shared" si="704"/>
        <v>"LAUNCH": "1988-01-15",</v>
      </c>
      <c r="AL281" t="str">
        <f t="shared" si="705"/>
        <v>"LAUNCH_NUM": "2",</v>
      </c>
      <c r="AM281" t="str">
        <f t="shared" si="706"/>
        <v>"LAUNCH_PIECE": "C",</v>
      </c>
      <c r="AN281" t="str">
        <f t="shared" si="707"/>
        <v>"NORAD_CAT_ID": "18790",</v>
      </c>
      <c r="AO281" t="str">
        <f t="shared" si="708"/>
        <v>"OBJECT_ID": "1988-002C",</v>
      </c>
      <c r="AP281" t="str">
        <f t="shared" si="709"/>
        <v>"OBJECT_NAME": "COSMOS 1911",</v>
      </c>
      <c r="AQ281" t="str">
        <f t="shared" si="710"/>
        <v>"OBJECT_NUMBER": "18790",</v>
      </c>
      <c r="AR281" t="str">
        <f t="shared" si="711"/>
        <v>"OBJECT_TYPE": "PAYLOAD",</v>
      </c>
      <c r="AS281" t="str">
        <f t="shared" si="712"/>
        <v>"PERIGEE": "1399",</v>
      </c>
      <c r="AT281" t="str">
        <f t="shared" si="713"/>
        <v>"PERIOD": "113.89",</v>
      </c>
      <c r="AU281" t="str">
        <f t="shared" si="714"/>
        <v>"RCSVALUE": "0",</v>
      </c>
      <c r="AV281" t="str">
        <f t="shared" si="715"/>
        <v>"RCS_SIZE": "LARGE",</v>
      </c>
      <c r="AW281" t="str">
        <f t="shared" si="716"/>
        <v>"SITE": "PKMTR"</v>
      </c>
      <c r="AX281" t="str">
        <f t="shared" si="717"/>
        <v>"SATNAME": "COSMOS 1911",</v>
      </c>
      <c r="AY281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"1411","COMMENT": "","COMMENTCODE": "","COUNTRY": "CIS","CURRENT": "Y","DECAY": "","FILE": "8617","INCLINATION": "82.61","INTLDES": "1988-002C","LAUNCH": "1988-01-15","LAUNCH_NUM": "2","LAUNCH_PIECE": "C","NORAD_CAT_ID": "18790","OBJECT_ID": "1988-002C","OBJECT_NAME": "COSMOS 1911","OBJECT_NUMBER": "18790","OBJECT_TYPE": "PAYLOAD","PERIGEE": "1399","PERIOD": "113.89","RCSVALUE": "0","RCS_SIZE": "LARGE","SATNAME": "COSMOS 1911","SITE": "PKMTR"</v>
      </c>
    </row>
    <row r="282" spans="1:51" x14ac:dyDescent="0.2">
      <c r="A282" t="s">
        <v>1323</v>
      </c>
      <c r="B282" t="s">
        <v>4066</v>
      </c>
      <c r="C282" t="s">
        <v>2468</v>
      </c>
      <c r="D282" t="s">
        <v>1186</v>
      </c>
      <c r="E282" t="s">
        <v>25</v>
      </c>
      <c r="F282" t="s">
        <v>25</v>
      </c>
      <c r="G282" t="s">
        <v>26</v>
      </c>
      <c r="H282" t="s">
        <v>27</v>
      </c>
      <c r="I282" t="s">
        <v>25</v>
      </c>
      <c r="J282" t="s">
        <v>724</v>
      </c>
      <c r="K282" t="s">
        <v>2199</v>
      </c>
      <c r="L282" t="s">
        <v>2466</v>
      </c>
      <c r="M282" t="s">
        <v>2365</v>
      </c>
      <c r="N282" t="s">
        <v>36</v>
      </c>
      <c r="O282" t="s">
        <v>160</v>
      </c>
      <c r="P282" t="s">
        <v>2467</v>
      </c>
      <c r="Q282" t="s">
        <v>2466</v>
      </c>
      <c r="R282" t="s">
        <v>2468</v>
      </c>
      <c r="S282" t="s">
        <v>2467</v>
      </c>
      <c r="T282" t="s">
        <v>38</v>
      </c>
      <c r="U282" t="s">
        <v>1238</v>
      </c>
      <c r="V282" t="s">
        <v>1709</v>
      </c>
      <c r="W282" t="s">
        <v>41</v>
      </c>
      <c r="X282" t="s">
        <v>53</v>
      </c>
      <c r="Y282" t="s">
        <v>1402</v>
      </c>
      <c r="Z282" t="str">
        <f t="shared" si="671"/>
        <v>"COSMOS1912-23984":{"APOGEE": "1410","COMMENT": "","COMMENTCODE": "","COUNTRY": "CIS","CURRENT": "Y","DECAY": "","FILE": "8629","INCLINATION": "82.61","INTLDES": "1988-002D","LAUNCH": "1988-01-15","LAUNCH_NUM": "2","LAUNCH_PIECE": "D","NORAD_CAT_ID": "18791","OBJECT_ID": "1988-002D","OBJECT_NAME": "COSMOS 1912","OBJECT_NUMBER": "18791","OBJECT_TYPE": "PAYLOAD","PERIGEE": "1394","PERIOD": "113.83","RCSVALUE": "0","RCS_SIZE": "LARGE","SATNAME": "COSMOS 1912","SITE": "PKMTR"}</v>
      </c>
      <c r="AA282" t="str">
        <f>IF(A282=A283,_xlfn.CONCAT(Query__2[[#This Row],[Column1]],","),_xlfn.CONCAT(Query__2[[#This Row],[Column1]],"},"))</f>
        <v>"COSMOS1912-23984":{"APOGEE": "1410","COMMENT": "","COMMENTCODE": "","COUNTRY": "CIS","CURRENT": "Y","DECAY": "","FILE": "8629","INCLINATION": "82.61","INTLDES": "1988-002D","LAUNCH": "1988-01-15","LAUNCH_NUM": "2","LAUNCH_PIECE": "D","NORAD_CAT_ID": "18791","OBJECT_ID": "1988-002D","OBJECT_NAME": "COSMOS 1912","OBJECT_NUMBER": "18791","OBJECT_TYPE": "PAYLOAD","PERIGEE": "1394","PERIOD": "113.83","RCSVALUE": "0","RCS_SIZE": "LARGE","SATNAME": "COSMOS 1912","SITE": "PKMTR"},</v>
      </c>
      <c r="AB282" t="str">
        <f t="shared" si="695"/>
        <v>"APOGEE": "1410",</v>
      </c>
      <c r="AC282" t="str">
        <f t="shared" si="696"/>
        <v>"COMMENT": "",</v>
      </c>
      <c r="AD282" t="str">
        <f t="shared" si="697"/>
        <v>"COMMENTCODE": "",</v>
      </c>
      <c r="AE282" t="str">
        <f t="shared" si="698"/>
        <v>"COUNTRY": "CIS",</v>
      </c>
      <c r="AF282" t="str">
        <f t="shared" si="699"/>
        <v>"CURRENT": "Y",</v>
      </c>
      <c r="AG282" t="str">
        <f t="shared" si="700"/>
        <v>"DECAY": "",</v>
      </c>
      <c r="AH282" t="str">
        <f t="shared" si="701"/>
        <v>"FILE": "8629",</v>
      </c>
      <c r="AI282" t="str">
        <f t="shared" si="702"/>
        <v>"INCLINATION": "82.61",</v>
      </c>
      <c r="AJ282" t="str">
        <f t="shared" si="703"/>
        <v>"INTLDES": "1988-002D",</v>
      </c>
      <c r="AK282" t="str">
        <f t="shared" si="704"/>
        <v>"LAUNCH": "1988-01-15",</v>
      </c>
      <c r="AL282" t="str">
        <f t="shared" si="705"/>
        <v>"LAUNCH_NUM": "2",</v>
      </c>
      <c r="AM282" t="str">
        <f t="shared" si="706"/>
        <v>"LAUNCH_PIECE": "D",</v>
      </c>
      <c r="AN282" t="str">
        <f t="shared" si="707"/>
        <v>"NORAD_CAT_ID": "18791",</v>
      </c>
      <c r="AO282" t="str">
        <f t="shared" si="708"/>
        <v>"OBJECT_ID": "1988-002D",</v>
      </c>
      <c r="AP282" t="str">
        <f t="shared" si="709"/>
        <v>"OBJECT_NAME": "COSMOS 1912",</v>
      </c>
      <c r="AQ282" t="str">
        <f t="shared" si="710"/>
        <v>"OBJECT_NUMBER": "18791",</v>
      </c>
      <c r="AR282" t="str">
        <f t="shared" si="711"/>
        <v>"OBJECT_TYPE": "PAYLOAD",</v>
      </c>
      <c r="AS282" t="str">
        <f t="shared" si="712"/>
        <v>"PERIGEE": "1394",</v>
      </c>
      <c r="AT282" t="str">
        <f t="shared" si="713"/>
        <v>"PERIOD": "113.83",</v>
      </c>
      <c r="AU282" t="str">
        <f t="shared" si="714"/>
        <v>"RCSVALUE": "0",</v>
      </c>
      <c r="AV282" t="str">
        <f t="shared" si="715"/>
        <v>"RCS_SIZE": "LARGE",</v>
      </c>
      <c r="AW282" t="str">
        <f t="shared" si="716"/>
        <v>"SITE": "PKMTR"</v>
      </c>
      <c r="AX282" t="str">
        <f t="shared" si="717"/>
        <v>"SATNAME": "COSMOS 1912",</v>
      </c>
      <c r="AY282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"1410","COMMENT": "","COMMENTCODE": "","COUNTRY": "CIS","CURRENT": "Y","DECAY": "","FILE": "8629","INCLINATION": "82.61","INTLDES": "1988-002D","LAUNCH": "1988-01-15","LAUNCH_NUM": "2","LAUNCH_PIECE": "D","NORAD_CAT_ID": "18791","OBJECT_ID": "1988-002D","OBJECT_NAME": "COSMOS 1912","OBJECT_NUMBER": "18791","OBJECT_TYPE": "PAYLOAD","PERIGEE": "1394","PERIOD": "113.83","RCSVALUE": "0","RCS_SIZE": "LARGE","SATNAME": "COSMOS 1912","SITE": "PKMTR"</v>
      </c>
    </row>
    <row r="283" spans="1:51" x14ac:dyDescent="0.2">
      <c r="A283" t="s">
        <v>1323</v>
      </c>
      <c r="B283" t="s">
        <v>4067</v>
      </c>
      <c r="C283" t="s">
        <v>2471</v>
      </c>
      <c r="D283" t="s">
        <v>1185</v>
      </c>
      <c r="E283" t="s">
        <v>25</v>
      </c>
      <c r="F283" t="s">
        <v>25</v>
      </c>
      <c r="G283" t="s">
        <v>26</v>
      </c>
      <c r="H283" t="s">
        <v>27</v>
      </c>
      <c r="I283" t="s">
        <v>25</v>
      </c>
      <c r="J283" t="s">
        <v>165</v>
      </c>
      <c r="K283" t="s">
        <v>2199</v>
      </c>
      <c r="L283" t="s">
        <v>2469</v>
      </c>
      <c r="M283" t="s">
        <v>2365</v>
      </c>
      <c r="N283" t="s">
        <v>36</v>
      </c>
      <c r="O283" t="s">
        <v>309</v>
      </c>
      <c r="P283" t="s">
        <v>2470</v>
      </c>
      <c r="Q283" t="s">
        <v>2469</v>
      </c>
      <c r="R283" t="s">
        <v>2471</v>
      </c>
      <c r="S283" t="s">
        <v>2470</v>
      </c>
      <c r="T283" t="s">
        <v>38</v>
      </c>
      <c r="U283" t="s">
        <v>1236</v>
      </c>
      <c r="V283" t="s">
        <v>2010</v>
      </c>
      <c r="W283" t="s">
        <v>41</v>
      </c>
      <c r="X283" t="s">
        <v>53</v>
      </c>
      <c r="Y283" t="s">
        <v>1402</v>
      </c>
      <c r="Z283" t="str">
        <f t="shared" si="671"/>
        <v>"COSMOS1914-23985":{"APOGEE": "1409","COMMENT": "","COMMENTCODE": "","COUNTRY": "CIS","CURRENT": "Y","DECAY": "","FILE": "8614","INCLINATION": "82.61","INTLDES": "1988-002F","LAUNCH": "1988-01-15","LAUNCH_NUM": "2","LAUNCH_PIECE": "F","NORAD_CAT_ID": "18793","OBJECT_ID": "1988-002F","OBJECT_NAME": "COSMOS 1914","OBJECT_NUMBER": "18793","OBJECT_TYPE": "PAYLOAD","PERIGEE": "1384","PERIOD": "113.71","RCSVALUE": "0","RCS_SIZE": "LARGE","SATNAME": "COSMOS 1914","SITE": "PKMTR"}</v>
      </c>
      <c r="AA283" t="str">
        <f>IF(A283=A284,_xlfn.CONCAT(Query__2[[#This Row],[Column1]],","),_xlfn.CONCAT(Query__2[[#This Row],[Column1]],"},"))</f>
        <v>"COSMOS1914-23985":{"APOGEE": "1409","COMMENT": "","COMMENTCODE": "","COUNTRY": "CIS","CURRENT": "Y","DECAY": "","FILE": "8614","INCLINATION": "82.61","INTLDES": "1988-002F","LAUNCH": "1988-01-15","LAUNCH_NUM": "2","LAUNCH_PIECE": "F","NORAD_CAT_ID": "18793","OBJECT_ID": "1988-002F","OBJECT_NAME": "COSMOS 1914","OBJECT_NUMBER": "18793","OBJECT_TYPE": "PAYLOAD","PERIGEE": "1384","PERIOD": "113.71","RCSVALUE": "0","RCS_SIZE": "LARGE","SATNAME": "COSMOS 1914","SITE": "PKMTR"}},</v>
      </c>
      <c r="AB283" t="str">
        <f t="shared" si="695"/>
        <v>"APOGEE": "1409",</v>
      </c>
      <c r="AC283" t="str">
        <f t="shared" si="696"/>
        <v>"COMMENT": "",</v>
      </c>
      <c r="AD283" t="str">
        <f t="shared" si="697"/>
        <v>"COMMENTCODE": "",</v>
      </c>
      <c r="AE283" t="str">
        <f t="shared" si="698"/>
        <v>"COUNTRY": "CIS",</v>
      </c>
      <c r="AF283" t="str">
        <f t="shared" si="699"/>
        <v>"CURRENT": "Y",</v>
      </c>
      <c r="AG283" t="str">
        <f t="shared" si="700"/>
        <v>"DECAY": "",</v>
      </c>
      <c r="AH283" t="str">
        <f t="shared" si="701"/>
        <v>"FILE": "8614",</v>
      </c>
      <c r="AI283" t="str">
        <f t="shared" si="702"/>
        <v>"INCLINATION": "82.61",</v>
      </c>
      <c r="AJ283" t="str">
        <f t="shared" si="703"/>
        <v>"INTLDES": "1988-002F",</v>
      </c>
      <c r="AK283" t="str">
        <f t="shared" si="704"/>
        <v>"LAUNCH": "1988-01-15",</v>
      </c>
      <c r="AL283" t="str">
        <f t="shared" si="705"/>
        <v>"LAUNCH_NUM": "2",</v>
      </c>
      <c r="AM283" t="str">
        <f t="shared" si="706"/>
        <v>"LAUNCH_PIECE": "F",</v>
      </c>
      <c r="AN283" t="str">
        <f t="shared" si="707"/>
        <v>"NORAD_CAT_ID": "18793",</v>
      </c>
      <c r="AO283" t="str">
        <f t="shared" si="708"/>
        <v>"OBJECT_ID": "1988-002F",</v>
      </c>
      <c r="AP283" t="str">
        <f t="shared" si="709"/>
        <v>"OBJECT_NAME": "COSMOS 1914",</v>
      </c>
      <c r="AQ283" t="str">
        <f t="shared" si="710"/>
        <v>"OBJECT_NUMBER": "18793",</v>
      </c>
      <c r="AR283" t="str">
        <f t="shared" si="711"/>
        <v>"OBJECT_TYPE": "PAYLOAD",</v>
      </c>
      <c r="AS283" t="str">
        <f t="shared" si="712"/>
        <v>"PERIGEE": "1384",</v>
      </c>
      <c r="AT283" t="str">
        <f t="shared" si="713"/>
        <v>"PERIOD": "113.71",</v>
      </c>
      <c r="AU283" t="str">
        <f t="shared" si="714"/>
        <v>"RCSVALUE": "0",</v>
      </c>
      <c r="AV283" t="str">
        <f t="shared" si="715"/>
        <v>"RCS_SIZE": "LARGE",</v>
      </c>
      <c r="AW283" t="str">
        <f t="shared" si="716"/>
        <v>"SITE": "PKMTR"</v>
      </c>
      <c r="AX283" t="str">
        <f t="shared" si="717"/>
        <v>"SATNAME": "COSMOS 1914",</v>
      </c>
      <c r="AY283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"1409","COMMENT": "","COMMENTCODE": "","COUNTRY": "CIS","CURRENT": "Y","DECAY": "","FILE": "8614","INCLINATION": "82.61","INTLDES": "1988-002F","LAUNCH": "1988-01-15","LAUNCH_NUM": "2","LAUNCH_PIECE": "F","NORAD_CAT_ID": "18793","OBJECT_ID": "1988-002F","OBJECT_NAME": "COSMOS 1914","OBJECT_NUMBER": "18793","OBJECT_TYPE": "PAYLOAD","PERIGEE": "1384","PERIOD": "113.71","RCSVALUE": "0","RCS_SIZE": "LARGE","SATNAME": "COSMOS 1914","SITE": "PKMTR"</v>
      </c>
    </row>
    <row r="284" spans="1:51" x14ac:dyDescent="0.2">
      <c r="A284" t="s">
        <v>1310</v>
      </c>
      <c r="B284" t="s">
        <v>4068</v>
      </c>
      <c r="C284" t="s">
        <v>1482</v>
      </c>
      <c r="D284" t="s">
        <v>539</v>
      </c>
      <c r="E284" t="s">
        <v>25</v>
      </c>
      <c r="F284" t="s">
        <v>25</v>
      </c>
      <c r="G284" t="s">
        <v>26</v>
      </c>
      <c r="H284" t="s">
        <v>27</v>
      </c>
      <c r="I284" t="s">
        <v>2491</v>
      </c>
      <c r="J284" t="s">
        <v>156</v>
      </c>
      <c r="K284" t="s">
        <v>2003</v>
      </c>
      <c r="L284" t="s">
        <v>2492</v>
      </c>
      <c r="M284" t="s">
        <v>1632</v>
      </c>
      <c r="N284" t="s">
        <v>33</v>
      </c>
      <c r="O284" t="s">
        <v>495</v>
      </c>
      <c r="P284" t="s">
        <v>2493</v>
      </c>
      <c r="Q284" t="s">
        <v>2492</v>
      </c>
      <c r="R284" t="s">
        <v>1482</v>
      </c>
      <c r="S284" t="s">
        <v>2493</v>
      </c>
      <c r="T284" t="s">
        <v>84</v>
      </c>
      <c r="U284" t="s">
        <v>308</v>
      </c>
      <c r="V284" t="s">
        <v>1025</v>
      </c>
      <c r="W284" t="s">
        <v>41</v>
      </c>
      <c r="X284" t="s">
        <v>64</v>
      </c>
      <c r="Y284" t="s">
        <v>42</v>
      </c>
      <c r="Z284" t="str">
        <f t="shared" si="671"/>
        <v>"1989":{"SL12DEB-24798":{"APOGEE": "476","COMMENT": "","COMMENTCODE": "","COUNTRY": "CIS","CURRENT": "Y","DECAY": "2013-05-16","FILE": "7337","INCLINATION": "64.58","INTLDES": "1989-001X","LAUNCH": "1989-01-10","LAUNCH_NUM": "1","LAUNCH_PIECE": "X","NORAD_CAT_ID": "38556","OBJECT_ID": "1989-001X","OBJECT_NAME": "SL-12 DEB","OBJECT_NUMBER": "38556","OBJECT_TYPE": "DEBRIS","PERIGEE": "364","PERIOD": "92.98","RCSVALUE": "0","RCS_SIZE": "SMALL","SATNAME": "SL-12 DEB","SITE": "TTMTR"}</v>
      </c>
      <c r="AA284" t="str">
        <f>IF(A284=A285,_xlfn.CONCAT(Query__2[[#This Row],[Column1]],","),_xlfn.CONCAT(Query__2[[#This Row],[Column1]],"},"))</f>
        <v>"1989":{"SL12DEB-24798":{"APOGEE": "476","COMMENT": "","COMMENTCODE": "","COUNTRY": "CIS","CURRENT": "Y","DECAY": "2013-05-16","FILE": "7337","INCLINATION": "64.58","INTLDES": "1989-001X","LAUNCH": "1989-01-10","LAUNCH_NUM": "1","LAUNCH_PIECE": "X","NORAD_CAT_ID": "38556","OBJECT_ID": "1989-001X","OBJECT_NAME": "SL-12 DEB","OBJECT_NUMBER": "38556","OBJECT_TYPE": "DEBRIS","PERIGEE": "364","PERIOD": "92.98","RCSVALUE": "0","RCS_SIZE": "SMALL","SATNAME": "SL-12 DEB","SITE": "TTMTR"},</v>
      </c>
      <c r="AB284" t="str">
        <f t="shared" ref="AB284:AB292" si="718">_xlfn.CONCAT("""",D$1,"""",": ","""",D284,"""",",")</f>
        <v>"APOGEE": "476",</v>
      </c>
      <c r="AC284" t="str">
        <f t="shared" ref="AC284:AC292" si="719">_xlfn.CONCAT("""",E$1,"""",": ","""",E284,"""",",")</f>
        <v>"COMMENT": "",</v>
      </c>
      <c r="AD284" t="str">
        <f t="shared" ref="AD284:AD292" si="720">_xlfn.CONCAT("""",F$1,"""",": ","""",F284,"""",",")</f>
        <v>"COMMENTCODE": "",</v>
      </c>
      <c r="AE284" t="str">
        <f t="shared" ref="AE284:AE292" si="721">_xlfn.CONCAT("""",G$1,"""",": ","""",G284,"""",",")</f>
        <v>"COUNTRY": "CIS",</v>
      </c>
      <c r="AF284" t="str">
        <f t="shared" ref="AF284:AF292" si="722">_xlfn.CONCAT("""",H$1,"""",": ","""",H284,"""",",")</f>
        <v>"CURRENT": "Y",</v>
      </c>
      <c r="AG284" t="str">
        <f t="shared" ref="AG284:AG292" si="723">_xlfn.CONCAT("""",I$1,"""",": ","""",I284,"""",",")</f>
        <v>"DECAY": "2013-05-16",</v>
      </c>
      <c r="AH284" t="str">
        <f t="shared" ref="AH284:AH292" si="724">_xlfn.CONCAT("""",J$1,"""",": ","""",J284,"""",",")</f>
        <v>"FILE": "7337",</v>
      </c>
      <c r="AI284" t="str">
        <f t="shared" ref="AI284:AI292" si="725">_xlfn.CONCAT("""",K$1,"""",": ","""",K284,"""",",")</f>
        <v>"INCLINATION": "64.58",</v>
      </c>
      <c r="AJ284" t="str">
        <f t="shared" ref="AJ284:AJ292" si="726">_xlfn.CONCAT("""",L$1,"""",": ","""",L284,"""",",")</f>
        <v>"INTLDES": "1989-001X",</v>
      </c>
      <c r="AK284" t="str">
        <f t="shared" ref="AK284:AK292" si="727">_xlfn.CONCAT("""",M$1,"""",": ","""",M284,"""",",")</f>
        <v>"LAUNCH": "1989-01-10",</v>
      </c>
      <c r="AL284" t="str">
        <f t="shared" ref="AL284:AL292" si="728">_xlfn.CONCAT("""",N$1,"""",": ","""",N284,"""",",")</f>
        <v>"LAUNCH_NUM": "1",</v>
      </c>
      <c r="AM284" t="str">
        <f t="shared" ref="AM284:AM292" si="729">_xlfn.CONCAT("""",O$1,"""",": ","""",O284,"""",",")</f>
        <v>"LAUNCH_PIECE": "X",</v>
      </c>
      <c r="AN284" t="str">
        <f t="shared" ref="AN284:AN292" si="730">_xlfn.CONCAT("""",P$1,"""",": ","""",P284,"""",",")</f>
        <v>"NORAD_CAT_ID": "38556",</v>
      </c>
      <c r="AO284" t="str">
        <f t="shared" ref="AO284:AO292" si="731">_xlfn.CONCAT("""",Q$1,"""",": ","""",Q284,"""",",")</f>
        <v>"OBJECT_ID": "1989-001X",</v>
      </c>
      <c r="AP284" t="str">
        <f t="shared" ref="AP284:AP292" si="732">_xlfn.CONCAT("""",R$1,"""",": ","""",R284,"""",",")</f>
        <v>"OBJECT_NAME": "SL-12 DEB",</v>
      </c>
      <c r="AQ284" t="str">
        <f t="shared" ref="AQ284:AQ292" si="733">_xlfn.CONCAT("""",S$1,"""",": ","""",S284,"""",",")</f>
        <v>"OBJECT_NUMBER": "38556",</v>
      </c>
      <c r="AR284" t="str">
        <f t="shared" ref="AR284:AR292" si="734">_xlfn.CONCAT("""",T$1,"""",": ","""",T284,"""",",")</f>
        <v>"OBJECT_TYPE": "DEBRIS",</v>
      </c>
      <c r="AS284" t="str">
        <f t="shared" ref="AS284:AS292" si="735">_xlfn.CONCAT("""",U$1,"""",": ","""",U284,"""",",")</f>
        <v>"PERIGEE": "364",</v>
      </c>
      <c r="AT284" t="str">
        <f t="shared" ref="AT284:AT292" si="736">_xlfn.CONCAT("""",V$1,"""",": ","""",V284,"""",",")</f>
        <v>"PERIOD": "92.98",</v>
      </c>
      <c r="AU284" t="str">
        <f t="shared" ref="AU284:AU292" si="737">_xlfn.CONCAT("""",W$1,"""",": ","""",W284,"""",",")</f>
        <v>"RCSVALUE": "0",</v>
      </c>
      <c r="AV284" t="str">
        <f t="shared" ref="AV284:AV292" si="738">_xlfn.CONCAT("""",X$1,"""",": ","""",X284,"""",",")</f>
        <v>"RCS_SIZE": "SMALL",</v>
      </c>
      <c r="AW284" t="str">
        <f t="shared" ref="AW284:AW292" si="739">_xlfn.CONCAT("""",Y$1,"""",": ","""",Y284,"""")</f>
        <v>"SITE": "TTMTR"</v>
      </c>
      <c r="AX284" t="str">
        <f t="shared" ref="AX284:AX292" si="740">_xlfn.CONCAT("""",C$1,"""",": ","""",C284,"""",",")</f>
        <v>"SATNAME": "SL-12 DEB",</v>
      </c>
      <c r="AY284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"476","COMMENT": "","COMMENTCODE": "","COUNTRY": "CIS","CURRENT": "Y","DECAY": "2013-05-16","FILE": "7337","INCLINATION": "64.58","INTLDES": "1989-001X","LAUNCH": "1989-01-10","LAUNCH_NUM": "1","LAUNCH_PIECE": "X","NORAD_CAT_ID": "38556","OBJECT_ID": "1989-001X","OBJECT_NAME": "SL-12 DEB","OBJECT_NUMBER": "38556","OBJECT_TYPE": "DEBRIS","PERIGEE": "364","PERIOD": "92.98","RCSVALUE": "0","RCS_SIZE": "SMALL","SATNAME": "SL-12 DEB","SITE": "TTMTR"</v>
      </c>
    </row>
    <row r="285" spans="1:51" x14ac:dyDescent="0.2">
      <c r="A285" t="s">
        <v>1310</v>
      </c>
      <c r="B285" t="s">
        <v>4069</v>
      </c>
      <c r="C285" t="s">
        <v>1482</v>
      </c>
      <c r="D285" t="s">
        <v>863</v>
      </c>
      <c r="E285" t="s">
        <v>25</v>
      </c>
      <c r="F285" t="s">
        <v>25</v>
      </c>
      <c r="G285" t="s">
        <v>26</v>
      </c>
      <c r="H285" t="s">
        <v>27</v>
      </c>
      <c r="I285" t="s">
        <v>2494</v>
      </c>
      <c r="J285" t="s">
        <v>156</v>
      </c>
      <c r="K285" t="s">
        <v>853</v>
      </c>
      <c r="L285" t="s">
        <v>2495</v>
      </c>
      <c r="M285" t="s">
        <v>1632</v>
      </c>
      <c r="N285" t="s">
        <v>33</v>
      </c>
      <c r="O285" t="s">
        <v>598</v>
      </c>
      <c r="P285" t="s">
        <v>2496</v>
      </c>
      <c r="Q285" t="s">
        <v>2495</v>
      </c>
      <c r="R285" t="s">
        <v>1482</v>
      </c>
      <c r="S285" t="s">
        <v>2496</v>
      </c>
      <c r="T285" t="s">
        <v>84</v>
      </c>
      <c r="U285" t="s">
        <v>296</v>
      </c>
      <c r="V285" t="s">
        <v>1168</v>
      </c>
      <c r="W285" t="s">
        <v>41</v>
      </c>
      <c r="X285" t="s">
        <v>64</v>
      </c>
      <c r="Y285" t="s">
        <v>42</v>
      </c>
      <c r="Z285" t="str">
        <f t="shared" si="671"/>
        <v>"SL12DEB-24799":{"APOGEE": "393","COMMENT": "","COMMENTCODE": "","COUNTRY": "CIS","CURRENT": "Y","DECAY": "2013-04-26","FILE": "7337","INCLINATION": "64.72","INTLDES": "1989-001W","LAUNCH": "1989-01-10","LAUNCH_NUM": "1","LAUNCH_PIECE": "W","NORAD_CAT_ID": "36883","OBJECT_ID": "1989-001W","OBJECT_NAME": "SL-12 DEB","OBJECT_NUMBER": "36883","OBJECT_TYPE": "DEBRIS","PERIGEE": "285","PERIOD": "91.32","RCSVALUE": "0","RCS_SIZE": "SMALL","SATNAME": "SL-12 DEB","SITE": "TTMTR"}</v>
      </c>
      <c r="AA285" t="str">
        <f>IF(A285=A286,_xlfn.CONCAT(Query__2[[#This Row],[Column1]],","),_xlfn.CONCAT(Query__2[[#This Row],[Column1]],"},"))</f>
        <v>"SL12DEB-24799":{"APOGEE": "393","COMMENT": "","COMMENTCODE": "","COUNTRY": "CIS","CURRENT": "Y","DECAY": "2013-04-26","FILE": "7337","INCLINATION": "64.72","INTLDES": "1989-001W","LAUNCH": "1989-01-10","LAUNCH_NUM": "1","LAUNCH_PIECE": "W","NORAD_CAT_ID": "36883","OBJECT_ID": "1989-001W","OBJECT_NAME": "SL-12 DEB","OBJECT_NUMBER": "36883","OBJECT_TYPE": "DEBRIS","PERIGEE": "285","PERIOD": "91.32","RCSVALUE": "0","RCS_SIZE": "SMALL","SATNAME": "SL-12 DEB","SITE": "TTMTR"},</v>
      </c>
      <c r="AB285" t="str">
        <f t="shared" si="718"/>
        <v>"APOGEE": "393",</v>
      </c>
      <c r="AC285" t="str">
        <f t="shared" si="719"/>
        <v>"COMMENT": "",</v>
      </c>
      <c r="AD285" t="str">
        <f t="shared" si="720"/>
        <v>"COMMENTCODE": "",</v>
      </c>
      <c r="AE285" t="str">
        <f t="shared" si="721"/>
        <v>"COUNTRY": "CIS",</v>
      </c>
      <c r="AF285" t="str">
        <f t="shared" si="722"/>
        <v>"CURRENT": "Y",</v>
      </c>
      <c r="AG285" t="str">
        <f t="shared" si="723"/>
        <v>"DECAY": "2013-04-26",</v>
      </c>
      <c r="AH285" t="str">
        <f t="shared" si="724"/>
        <v>"FILE": "7337",</v>
      </c>
      <c r="AI285" t="str">
        <f t="shared" si="725"/>
        <v>"INCLINATION": "64.72",</v>
      </c>
      <c r="AJ285" t="str">
        <f t="shared" si="726"/>
        <v>"INTLDES": "1989-001W",</v>
      </c>
      <c r="AK285" t="str">
        <f t="shared" si="727"/>
        <v>"LAUNCH": "1989-01-10",</v>
      </c>
      <c r="AL285" t="str">
        <f t="shared" si="728"/>
        <v>"LAUNCH_NUM": "1",</v>
      </c>
      <c r="AM285" t="str">
        <f t="shared" si="729"/>
        <v>"LAUNCH_PIECE": "W",</v>
      </c>
      <c r="AN285" t="str">
        <f t="shared" si="730"/>
        <v>"NORAD_CAT_ID": "36883",</v>
      </c>
      <c r="AO285" t="str">
        <f t="shared" si="731"/>
        <v>"OBJECT_ID": "1989-001W",</v>
      </c>
      <c r="AP285" t="str">
        <f t="shared" si="732"/>
        <v>"OBJECT_NAME": "SL-12 DEB",</v>
      </c>
      <c r="AQ285" t="str">
        <f t="shared" si="733"/>
        <v>"OBJECT_NUMBER": "36883",</v>
      </c>
      <c r="AR285" t="str">
        <f t="shared" si="734"/>
        <v>"OBJECT_TYPE": "DEBRIS",</v>
      </c>
      <c r="AS285" t="str">
        <f t="shared" si="735"/>
        <v>"PERIGEE": "285",</v>
      </c>
      <c r="AT285" t="str">
        <f t="shared" si="736"/>
        <v>"PERIOD": "91.32",</v>
      </c>
      <c r="AU285" t="str">
        <f t="shared" si="737"/>
        <v>"RCSVALUE": "0",</v>
      </c>
      <c r="AV285" t="str">
        <f t="shared" si="738"/>
        <v>"RCS_SIZE": "SMALL",</v>
      </c>
      <c r="AW285" t="str">
        <f t="shared" si="739"/>
        <v>"SITE": "TTMTR"</v>
      </c>
      <c r="AX285" t="str">
        <f t="shared" si="740"/>
        <v>"SATNAME": "SL-12 DEB",</v>
      </c>
      <c r="AY285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"393","COMMENT": "","COMMENTCODE": "","COUNTRY": "CIS","CURRENT": "Y","DECAY": "2013-04-26","FILE": "7337","INCLINATION": "64.72","INTLDES": "1989-001W","LAUNCH": "1989-01-10","LAUNCH_NUM": "1","LAUNCH_PIECE": "W","NORAD_CAT_ID": "36883","OBJECT_ID": "1989-001W","OBJECT_NAME": "SL-12 DEB","OBJECT_NUMBER": "36883","OBJECT_TYPE": "DEBRIS","PERIGEE": "285","PERIOD": "91.32","RCSVALUE": "0","RCS_SIZE": "SMALL","SATNAME": "SL-12 DEB","SITE": "TTMTR"</v>
      </c>
    </row>
    <row r="286" spans="1:51" x14ac:dyDescent="0.2">
      <c r="A286" t="s">
        <v>1310</v>
      </c>
      <c r="B286" t="s">
        <v>4070</v>
      </c>
      <c r="C286" t="s">
        <v>1482</v>
      </c>
      <c r="D286" t="s">
        <v>909</v>
      </c>
      <c r="E286" t="s">
        <v>25</v>
      </c>
      <c r="F286" t="s">
        <v>25</v>
      </c>
      <c r="G286" t="s">
        <v>26</v>
      </c>
      <c r="H286" t="s">
        <v>27</v>
      </c>
      <c r="I286" t="s">
        <v>2497</v>
      </c>
      <c r="J286" t="s">
        <v>156</v>
      </c>
      <c r="K286" t="s">
        <v>886</v>
      </c>
      <c r="L286" t="s">
        <v>2498</v>
      </c>
      <c r="M286" t="s">
        <v>1632</v>
      </c>
      <c r="N286" t="s">
        <v>33</v>
      </c>
      <c r="O286" t="s">
        <v>727</v>
      </c>
      <c r="P286" t="s">
        <v>2499</v>
      </c>
      <c r="Q286" t="s">
        <v>2498</v>
      </c>
      <c r="R286" t="s">
        <v>1482</v>
      </c>
      <c r="S286" t="s">
        <v>2499</v>
      </c>
      <c r="T286" t="s">
        <v>84</v>
      </c>
      <c r="U286" t="s">
        <v>829</v>
      </c>
      <c r="V286" t="s">
        <v>1158</v>
      </c>
      <c r="W286" t="s">
        <v>41</v>
      </c>
      <c r="X286" t="s">
        <v>95</v>
      </c>
      <c r="Y286" t="s">
        <v>42</v>
      </c>
      <c r="Z286" t="str">
        <f t="shared" si="671"/>
        <v>"SL12DEB-24800":{"APOGEE": "508","COMMENT": "","COMMENTCODE": "","COUNTRY": "CIS","CURRENT": "Y","DECAY": "2008-12-23","FILE": "7337","INCLINATION": "64.87","INTLDES": "1989-001T","LAUNCH": "1989-01-10","LAUNCH_NUM": "1","LAUNCH_PIECE": "T","NORAD_CAT_ID": "28259","OBJECT_ID": "1989-001T","OBJECT_NAME": "SL-12 DEB","OBJECT_NUMBER": "28259","OBJECT_TYPE": "DEBRIS","PERIGEE": "291","PERIOD": "92.56","RCSVALUE": "0","RCS_SIZE": "MEDIUM","SATNAME": "SL-12 DEB","SITE": "TTMTR"}</v>
      </c>
      <c r="AA286" t="str">
        <f>IF(A286=A287,_xlfn.CONCAT(Query__2[[#This Row],[Column1]],","),_xlfn.CONCAT(Query__2[[#This Row],[Column1]],"},"))</f>
        <v>"SL12DEB-24800":{"APOGEE": "508","COMMENT": "","COMMENTCODE": "","COUNTRY": "CIS","CURRENT": "Y","DECAY": "2008-12-23","FILE": "7337","INCLINATION": "64.87","INTLDES": "1989-001T","LAUNCH": "1989-01-10","LAUNCH_NUM": "1","LAUNCH_PIECE": "T","NORAD_CAT_ID": "28259","OBJECT_ID": "1989-001T","OBJECT_NAME": "SL-12 DEB","OBJECT_NUMBER": "28259","OBJECT_TYPE": "DEBRIS","PERIGEE": "291","PERIOD": "92.56","RCSVALUE": "0","RCS_SIZE": "MEDIUM","SATNAME": "SL-12 DEB","SITE": "TTMTR"},</v>
      </c>
      <c r="AB286" t="str">
        <f t="shared" si="718"/>
        <v>"APOGEE": "508",</v>
      </c>
      <c r="AC286" t="str">
        <f t="shared" si="719"/>
        <v>"COMMENT": "",</v>
      </c>
      <c r="AD286" t="str">
        <f t="shared" si="720"/>
        <v>"COMMENTCODE": "",</v>
      </c>
      <c r="AE286" t="str">
        <f t="shared" si="721"/>
        <v>"COUNTRY": "CIS",</v>
      </c>
      <c r="AF286" t="str">
        <f t="shared" si="722"/>
        <v>"CURRENT": "Y",</v>
      </c>
      <c r="AG286" t="str">
        <f t="shared" si="723"/>
        <v>"DECAY": "2008-12-23",</v>
      </c>
      <c r="AH286" t="str">
        <f t="shared" si="724"/>
        <v>"FILE": "7337",</v>
      </c>
      <c r="AI286" t="str">
        <f t="shared" si="725"/>
        <v>"INCLINATION": "64.87",</v>
      </c>
      <c r="AJ286" t="str">
        <f t="shared" si="726"/>
        <v>"INTLDES": "1989-001T",</v>
      </c>
      <c r="AK286" t="str">
        <f t="shared" si="727"/>
        <v>"LAUNCH": "1989-01-10",</v>
      </c>
      <c r="AL286" t="str">
        <f t="shared" si="728"/>
        <v>"LAUNCH_NUM": "1",</v>
      </c>
      <c r="AM286" t="str">
        <f t="shared" si="729"/>
        <v>"LAUNCH_PIECE": "T",</v>
      </c>
      <c r="AN286" t="str">
        <f t="shared" si="730"/>
        <v>"NORAD_CAT_ID": "28259",</v>
      </c>
      <c r="AO286" t="str">
        <f t="shared" si="731"/>
        <v>"OBJECT_ID": "1989-001T",</v>
      </c>
      <c r="AP286" t="str">
        <f t="shared" si="732"/>
        <v>"OBJECT_NAME": "SL-12 DEB",</v>
      </c>
      <c r="AQ286" t="str">
        <f t="shared" si="733"/>
        <v>"OBJECT_NUMBER": "28259",</v>
      </c>
      <c r="AR286" t="str">
        <f t="shared" si="734"/>
        <v>"OBJECT_TYPE": "DEBRIS",</v>
      </c>
      <c r="AS286" t="str">
        <f t="shared" si="735"/>
        <v>"PERIGEE": "291",</v>
      </c>
      <c r="AT286" t="str">
        <f t="shared" si="736"/>
        <v>"PERIOD": "92.56",</v>
      </c>
      <c r="AU286" t="str">
        <f t="shared" si="737"/>
        <v>"RCSVALUE": "0",</v>
      </c>
      <c r="AV286" t="str">
        <f t="shared" si="738"/>
        <v>"RCS_SIZE": "MEDIUM",</v>
      </c>
      <c r="AW286" t="str">
        <f t="shared" si="739"/>
        <v>"SITE": "TTMTR"</v>
      </c>
      <c r="AX286" t="str">
        <f t="shared" si="740"/>
        <v>"SATNAME": "SL-12 DEB",</v>
      </c>
      <c r="AY286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"508","COMMENT": "","COMMENTCODE": "","COUNTRY": "CIS","CURRENT": "Y","DECAY": "2008-12-23","FILE": "7337","INCLINATION": "64.87","INTLDES": "1989-001T","LAUNCH": "1989-01-10","LAUNCH_NUM": "1","LAUNCH_PIECE": "T","NORAD_CAT_ID": "28259","OBJECT_ID": "1989-001T","OBJECT_NAME": "SL-12 DEB","OBJECT_NUMBER": "28259","OBJECT_TYPE": "DEBRIS","PERIGEE": "291","PERIOD": "92.56","RCSVALUE": "0","RCS_SIZE": "MEDIUM","SATNAME": "SL-12 DEB","SITE": "TTMTR"</v>
      </c>
    </row>
    <row r="287" spans="1:51" x14ac:dyDescent="0.2">
      <c r="A287" t="s">
        <v>1310</v>
      </c>
      <c r="B287" t="s">
        <v>4071</v>
      </c>
      <c r="C287" t="s">
        <v>1482</v>
      </c>
      <c r="D287" t="s">
        <v>1427</v>
      </c>
      <c r="E287" t="s">
        <v>25</v>
      </c>
      <c r="F287" t="s">
        <v>25</v>
      </c>
      <c r="G287" t="s">
        <v>26</v>
      </c>
      <c r="H287" t="s">
        <v>27</v>
      </c>
      <c r="I287" t="s">
        <v>2500</v>
      </c>
      <c r="J287" t="s">
        <v>156</v>
      </c>
      <c r="K287" t="s">
        <v>1638</v>
      </c>
      <c r="L287" t="s">
        <v>2501</v>
      </c>
      <c r="M287" t="s">
        <v>1632</v>
      </c>
      <c r="N287" t="s">
        <v>33</v>
      </c>
      <c r="O287" t="s">
        <v>681</v>
      </c>
      <c r="P287" t="s">
        <v>2502</v>
      </c>
      <c r="Q287" t="s">
        <v>2501</v>
      </c>
      <c r="R287" t="s">
        <v>1482</v>
      </c>
      <c r="S287" t="s">
        <v>2502</v>
      </c>
      <c r="T287" t="s">
        <v>84</v>
      </c>
      <c r="U287" t="s">
        <v>344</v>
      </c>
      <c r="V287" t="s">
        <v>2503</v>
      </c>
      <c r="W287" t="s">
        <v>41</v>
      </c>
      <c r="X287" t="s">
        <v>64</v>
      </c>
      <c r="Y287" t="s">
        <v>42</v>
      </c>
      <c r="Z287" t="str">
        <f t="shared" si="671"/>
        <v>"SL12DEB-24801":{"APOGEE": "2307","COMMENT": "","COMMENTCODE": "","COUNTRY": "CIS","CURRENT": "Y","DECAY": "2007-03-06","FILE": "7337","INCLINATION": "70.41","INTLDES": "1989-001S","LAUNCH": "1989-01-10","LAUNCH_NUM": "1","LAUNCH_PIECE": "S","NORAD_CAT_ID": "28258","OBJECT_ID": "1989-001S","OBJECT_NAME": "SL-12 DEB","OBJECT_NUMBER": "28258","OBJECT_TYPE": "DEBRIS","PERIGEE": "160","PERIOD": "110.14","RCSVALUE": "0","RCS_SIZE": "SMALL","SATNAME": "SL-12 DEB","SITE": "TTMTR"}</v>
      </c>
      <c r="AA287" t="str">
        <f>IF(A287=A288,_xlfn.CONCAT(Query__2[[#This Row],[Column1]],","),_xlfn.CONCAT(Query__2[[#This Row],[Column1]],"},"))</f>
        <v>"SL12DEB-24801":{"APOGEE": "2307","COMMENT": "","COMMENTCODE": "","COUNTRY": "CIS","CURRENT": "Y","DECAY": "2007-03-06","FILE": "7337","INCLINATION": "70.41","INTLDES": "1989-001S","LAUNCH": "1989-01-10","LAUNCH_NUM": "1","LAUNCH_PIECE": "S","NORAD_CAT_ID": "28258","OBJECT_ID": "1989-001S","OBJECT_NAME": "SL-12 DEB","OBJECT_NUMBER": "28258","OBJECT_TYPE": "DEBRIS","PERIGEE": "160","PERIOD": "110.14","RCSVALUE": "0","RCS_SIZE": "SMALL","SATNAME": "SL-12 DEB","SITE": "TTMTR"},</v>
      </c>
      <c r="AB287" t="str">
        <f t="shared" si="718"/>
        <v>"APOGEE": "2307",</v>
      </c>
      <c r="AC287" t="str">
        <f t="shared" si="719"/>
        <v>"COMMENT": "",</v>
      </c>
      <c r="AD287" t="str">
        <f t="shared" si="720"/>
        <v>"COMMENTCODE": "",</v>
      </c>
      <c r="AE287" t="str">
        <f t="shared" si="721"/>
        <v>"COUNTRY": "CIS",</v>
      </c>
      <c r="AF287" t="str">
        <f t="shared" si="722"/>
        <v>"CURRENT": "Y",</v>
      </c>
      <c r="AG287" t="str">
        <f t="shared" si="723"/>
        <v>"DECAY": "2007-03-06",</v>
      </c>
      <c r="AH287" t="str">
        <f t="shared" si="724"/>
        <v>"FILE": "7337",</v>
      </c>
      <c r="AI287" t="str">
        <f t="shared" si="725"/>
        <v>"INCLINATION": "70.41",</v>
      </c>
      <c r="AJ287" t="str">
        <f t="shared" si="726"/>
        <v>"INTLDES": "1989-001S",</v>
      </c>
      <c r="AK287" t="str">
        <f t="shared" si="727"/>
        <v>"LAUNCH": "1989-01-10",</v>
      </c>
      <c r="AL287" t="str">
        <f t="shared" si="728"/>
        <v>"LAUNCH_NUM": "1",</v>
      </c>
      <c r="AM287" t="str">
        <f t="shared" si="729"/>
        <v>"LAUNCH_PIECE": "S",</v>
      </c>
      <c r="AN287" t="str">
        <f t="shared" si="730"/>
        <v>"NORAD_CAT_ID": "28258",</v>
      </c>
      <c r="AO287" t="str">
        <f t="shared" si="731"/>
        <v>"OBJECT_ID": "1989-001S",</v>
      </c>
      <c r="AP287" t="str">
        <f t="shared" si="732"/>
        <v>"OBJECT_NAME": "SL-12 DEB",</v>
      </c>
      <c r="AQ287" t="str">
        <f t="shared" si="733"/>
        <v>"OBJECT_NUMBER": "28258",</v>
      </c>
      <c r="AR287" t="str">
        <f t="shared" si="734"/>
        <v>"OBJECT_TYPE": "DEBRIS",</v>
      </c>
      <c r="AS287" t="str">
        <f t="shared" si="735"/>
        <v>"PERIGEE": "160",</v>
      </c>
      <c r="AT287" t="str">
        <f t="shared" si="736"/>
        <v>"PERIOD": "110.14",</v>
      </c>
      <c r="AU287" t="str">
        <f t="shared" si="737"/>
        <v>"RCSVALUE": "0",</v>
      </c>
      <c r="AV287" t="str">
        <f t="shared" si="738"/>
        <v>"RCS_SIZE": "SMALL",</v>
      </c>
      <c r="AW287" t="str">
        <f t="shared" si="739"/>
        <v>"SITE": "TTMTR"</v>
      </c>
      <c r="AX287" t="str">
        <f t="shared" si="740"/>
        <v>"SATNAME": "SL-12 DEB",</v>
      </c>
      <c r="AY287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"2307","COMMENT": "","COMMENTCODE": "","COUNTRY": "CIS","CURRENT": "Y","DECAY": "2007-03-06","FILE": "7337","INCLINATION": "70.41","INTLDES": "1989-001S","LAUNCH": "1989-01-10","LAUNCH_NUM": "1","LAUNCH_PIECE": "S","NORAD_CAT_ID": "28258","OBJECT_ID": "1989-001S","OBJECT_NAME": "SL-12 DEB","OBJECT_NUMBER": "28258","OBJECT_TYPE": "DEBRIS","PERIGEE": "160","PERIOD": "110.14","RCSVALUE": "0","RCS_SIZE": "SMALL","SATNAME": "SL-12 DEB","SITE": "TTMTR"</v>
      </c>
    </row>
    <row r="288" spans="1:51" x14ac:dyDescent="0.2">
      <c r="A288" t="s">
        <v>1310</v>
      </c>
      <c r="B288" t="s">
        <v>4072</v>
      </c>
      <c r="C288" t="s">
        <v>1482</v>
      </c>
      <c r="D288" t="s">
        <v>658</v>
      </c>
      <c r="E288" t="s">
        <v>25</v>
      </c>
      <c r="F288" t="s">
        <v>25</v>
      </c>
      <c r="G288" t="s">
        <v>26</v>
      </c>
      <c r="H288" t="s">
        <v>27</v>
      </c>
      <c r="I288" t="s">
        <v>2504</v>
      </c>
      <c r="J288" t="s">
        <v>156</v>
      </c>
      <c r="K288" t="s">
        <v>333</v>
      </c>
      <c r="L288" t="s">
        <v>2505</v>
      </c>
      <c r="M288" t="s">
        <v>1632</v>
      </c>
      <c r="N288" t="s">
        <v>33</v>
      </c>
      <c r="O288" t="s">
        <v>653</v>
      </c>
      <c r="P288" t="s">
        <v>2506</v>
      </c>
      <c r="Q288" t="s">
        <v>2505</v>
      </c>
      <c r="R288" t="s">
        <v>1482</v>
      </c>
      <c r="S288" t="s">
        <v>2506</v>
      </c>
      <c r="T288" t="s">
        <v>84</v>
      </c>
      <c r="U288" t="s">
        <v>511</v>
      </c>
      <c r="V288" t="s">
        <v>1583</v>
      </c>
      <c r="W288" t="s">
        <v>41</v>
      </c>
      <c r="X288" t="s">
        <v>64</v>
      </c>
      <c r="Y288" t="s">
        <v>42</v>
      </c>
      <c r="Z288" t="str">
        <f t="shared" si="671"/>
        <v>"SL12DEB-24802":{"APOGEE": "687","COMMENT": "","COMMENTCODE": "","COUNTRY": "CIS","CURRENT": "Y","DECAY": "2002-07-27","FILE": "7337","INCLINATION": "64.94","INTLDES": "1989-001Q","LAUNCH": "1989-01-10","LAUNCH_NUM": "1","LAUNCH_PIECE": "Q","NORAD_CAT_ID": "26814","OBJECT_ID": "1989-001Q","OBJECT_NAME": "SL-12 DEB","OBJECT_NUMBER": "26814","OBJECT_TYPE": "DEBRIS","PERIGEE": "335","PERIOD": "94.84","RCSVALUE": "0","RCS_SIZE": "SMALL","SATNAME": "SL-12 DEB","SITE": "TTMTR"}</v>
      </c>
      <c r="AA288" t="str">
        <f>IF(A288=A289,_xlfn.CONCAT(Query__2[[#This Row],[Column1]],","),_xlfn.CONCAT(Query__2[[#This Row],[Column1]],"},"))</f>
        <v>"SL12DEB-24802":{"APOGEE": "687","COMMENT": "","COMMENTCODE": "","COUNTRY": "CIS","CURRENT": "Y","DECAY": "2002-07-27","FILE": "7337","INCLINATION": "64.94","INTLDES": "1989-001Q","LAUNCH": "1989-01-10","LAUNCH_NUM": "1","LAUNCH_PIECE": "Q","NORAD_CAT_ID": "26814","OBJECT_ID": "1989-001Q","OBJECT_NAME": "SL-12 DEB","OBJECT_NUMBER": "26814","OBJECT_TYPE": "DEBRIS","PERIGEE": "335","PERIOD": "94.84","RCSVALUE": "0","RCS_SIZE": "SMALL","SATNAME": "SL-12 DEB","SITE": "TTMTR"},</v>
      </c>
      <c r="AB288" t="str">
        <f t="shared" si="718"/>
        <v>"APOGEE": "687",</v>
      </c>
      <c r="AC288" t="str">
        <f t="shared" si="719"/>
        <v>"COMMENT": "",</v>
      </c>
      <c r="AD288" t="str">
        <f t="shared" si="720"/>
        <v>"COMMENTCODE": "",</v>
      </c>
      <c r="AE288" t="str">
        <f t="shared" si="721"/>
        <v>"COUNTRY": "CIS",</v>
      </c>
      <c r="AF288" t="str">
        <f t="shared" si="722"/>
        <v>"CURRENT": "Y",</v>
      </c>
      <c r="AG288" t="str">
        <f t="shared" si="723"/>
        <v>"DECAY": "2002-07-27",</v>
      </c>
      <c r="AH288" t="str">
        <f t="shared" si="724"/>
        <v>"FILE": "7337",</v>
      </c>
      <c r="AI288" t="str">
        <f t="shared" si="725"/>
        <v>"INCLINATION": "64.94",</v>
      </c>
      <c r="AJ288" t="str">
        <f t="shared" si="726"/>
        <v>"INTLDES": "1989-001Q",</v>
      </c>
      <c r="AK288" t="str">
        <f t="shared" si="727"/>
        <v>"LAUNCH": "1989-01-10",</v>
      </c>
      <c r="AL288" t="str">
        <f t="shared" si="728"/>
        <v>"LAUNCH_NUM": "1",</v>
      </c>
      <c r="AM288" t="str">
        <f t="shared" si="729"/>
        <v>"LAUNCH_PIECE": "Q",</v>
      </c>
      <c r="AN288" t="str">
        <f t="shared" si="730"/>
        <v>"NORAD_CAT_ID": "26814",</v>
      </c>
      <c r="AO288" t="str">
        <f t="shared" si="731"/>
        <v>"OBJECT_ID": "1989-001Q",</v>
      </c>
      <c r="AP288" t="str">
        <f t="shared" si="732"/>
        <v>"OBJECT_NAME": "SL-12 DEB",</v>
      </c>
      <c r="AQ288" t="str">
        <f t="shared" si="733"/>
        <v>"OBJECT_NUMBER": "26814",</v>
      </c>
      <c r="AR288" t="str">
        <f t="shared" si="734"/>
        <v>"OBJECT_TYPE": "DEBRIS",</v>
      </c>
      <c r="AS288" t="str">
        <f t="shared" si="735"/>
        <v>"PERIGEE": "335",</v>
      </c>
      <c r="AT288" t="str">
        <f t="shared" si="736"/>
        <v>"PERIOD": "94.84",</v>
      </c>
      <c r="AU288" t="str">
        <f t="shared" si="737"/>
        <v>"RCSVALUE": "0",</v>
      </c>
      <c r="AV288" t="str">
        <f t="shared" si="738"/>
        <v>"RCS_SIZE": "SMALL",</v>
      </c>
      <c r="AW288" t="str">
        <f t="shared" si="739"/>
        <v>"SITE": "TTMTR"</v>
      </c>
      <c r="AX288" t="str">
        <f t="shared" si="740"/>
        <v>"SATNAME": "SL-12 DEB",</v>
      </c>
      <c r="AY288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"687","COMMENT": "","COMMENTCODE": "","COUNTRY": "CIS","CURRENT": "Y","DECAY": "2002-07-27","FILE": "7337","INCLINATION": "64.94","INTLDES": "1989-001Q","LAUNCH": "1989-01-10","LAUNCH_NUM": "1","LAUNCH_PIECE": "Q","NORAD_CAT_ID": "26814","OBJECT_ID": "1989-001Q","OBJECT_NAME": "SL-12 DEB","OBJECT_NUMBER": "26814","OBJECT_TYPE": "DEBRIS","PERIGEE": "335","PERIOD": "94.84","RCSVALUE": "0","RCS_SIZE": "SMALL","SATNAME": "SL-12 DEB","SITE": "TTMTR"</v>
      </c>
    </row>
    <row r="289" spans="1:51" x14ac:dyDescent="0.2">
      <c r="A289" t="s">
        <v>1310</v>
      </c>
      <c r="B289" t="s">
        <v>4073</v>
      </c>
      <c r="C289" t="s">
        <v>1482</v>
      </c>
      <c r="D289" t="s">
        <v>539</v>
      </c>
      <c r="E289" t="s">
        <v>25</v>
      </c>
      <c r="F289" t="s">
        <v>25</v>
      </c>
      <c r="G289" t="s">
        <v>26</v>
      </c>
      <c r="H289" t="s">
        <v>27</v>
      </c>
      <c r="I289" t="s">
        <v>2507</v>
      </c>
      <c r="J289" t="s">
        <v>156</v>
      </c>
      <c r="K289" t="s">
        <v>2508</v>
      </c>
      <c r="L289" t="s">
        <v>2509</v>
      </c>
      <c r="M289" t="s">
        <v>1632</v>
      </c>
      <c r="N289" t="s">
        <v>33</v>
      </c>
      <c r="O289" t="s">
        <v>651</v>
      </c>
      <c r="P289" t="s">
        <v>2510</v>
      </c>
      <c r="Q289" t="s">
        <v>2509</v>
      </c>
      <c r="R289" t="s">
        <v>1482</v>
      </c>
      <c r="S289" t="s">
        <v>2510</v>
      </c>
      <c r="T289" t="s">
        <v>84</v>
      </c>
      <c r="U289" t="s">
        <v>544</v>
      </c>
      <c r="V289" t="s">
        <v>1907</v>
      </c>
      <c r="W289" t="s">
        <v>41</v>
      </c>
      <c r="X289" t="s">
        <v>64</v>
      </c>
      <c r="Y289" t="s">
        <v>42</v>
      </c>
      <c r="Z289" t="str">
        <f t="shared" si="671"/>
        <v>"SL12DEB-24803":{"APOGEE": "476","COMMENT": "","COMMENTCODE": "","COUNTRY": "CIS","CURRENT": "Y","DECAY": "2000-08-13","FILE": "7337","INCLINATION": "64.06","INTLDES": "1989-001N","LAUNCH": "1989-01-10","LAUNCH_NUM": "1","LAUNCH_PIECE": "N","NORAD_CAT_ID": "26047","OBJECT_ID": "1989-001N","OBJECT_NAME": "SL-12 DEB","OBJECT_NUMBER": "26047","OBJECT_TYPE": "DEBRIS","PERIGEE": "334","PERIOD": "92.67","RCSVALUE": "0","RCS_SIZE": "SMALL","SATNAME": "SL-12 DEB","SITE": "TTMTR"}</v>
      </c>
      <c r="AA289" t="str">
        <f>IF(A289=A290,_xlfn.CONCAT(Query__2[[#This Row],[Column1]],","),_xlfn.CONCAT(Query__2[[#This Row],[Column1]],"},"))</f>
        <v>"SL12DEB-24803":{"APOGEE": "476","COMMENT": "","COMMENTCODE": "","COUNTRY": "CIS","CURRENT": "Y","DECAY": "2000-08-13","FILE": "7337","INCLINATION": "64.06","INTLDES": "1989-001N","LAUNCH": "1989-01-10","LAUNCH_NUM": "1","LAUNCH_PIECE": "N","NORAD_CAT_ID": "26047","OBJECT_ID": "1989-001N","OBJECT_NAME": "SL-12 DEB","OBJECT_NUMBER": "26047","OBJECT_TYPE": "DEBRIS","PERIGEE": "334","PERIOD": "92.67","RCSVALUE": "0","RCS_SIZE": "SMALL","SATNAME": "SL-12 DEB","SITE": "TTMTR"},</v>
      </c>
      <c r="AB289" t="str">
        <f t="shared" si="718"/>
        <v>"APOGEE": "476",</v>
      </c>
      <c r="AC289" t="str">
        <f t="shared" si="719"/>
        <v>"COMMENT": "",</v>
      </c>
      <c r="AD289" t="str">
        <f t="shared" si="720"/>
        <v>"COMMENTCODE": "",</v>
      </c>
      <c r="AE289" t="str">
        <f t="shared" si="721"/>
        <v>"COUNTRY": "CIS",</v>
      </c>
      <c r="AF289" t="str">
        <f t="shared" si="722"/>
        <v>"CURRENT": "Y",</v>
      </c>
      <c r="AG289" t="str">
        <f t="shared" si="723"/>
        <v>"DECAY": "2000-08-13",</v>
      </c>
      <c r="AH289" t="str">
        <f t="shared" si="724"/>
        <v>"FILE": "7337",</v>
      </c>
      <c r="AI289" t="str">
        <f t="shared" si="725"/>
        <v>"INCLINATION": "64.06",</v>
      </c>
      <c r="AJ289" t="str">
        <f t="shared" si="726"/>
        <v>"INTLDES": "1989-001N",</v>
      </c>
      <c r="AK289" t="str">
        <f t="shared" si="727"/>
        <v>"LAUNCH": "1989-01-10",</v>
      </c>
      <c r="AL289" t="str">
        <f t="shared" si="728"/>
        <v>"LAUNCH_NUM": "1",</v>
      </c>
      <c r="AM289" t="str">
        <f t="shared" si="729"/>
        <v>"LAUNCH_PIECE": "N",</v>
      </c>
      <c r="AN289" t="str">
        <f t="shared" si="730"/>
        <v>"NORAD_CAT_ID": "26047",</v>
      </c>
      <c r="AO289" t="str">
        <f t="shared" si="731"/>
        <v>"OBJECT_ID": "1989-001N",</v>
      </c>
      <c r="AP289" t="str">
        <f t="shared" si="732"/>
        <v>"OBJECT_NAME": "SL-12 DEB",</v>
      </c>
      <c r="AQ289" t="str">
        <f t="shared" si="733"/>
        <v>"OBJECT_NUMBER": "26047",</v>
      </c>
      <c r="AR289" t="str">
        <f t="shared" si="734"/>
        <v>"OBJECT_TYPE": "DEBRIS",</v>
      </c>
      <c r="AS289" t="str">
        <f t="shared" si="735"/>
        <v>"PERIGEE": "334",</v>
      </c>
      <c r="AT289" t="str">
        <f t="shared" si="736"/>
        <v>"PERIOD": "92.67",</v>
      </c>
      <c r="AU289" t="str">
        <f t="shared" si="737"/>
        <v>"RCSVALUE": "0",</v>
      </c>
      <c r="AV289" t="str">
        <f t="shared" si="738"/>
        <v>"RCS_SIZE": "SMALL",</v>
      </c>
      <c r="AW289" t="str">
        <f t="shared" si="739"/>
        <v>"SITE": "TTMTR"</v>
      </c>
      <c r="AX289" t="str">
        <f t="shared" si="740"/>
        <v>"SATNAME": "SL-12 DEB",</v>
      </c>
      <c r="AY289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"476","COMMENT": "","COMMENTCODE": "","COUNTRY": "CIS","CURRENT": "Y","DECAY": "2000-08-13","FILE": "7337","INCLINATION": "64.06","INTLDES": "1989-001N","LAUNCH": "1989-01-10","LAUNCH_NUM": "1","LAUNCH_PIECE": "N","NORAD_CAT_ID": "26047","OBJECT_ID": "1989-001N","OBJECT_NAME": "SL-12 DEB","OBJECT_NUMBER": "26047","OBJECT_TYPE": "DEBRIS","PERIGEE": "334","PERIOD": "92.67","RCSVALUE": "0","RCS_SIZE": "SMALL","SATNAME": "SL-12 DEB","SITE": "TTMTR"</v>
      </c>
    </row>
    <row r="290" spans="1:51" x14ac:dyDescent="0.2">
      <c r="A290" t="s">
        <v>1310</v>
      </c>
      <c r="B290" t="s">
        <v>4074</v>
      </c>
      <c r="C290" t="s">
        <v>1482</v>
      </c>
      <c r="D290" t="s">
        <v>907</v>
      </c>
      <c r="E290" t="s">
        <v>25</v>
      </c>
      <c r="F290" t="s">
        <v>25</v>
      </c>
      <c r="G290" t="s">
        <v>26</v>
      </c>
      <c r="H290" t="s">
        <v>27</v>
      </c>
      <c r="I290" t="s">
        <v>2511</v>
      </c>
      <c r="J290" t="s">
        <v>156</v>
      </c>
      <c r="K290" t="s">
        <v>2286</v>
      </c>
      <c r="L290" t="s">
        <v>2512</v>
      </c>
      <c r="M290" t="s">
        <v>1632</v>
      </c>
      <c r="N290" t="s">
        <v>33</v>
      </c>
      <c r="O290" t="s">
        <v>725</v>
      </c>
      <c r="P290" t="s">
        <v>2513</v>
      </c>
      <c r="Q290" t="s">
        <v>2512</v>
      </c>
      <c r="R290" t="s">
        <v>1482</v>
      </c>
      <c r="S290" t="s">
        <v>2513</v>
      </c>
      <c r="T290" t="s">
        <v>84</v>
      </c>
      <c r="U290" t="s">
        <v>840</v>
      </c>
      <c r="V290" t="s">
        <v>1096</v>
      </c>
      <c r="W290" t="s">
        <v>41</v>
      </c>
      <c r="X290" t="s">
        <v>95</v>
      </c>
      <c r="Y290" t="s">
        <v>42</v>
      </c>
      <c r="Z290" t="str">
        <f t="shared" si="671"/>
        <v>"SL12DEB-24804":{"APOGEE": "481","COMMENT": "","COMMENTCODE": "","COUNTRY": "CIS","CURRENT": "Y","DECAY": "2002-04-05","FILE": "7337","INCLINATION": "64.35","INTLDES": "1989-001M","LAUNCH": "1989-01-10","LAUNCH_NUM": "1","LAUNCH_PIECE": "M","NORAD_CAT_ID": "26046","OBJECT_ID": "1989-001M","OBJECT_NAME": "SL-12 DEB","OBJECT_NUMBER": "26046","OBJECT_TYPE": "DEBRIS","PERIGEE": "369","PERIOD": "93.07","RCSVALUE": "0","RCS_SIZE": "MEDIUM","SATNAME": "SL-12 DEB","SITE": "TTMTR"}</v>
      </c>
      <c r="AA290" t="str">
        <f>IF(A290=A291,_xlfn.CONCAT(Query__2[[#This Row],[Column1]],","),_xlfn.CONCAT(Query__2[[#This Row],[Column1]],"},"))</f>
        <v>"SL12DEB-24804":{"APOGEE": "481","COMMENT": "","COMMENTCODE": "","COUNTRY": "CIS","CURRENT": "Y","DECAY": "2002-04-05","FILE": "7337","INCLINATION": "64.35","INTLDES": "1989-001M","LAUNCH": "1989-01-10","LAUNCH_NUM": "1","LAUNCH_PIECE": "M","NORAD_CAT_ID": "26046","OBJECT_ID": "1989-001M","OBJECT_NAME": "SL-12 DEB","OBJECT_NUMBER": "26046","OBJECT_TYPE": "DEBRIS","PERIGEE": "369","PERIOD": "93.07","RCSVALUE": "0","RCS_SIZE": "MEDIUM","SATNAME": "SL-12 DEB","SITE": "TTMTR"},</v>
      </c>
      <c r="AB290" t="str">
        <f t="shared" si="718"/>
        <v>"APOGEE": "481",</v>
      </c>
      <c r="AC290" t="str">
        <f t="shared" si="719"/>
        <v>"COMMENT": "",</v>
      </c>
      <c r="AD290" t="str">
        <f t="shared" si="720"/>
        <v>"COMMENTCODE": "",</v>
      </c>
      <c r="AE290" t="str">
        <f t="shared" si="721"/>
        <v>"COUNTRY": "CIS",</v>
      </c>
      <c r="AF290" t="str">
        <f t="shared" si="722"/>
        <v>"CURRENT": "Y",</v>
      </c>
      <c r="AG290" t="str">
        <f t="shared" si="723"/>
        <v>"DECAY": "2002-04-05",</v>
      </c>
      <c r="AH290" t="str">
        <f t="shared" si="724"/>
        <v>"FILE": "7337",</v>
      </c>
      <c r="AI290" t="str">
        <f t="shared" si="725"/>
        <v>"INCLINATION": "64.35",</v>
      </c>
      <c r="AJ290" t="str">
        <f t="shared" si="726"/>
        <v>"INTLDES": "1989-001M",</v>
      </c>
      <c r="AK290" t="str">
        <f t="shared" si="727"/>
        <v>"LAUNCH": "1989-01-10",</v>
      </c>
      <c r="AL290" t="str">
        <f t="shared" si="728"/>
        <v>"LAUNCH_NUM": "1",</v>
      </c>
      <c r="AM290" t="str">
        <f t="shared" si="729"/>
        <v>"LAUNCH_PIECE": "M",</v>
      </c>
      <c r="AN290" t="str">
        <f t="shared" si="730"/>
        <v>"NORAD_CAT_ID": "26046",</v>
      </c>
      <c r="AO290" t="str">
        <f t="shared" si="731"/>
        <v>"OBJECT_ID": "1989-001M",</v>
      </c>
      <c r="AP290" t="str">
        <f t="shared" si="732"/>
        <v>"OBJECT_NAME": "SL-12 DEB",</v>
      </c>
      <c r="AQ290" t="str">
        <f t="shared" si="733"/>
        <v>"OBJECT_NUMBER": "26046",</v>
      </c>
      <c r="AR290" t="str">
        <f t="shared" si="734"/>
        <v>"OBJECT_TYPE": "DEBRIS",</v>
      </c>
      <c r="AS290" t="str">
        <f t="shared" si="735"/>
        <v>"PERIGEE": "369",</v>
      </c>
      <c r="AT290" t="str">
        <f t="shared" si="736"/>
        <v>"PERIOD": "93.07",</v>
      </c>
      <c r="AU290" t="str">
        <f t="shared" si="737"/>
        <v>"RCSVALUE": "0",</v>
      </c>
      <c r="AV290" t="str">
        <f t="shared" si="738"/>
        <v>"RCS_SIZE": "MEDIUM",</v>
      </c>
      <c r="AW290" t="str">
        <f t="shared" si="739"/>
        <v>"SITE": "TTMTR"</v>
      </c>
      <c r="AX290" t="str">
        <f t="shared" si="740"/>
        <v>"SATNAME": "SL-12 DEB",</v>
      </c>
      <c r="AY290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"481","COMMENT": "","COMMENTCODE": "","COUNTRY": "CIS","CURRENT": "Y","DECAY": "2002-04-05","FILE": "7337","INCLINATION": "64.35","INTLDES": "1989-001M","LAUNCH": "1989-01-10","LAUNCH_NUM": "1","LAUNCH_PIECE": "M","NORAD_CAT_ID": "26046","OBJECT_ID": "1989-001M","OBJECT_NAME": "SL-12 DEB","OBJECT_NUMBER": "26046","OBJECT_TYPE": "DEBRIS","PERIGEE": "369","PERIOD": "93.07","RCSVALUE": "0","RCS_SIZE": "MEDIUM","SATNAME": "SL-12 DEB","SITE": "TTMTR"</v>
      </c>
    </row>
    <row r="291" spans="1:51" x14ac:dyDescent="0.2">
      <c r="A291" t="s">
        <v>1310</v>
      </c>
      <c r="B291" t="s">
        <v>4075</v>
      </c>
      <c r="C291" t="s">
        <v>1482</v>
      </c>
      <c r="D291" t="s">
        <v>901</v>
      </c>
      <c r="E291" t="s">
        <v>25</v>
      </c>
      <c r="F291" t="s">
        <v>25</v>
      </c>
      <c r="G291" t="s">
        <v>26</v>
      </c>
      <c r="H291" t="s">
        <v>27</v>
      </c>
      <c r="I291" t="s">
        <v>2514</v>
      </c>
      <c r="J291" t="s">
        <v>156</v>
      </c>
      <c r="K291" t="s">
        <v>851</v>
      </c>
      <c r="L291" t="s">
        <v>2515</v>
      </c>
      <c r="M291" t="s">
        <v>1632</v>
      </c>
      <c r="N291" t="s">
        <v>33</v>
      </c>
      <c r="O291" t="s">
        <v>668</v>
      </c>
      <c r="P291" t="s">
        <v>2516</v>
      </c>
      <c r="Q291" t="s">
        <v>2515</v>
      </c>
      <c r="R291" t="s">
        <v>1482</v>
      </c>
      <c r="S291" t="s">
        <v>2516</v>
      </c>
      <c r="T291" t="s">
        <v>84</v>
      </c>
      <c r="U291" t="s">
        <v>468</v>
      </c>
      <c r="V291" t="s">
        <v>1298</v>
      </c>
      <c r="W291" t="s">
        <v>41</v>
      </c>
      <c r="X291" t="s">
        <v>95</v>
      </c>
      <c r="Y291" t="s">
        <v>42</v>
      </c>
      <c r="Z291" t="str">
        <f t="shared" si="671"/>
        <v>"SL12DEB-24805":{"APOGEE": "452","COMMENT": "","COMMENTCODE": "","COUNTRY": "CIS","CURRENT": "Y","DECAY": "2014-02-10","FILE": "7337","INCLINATION": "64.80","INTLDES": "1989-001L","LAUNCH": "1989-01-10","LAUNCH_NUM": "1","LAUNCH_PIECE": "L","NORAD_CAT_ID": "25799","OBJECT_ID": "1989-001L","OBJECT_NAME": "SL-12 DEB","OBJECT_NUMBER": "25799","OBJECT_TYPE": "DEBRIS","PERIGEE": "288","PERIOD": "91.95","RCSVALUE": "0","RCS_SIZE": "MEDIUM","SATNAME": "SL-12 DEB","SITE": "TTMTR"}</v>
      </c>
      <c r="AA291" t="str">
        <f>IF(A291=A292,_xlfn.CONCAT(Query__2[[#This Row],[Column1]],","),_xlfn.CONCAT(Query__2[[#This Row],[Column1]],"},"))</f>
        <v>"SL12DEB-24805":{"APOGEE": "452","COMMENT": "","COMMENTCODE": "","COUNTRY": "CIS","CURRENT": "Y","DECAY": "2014-02-10","FILE": "7337","INCLINATION": "64.80","INTLDES": "1989-001L","LAUNCH": "1989-01-10","LAUNCH_NUM": "1","LAUNCH_PIECE": "L","NORAD_CAT_ID": "25799","OBJECT_ID": "1989-001L","OBJECT_NAME": "SL-12 DEB","OBJECT_NUMBER": "25799","OBJECT_TYPE": "DEBRIS","PERIGEE": "288","PERIOD": "91.95","RCSVALUE": "0","RCS_SIZE": "MEDIUM","SATNAME": "SL-12 DEB","SITE": "TTMTR"},</v>
      </c>
      <c r="AB291" t="str">
        <f t="shared" si="718"/>
        <v>"APOGEE": "452",</v>
      </c>
      <c r="AC291" t="str">
        <f t="shared" si="719"/>
        <v>"COMMENT": "",</v>
      </c>
      <c r="AD291" t="str">
        <f t="shared" si="720"/>
        <v>"COMMENTCODE": "",</v>
      </c>
      <c r="AE291" t="str">
        <f t="shared" si="721"/>
        <v>"COUNTRY": "CIS",</v>
      </c>
      <c r="AF291" t="str">
        <f t="shared" si="722"/>
        <v>"CURRENT": "Y",</v>
      </c>
      <c r="AG291" t="str">
        <f t="shared" si="723"/>
        <v>"DECAY": "2014-02-10",</v>
      </c>
      <c r="AH291" t="str">
        <f t="shared" si="724"/>
        <v>"FILE": "7337",</v>
      </c>
      <c r="AI291" t="str">
        <f t="shared" si="725"/>
        <v>"INCLINATION": "64.80",</v>
      </c>
      <c r="AJ291" t="str">
        <f t="shared" si="726"/>
        <v>"INTLDES": "1989-001L",</v>
      </c>
      <c r="AK291" t="str">
        <f t="shared" si="727"/>
        <v>"LAUNCH": "1989-01-10",</v>
      </c>
      <c r="AL291" t="str">
        <f t="shared" si="728"/>
        <v>"LAUNCH_NUM": "1",</v>
      </c>
      <c r="AM291" t="str">
        <f t="shared" si="729"/>
        <v>"LAUNCH_PIECE": "L",</v>
      </c>
      <c r="AN291" t="str">
        <f t="shared" si="730"/>
        <v>"NORAD_CAT_ID": "25799",</v>
      </c>
      <c r="AO291" t="str">
        <f t="shared" si="731"/>
        <v>"OBJECT_ID": "1989-001L",</v>
      </c>
      <c r="AP291" t="str">
        <f t="shared" si="732"/>
        <v>"OBJECT_NAME": "SL-12 DEB",</v>
      </c>
      <c r="AQ291" t="str">
        <f t="shared" si="733"/>
        <v>"OBJECT_NUMBER": "25799",</v>
      </c>
      <c r="AR291" t="str">
        <f t="shared" si="734"/>
        <v>"OBJECT_TYPE": "DEBRIS",</v>
      </c>
      <c r="AS291" t="str">
        <f t="shared" si="735"/>
        <v>"PERIGEE": "288",</v>
      </c>
      <c r="AT291" t="str">
        <f t="shared" si="736"/>
        <v>"PERIOD": "91.95",</v>
      </c>
      <c r="AU291" t="str">
        <f t="shared" si="737"/>
        <v>"RCSVALUE": "0",</v>
      </c>
      <c r="AV291" t="str">
        <f t="shared" si="738"/>
        <v>"RCS_SIZE": "MEDIUM",</v>
      </c>
      <c r="AW291" t="str">
        <f t="shared" si="739"/>
        <v>"SITE": "TTMTR"</v>
      </c>
      <c r="AX291" t="str">
        <f t="shared" si="740"/>
        <v>"SATNAME": "SL-12 DEB",</v>
      </c>
      <c r="AY291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"452","COMMENT": "","COMMENTCODE": "","COUNTRY": "CIS","CURRENT": "Y","DECAY": "2014-02-10","FILE": "7337","INCLINATION": "64.80","INTLDES": "1989-001L","LAUNCH": "1989-01-10","LAUNCH_NUM": "1","LAUNCH_PIECE": "L","NORAD_CAT_ID": "25799","OBJECT_ID": "1989-001L","OBJECT_NAME": "SL-12 DEB","OBJECT_NUMBER": "25799","OBJECT_TYPE": "DEBRIS","PERIGEE": "288","PERIOD": "91.95","RCSVALUE": "0","RCS_SIZE": "MEDIUM","SATNAME": "SL-12 DEB","SITE": "TTMTR"</v>
      </c>
    </row>
    <row r="292" spans="1:51" x14ac:dyDescent="0.2">
      <c r="A292" t="s">
        <v>1310</v>
      </c>
      <c r="B292" t="s">
        <v>4076</v>
      </c>
      <c r="C292" t="s">
        <v>1482</v>
      </c>
      <c r="D292" t="s">
        <v>1117</v>
      </c>
      <c r="E292" t="s">
        <v>25</v>
      </c>
      <c r="F292" t="s">
        <v>25</v>
      </c>
      <c r="G292" t="s">
        <v>26</v>
      </c>
      <c r="H292" t="s">
        <v>27</v>
      </c>
      <c r="I292" t="s">
        <v>2517</v>
      </c>
      <c r="J292" t="s">
        <v>33</v>
      </c>
      <c r="K292" t="s">
        <v>2004</v>
      </c>
      <c r="L292" t="s">
        <v>2518</v>
      </c>
      <c r="M292" t="s">
        <v>1632</v>
      </c>
      <c r="N292" t="s">
        <v>33</v>
      </c>
      <c r="O292" t="s">
        <v>570</v>
      </c>
      <c r="P292" t="s">
        <v>2519</v>
      </c>
      <c r="Q292" t="s">
        <v>2518</v>
      </c>
      <c r="R292" t="s">
        <v>1482</v>
      </c>
      <c r="S292" t="s">
        <v>2519</v>
      </c>
      <c r="T292" t="s">
        <v>84</v>
      </c>
      <c r="U292" t="s">
        <v>451</v>
      </c>
      <c r="V292" t="s">
        <v>1796</v>
      </c>
      <c r="W292" t="s">
        <v>41</v>
      </c>
      <c r="X292" t="s">
        <v>25</v>
      </c>
      <c r="Y292" t="s">
        <v>42</v>
      </c>
      <c r="Z292" t="str">
        <f t="shared" si="671"/>
        <v>"SL12DEB-24806":{"APOGEE": "1037","COMMENT": "","COMMENTCODE": "","COUNTRY": "CIS","CURRENT": "Y","DECAY": "2004-05-26","FILE": "1","INCLINATION": "66.03","INTLDES": "1989-001R","LAUNCH": "1989-01-10","LAUNCH_NUM": "1","LAUNCH_PIECE": "R","NORAD_CAT_ID": "28257","OBJECT_ID": "1989-001R","OBJECT_NAME": "SL-12 DEB","OBJECT_NUMBER": "28257","OBJECT_TYPE": "DEBRIS","PERIGEE": "230","PERIOD": "97.39","RCSVALUE": "0","RCS_SIZE": "","SATNAME": "SL-12 DEB","SITE": "TTMTR"}</v>
      </c>
      <c r="AA292" t="str">
        <f>IF(A292=A293,_xlfn.CONCAT(Query__2[[#This Row],[Column1]],","),_xlfn.CONCAT(Query__2[[#This Row],[Column1]],"},"))</f>
        <v>"SL12DEB-24806":{"APOGEE": "1037","COMMENT": "","COMMENTCODE": "","COUNTRY": "CIS","CURRENT": "Y","DECAY": "2004-05-26","FILE": "1","INCLINATION": "66.03","INTLDES": "1989-001R","LAUNCH": "1989-01-10","LAUNCH_NUM": "1","LAUNCH_PIECE": "R","NORAD_CAT_ID": "28257","OBJECT_ID": "1989-001R","OBJECT_NAME": "SL-12 DEB","OBJECT_NUMBER": "28257","OBJECT_TYPE": "DEBRIS","PERIGEE": "230","PERIOD": "97.39","RCSVALUE": "0","RCS_SIZE": "","SATNAME": "SL-12 DEB","SITE": "TTMTR"}},</v>
      </c>
      <c r="AB292" t="str">
        <f t="shared" si="718"/>
        <v>"APOGEE": "1037",</v>
      </c>
      <c r="AC292" t="str">
        <f t="shared" si="719"/>
        <v>"COMMENT": "",</v>
      </c>
      <c r="AD292" t="str">
        <f t="shared" si="720"/>
        <v>"COMMENTCODE": "",</v>
      </c>
      <c r="AE292" t="str">
        <f t="shared" si="721"/>
        <v>"COUNTRY": "CIS",</v>
      </c>
      <c r="AF292" t="str">
        <f t="shared" si="722"/>
        <v>"CURRENT": "Y",</v>
      </c>
      <c r="AG292" t="str">
        <f t="shared" si="723"/>
        <v>"DECAY": "2004-05-26",</v>
      </c>
      <c r="AH292" t="str">
        <f t="shared" si="724"/>
        <v>"FILE": "1",</v>
      </c>
      <c r="AI292" t="str">
        <f t="shared" si="725"/>
        <v>"INCLINATION": "66.03",</v>
      </c>
      <c r="AJ292" t="str">
        <f t="shared" si="726"/>
        <v>"INTLDES": "1989-001R",</v>
      </c>
      <c r="AK292" t="str">
        <f t="shared" si="727"/>
        <v>"LAUNCH": "1989-01-10",</v>
      </c>
      <c r="AL292" t="str">
        <f t="shared" si="728"/>
        <v>"LAUNCH_NUM": "1",</v>
      </c>
      <c r="AM292" t="str">
        <f t="shared" si="729"/>
        <v>"LAUNCH_PIECE": "R",</v>
      </c>
      <c r="AN292" t="str">
        <f t="shared" si="730"/>
        <v>"NORAD_CAT_ID": "28257",</v>
      </c>
      <c r="AO292" t="str">
        <f t="shared" si="731"/>
        <v>"OBJECT_ID": "1989-001R",</v>
      </c>
      <c r="AP292" t="str">
        <f t="shared" si="732"/>
        <v>"OBJECT_NAME": "SL-12 DEB",</v>
      </c>
      <c r="AQ292" t="str">
        <f t="shared" si="733"/>
        <v>"OBJECT_NUMBER": "28257",</v>
      </c>
      <c r="AR292" t="str">
        <f t="shared" si="734"/>
        <v>"OBJECT_TYPE": "DEBRIS",</v>
      </c>
      <c r="AS292" t="str">
        <f t="shared" si="735"/>
        <v>"PERIGEE": "230",</v>
      </c>
      <c r="AT292" t="str">
        <f t="shared" si="736"/>
        <v>"PERIOD": "97.39",</v>
      </c>
      <c r="AU292" t="str">
        <f t="shared" si="737"/>
        <v>"RCSVALUE": "0",</v>
      </c>
      <c r="AV292" t="str">
        <f t="shared" si="738"/>
        <v>"RCS_SIZE": "",</v>
      </c>
      <c r="AW292" t="str">
        <f t="shared" si="739"/>
        <v>"SITE": "TTMTR"</v>
      </c>
      <c r="AX292" t="str">
        <f t="shared" si="740"/>
        <v>"SATNAME": "SL-12 DEB",</v>
      </c>
      <c r="AY292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"1037","COMMENT": "","COMMENTCODE": "","COUNTRY": "CIS","CURRENT": "Y","DECAY": "2004-05-26","FILE": "1","INCLINATION": "66.03","INTLDES": "1989-001R","LAUNCH": "1989-01-10","LAUNCH_NUM": "1","LAUNCH_PIECE": "R","NORAD_CAT_ID": "28257","OBJECT_ID": "1989-001R","OBJECT_NAME": "SL-12 DEB","OBJECT_NUMBER": "28257","OBJECT_TYPE": "DEBRIS","PERIGEE": "230","PERIOD": "97.39","RCSVALUE": "0","RCS_SIZE": "","SATNAME": "SL-12 DEB","SITE": "TTMTR"</v>
      </c>
    </row>
    <row r="293" spans="1:51" x14ac:dyDescent="0.2">
      <c r="A293" t="s">
        <v>1311</v>
      </c>
      <c r="B293" t="s">
        <v>4077</v>
      </c>
      <c r="C293" t="s">
        <v>2534</v>
      </c>
      <c r="D293" t="s">
        <v>310</v>
      </c>
      <c r="E293" t="s">
        <v>25</v>
      </c>
      <c r="F293" t="s">
        <v>25</v>
      </c>
      <c r="G293" t="s">
        <v>66</v>
      </c>
      <c r="H293" t="s">
        <v>27</v>
      </c>
      <c r="I293" t="s">
        <v>1424</v>
      </c>
      <c r="J293" t="s">
        <v>1070</v>
      </c>
      <c r="K293" t="s">
        <v>1410</v>
      </c>
      <c r="L293" t="s">
        <v>2532</v>
      </c>
      <c r="M293" t="s">
        <v>2490</v>
      </c>
      <c r="N293" t="s">
        <v>33</v>
      </c>
      <c r="O293" t="s">
        <v>81</v>
      </c>
      <c r="P293" t="s">
        <v>2533</v>
      </c>
      <c r="Q293" t="s">
        <v>2532</v>
      </c>
      <c r="R293" t="s">
        <v>2534</v>
      </c>
      <c r="S293" t="s">
        <v>2533</v>
      </c>
      <c r="T293" t="s">
        <v>50</v>
      </c>
      <c r="U293" t="s">
        <v>503</v>
      </c>
      <c r="V293" t="s">
        <v>881</v>
      </c>
      <c r="W293" t="s">
        <v>41</v>
      </c>
      <c r="X293" t="s">
        <v>53</v>
      </c>
      <c r="Y293" t="s">
        <v>75</v>
      </c>
      <c r="Z293" t="str">
        <f t="shared" si="671"/>
        <v>"1990":{"TITAN3RB-25752":{"APOGEE": "283","COMMENT": "","COMMENTCODE": "","COUNTRY": "US","CURRENT": "Y","DECAY": "1990-01-09","FILE": "8448","INCLINATION": "28.58","INTLDES": "1990-001C","LAUNCH": "1990-01-01","LAUNCH_NUM": "1","LAUNCH_PIECE": "C","NORAD_CAT_ID": "20403","OBJECT_ID": "1990-001C","OBJECT_NAME": "TITAN 3 R/B","OBJECT_NUMBER": "20403","OBJECT_TYPE": "ROCKET BODY","PERIGEE": "153","PERIOD": "88.85","RCSVALUE": "0","RCS_SIZE": "LARGE","SATNAME": "TITAN 3 R/B","SITE": "AFETR"}</v>
      </c>
      <c r="AA293" t="str">
        <f>IF(A293=A294,_xlfn.CONCAT(Query__2[[#This Row],[Column1]],","),_xlfn.CONCAT(Query__2[[#This Row],[Column1]],"},"))</f>
        <v>"1990":{"TITAN3RB-25752":{"APOGEE": "283","COMMENT": "","COMMENTCODE": "","COUNTRY": "US","CURRENT": "Y","DECAY": "1990-01-09","FILE": "8448","INCLINATION": "28.58","INTLDES": "1990-001C","LAUNCH": "1990-01-01","LAUNCH_NUM": "1","LAUNCH_PIECE": "C","NORAD_CAT_ID": "20403","OBJECT_ID": "1990-001C","OBJECT_NAME": "TITAN 3 R/B","OBJECT_NUMBER": "20403","OBJECT_TYPE": "ROCKET BODY","PERIGEE": "153","PERIOD": "88.85","RCSVALUE": "0","RCS_SIZE": "LARGE","SATNAME": "TITAN 3 R/B","SITE": "AFETR"},</v>
      </c>
      <c r="AB293" t="str">
        <f t="shared" ref="AB293:AB301" si="741">_xlfn.CONCAT("""",D$1,"""",": ","""",D293,"""",",")</f>
        <v>"APOGEE": "283",</v>
      </c>
      <c r="AC293" t="str">
        <f t="shared" ref="AC293:AC301" si="742">_xlfn.CONCAT("""",E$1,"""",": ","""",E293,"""",",")</f>
        <v>"COMMENT": "",</v>
      </c>
      <c r="AD293" t="str">
        <f t="shared" ref="AD293:AD301" si="743">_xlfn.CONCAT("""",F$1,"""",": ","""",F293,"""",",")</f>
        <v>"COMMENTCODE": "",</v>
      </c>
      <c r="AE293" t="str">
        <f t="shared" ref="AE293:AE301" si="744">_xlfn.CONCAT("""",G$1,"""",": ","""",G293,"""",",")</f>
        <v>"COUNTRY": "US",</v>
      </c>
      <c r="AF293" t="str">
        <f t="shared" ref="AF293:AF301" si="745">_xlfn.CONCAT("""",H$1,"""",": ","""",H293,"""",",")</f>
        <v>"CURRENT": "Y",</v>
      </c>
      <c r="AG293" t="str">
        <f t="shared" ref="AG293:AG301" si="746">_xlfn.CONCAT("""",I$1,"""",": ","""",I293,"""",",")</f>
        <v>"DECAY": "1990-01-09",</v>
      </c>
      <c r="AH293" t="str">
        <f t="shared" ref="AH293:AH301" si="747">_xlfn.CONCAT("""",J$1,"""",": ","""",J293,"""",",")</f>
        <v>"FILE": "8448",</v>
      </c>
      <c r="AI293" t="str">
        <f t="shared" ref="AI293:AI301" si="748">_xlfn.CONCAT("""",K$1,"""",": ","""",K293,"""",",")</f>
        <v>"INCLINATION": "28.58",</v>
      </c>
      <c r="AJ293" t="str">
        <f t="shared" ref="AJ293:AJ301" si="749">_xlfn.CONCAT("""",L$1,"""",": ","""",L293,"""",",")</f>
        <v>"INTLDES": "1990-001C",</v>
      </c>
      <c r="AK293" t="str">
        <f t="shared" ref="AK293:AK301" si="750">_xlfn.CONCAT("""",M$1,"""",": ","""",M293,"""",",")</f>
        <v>"LAUNCH": "1990-01-01",</v>
      </c>
      <c r="AL293" t="str">
        <f t="shared" ref="AL293:AL301" si="751">_xlfn.CONCAT("""",N$1,"""",": ","""",N293,"""",",")</f>
        <v>"LAUNCH_NUM": "1",</v>
      </c>
      <c r="AM293" t="str">
        <f t="shared" ref="AM293:AM301" si="752">_xlfn.CONCAT("""",O$1,"""",": ","""",O293,"""",",")</f>
        <v>"LAUNCH_PIECE": "C",</v>
      </c>
      <c r="AN293" t="str">
        <f t="shared" ref="AN293:AN301" si="753">_xlfn.CONCAT("""",P$1,"""",": ","""",P293,"""",",")</f>
        <v>"NORAD_CAT_ID": "20403",</v>
      </c>
      <c r="AO293" t="str">
        <f t="shared" ref="AO293:AO301" si="754">_xlfn.CONCAT("""",Q$1,"""",": ","""",Q293,"""",",")</f>
        <v>"OBJECT_ID": "1990-001C",</v>
      </c>
      <c r="AP293" t="str">
        <f t="shared" ref="AP293:AP301" si="755">_xlfn.CONCAT("""",R$1,"""",": ","""",R293,"""",",")</f>
        <v>"OBJECT_NAME": "TITAN 3 R/B",</v>
      </c>
      <c r="AQ293" t="str">
        <f t="shared" ref="AQ293:AQ301" si="756">_xlfn.CONCAT("""",S$1,"""",": ","""",S293,"""",",")</f>
        <v>"OBJECT_NUMBER": "20403",</v>
      </c>
      <c r="AR293" t="str">
        <f t="shared" ref="AR293:AR301" si="757">_xlfn.CONCAT("""",T$1,"""",": ","""",T293,"""",",")</f>
        <v>"OBJECT_TYPE": "ROCKET BODY",</v>
      </c>
      <c r="AS293" t="str">
        <f t="shared" ref="AS293:AS301" si="758">_xlfn.CONCAT("""",U$1,"""",": ","""",U293,"""",",")</f>
        <v>"PERIGEE": "153",</v>
      </c>
      <c r="AT293" t="str">
        <f t="shared" ref="AT293:AT301" si="759">_xlfn.CONCAT("""",V$1,"""",": ","""",V293,"""",",")</f>
        <v>"PERIOD": "88.85",</v>
      </c>
      <c r="AU293" t="str">
        <f t="shared" ref="AU293:AU301" si="760">_xlfn.CONCAT("""",W$1,"""",": ","""",W293,"""",",")</f>
        <v>"RCSVALUE": "0",</v>
      </c>
      <c r="AV293" t="str">
        <f t="shared" ref="AV293:AV301" si="761">_xlfn.CONCAT("""",X$1,"""",": ","""",X293,"""",",")</f>
        <v>"RCS_SIZE": "LARGE",</v>
      </c>
      <c r="AW293" t="str">
        <f t="shared" ref="AW293:AW301" si="762">_xlfn.CONCAT("""",Y$1,"""",": ","""",Y293,"""")</f>
        <v>"SITE": "AFETR"</v>
      </c>
      <c r="AX293" t="str">
        <f t="shared" ref="AX293:AX301" si="763">_xlfn.CONCAT("""",C$1,"""",": ","""",C293,"""",",")</f>
        <v>"SATNAME": "TITAN 3 R/B",</v>
      </c>
      <c r="AY293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"283","COMMENT": "","COMMENTCODE": "","COUNTRY": "US","CURRENT": "Y","DECAY": "1990-01-09","FILE": "8448","INCLINATION": "28.58","INTLDES": "1990-001C","LAUNCH": "1990-01-01","LAUNCH_NUM": "1","LAUNCH_PIECE": "C","NORAD_CAT_ID": "20403","OBJECT_ID": "1990-001C","OBJECT_NAME": "TITAN 3 R/B","OBJECT_NUMBER": "20403","OBJECT_TYPE": "ROCKET BODY","PERIGEE": "153","PERIOD": "88.85","RCSVALUE": "0","RCS_SIZE": "LARGE","SATNAME": "TITAN 3 R/B","SITE": "AFETR"</v>
      </c>
    </row>
    <row r="294" spans="1:51" x14ac:dyDescent="0.2">
      <c r="A294" t="s">
        <v>1311</v>
      </c>
      <c r="B294" t="s">
        <v>4078</v>
      </c>
      <c r="C294" t="s">
        <v>2537</v>
      </c>
      <c r="D294" t="s">
        <v>62</v>
      </c>
      <c r="E294" t="s">
        <v>25</v>
      </c>
      <c r="F294" t="s">
        <v>25</v>
      </c>
      <c r="G294" t="s">
        <v>66</v>
      </c>
      <c r="H294" t="s">
        <v>27</v>
      </c>
      <c r="I294" t="s">
        <v>694</v>
      </c>
      <c r="J294" t="s">
        <v>1070</v>
      </c>
      <c r="K294" t="s">
        <v>1903</v>
      </c>
      <c r="L294" t="s">
        <v>2535</v>
      </c>
      <c r="M294" t="s">
        <v>2490</v>
      </c>
      <c r="N294" t="s">
        <v>33</v>
      </c>
      <c r="O294" t="s">
        <v>307</v>
      </c>
      <c r="P294" t="s">
        <v>2536</v>
      </c>
      <c r="Q294" t="s">
        <v>2535</v>
      </c>
      <c r="R294" t="s">
        <v>2537</v>
      </c>
      <c r="S294" t="s">
        <v>2536</v>
      </c>
      <c r="T294" t="s">
        <v>84</v>
      </c>
      <c r="U294" t="s">
        <v>723</v>
      </c>
      <c r="V294" t="s">
        <v>248</v>
      </c>
      <c r="W294" t="s">
        <v>41</v>
      </c>
      <c r="X294" t="s">
        <v>53</v>
      </c>
      <c r="Y294" t="s">
        <v>75</v>
      </c>
      <c r="Z294" t="str">
        <f t="shared" si="671"/>
        <v>"TITAN3DEB-25753":{"APOGEE": "211","COMMENT": "","COMMENTCODE": "","COUNTRY": "US","CURRENT": "Y","DECAY": "1990-01-15","FILE": "8448","INCLINATION": "28.59","INTLDES": "1990-001E","LAUNCH": "1990-01-01","LAUNCH_NUM": "1","LAUNCH_PIECE": "E","NORAD_CAT_ID": "20405","OBJECT_ID": "1990-001E","OBJECT_NAME": "TITAN 3 DEB","OBJECT_NUMBER": "20405","OBJECT_TYPE": "DEBRIS","PERIGEE": "120","PERIOD": "87.80","RCSVALUE": "0","RCS_SIZE": "LARGE","SATNAME": "TITAN 3 DEB","SITE": "AFETR"}</v>
      </c>
      <c r="AA294" t="str">
        <f>IF(A294=A295,_xlfn.CONCAT(Query__2[[#This Row],[Column1]],","),_xlfn.CONCAT(Query__2[[#This Row],[Column1]],"},"))</f>
        <v>"TITAN3DEB-25753":{"APOGEE": "211","COMMENT": "","COMMENTCODE": "","COUNTRY": "US","CURRENT": "Y","DECAY": "1990-01-15","FILE": "8448","INCLINATION": "28.59","INTLDES": "1990-001E","LAUNCH": "1990-01-01","LAUNCH_NUM": "1","LAUNCH_PIECE": "E","NORAD_CAT_ID": "20405","OBJECT_ID": "1990-001E","OBJECT_NAME": "TITAN 3 DEB","OBJECT_NUMBER": "20405","OBJECT_TYPE": "DEBRIS","PERIGEE": "120","PERIOD": "87.80","RCSVALUE": "0","RCS_SIZE": "LARGE","SATNAME": "TITAN 3 DEB","SITE": "AFETR"},</v>
      </c>
      <c r="AB294" t="str">
        <f t="shared" si="741"/>
        <v>"APOGEE": "211",</v>
      </c>
      <c r="AC294" t="str">
        <f t="shared" si="742"/>
        <v>"COMMENT": "",</v>
      </c>
      <c r="AD294" t="str">
        <f t="shared" si="743"/>
        <v>"COMMENTCODE": "",</v>
      </c>
      <c r="AE294" t="str">
        <f t="shared" si="744"/>
        <v>"COUNTRY": "US",</v>
      </c>
      <c r="AF294" t="str">
        <f t="shared" si="745"/>
        <v>"CURRENT": "Y",</v>
      </c>
      <c r="AG294" t="str">
        <f t="shared" si="746"/>
        <v>"DECAY": "1990-01-15",</v>
      </c>
      <c r="AH294" t="str">
        <f t="shared" si="747"/>
        <v>"FILE": "8448",</v>
      </c>
      <c r="AI294" t="str">
        <f t="shared" si="748"/>
        <v>"INCLINATION": "28.59",</v>
      </c>
      <c r="AJ294" t="str">
        <f t="shared" si="749"/>
        <v>"INTLDES": "1990-001E",</v>
      </c>
      <c r="AK294" t="str">
        <f t="shared" si="750"/>
        <v>"LAUNCH": "1990-01-01",</v>
      </c>
      <c r="AL294" t="str">
        <f t="shared" si="751"/>
        <v>"LAUNCH_NUM": "1",</v>
      </c>
      <c r="AM294" t="str">
        <f t="shared" si="752"/>
        <v>"LAUNCH_PIECE": "E",</v>
      </c>
      <c r="AN294" t="str">
        <f t="shared" si="753"/>
        <v>"NORAD_CAT_ID": "20405",</v>
      </c>
      <c r="AO294" t="str">
        <f t="shared" si="754"/>
        <v>"OBJECT_ID": "1990-001E",</v>
      </c>
      <c r="AP294" t="str">
        <f t="shared" si="755"/>
        <v>"OBJECT_NAME": "TITAN 3 DEB",</v>
      </c>
      <c r="AQ294" t="str">
        <f t="shared" si="756"/>
        <v>"OBJECT_NUMBER": "20405",</v>
      </c>
      <c r="AR294" t="str">
        <f t="shared" si="757"/>
        <v>"OBJECT_TYPE": "DEBRIS",</v>
      </c>
      <c r="AS294" t="str">
        <f t="shared" si="758"/>
        <v>"PERIGEE": "120",</v>
      </c>
      <c r="AT294" t="str">
        <f t="shared" si="759"/>
        <v>"PERIOD": "87.80",</v>
      </c>
      <c r="AU294" t="str">
        <f t="shared" si="760"/>
        <v>"RCSVALUE": "0",</v>
      </c>
      <c r="AV294" t="str">
        <f t="shared" si="761"/>
        <v>"RCS_SIZE": "LARGE",</v>
      </c>
      <c r="AW294" t="str">
        <f t="shared" si="762"/>
        <v>"SITE": "AFETR"</v>
      </c>
      <c r="AX294" t="str">
        <f t="shared" si="763"/>
        <v>"SATNAME": "TITAN 3 DEB",</v>
      </c>
      <c r="AY294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"211","COMMENT": "","COMMENTCODE": "","COUNTRY": "US","CURRENT": "Y","DECAY": "1990-01-15","FILE": "8448","INCLINATION": "28.59","INTLDES": "1990-001E","LAUNCH": "1990-01-01","LAUNCH_NUM": "1","LAUNCH_PIECE": "E","NORAD_CAT_ID": "20405","OBJECT_ID": "1990-001E","OBJECT_NAME": "TITAN 3 DEB","OBJECT_NUMBER": "20405","OBJECT_TYPE": "DEBRIS","PERIGEE": "120","PERIOD": "87.80","RCSVALUE": "0","RCS_SIZE": "LARGE","SATNAME": "TITAN 3 DEB","SITE": "AFETR"</v>
      </c>
    </row>
    <row r="295" spans="1:51" x14ac:dyDescent="0.2">
      <c r="A295" t="s">
        <v>1311</v>
      </c>
      <c r="B295" t="s">
        <v>4079</v>
      </c>
      <c r="C295" t="s">
        <v>2541</v>
      </c>
      <c r="D295" t="s">
        <v>761</v>
      </c>
      <c r="E295" t="s">
        <v>25</v>
      </c>
      <c r="F295" t="s">
        <v>25</v>
      </c>
      <c r="G295" t="s">
        <v>66</v>
      </c>
      <c r="H295" t="s">
        <v>27</v>
      </c>
      <c r="I295" t="s">
        <v>2538</v>
      </c>
      <c r="J295" t="s">
        <v>156</v>
      </c>
      <c r="K295" t="s">
        <v>2094</v>
      </c>
      <c r="L295" t="s">
        <v>2539</v>
      </c>
      <c r="M295" t="s">
        <v>2490</v>
      </c>
      <c r="N295" t="s">
        <v>33</v>
      </c>
      <c r="O295" t="s">
        <v>309</v>
      </c>
      <c r="P295" t="s">
        <v>2540</v>
      </c>
      <c r="Q295" t="s">
        <v>2539</v>
      </c>
      <c r="R295" t="s">
        <v>2541</v>
      </c>
      <c r="S295" t="s">
        <v>2540</v>
      </c>
      <c r="T295" t="s">
        <v>50</v>
      </c>
      <c r="U295" t="s">
        <v>726</v>
      </c>
      <c r="V295" t="s">
        <v>1011</v>
      </c>
      <c r="W295" t="s">
        <v>41</v>
      </c>
      <c r="X295" t="s">
        <v>53</v>
      </c>
      <c r="Y295" t="s">
        <v>75</v>
      </c>
      <c r="Z295" t="str">
        <f t="shared" si="671"/>
        <v>"JCSAT2PKMSSUSA-25754":{"APOGEE": "184","COMMENT": "","COMMENTCODE": "","COUNTRY": "US","CURRENT": "Y","DECAY": "2013-09-26","FILE": "7337","INCLINATION": "26.37","INTLDES": "1990-001F","LAUNCH": "1990-01-01","LAUNCH_NUM": "1","LAUNCH_PIECE": "F","NORAD_CAT_ID": "20406","OBJECT_ID": "1990-001F","OBJECT_NAME": "JCSAT 2 PKM (SSUS-A)","OBJECT_NUMBER": "20406","OBJECT_TYPE": "ROCKET BODY","PERIGEE": "127","PERIOD": "87.60","RCSVALUE": "0","RCS_SIZE": "LARGE","SATNAME": "JCSAT 2 PKM (SSUS-A)","SITE": "AFETR"}</v>
      </c>
      <c r="AA295" t="str">
        <f>IF(A295=A296,_xlfn.CONCAT(Query__2[[#This Row],[Column1]],","),_xlfn.CONCAT(Query__2[[#This Row],[Column1]],"},"))</f>
        <v>"JCSAT2PKMSSUSA-25754":{"APOGEE": "184","COMMENT": "","COMMENTCODE": "","COUNTRY": "US","CURRENT": "Y","DECAY": "2013-09-26","FILE": "7337","INCLINATION": "26.37","INTLDES": "1990-001F","LAUNCH": "1990-01-01","LAUNCH_NUM": "1","LAUNCH_PIECE": "F","NORAD_CAT_ID": "20406","OBJECT_ID": "1990-001F","OBJECT_NAME": "JCSAT 2 PKM (SSUS-A)","OBJECT_NUMBER": "20406","OBJECT_TYPE": "ROCKET BODY","PERIGEE": "127","PERIOD": "87.60","RCSVALUE": "0","RCS_SIZE": "LARGE","SATNAME": "JCSAT 2 PKM (SSUS-A)","SITE": "AFETR"},</v>
      </c>
      <c r="AB295" t="str">
        <f t="shared" si="741"/>
        <v>"APOGEE": "184",</v>
      </c>
      <c r="AC295" t="str">
        <f t="shared" si="742"/>
        <v>"COMMENT": "",</v>
      </c>
      <c r="AD295" t="str">
        <f t="shared" si="743"/>
        <v>"COMMENTCODE": "",</v>
      </c>
      <c r="AE295" t="str">
        <f t="shared" si="744"/>
        <v>"COUNTRY": "US",</v>
      </c>
      <c r="AF295" t="str">
        <f t="shared" si="745"/>
        <v>"CURRENT": "Y",</v>
      </c>
      <c r="AG295" t="str">
        <f t="shared" si="746"/>
        <v>"DECAY": "2013-09-26",</v>
      </c>
      <c r="AH295" t="str">
        <f t="shared" si="747"/>
        <v>"FILE": "7337",</v>
      </c>
      <c r="AI295" t="str">
        <f t="shared" si="748"/>
        <v>"INCLINATION": "26.37",</v>
      </c>
      <c r="AJ295" t="str">
        <f t="shared" si="749"/>
        <v>"INTLDES": "1990-001F",</v>
      </c>
      <c r="AK295" t="str">
        <f t="shared" si="750"/>
        <v>"LAUNCH": "1990-01-01",</v>
      </c>
      <c r="AL295" t="str">
        <f t="shared" si="751"/>
        <v>"LAUNCH_NUM": "1",</v>
      </c>
      <c r="AM295" t="str">
        <f t="shared" si="752"/>
        <v>"LAUNCH_PIECE": "F",</v>
      </c>
      <c r="AN295" t="str">
        <f t="shared" si="753"/>
        <v>"NORAD_CAT_ID": "20406",</v>
      </c>
      <c r="AO295" t="str">
        <f t="shared" si="754"/>
        <v>"OBJECT_ID": "1990-001F",</v>
      </c>
      <c r="AP295" t="str">
        <f t="shared" si="755"/>
        <v>"OBJECT_NAME": "JCSAT 2 PKM (SSUS-A)",</v>
      </c>
      <c r="AQ295" t="str">
        <f t="shared" si="756"/>
        <v>"OBJECT_NUMBER": "20406",</v>
      </c>
      <c r="AR295" t="str">
        <f t="shared" si="757"/>
        <v>"OBJECT_TYPE": "ROCKET BODY",</v>
      </c>
      <c r="AS295" t="str">
        <f t="shared" si="758"/>
        <v>"PERIGEE": "127",</v>
      </c>
      <c r="AT295" t="str">
        <f t="shared" si="759"/>
        <v>"PERIOD": "87.60",</v>
      </c>
      <c r="AU295" t="str">
        <f t="shared" si="760"/>
        <v>"RCSVALUE": "0",</v>
      </c>
      <c r="AV295" t="str">
        <f t="shared" si="761"/>
        <v>"RCS_SIZE": "LARGE",</v>
      </c>
      <c r="AW295" t="str">
        <f t="shared" si="762"/>
        <v>"SITE": "AFETR"</v>
      </c>
      <c r="AX295" t="str">
        <f t="shared" si="763"/>
        <v>"SATNAME": "JCSAT 2 PKM (SSUS-A)",</v>
      </c>
      <c r="AY295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"184","COMMENT": "","COMMENTCODE": "","COUNTRY": "US","CURRENT": "Y","DECAY": "2013-09-26","FILE": "7337","INCLINATION": "26.37","INTLDES": "1990-001F","LAUNCH": "1990-01-01","LAUNCH_NUM": "1","LAUNCH_PIECE": "F","NORAD_CAT_ID": "20406","OBJECT_ID": "1990-001F","OBJECT_NAME": "JCSAT 2 PKM (SSUS-A)","OBJECT_NUMBER": "20406","OBJECT_TYPE": "ROCKET BODY","PERIGEE": "127","PERIOD": "87.60","RCSVALUE": "0","RCS_SIZE": "LARGE","SATNAME": "JCSAT 2 PKM (SSUS-A)","SITE": "AFETR"</v>
      </c>
    </row>
    <row r="296" spans="1:51" x14ac:dyDescent="0.2">
      <c r="A296" t="s">
        <v>1311</v>
      </c>
      <c r="B296" t="s">
        <v>4080</v>
      </c>
      <c r="C296" t="s">
        <v>2546</v>
      </c>
      <c r="D296" t="s">
        <v>2542</v>
      </c>
      <c r="E296" t="s">
        <v>25</v>
      </c>
      <c r="F296" t="s">
        <v>25</v>
      </c>
      <c r="G296" t="s">
        <v>66</v>
      </c>
      <c r="H296" t="s">
        <v>27</v>
      </c>
      <c r="I296" t="s">
        <v>25</v>
      </c>
      <c r="J296" t="s">
        <v>231</v>
      </c>
      <c r="K296" t="s">
        <v>2543</v>
      </c>
      <c r="L296" t="s">
        <v>2544</v>
      </c>
      <c r="M296" t="s">
        <v>2490</v>
      </c>
      <c r="N296" t="s">
        <v>33</v>
      </c>
      <c r="O296" t="s">
        <v>160</v>
      </c>
      <c r="P296" t="s">
        <v>2545</v>
      </c>
      <c r="Q296" t="s">
        <v>2544</v>
      </c>
      <c r="R296" t="s">
        <v>2546</v>
      </c>
      <c r="S296" t="s">
        <v>2545</v>
      </c>
      <c r="T296" t="s">
        <v>50</v>
      </c>
      <c r="U296" t="s">
        <v>768</v>
      </c>
      <c r="V296" t="s">
        <v>2547</v>
      </c>
      <c r="W296" t="s">
        <v>41</v>
      </c>
      <c r="X296" t="s">
        <v>53</v>
      </c>
      <c r="Y296" t="s">
        <v>75</v>
      </c>
      <c r="Z296" t="str">
        <f t="shared" si="671"/>
        <v>"SKYNET4ARBPAMD2-25755":{"APOGEE": "32278","COMMENT": "","COMMENTCODE": "","COUNTRY": "US","CURRENT": "Y","DECAY": "","FILE": "8635","INCLINATION": "21.31","INTLDES": "1990-001D","LAUNCH": "1990-01-01","LAUNCH_NUM": "1","LAUNCH_PIECE": "D","NORAD_CAT_ID": "20404","OBJECT_ID": "1990-001D","OBJECT_NAME": "SKYNET 4A R/B(PAM-D2)","OBJECT_NUMBER": "20404","OBJECT_TYPE": "ROCKET BODY","PERIGEE": "368","PERIOD": "567.34","RCSVALUE": "0","RCS_SIZE": "LARGE","SATNAME": "SKYNET 4A R/B(PAM-D2)","SITE": "AFETR"}</v>
      </c>
      <c r="AA296" t="str">
        <f>IF(A296=A297,_xlfn.CONCAT(Query__2[[#This Row],[Column1]],","),_xlfn.CONCAT(Query__2[[#This Row],[Column1]],"},"))</f>
        <v>"SKYNET4ARBPAMD2-25755":{"APOGEE": "32278","COMMENT": "","COMMENTCODE": "","COUNTRY": "US","CURRENT": "Y","DECAY": "","FILE": "8635","INCLINATION": "21.31","INTLDES": "1990-001D","LAUNCH": "1990-01-01","LAUNCH_NUM": "1","LAUNCH_PIECE": "D","NORAD_CAT_ID": "20404","OBJECT_ID": "1990-001D","OBJECT_NAME": "SKYNET 4A R/B(PAM-D2)","OBJECT_NUMBER": "20404","OBJECT_TYPE": "ROCKET BODY","PERIGEE": "368","PERIOD": "567.34","RCSVALUE": "0","RCS_SIZE": "LARGE","SATNAME": "SKYNET 4A R/B(PAM-D2)","SITE": "AFETR"},</v>
      </c>
      <c r="AB296" t="str">
        <f t="shared" si="741"/>
        <v>"APOGEE": "32278",</v>
      </c>
      <c r="AC296" t="str">
        <f t="shared" si="742"/>
        <v>"COMMENT": "",</v>
      </c>
      <c r="AD296" t="str">
        <f t="shared" si="743"/>
        <v>"COMMENTCODE": "",</v>
      </c>
      <c r="AE296" t="str">
        <f t="shared" si="744"/>
        <v>"COUNTRY": "US",</v>
      </c>
      <c r="AF296" t="str">
        <f t="shared" si="745"/>
        <v>"CURRENT": "Y",</v>
      </c>
      <c r="AG296" t="str">
        <f t="shared" si="746"/>
        <v>"DECAY": "",</v>
      </c>
      <c r="AH296" t="str">
        <f t="shared" si="747"/>
        <v>"FILE": "8635",</v>
      </c>
      <c r="AI296" t="str">
        <f t="shared" si="748"/>
        <v>"INCLINATION": "21.31",</v>
      </c>
      <c r="AJ296" t="str">
        <f t="shared" si="749"/>
        <v>"INTLDES": "1990-001D",</v>
      </c>
      <c r="AK296" t="str">
        <f t="shared" si="750"/>
        <v>"LAUNCH": "1990-01-01",</v>
      </c>
      <c r="AL296" t="str">
        <f t="shared" si="751"/>
        <v>"LAUNCH_NUM": "1",</v>
      </c>
      <c r="AM296" t="str">
        <f t="shared" si="752"/>
        <v>"LAUNCH_PIECE": "D",</v>
      </c>
      <c r="AN296" t="str">
        <f t="shared" si="753"/>
        <v>"NORAD_CAT_ID": "20404",</v>
      </c>
      <c r="AO296" t="str">
        <f t="shared" si="754"/>
        <v>"OBJECT_ID": "1990-001D",</v>
      </c>
      <c r="AP296" t="str">
        <f t="shared" si="755"/>
        <v>"OBJECT_NAME": "SKYNET 4A R/B(PAM-D2)",</v>
      </c>
      <c r="AQ296" t="str">
        <f t="shared" si="756"/>
        <v>"OBJECT_NUMBER": "20404",</v>
      </c>
      <c r="AR296" t="str">
        <f t="shared" si="757"/>
        <v>"OBJECT_TYPE": "ROCKET BODY",</v>
      </c>
      <c r="AS296" t="str">
        <f t="shared" si="758"/>
        <v>"PERIGEE": "368",</v>
      </c>
      <c r="AT296" t="str">
        <f t="shared" si="759"/>
        <v>"PERIOD": "567.34",</v>
      </c>
      <c r="AU296" t="str">
        <f t="shared" si="760"/>
        <v>"RCSVALUE": "0",</v>
      </c>
      <c r="AV296" t="str">
        <f t="shared" si="761"/>
        <v>"RCS_SIZE": "LARGE",</v>
      </c>
      <c r="AW296" t="str">
        <f t="shared" si="762"/>
        <v>"SITE": "AFETR"</v>
      </c>
      <c r="AX296" t="str">
        <f t="shared" si="763"/>
        <v>"SATNAME": "SKYNET 4A R/B(PAM-D2)",</v>
      </c>
      <c r="AY296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"32278","COMMENT": "","COMMENTCODE": "","COUNTRY": "US","CURRENT": "Y","DECAY": "","FILE": "8635","INCLINATION": "21.31","INTLDES": "1990-001D","LAUNCH": "1990-01-01","LAUNCH_NUM": "1","LAUNCH_PIECE": "D","NORAD_CAT_ID": "20404","OBJECT_ID": "1990-001D","OBJECT_NAME": "SKYNET 4A R/B(PAM-D2)","OBJECT_NUMBER": "20404","OBJECT_TYPE": "ROCKET BODY","PERIGEE": "368","PERIOD": "567.34","RCSVALUE": "0","RCS_SIZE": "LARGE","SATNAME": "SKYNET 4A R/B(PAM-D2)","SITE": "AFETR"</v>
      </c>
    </row>
    <row r="297" spans="1:51" x14ac:dyDescent="0.2">
      <c r="A297" t="s">
        <v>1311</v>
      </c>
      <c r="B297" t="s">
        <v>4081</v>
      </c>
      <c r="C297" t="s">
        <v>2551</v>
      </c>
      <c r="D297" t="s">
        <v>2446</v>
      </c>
      <c r="E297" t="s">
        <v>25</v>
      </c>
      <c r="F297" t="s">
        <v>25</v>
      </c>
      <c r="G297" t="s">
        <v>825</v>
      </c>
      <c r="H297" t="s">
        <v>27</v>
      </c>
      <c r="I297" t="s">
        <v>25</v>
      </c>
      <c r="J297" t="s">
        <v>77</v>
      </c>
      <c r="K297" t="s">
        <v>2548</v>
      </c>
      <c r="L297" t="s">
        <v>2549</v>
      </c>
      <c r="M297" t="s">
        <v>2490</v>
      </c>
      <c r="N297" t="s">
        <v>33</v>
      </c>
      <c r="O297" t="s">
        <v>48</v>
      </c>
      <c r="P297" t="s">
        <v>2550</v>
      </c>
      <c r="Q297" t="s">
        <v>2549</v>
      </c>
      <c r="R297" t="s">
        <v>2551</v>
      </c>
      <c r="S297" t="s">
        <v>2550</v>
      </c>
      <c r="T297" t="s">
        <v>38</v>
      </c>
      <c r="U297" t="s">
        <v>2552</v>
      </c>
      <c r="V297" t="s">
        <v>2553</v>
      </c>
      <c r="W297" t="s">
        <v>41</v>
      </c>
      <c r="X297" t="s">
        <v>53</v>
      </c>
      <c r="Y297" t="s">
        <v>75</v>
      </c>
      <c r="Z297" t="str">
        <f t="shared" si="671"/>
        <v>"SKYNET4A-25756":{"APOGEE": "36201","COMMENT": "","COMMENTCODE": "","COUNTRY": "UK","CURRENT": "Y","DECAY": "","FILE": "8634","INCLINATION": "12.84","INTLDES": "1990-001A","LAUNCH": "1990-01-01","LAUNCH_NUM": "1","LAUNCH_PIECE": "A","NORAD_CAT_ID": "20401","OBJECT_ID": "1990-001A","OBJECT_NAME": "SKYNET 4A","OBJECT_NUMBER": "20401","OBJECT_TYPE": "PAYLOAD","PERIGEE": "36094","PERIOD": "1454.58","RCSVALUE": "0","RCS_SIZE": "LARGE","SATNAME": "SKYNET 4A","SITE": "AFETR"}</v>
      </c>
      <c r="AA297" t="str">
        <f>IF(A297=A298,_xlfn.CONCAT(Query__2[[#This Row],[Column1]],","),_xlfn.CONCAT(Query__2[[#This Row],[Column1]],"},"))</f>
        <v>"SKYNET4A-25756":{"APOGEE": "36201","COMMENT": "","COMMENTCODE": "","COUNTRY": "UK","CURRENT": "Y","DECAY": "","FILE": "8634","INCLINATION": "12.84","INTLDES": "1990-001A","LAUNCH": "1990-01-01","LAUNCH_NUM": "1","LAUNCH_PIECE": "A","NORAD_CAT_ID": "20401","OBJECT_ID": "1990-001A","OBJECT_NAME": "SKYNET 4A","OBJECT_NUMBER": "20401","OBJECT_TYPE": "PAYLOAD","PERIGEE": "36094","PERIOD": "1454.58","RCSVALUE": "0","RCS_SIZE": "LARGE","SATNAME": "SKYNET 4A","SITE": "AFETR"},</v>
      </c>
      <c r="AB297" t="str">
        <f t="shared" si="741"/>
        <v>"APOGEE": "36201",</v>
      </c>
      <c r="AC297" t="str">
        <f t="shared" si="742"/>
        <v>"COMMENT": "",</v>
      </c>
      <c r="AD297" t="str">
        <f t="shared" si="743"/>
        <v>"COMMENTCODE": "",</v>
      </c>
      <c r="AE297" t="str">
        <f t="shared" si="744"/>
        <v>"COUNTRY": "UK",</v>
      </c>
      <c r="AF297" t="str">
        <f t="shared" si="745"/>
        <v>"CURRENT": "Y",</v>
      </c>
      <c r="AG297" t="str">
        <f t="shared" si="746"/>
        <v>"DECAY": "",</v>
      </c>
      <c r="AH297" t="str">
        <f t="shared" si="747"/>
        <v>"FILE": "8634",</v>
      </c>
      <c r="AI297" t="str">
        <f t="shared" si="748"/>
        <v>"INCLINATION": "12.84",</v>
      </c>
      <c r="AJ297" t="str">
        <f t="shared" si="749"/>
        <v>"INTLDES": "1990-001A",</v>
      </c>
      <c r="AK297" t="str">
        <f t="shared" si="750"/>
        <v>"LAUNCH": "1990-01-01",</v>
      </c>
      <c r="AL297" t="str">
        <f t="shared" si="751"/>
        <v>"LAUNCH_NUM": "1",</v>
      </c>
      <c r="AM297" t="str">
        <f t="shared" si="752"/>
        <v>"LAUNCH_PIECE": "A",</v>
      </c>
      <c r="AN297" t="str">
        <f t="shared" si="753"/>
        <v>"NORAD_CAT_ID": "20401",</v>
      </c>
      <c r="AO297" t="str">
        <f t="shared" si="754"/>
        <v>"OBJECT_ID": "1990-001A",</v>
      </c>
      <c r="AP297" t="str">
        <f t="shared" si="755"/>
        <v>"OBJECT_NAME": "SKYNET 4A",</v>
      </c>
      <c r="AQ297" t="str">
        <f t="shared" si="756"/>
        <v>"OBJECT_NUMBER": "20401",</v>
      </c>
      <c r="AR297" t="str">
        <f t="shared" si="757"/>
        <v>"OBJECT_TYPE": "PAYLOAD",</v>
      </c>
      <c r="AS297" t="str">
        <f t="shared" si="758"/>
        <v>"PERIGEE": "36094",</v>
      </c>
      <c r="AT297" t="str">
        <f t="shared" si="759"/>
        <v>"PERIOD": "1454.58",</v>
      </c>
      <c r="AU297" t="str">
        <f t="shared" si="760"/>
        <v>"RCSVALUE": "0",</v>
      </c>
      <c r="AV297" t="str">
        <f t="shared" si="761"/>
        <v>"RCS_SIZE": "LARGE",</v>
      </c>
      <c r="AW297" t="str">
        <f t="shared" si="762"/>
        <v>"SITE": "AFETR"</v>
      </c>
      <c r="AX297" t="str">
        <f t="shared" si="763"/>
        <v>"SATNAME": "SKYNET 4A",</v>
      </c>
      <c r="AY297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"36201","COMMENT": "","COMMENTCODE": "","COUNTRY": "UK","CURRENT": "Y","DECAY": "","FILE": "8634","INCLINATION": "12.84","INTLDES": "1990-001A","LAUNCH": "1990-01-01","LAUNCH_NUM": "1","LAUNCH_PIECE": "A","NORAD_CAT_ID": "20401","OBJECT_ID": "1990-001A","OBJECT_NAME": "SKYNET 4A","OBJECT_NUMBER": "20401","OBJECT_TYPE": "PAYLOAD","PERIGEE": "36094","PERIOD": "1454.58","RCSVALUE": "0","RCS_SIZE": "LARGE","SATNAME": "SKYNET 4A","SITE": "AFETR"</v>
      </c>
    </row>
    <row r="298" spans="1:51" x14ac:dyDescent="0.2">
      <c r="A298" t="s">
        <v>1311</v>
      </c>
      <c r="B298" t="s">
        <v>4082</v>
      </c>
      <c r="C298" t="s">
        <v>2558</v>
      </c>
      <c r="D298" t="s">
        <v>2554</v>
      </c>
      <c r="E298" t="s">
        <v>25</v>
      </c>
      <c r="F298" t="s">
        <v>25</v>
      </c>
      <c r="G298" t="s">
        <v>1678</v>
      </c>
      <c r="H298" t="s">
        <v>27</v>
      </c>
      <c r="I298" t="s">
        <v>25</v>
      </c>
      <c r="J298" t="s">
        <v>77</v>
      </c>
      <c r="K298" t="s">
        <v>2555</v>
      </c>
      <c r="L298" t="s">
        <v>2556</v>
      </c>
      <c r="M298" t="s">
        <v>2490</v>
      </c>
      <c r="N298" t="s">
        <v>33</v>
      </c>
      <c r="O298" t="s">
        <v>34</v>
      </c>
      <c r="P298" t="s">
        <v>2557</v>
      </c>
      <c r="Q298" t="s">
        <v>2556</v>
      </c>
      <c r="R298" t="s">
        <v>2558</v>
      </c>
      <c r="S298" t="s">
        <v>2557</v>
      </c>
      <c r="T298" t="s">
        <v>38</v>
      </c>
      <c r="U298" t="s">
        <v>2559</v>
      </c>
      <c r="V298" t="s">
        <v>2560</v>
      </c>
      <c r="W298" t="s">
        <v>41</v>
      </c>
      <c r="X298" t="s">
        <v>53</v>
      </c>
      <c r="Y298" t="s">
        <v>75</v>
      </c>
      <c r="Z298" t="str">
        <f t="shared" si="671"/>
        <v>"JCSAT2-25757":{"APOGEE": "36527","COMMENT": "","COMMENTCODE": "","COUNTRY": "JPN","CURRENT": "Y","DECAY": "","FILE": "8634","INCLINATION": "15.27","INTLDES": "1990-001B","LAUNCH": "1990-01-01","LAUNCH_NUM": "1","LAUNCH_PIECE": "B","NORAD_CAT_ID": "20402","OBJECT_ID": "1990-001B","OBJECT_NAME": "JCSAT 2","OBJECT_NUMBER": "20402","OBJECT_TYPE": "PAYLOAD","PERIGEE": "36033","PERIOD": "1461.39","RCSVALUE": "0","RCS_SIZE": "LARGE","SATNAME": "JCSAT 2","SITE": "AFETR"}</v>
      </c>
      <c r="AA298" t="str">
        <f>IF(A298=A299,_xlfn.CONCAT(Query__2[[#This Row],[Column1]],","),_xlfn.CONCAT(Query__2[[#This Row],[Column1]],"},"))</f>
        <v>"JCSAT2-25757":{"APOGEE": "36527","COMMENT": "","COMMENTCODE": "","COUNTRY": "JPN","CURRENT": "Y","DECAY": "","FILE": "8634","INCLINATION": "15.27","INTLDES": "1990-001B","LAUNCH": "1990-01-01","LAUNCH_NUM": "1","LAUNCH_PIECE": "B","NORAD_CAT_ID": "20402","OBJECT_ID": "1990-001B","OBJECT_NAME": "JCSAT 2","OBJECT_NUMBER": "20402","OBJECT_TYPE": "PAYLOAD","PERIGEE": "36033","PERIOD": "1461.39","RCSVALUE": "0","RCS_SIZE": "LARGE","SATNAME": "JCSAT 2","SITE": "AFETR"},</v>
      </c>
      <c r="AB298" t="str">
        <f t="shared" si="741"/>
        <v>"APOGEE": "36527",</v>
      </c>
      <c r="AC298" t="str">
        <f t="shared" si="742"/>
        <v>"COMMENT": "",</v>
      </c>
      <c r="AD298" t="str">
        <f t="shared" si="743"/>
        <v>"COMMENTCODE": "",</v>
      </c>
      <c r="AE298" t="str">
        <f t="shared" si="744"/>
        <v>"COUNTRY": "JPN",</v>
      </c>
      <c r="AF298" t="str">
        <f t="shared" si="745"/>
        <v>"CURRENT": "Y",</v>
      </c>
      <c r="AG298" t="str">
        <f t="shared" si="746"/>
        <v>"DECAY": "",</v>
      </c>
      <c r="AH298" t="str">
        <f t="shared" si="747"/>
        <v>"FILE": "8634",</v>
      </c>
      <c r="AI298" t="str">
        <f t="shared" si="748"/>
        <v>"INCLINATION": "15.27",</v>
      </c>
      <c r="AJ298" t="str">
        <f t="shared" si="749"/>
        <v>"INTLDES": "1990-001B",</v>
      </c>
      <c r="AK298" t="str">
        <f t="shared" si="750"/>
        <v>"LAUNCH": "1990-01-01",</v>
      </c>
      <c r="AL298" t="str">
        <f t="shared" si="751"/>
        <v>"LAUNCH_NUM": "1",</v>
      </c>
      <c r="AM298" t="str">
        <f t="shared" si="752"/>
        <v>"LAUNCH_PIECE": "B",</v>
      </c>
      <c r="AN298" t="str">
        <f t="shared" si="753"/>
        <v>"NORAD_CAT_ID": "20402",</v>
      </c>
      <c r="AO298" t="str">
        <f t="shared" si="754"/>
        <v>"OBJECT_ID": "1990-001B",</v>
      </c>
      <c r="AP298" t="str">
        <f t="shared" si="755"/>
        <v>"OBJECT_NAME": "JCSAT 2",</v>
      </c>
      <c r="AQ298" t="str">
        <f t="shared" si="756"/>
        <v>"OBJECT_NUMBER": "20402",</v>
      </c>
      <c r="AR298" t="str">
        <f t="shared" si="757"/>
        <v>"OBJECT_TYPE": "PAYLOAD",</v>
      </c>
      <c r="AS298" t="str">
        <f t="shared" si="758"/>
        <v>"PERIGEE": "36033",</v>
      </c>
      <c r="AT298" t="str">
        <f t="shared" si="759"/>
        <v>"PERIOD": "1461.39",</v>
      </c>
      <c r="AU298" t="str">
        <f t="shared" si="760"/>
        <v>"RCSVALUE": "0",</v>
      </c>
      <c r="AV298" t="str">
        <f t="shared" si="761"/>
        <v>"RCS_SIZE": "LARGE",</v>
      </c>
      <c r="AW298" t="str">
        <f t="shared" si="762"/>
        <v>"SITE": "AFETR"</v>
      </c>
      <c r="AX298" t="str">
        <f t="shared" si="763"/>
        <v>"SATNAME": "JCSAT 2",</v>
      </c>
      <c r="AY298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"36527","COMMENT": "","COMMENTCODE": "","COUNTRY": "JPN","CURRENT": "Y","DECAY": "","FILE": "8634","INCLINATION": "15.27","INTLDES": "1990-001B","LAUNCH": "1990-01-01","LAUNCH_NUM": "1","LAUNCH_PIECE": "B","NORAD_CAT_ID": "20402","OBJECT_ID": "1990-001B","OBJECT_NAME": "JCSAT 2","OBJECT_NUMBER": "20402","OBJECT_TYPE": "PAYLOAD","PERIGEE": "36033","PERIOD": "1461.39","RCSVALUE": "0","RCS_SIZE": "LARGE","SATNAME": "JCSAT 2","SITE": "AFETR"</v>
      </c>
    </row>
    <row r="299" spans="1:51" x14ac:dyDescent="0.2">
      <c r="A299" t="s">
        <v>1311</v>
      </c>
      <c r="B299" t="s">
        <v>4083</v>
      </c>
      <c r="C299" t="s">
        <v>2564</v>
      </c>
      <c r="D299" t="s">
        <v>2014</v>
      </c>
      <c r="E299" t="s">
        <v>25</v>
      </c>
      <c r="F299" t="s">
        <v>25</v>
      </c>
      <c r="G299" t="s">
        <v>66</v>
      </c>
      <c r="H299" t="s">
        <v>27</v>
      </c>
      <c r="I299" t="s">
        <v>25</v>
      </c>
      <c r="J299" t="s">
        <v>231</v>
      </c>
      <c r="K299" t="s">
        <v>2561</v>
      </c>
      <c r="L299" t="s">
        <v>2562</v>
      </c>
      <c r="M299" t="s">
        <v>1424</v>
      </c>
      <c r="N299" t="s">
        <v>36</v>
      </c>
      <c r="O299" t="s">
        <v>81</v>
      </c>
      <c r="P299" t="s">
        <v>2563</v>
      </c>
      <c r="Q299" t="s">
        <v>2562</v>
      </c>
      <c r="R299" t="s">
        <v>2564</v>
      </c>
      <c r="S299" t="s">
        <v>2563</v>
      </c>
      <c r="T299" t="s">
        <v>50</v>
      </c>
      <c r="U299" t="s">
        <v>162</v>
      </c>
      <c r="V299" t="s">
        <v>2565</v>
      </c>
      <c r="W299" t="s">
        <v>41</v>
      </c>
      <c r="X299" t="s">
        <v>53</v>
      </c>
      <c r="Y299" t="s">
        <v>75</v>
      </c>
      <c r="Z299" t="str">
        <f t="shared" si="671"/>
        <v>"LEASAT5PKMSSUSA-25758":{"APOGEE": "11197","COMMENT": "","COMMENTCODE": "","COUNTRY": "US","CURRENT": "Y","DECAY": "","FILE": "8635","INCLINATION": "27.27","INTLDES": "1990-002C","LAUNCH": "1990-01-09","LAUNCH_NUM": "2","LAUNCH_PIECE": "C","NORAD_CAT_ID": "20411","OBJECT_ID": "1990-002C","OBJECT_NAME": "LEASAT 5 PKM (SSUS-A)","OBJECT_NUMBER": "20411","OBJECT_TYPE": "ROCKET BODY","PERIGEE": "257","PERIOD": "220.91","RCSVALUE": "0","RCS_SIZE": "LARGE","SATNAME": "LEASAT 5 PKM (SSUS-A)","SITE": "AFETR"}</v>
      </c>
      <c r="AA299" t="str">
        <f>IF(A299=A300,_xlfn.CONCAT(Query__2[[#This Row],[Column1]],","),_xlfn.CONCAT(Query__2[[#This Row],[Column1]],"},"))</f>
        <v>"LEASAT5PKMSSUSA-25758":{"APOGEE": "11197","COMMENT": "","COMMENTCODE": "","COUNTRY": "US","CURRENT": "Y","DECAY": "","FILE": "8635","INCLINATION": "27.27","INTLDES": "1990-002C","LAUNCH": "1990-01-09","LAUNCH_NUM": "2","LAUNCH_PIECE": "C","NORAD_CAT_ID": "20411","OBJECT_ID": "1990-002C","OBJECT_NAME": "LEASAT 5 PKM (SSUS-A)","OBJECT_NUMBER": "20411","OBJECT_TYPE": "ROCKET BODY","PERIGEE": "257","PERIOD": "220.91","RCSVALUE": "0","RCS_SIZE": "LARGE","SATNAME": "LEASAT 5 PKM (SSUS-A)","SITE": "AFETR"},</v>
      </c>
      <c r="AB299" t="str">
        <f t="shared" si="741"/>
        <v>"APOGEE": "11197",</v>
      </c>
      <c r="AC299" t="str">
        <f t="shared" si="742"/>
        <v>"COMMENT": "",</v>
      </c>
      <c r="AD299" t="str">
        <f t="shared" si="743"/>
        <v>"COMMENTCODE": "",</v>
      </c>
      <c r="AE299" t="str">
        <f t="shared" si="744"/>
        <v>"COUNTRY": "US",</v>
      </c>
      <c r="AF299" t="str">
        <f t="shared" si="745"/>
        <v>"CURRENT": "Y",</v>
      </c>
      <c r="AG299" t="str">
        <f t="shared" si="746"/>
        <v>"DECAY": "",</v>
      </c>
      <c r="AH299" t="str">
        <f t="shared" si="747"/>
        <v>"FILE": "8635",</v>
      </c>
      <c r="AI299" t="str">
        <f t="shared" si="748"/>
        <v>"INCLINATION": "27.27",</v>
      </c>
      <c r="AJ299" t="str">
        <f t="shared" si="749"/>
        <v>"INTLDES": "1990-002C",</v>
      </c>
      <c r="AK299" t="str">
        <f t="shared" si="750"/>
        <v>"LAUNCH": "1990-01-09",</v>
      </c>
      <c r="AL299" t="str">
        <f t="shared" si="751"/>
        <v>"LAUNCH_NUM": "2",</v>
      </c>
      <c r="AM299" t="str">
        <f t="shared" si="752"/>
        <v>"LAUNCH_PIECE": "C",</v>
      </c>
      <c r="AN299" t="str">
        <f t="shared" si="753"/>
        <v>"NORAD_CAT_ID": "20411",</v>
      </c>
      <c r="AO299" t="str">
        <f t="shared" si="754"/>
        <v>"OBJECT_ID": "1990-002C",</v>
      </c>
      <c r="AP299" t="str">
        <f t="shared" si="755"/>
        <v>"OBJECT_NAME": "LEASAT 5 PKM (SSUS-A)",</v>
      </c>
      <c r="AQ299" t="str">
        <f t="shared" si="756"/>
        <v>"OBJECT_NUMBER": "20411",</v>
      </c>
      <c r="AR299" t="str">
        <f t="shared" si="757"/>
        <v>"OBJECT_TYPE": "ROCKET BODY",</v>
      </c>
      <c r="AS299" t="str">
        <f t="shared" si="758"/>
        <v>"PERIGEE": "257",</v>
      </c>
      <c r="AT299" t="str">
        <f t="shared" si="759"/>
        <v>"PERIOD": "220.91",</v>
      </c>
      <c r="AU299" t="str">
        <f t="shared" si="760"/>
        <v>"RCSVALUE": "0",</v>
      </c>
      <c r="AV299" t="str">
        <f t="shared" si="761"/>
        <v>"RCS_SIZE": "LARGE",</v>
      </c>
      <c r="AW299" t="str">
        <f t="shared" si="762"/>
        <v>"SITE": "AFETR"</v>
      </c>
      <c r="AX299" t="str">
        <f t="shared" si="763"/>
        <v>"SATNAME": "LEASAT 5 PKM (SSUS-A)",</v>
      </c>
      <c r="AY299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"11197","COMMENT": "","COMMENTCODE": "","COUNTRY": "US","CURRENT": "Y","DECAY": "","FILE": "8635","INCLINATION": "27.27","INTLDES": "1990-002C","LAUNCH": "1990-01-09","LAUNCH_NUM": "2","LAUNCH_PIECE": "C","NORAD_CAT_ID": "20411","OBJECT_ID": "1990-002C","OBJECT_NAME": "LEASAT 5 PKM (SSUS-A)","OBJECT_NUMBER": "20411","OBJECT_TYPE": "ROCKET BODY","PERIGEE": "257","PERIOD": "220.91","RCSVALUE": "0","RCS_SIZE": "LARGE","SATNAME": "LEASAT 5 PKM (SSUS-A)","SITE": "AFETR"</v>
      </c>
    </row>
    <row r="300" spans="1:51" x14ac:dyDescent="0.2">
      <c r="A300" t="s">
        <v>1311</v>
      </c>
      <c r="B300" t="s">
        <v>4084</v>
      </c>
      <c r="C300" t="s">
        <v>2569</v>
      </c>
      <c r="D300" t="s">
        <v>2416</v>
      </c>
      <c r="E300" t="s">
        <v>25</v>
      </c>
      <c r="F300" t="s">
        <v>25</v>
      </c>
      <c r="G300" t="s">
        <v>66</v>
      </c>
      <c r="H300" t="s">
        <v>27</v>
      </c>
      <c r="I300" t="s">
        <v>25</v>
      </c>
      <c r="J300" t="s">
        <v>97</v>
      </c>
      <c r="K300" t="s">
        <v>2566</v>
      </c>
      <c r="L300" t="s">
        <v>2567</v>
      </c>
      <c r="M300" t="s">
        <v>1424</v>
      </c>
      <c r="N300" t="s">
        <v>36</v>
      </c>
      <c r="O300" t="s">
        <v>34</v>
      </c>
      <c r="P300" t="s">
        <v>2568</v>
      </c>
      <c r="Q300" t="s">
        <v>2567</v>
      </c>
      <c r="R300" t="s">
        <v>2569</v>
      </c>
      <c r="S300" t="s">
        <v>2568</v>
      </c>
      <c r="T300" t="s">
        <v>38</v>
      </c>
      <c r="U300" t="s">
        <v>2054</v>
      </c>
      <c r="V300" t="s">
        <v>2570</v>
      </c>
      <c r="W300" t="s">
        <v>41</v>
      </c>
      <c r="X300" t="s">
        <v>53</v>
      </c>
      <c r="Y300" t="s">
        <v>75</v>
      </c>
      <c r="Z300" t="str">
        <f t="shared" si="671"/>
        <v>"LEASAT5-25759":{"APOGEE": "35996","COMMENT": "","COMMENTCODE": "","COUNTRY": "US","CURRENT": "Y","DECAY": "","FILE": "8632","INCLINATION": "11.31","INTLDES": "1990-002B","LAUNCH": "1990-01-09","LAUNCH_NUM": "2","LAUNCH_PIECE": "B","NORAD_CAT_ID": "20410","OBJECT_ID": "1990-002B","OBJECT_NAME": "LEASAT 5","OBJECT_NUMBER": "20410","OBJECT_TYPE": "PAYLOAD","PERIGEE": "35962","PERIOD": "1445.92","RCSVALUE": "0","RCS_SIZE": "LARGE","SATNAME": "LEASAT 5","SITE": "AFETR"}</v>
      </c>
      <c r="AA300" t="str">
        <f>IF(A300=A301,_xlfn.CONCAT(Query__2[[#This Row],[Column1]],","),_xlfn.CONCAT(Query__2[[#This Row],[Column1]],"},"))</f>
        <v>"LEASAT5-25759":{"APOGEE": "35996","COMMENT": "","COMMENTCODE": "","COUNTRY": "US","CURRENT": "Y","DECAY": "","FILE": "8632","INCLINATION": "11.31","INTLDES": "1990-002B","LAUNCH": "1990-01-09","LAUNCH_NUM": "2","LAUNCH_PIECE": "B","NORAD_CAT_ID": "20410","OBJECT_ID": "1990-002B","OBJECT_NAME": "LEASAT 5","OBJECT_NUMBER": "20410","OBJECT_TYPE": "PAYLOAD","PERIGEE": "35962","PERIOD": "1445.92","RCSVALUE": "0","RCS_SIZE": "LARGE","SATNAME": "LEASAT 5","SITE": "AFETR"},</v>
      </c>
      <c r="AB300" t="str">
        <f t="shared" si="741"/>
        <v>"APOGEE": "35996",</v>
      </c>
      <c r="AC300" t="str">
        <f t="shared" si="742"/>
        <v>"COMMENT": "",</v>
      </c>
      <c r="AD300" t="str">
        <f t="shared" si="743"/>
        <v>"COMMENTCODE": "",</v>
      </c>
      <c r="AE300" t="str">
        <f t="shared" si="744"/>
        <v>"COUNTRY": "US",</v>
      </c>
      <c r="AF300" t="str">
        <f t="shared" si="745"/>
        <v>"CURRENT": "Y",</v>
      </c>
      <c r="AG300" t="str">
        <f t="shared" si="746"/>
        <v>"DECAY": "",</v>
      </c>
      <c r="AH300" t="str">
        <f t="shared" si="747"/>
        <v>"FILE": "8632",</v>
      </c>
      <c r="AI300" t="str">
        <f t="shared" si="748"/>
        <v>"INCLINATION": "11.31",</v>
      </c>
      <c r="AJ300" t="str">
        <f t="shared" si="749"/>
        <v>"INTLDES": "1990-002B",</v>
      </c>
      <c r="AK300" t="str">
        <f t="shared" si="750"/>
        <v>"LAUNCH": "1990-01-09",</v>
      </c>
      <c r="AL300" t="str">
        <f t="shared" si="751"/>
        <v>"LAUNCH_NUM": "2",</v>
      </c>
      <c r="AM300" t="str">
        <f t="shared" si="752"/>
        <v>"LAUNCH_PIECE": "B",</v>
      </c>
      <c r="AN300" t="str">
        <f t="shared" si="753"/>
        <v>"NORAD_CAT_ID": "20410",</v>
      </c>
      <c r="AO300" t="str">
        <f t="shared" si="754"/>
        <v>"OBJECT_ID": "1990-002B",</v>
      </c>
      <c r="AP300" t="str">
        <f t="shared" si="755"/>
        <v>"OBJECT_NAME": "LEASAT 5",</v>
      </c>
      <c r="AQ300" t="str">
        <f t="shared" si="756"/>
        <v>"OBJECT_NUMBER": "20410",</v>
      </c>
      <c r="AR300" t="str">
        <f t="shared" si="757"/>
        <v>"OBJECT_TYPE": "PAYLOAD",</v>
      </c>
      <c r="AS300" t="str">
        <f t="shared" si="758"/>
        <v>"PERIGEE": "35962",</v>
      </c>
      <c r="AT300" t="str">
        <f t="shared" si="759"/>
        <v>"PERIOD": "1445.92",</v>
      </c>
      <c r="AU300" t="str">
        <f t="shared" si="760"/>
        <v>"RCSVALUE": "0",</v>
      </c>
      <c r="AV300" t="str">
        <f t="shared" si="761"/>
        <v>"RCS_SIZE": "LARGE",</v>
      </c>
      <c r="AW300" t="str">
        <f t="shared" si="762"/>
        <v>"SITE": "AFETR"</v>
      </c>
      <c r="AX300" t="str">
        <f t="shared" si="763"/>
        <v>"SATNAME": "LEASAT 5",</v>
      </c>
      <c r="AY300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"35996","COMMENT": "","COMMENTCODE": "","COUNTRY": "US","CURRENT": "Y","DECAY": "","FILE": "8632","INCLINATION": "11.31","INTLDES": "1990-002B","LAUNCH": "1990-01-09","LAUNCH_NUM": "2","LAUNCH_PIECE": "B","NORAD_CAT_ID": "20410","OBJECT_ID": "1990-002B","OBJECT_NAME": "LEASAT 5","OBJECT_NUMBER": "20410","OBJECT_TYPE": "PAYLOAD","PERIGEE": "35962","PERIOD": "1445.92","RCSVALUE": "0","RCS_SIZE": "LARGE","SATNAME": "LEASAT 5","SITE": "AFETR"</v>
      </c>
    </row>
    <row r="301" spans="1:51" x14ac:dyDescent="0.2">
      <c r="A301" t="s">
        <v>1311</v>
      </c>
      <c r="B301" t="s">
        <v>4085</v>
      </c>
      <c r="C301" t="s">
        <v>2575</v>
      </c>
      <c r="D301" t="s">
        <v>1116</v>
      </c>
      <c r="E301" t="s">
        <v>25</v>
      </c>
      <c r="F301" t="s">
        <v>25</v>
      </c>
      <c r="G301" t="s">
        <v>66</v>
      </c>
      <c r="H301" t="s">
        <v>27</v>
      </c>
      <c r="I301" t="s">
        <v>2571</v>
      </c>
      <c r="J301" t="s">
        <v>1070</v>
      </c>
      <c r="K301" t="s">
        <v>2572</v>
      </c>
      <c r="L301" t="s">
        <v>2573</v>
      </c>
      <c r="M301" t="s">
        <v>1424</v>
      </c>
      <c r="N301" t="s">
        <v>36</v>
      </c>
      <c r="O301" t="s">
        <v>160</v>
      </c>
      <c r="P301" t="s">
        <v>2574</v>
      </c>
      <c r="Q301" t="s">
        <v>2573</v>
      </c>
      <c r="R301" t="s">
        <v>2575</v>
      </c>
      <c r="S301" t="s">
        <v>2574</v>
      </c>
      <c r="T301" t="s">
        <v>84</v>
      </c>
      <c r="U301" t="s">
        <v>507</v>
      </c>
      <c r="V301" t="s">
        <v>1806</v>
      </c>
      <c r="W301" t="s">
        <v>41</v>
      </c>
      <c r="X301" t="s">
        <v>64</v>
      </c>
      <c r="Y301" t="s">
        <v>75</v>
      </c>
      <c r="Z301" t="str">
        <f t="shared" si="671"/>
        <v>"SSUSADEB-25760":{"APOGEE": "1020","COMMENT": "","COMMENTCODE": "","COUNTRY": "US","CURRENT": "Y","DECAY": "1998-08-12","FILE": "8448","INCLINATION": "26.56","INTLDES": "1990-002D","LAUNCH": "1990-01-09","LAUNCH_NUM": "2","LAUNCH_PIECE": "D","NORAD_CAT_ID": "25514","OBJECT_ID": "1990-002D","OBJECT_NAME": "SSUS-A DEB","OBJECT_NUMBER": "25514","OBJECT_TYPE": "DEBRIS","PERIGEE": "302","PERIOD": "97.96","RCSVALUE": "0","RCS_SIZE": "SMALL","SATNAME": "SSUS-A DEB","SITE": "AFETR"}</v>
      </c>
      <c r="AA301" t="str">
        <f>IF(A301=A302,_xlfn.CONCAT(Query__2[[#This Row],[Column1]],","),_xlfn.CONCAT(Query__2[[#This Row],[Column1]],"},"))</f>
        <v>"SSUSADEB-25760":{"APOGEE": "1020","COMMENT": "","COMMENTCODE": "","COUNTRY": "US","CURRENT": "Y","DECAY": "1998-08-12","FILE": "8448","INCLINATION": "26.56","INTLDES": "1990-002D","LAUNCH": "1990-01-09","LAUNCH_NUM": "2","LAUNCH_PIECE": "D","NORAD_CAT_ID": "25514","OBJECT_ID": "1990-002D","OBJECT_NAME": "SSUS-A DEB","OBJECT_NUMBER": "25514","OBJECT_TYPE": "DEBRIS","PERIGEE": "302","PERIOD": "97.96","RCSVALUE": "0","RCS_SIZE": "SMALL","SATNAME": "SSUS-A DEB","SITE": "AFETR"}},</v>
      </c>
      <c r="AB301" t="str">
        <f t="shared" si="741"/>
        <v>"APOGEE": "1020",</v>
      </c>
      <c r="AC301" t="str">
        <f t="shared" si="742"/>
        <v>"COMMENT": "",</v>
      </c>
      <c r="AD301" t="str">
        <f t="shared" si="743"/>
        <v>"COMMENTCODE": "",</v>
      </c>
      <c r="AE301" t="str">
        <f t="shared" si="744"/>
        <v>"COUNTRY": "US",</v>
      </c>
      <c r="AF301" t="str">
        <f t="shared" si="745"/>
        <v>"CURRENT": "Y",</v>
      </c>
      <c r="AG301" t="str">
        <f t="shared" si="746"/>
        <v>"DECAY": "1998-08-12",</v>
      </c>
      <c r="AH301" t="str">
        <f t="shared" si="747"/>
        <v>"FILE": "8448",</v>
      </c>
      <c r="AI301" t="str">
        <f t="shared" si="748"/>
        <v>"INCLINATION": "26.56",</v>
      </c>
      <c r="AJ301" t="str">
        <f t="shared" si="749"/>
        <v>"INTLDES": "1990-002D",</v>
      </c>
      <c r="AK301" t="str">
        <f t="shared" si="750"/>
        <v>"LAUNCH": "1990-01-09",</v>
      </c>
      <c r="AL301" t="str">
        <f t="shared" si="751"/>
        <v>"LAUNCH_NUM": "2",</v>
      </c>
      <c r="AM301" t="str">
        <f t="shared" si="752"/>
        <v>"LAUNCH_PIECE": "D",</v>
      </c>
      <c r="AN301" t="str">
        <f t="shared" si="753"/>
        <v>"NORAD_CAT_ID": "25514",</v>
      </c>
      <c r="AO301" t="str">
        <f t="shared" si="754"/>
        <v>"OBJECT_ID": "1990-002D",</v>
      </c>
      <c r="AP301" t="str">
        <f t="shared" si="755"/>
        <v>"OBJECT_NAME": "SSUS-A DEB",</v>
      </c>
      <c r="AQ301" t="str">
        <f t="shared" si="756"/>
        <v>"OBJECT_NUMBER": "25514",</v>
      </c>
      <c r="AR301" t="str">
        <f t="shared" si="757"/>
        <v>"OBJECT_TYPE": "DEBRIS",</v>
      </c>
      <c r="AS301" t="str">
        <f t="shared" si="758"/>
        <v>"PERIGEE": "302",</v>
      </c>
      <c r="AT301" t="str">
        <f t="shared" si="759"/>
        <v>"PERIOD": "97.96",</v>
      </c>
      <c r="AU301" t="str">
        <f t="shared" si="760"/>
        <v>"RCSVALUE": "0",</v>
      </c>
      <c r="AV301" t="str">
        <f t="shared" si="761"/>
        <v>"RCS_SIZE": "SMALL",</v>
      </c>
      <c r="AW301" t="str">
        <f t="shared" si="762"/>
        <v>"SITE": "AFETR"</v>
      </c>
      <c r="AX301" t="str">
        <f t="shared" si="763"/>
        <v>"SATNAME": "SSUS-A DEB",</v>
      </c>
      <c r="AY301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"1020","COMMENT": "","COMMENTCODE": "","COUNTRY": "US","CURRENT": "Y","DECAY": "1998-08-12","FILE": "8448","INCLINATION": "26.56","INTLDES": "1990-002D","LAUNCH": "1990-01-09","LAUNCH_NUM": "2","LAUNCH_PIECE": "D","NORAD_CAT_ID": "25514","OBJECT_ID": "1990-002D","OBJECT_NAME": "SSUS-A DEB","OBJECT_NUMBER": "25514","OBJECT_TYPE": "DEBRIS","PERIGEE": "302","PERIOD": "97.96","RCSVALUE": "0","RCS_SIZE": "SMALL","SATNAME": "SSUS-A DEB","SITE": "AFETR"</v>
      </c>
    </row>
    <row r="302" spans="1:51" x14ac:dyDescent="0.2">
      <c r="A302" t="s">
        <v>1312</v>
      </c>
      <c r="B302" t="s">
        <v>4086</v>
      </c>
      <c r="C302" t="s">
        <v>2589</v>
      </c>
      <c r="D302" t="s">
        <v>2585</v>
      </c>
      <c r="E302" t="s">
        <v>25</v>
      </c>
      <c r="F302" t="s">
        <v>25</v>
      </c>
      <c r="G302" t="s">
        <v>1683</v>
      </c>
      <c r="H302" t="s">
        <v>27</v>
      </c>
      <c r="I302" t="s">
        <v>25</v>
      </c>
      <c r="J302" t="s">
        <v>77</v>
      </c>
      <c r="K302" t="s">
        <v>2249</v>
      </c>
      <c r="L302" t="s">
        <v>2586</v>
      </c>
      <c r="M302" t="s">
        <v>2587</v>
      </c>
      <c r="N302" t="s">
        <v>33</v>
      </c>
      <c r="O302" t="s">
        <v>48</v>
      </c>
      <c r="P302" t="s">
        <v>2588</v>
      </c>
      <c r="Q302" t="s">
        <v>2586</v>
      </c>
      <c r="R302" t="s">
        <v>2589</v>
      </c>
      <c r="S302" t="s">
        <v>2588</v>
      </c>
      <c r="T302" t="s">
        <v>38</v>
      </c>
      <c r="U302" t="s">
        <v>2231</v>
      </c>
      <c r="V302" t="s">
        <v>2590</v>
      </c>
      <c r="W302" t="s">
        <v>41</v>
      </c>
      <c r="X302" t="s">
        <v>53</v>
      </c>
      <c r="Y302" t="s">
        <v>75</v>
      </c>
      <c r="Z302" t="str">
        <f t="shared" si="671"/>
        <v>"1991":{"NATO4A-26450":{"APOGEE": "36376","COMMENT": "","COMMENTCODE": "","COUNTRY": "NATO","CURRENT": "Y","DECAY": "","FILE": "8634","INCLINATION": "13.13","INTLDES": "1991-001A","LAUNCH": "1991-01-08","LAUNCH_NUM": "1","LAUNCH_PIECE": "A","NORAD_CAT_ID": "21047","OBJECT_ID": "1991-001A","OBJECT_NAME": "NATO 4A","OBJECT_NUMBER": "21047","OBJECT_TYPE": "PAYLOAD","PERIGEE": "36332","PERIOD": "1465.18","RCSVALUE": "0","RCS_SIZE": "LARGE","SATNAME": "NATO 4A","SITE": "AFETR"}</v>
      </c>
      <c r="AA302" t="str">
        <f>IF(A302=A303,_xlfn.CONCAT(Query__2[[#This Row],[Column1]],","),_xlfn.CONCAT(Query__2[[#This Row],[Column1]],"},"))</f>
        <v>"1991":{"NATO4A-26450":{"APOGEE": "36376","COMMENT": "","COMMENTCODE": "","COUNTRY": "NATO","CURRENT": "Y","DECAY": "","FILE": "8634","INCLINATION": "13.13","INTLDES": "1991-001A","LAUNCH": "1991-01-08","LAUNCH_NUM": "1","LAUNCH_PIECE": "A","NORAD_CAT_ID": "21047","OBJECT_ID": "1991-001A","OBJECT_NAME": "NATO 4A","OBJECT_NUMBER": "21047","OBJECT_TYPE": "PAYLOAD","PERIGEE": "36332","PERIOD": "1465.18","RCSVALUE": "0","RCS_SIZE": "LARGE","SATNAME": "NATO 4A","SITE": "AFETR"},</v>
      </c>
      <c r="AB302" t="str">
        <f t="shared" ref="AB302:AB310" si="764">_xlfn.CONCAT("""",D$1,"""",": ","""",D302,"""",",")</f>
        <v>"APOGEE": "36376",</v>
      </c>
      <c r="AC302" t="str">
        <f t="shared" ref="AC302:AC310" si="765">_xlfn.CONCAT("""",E$1,"""",": ","""",E302,"""",",")</f>
        <v>"COMMENT": "",</v>
      </c>
      <c r="AD302" t="str">
        <f t="shared" ref="AD302:AD310" si="766">_xlfn.CONCAT("""",F$1,"""",": ","""",F302,"""",",")</f>
        <v>"COMMENTCODE": "",</v>
      </c>
      <c r="AE302" t="str">
        <f t="shared" ref="AE302:AE310" si="767">_xlfn.CONCAT("""",G$1,"""",": ","""",G302,"""",",")</f>
        <v>"COUNTRY": "NATO",</v>
      </c>
      <c r="AF302" t="str">
        <f t="shared" ref="AF302:AF310" si="768">_xlfn.CONCAT("""",H$1,"""",": ","""",H302,"""",",")</f>
        <v>"CURRENT": "Y",</v>
      </c>
      <c r="AG302" t="str">
        <f t="shared" ref="AG302:AG310" si="769">_xlfn.CONCAT("""",I$1,"""",": ","""",I302,"""",",")</f>
        <v>"DECAY": "",</v>
      </c>
      <c r="AH302" t="str">
        <f t="shared" ref="AH302:AH310" si="770">_xlfn.CONCAT("""",J$1,"""",": ","""",J302,"""",",")</f>
        <v>"FILE": "8634",</v>
      </c>
      <c r="AI302" t="str">
        <f t="shared" ref="AI302:AI310" si="771">_xlfn.CONCAT("""",K$1,"""",": ","""",K302,"""",",")</f>
        <v>"INCLINATION": "13.13",</v>
      </c>
      <c r="AJ302" t="str">
        <f t="shared" ref="AJ302:AJ310" si="772">_xlfn.CONCAT("""",L$1,"""",": ","""",L302,"""",",")</f>
        <v>"INTLDES": "1991-001A",</v>
      </c>
      <c r="AK302" t="str">
        <f t="shared" ref="AK302:AK310" si="773">_xlfn.CONCAT("""",M$1,"""",": ","""",M302,"""",",")</f>
        <v>"LAUNCH": "1991-01-08",</v>
      </c>
      <c r="AL302" t="str">
        <f t="shared" ref="AL302:AL310" si="774">_xlfn.CONCAT("""",N$1,"""",": ","""",N302,"""",",")</f>
        <v>"LAUNCH_NUM": "1",</v>
      </c>
      <c r="AM302" t="str">
        <f t="shared" ref="AM302:AM310" si="775">_xlfn.CONCAT("""",O$1,"""",": ","""",O302,"""",",")</f>
        <v>"LAUNCH_PIECE": "A",</v>
      </c>
      <c r="AN302" t="str">
        <f t="shared" ref="AN302:AN310" si="776">_xlfn.CONCAT("""",P$1,"""",": ","""",P302,"""",",")</f>
        <v>"NORAD_CAT_ID": "21047",</v>
      </c>
      <c r="AO302" t="str">
        <f t="shared" ref="AO302:AO310" si="777">_xlfn.CONCAT("""",Q$1,"""",": ","""",Q302,"""",",")</f>
        <v>"OBJECT_ID": "1991-001A",</v>
      </c>
      <c r="AP302" t="str">
        <f t="shared" ref="AP302:AP310" si="778">_xlfn.CONCAT("""",R$1,"""",": ","""",R302,"""",",")</f>
        <v>"OBJECT_NAME": "NATO 4A",</v>
      </c>
      <c r="AQ302" t="str">
        <f t="shared" ref="AQ302:AQ310" si="779">_xlfn.CONCAT("""",S$1,"""",": ","""",S302,"""",",")</f>
        <v>"OBJECT_NUMBER": "21047",</v>
      </c>
      <c r="AR302" t="str">
        <f t="shared" ref="AR302:AR310" si="780">_xlfn.CONCAT("""",T$1,"""",": ","""",T302,"""",",")</f>
        <v>"OBJECT_TYPE": "PAYLOAD",</v>
      </c>
      <c r="AS302" t="str">
        <f t="shared" ref="AS302:AS310" si="781">_xlfn.CONCAT("""",U$1,"""",": ","""",U302,"""",",")</f>
        <v>"PERIGEE": "36332",</v>
      </c>
      <c r="AT302" t="str">
        <f t="shared" ref="AT302:AT310" si="782">_xlfn.CONCAT("""",V$1,"""",": ","""",V302,"""",",")</f>
        <v>"PERIOD": "1465.18",</v>
      </c>
      <c r="AU302" t="str">
        <f t="shared" ref="AU302:AU310" si="783">_xlfn.CONCAT("""",W$1,"""",": ","""",W302,"""",",")</f>
        <v>"RCSVALUE": "0",</v>
      </c>
      <c r="AV302" t="str">
        <f t="shared" ref="AV302:AV310" si="784">_xlfn.CONCAT("""",X$1,"""",": ","""",X302,"""",",")</f>
        <v>"RCS_SIZE": "LARGE",</v>
      </c>
      <c r="AW302" t="str">
        <f t="shared" ref="AW302:AW310" si="785">_xlfn.CONCAT("""",Y$1,"""",": ","""",Y302,"""")</f>
        <v>"SITE": "AFETR"</v>
      </c>
      <c r="AX302" t="str">
        <f t="shared" ref="AX302:AX310" si="786">_xlfn.CONCAT("""",C$1,"""",": ","""",C302,"""",",")</f>
        <v>"SATNAME": "NATO 4A",</v>
      </c>
      <c r="AY302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"36376","COMMENT": "","COMMENTCODE": "","COUNTRY": "NATO","CURRENT": "Y","DECAY": "","FILE": "8634","INCLINATION": "13.13","INTLDES": "1991-001A","LAUNCH": "1991-01-08","LAUNCH_NUM": "1","LAUNCH_PIECE": "A","NORAD_CAT_ID": "21047","OBJECT_ID": "1991-001A","OBJECT_NAME": "NATO 4A","OBJECT_NUMBER": "21047","OBJECT_TYPE": "PAYLOAD","PERIGEE": "36332","PERIOD": "1465.18","RCSVALUE": "0","RCS_SIZE": "LARGE","SATNAME": "NATO 4A","SITE": "AFETR"</v>
      </c>
    </row>
    <row r="303" spans="1:51" x14ac:dyDescent="0.2">
      <c r="A303" t="s">
        <v>1312</v>
      </c>
      <c r="B303" t="s">
        <v>4087</v>
      </c>
      <c r="C303" t="s">
        <v>2595</v>
      </c>
      <c r="D303" t="s">
        <v>2591</v>
      </c>
      <c r="E303" t="s">
        <v>25</v>
      </c>
      <c r="F303" t="s">
        <v>25</v>
      </c>
      <c r="G303" t="s">
        <v>66</v>
      </c>
      <c r="H303" t="s">
        <v>27</v>
      </c>
      <c r="I303" t="s">
        <v>25</v>
      </c>
      <c r="J303" t="s">
        <v>231</v>
      </c>
      <c r="K303" t="s">
        <v>2592</v>
      </c>
      <c r="L303" t="s">
        <v>2593</v>
      </c>
      <c r="M303" t="s">
        <v>2587</v>
      </c>
      <c r="N303" t="s">
        <v>33</v>
      </c>
      <c r="O303" t="s">
        <v>81</v>
      </c>
      <c r="P303" t="s">
        <v>2594</v>
      </c>
      <c r="Q303" t="s">
        <v>2593</v>
      </c>
      <c r="R303" t="s">
        <v>2595</v>
      </c>
      <c r="S303" t="s">
        <v>2594</v>
      </c>
      <c r="T303" t="s">
        <v>50</v>
      </c>
      <c r="U303" t="s">
        <v>624</v>
      </c>
      <c r="V303" t="s">
        <v>2596</v>
      </c>
      <c r="W303" t="s">
        <v>41</v>
      </c>
      <c r="X303" t="s">
        <v>53</v>
      </c>
      <c r="Y303" t="s">
        <v>75</v>
      </c>
      <c r="Z303" t="str">
        <f t="shared" si="671"/>
        <v>"NATO4ARBPAMD-26451":{"APOGEE": "35439","COMMENT": "","COMMENTCODE": "","COUNTRY": "US","CURRENT": "Y","DECAY": "","FILE": "8635","INCLINATION": "25.51","INTLDES": "1991-001C","LAUNCH": "1991-01-08","LAUNCH_NUM": "1","LAUNCH_PIECE": "C","NORAD_CAT_ID": "21049","OBJECT_ID": "1991-001C","OBJECT_NAME": "NATO 4A R/B(PAM-D)","OBJECT_NUMBER": "21049","OBJECT_TYPE": "ROCKET BODY","PERIGEE": "780","PERIOD": "635.59","RCSVALUE": "0","RCS_SIZE": "LARGE","SATNAME": "NATO 4A R/B(PAM-D)","SITE": "AFETR"}</v>
      </c>
      <c r="AA303" t="str">
        <f>IF(A303=A304,_xlfn.CONCAT(Query__2[[#This Row],[Column1]],","),_xlfn.CONCAT(Query__2[[#This Row],[Column1]],"},"))</f>
        <v>"NATO4ARBPAMD-26451":{"APOGEE": "35439","COMMENT": "","COMMENTCODE": "","COUNTRY": "US","CURRENT": "Y","DECAY": "","FILE": "8635","INCLINATION": "25.51","INTLDES": "1991-001C","LAUNCH": "1991-01-08","LAUNCH_NUM": "1","LAUNCH_PIECE": "C","NORAD_CAT_ID": "21049","OBJECT_ID": "1991-001C","OBJECT_NAME": "NATO 4A R/B(PAM-D)","OBJECT_NUMBER": "21049","OBJECT_TYPE": "ROCKET BODY","PERIGEE": "780","PERIOD": "635.59","RCSVALUE": "0","RCS_SIZE": "LARGE","SATNAME": "NATO 4A R/B(PAM-D)","SITE": "AFETR"},</v>
      </c>
      <c r="AB303" t="str">
        <f t="shared" si="764"/>
        <v>"APOGEE": "35439",</v>
      </c>
      <c r="AC303" t="str">
        <f t="shared" si="765"/>
        <v>"COMMENT": "",</v>
      </c>
      <c r="AD303" t="str">
        <f t="shared" si="766"/>
        <v>"COMMENTCODE": "",</v>
      </c>
      <c r="AE303" t="str">
        <f t="shared" si="767"/>
        <v>"COUNTRY": "US",</v>
      </c>
      <c r="AF303" t="str">
        <f t="shared" si="768"/>
        <v>"CURRENT": "Y",</v>
      </c>
      <c r="AG303" t="str">
        <f t="shared" si="769"/>
        <v>"DECAY": "",</v>
      </c>
      <c r="AH303" t="str">
        <f t="shared" si="770"/>
        <v>"FILE": "8635",</v>
      </c>
      <c r="AI303" t="str">
        <f t="shared" si="771"/>
        <v>"INCLINATION": "25.51",</v>
      </c>
      <c r="AJ303" t="str">
        <f t="shared" si="772"/>
        <v>"INTLDES": "1991-001C",</v>
      </c>
      <c r="AK303" t="str">
        <f t="shared" si="773"/>
        <v>"LAUNCH": "1991-01-08",</v>
      </c>
      <c r="AL303" t="str">
        <f t="shared" si="774"/>
        <v>"LAUNCH_NUM": "1",</v>
      </c>
      <c r="AM303" t="str">
        <f t="shared" si="775"/>
        <v>"LAUNCH_PIECE": "C",</v>
      </c>
      <c r="AN303" t="str">
        <f t="shared" si="776"/>
        <v>"NORAD_CAT_ID": "21049",</v>
      </c>
      <c r="AO303" t="str">
        <f t="shared" si="777"/>
        <v>"OBJECT_ID": "1991-001C",</v>
      </c>
      <c r="AP303" t="str">
        <f t="shared" si="778"/>
        <v>"OBJECT_NAME": "NATO 4A R/B(PAM-D)",</v>
      </c>
      <c r="AQ303" t="str">
        <f t="shared" si="779"/>
        <v>"OBJECT_NUMBER": "21049",</v>
      </c>
      <c r="AR303" t="str">
        <f t="shared" si="780"/>
        <v>"OBJECT_TYPE": "ROCKET BODY",</v>
      </c>
      <c r="AS303" t="str">
        <f t="shared" si="781"/>
        <v>"PERIGEE": "780",</v>
      </c>
      <c r="AT303" t="str">
        <f t="shared" si="782"/>
        <v>"PERIOD": "635.59",</v>
      </c>
      <c r="AU303" t="str">
        <f t="shared" si="783"/>
        <v>"RCSVALUE": "0",</v>
      </c>
      <c r="AV303" t="str">
        <f t="shared" si="784"/>
        <v>"RCS_SIZE": "LARGE",</v>
      </c>
      <c r="AW303" t="str">
        <f t="shared" si="785"/>
        <v>"SITE": "AFETR"</v>
      </c>
      <c r="AX303" t="str">
        <f t="shared" si="786"/>
        <v>"SATNAME": "NATO 4A R/B(PAM-D)",</v>
      </c>
      <c r="AY303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"35439","COMMENT": "","COMMENTCODE": "","COUNTRY": "US","CURRENT": "Y","DECAY": "","FILE": "8635","INCLINATION": "25.51","INTLDES": "1991-001C","LAUNCH": "1991-01-08","LAUNCH_NUM": "1","LAUNCH_PIECE": "C","NORAD_CAT_ID": "21049","OBJECT_ID": "1991-001C","OBJECT_NAME": "NATO 4A R/B(PAM-D)","OBJECT_NUMBER": "21049","OBJECT_TYPE": "ROCKET BODY","PERIGEE": "780","PERIOD": "635.59","RCSVALUE": "0","RCS_SIZE": "LARGE","SATNAME": "NATO 4A R/B(PAM-D)","SITE": "AFETR"</v>
      </c>
    </row>
    <row r="304" spans="1:51" x14ac:dyDescent="0.2">
      <c r="A304" t="s">
        <v>1312</v>
      </c>
      <c r="B304" t="s">
        <v>4088</v>
      </c>
      <c r="C304" t="s">
        <v>2576</v>
      </c>
      <c r="D304" t="s">
        <v>1485</v>
      </c>
      <c r="E304" t="s">
        <v>25</v>
      </c>
      <c r="F304" t="s">
        <v>25</v>
      </c>
      <c r="G304" t="s">
        <v>66</v>
      </c>
      <c r="H304" t="s">
        <v>27</v>
      </c>
      <c r="I304" t="s">
        <v>25</v>
      </c>
      <c r="J304" t="s">
        <v>97</v>
      </c>
      <c r="K304" t="s">
        <v>2597</v>
      </c>
      <c r="L304" t="s">
        <v>2598</v>
      </c>
      <c r="M304" t="s">
        <v>2587</v>
      </c>
      <c r="N304" t="s">
        <v>33</v>
      </c>
      <c r="O304" t="s">
        <v>34</v>
      </c>
      <c r="P304" t="s">
        <v>2599</v>
      </c>
      <c r="Q304" t="s">
        <v>2598</v>
      </c>
      <c r="R304" t="s">
        <v>2576</v>
      </c>
      <c r="S304" t="s">
        <v>2599</v>
      </c>
      <c r="T304" t="s">
        <v>50</v>
      </c>
      <c r="U304" t="s">
        <v>981</v>
      </c>
      <c r="V304" t="s">
        <v>2600</v>
      </c>
      <c r="W304" t="s">
        <v>41</v>
      </c>
      <c r="X304" t="s">
        <v>53</v>
      </c>
      <c r="Y304" t="s">
        <v>75</v>
      </c>
      <c r="Z304" t="str">
        <f t="shared" si="671"/>
        <v>"DELTA2RB-26452":{"APOGEE": "2713","COMMENT": "","COMMENTCODE": "","COUNTRY": "US","CURRENT": "Y","DECAY": "","FILE": "8632","INCLINATION": "18.46","INTLDES": "1991-001B","LAUNCH": "1991-01-08","LAUNCH_NUM": "1","LAUNCH_PIECE": "B","NORAD_CAT_ID": "21048","OBJECT_ID": "1991-001B","OBJECT_NAME": "DELTA 2 R/B","OBJECT_NUMBER": "21048","OBJECT_TYPE": "ROCKET BODY","PERIGEE": "781","PERIOD": "121.48","RCSVALUE": "0","RCS_SIZE": "LARGE","SATNAME": "DELTA 2 R/B","SITE": "AFETR"}</v>
      </c>
      <c r="AA304" t="str">
        <f>IF(A304=A305,_xlfn.CONCAT(Query__2[[#This Row],[Column1]],","),_xlfn.CONCAT(Query__2[[#This Row],[Column1]],"},"))</f>
        <v>"DELTA2RB-26452":{"APOGEE": "2713","COMMENT": "","COMMENTCODE": "","COUNTRY": "US","CURRENT": "Y","DECAY": "","FILE": "8632","INCLINATION": "18.46","INTLDES": "1991-001B","LAUNCH": "1991-01-08","LAUNCH_NUM": "1","LAUNCH_PIECE": "B","NORAD_CAT_ID": "21048","OBJECT_ID": "1991-001B","OBJECT_NAME": "DELTA 2 R/B","OBJECT_NUMBER": "21048","OBJECT_TYPE": "ROCKET BODY","PERIGEE": "781","PERIOD": "121.48","RCSVALUE": "0","RCS_SIZE": "LARGE","SATNAME": "DELTA 2 R/B","SITE": "AFETR"},</v>
      </c>
      <c r="AB304" t="str">
        <f t="shared" si="764"/>
        <v>"APOGEE": "2713",</v>
      </c>
      <c r="AC304" t="str">
        <f t="shared" si="765"/>
        <v>"COMMENT": "",</v>
      </c>
      <c r="AD304" t="str">
        <f t="shared" si="766"/>
        <v>"COMMENTCODE": "",</v>
      </c>
      <c r="AE304" t="str">
        <f t="shared" si="767"/>
        <v>"COUNTRY": "US",</v>
      </c>
      <c r="AF304" t="str">
        <f t="shared" si="768"/>
        <v>"CURRENT": "Y",</v>
      </c>
      <c r="AG304" t="str">
        <f t="shared" si="769"/>
        <v>"DECAY": "",</v>
      </c>
      <c r="AH304" t="str">
        <f t="shared" si="770"/>
        <v>"FILE": "8632",</v>
      </c>
      <c r="AI304" t="str">
        <f t="shared" si="771"/>
        <v>"INCLINATION": "18.46",</v>
      </c>
      <c r="AJ304" t="str">
        <f t="shared" si="772"/>
        <v>"INTLDES": "1991-001B",</v>
      </c>
      <c r="AK304" t="str">
        <f t="shared" si="773"/>
        <v>"LAUNCH": "1991-01-08",</v>
      </c>
      <c r="AL304" t="str">
        <f t="shared" si="774"/>
        <v>"LAUNCH_NUM": "1",</v>
      </c>
      <c r="AM304" t="str">
        <f t="shared" si="775"/>
        <v>"LAUNCH_PIECE": "B",</v>
      </c>
      <c r="AN304" t="str">
        <f t="shared" si="776"/>
        <v>"NORAD_CAT_ID": "21048",</v>
      </c>
      <c r="AO304" t="str">
        <f t="shared" si="777"/>
        <v>"OBJECT_ID": "1991-001B",</v>
      </c>
      <c r="AP304" t="str">
        <f t="shared" si="778"/>
        <v>"OBJECT_NAME": "DELTA 2 R/B",</v>
      </c>
      <c r="AQ304" t="str">
        <f t="shared" si="779"/>
        <v>"OBJECT_NUMBER": "21048",</v>
      </c>
      <c r="AR304" t="str">
        <f t="shared" si="780"/>
        <v>"OBJECT_TYPE": "ROCKET BODY",</v>
      </c>
      <c r="AS304" t="str">
        <f t="shared" si="781"/>
        <v>"PERIGEE": "781",</v>
      </c>
      <c r="AT304" t="str">
        <f t="shared" si="782"/>
        <v>"PERIOD": "121.48",</v>
      </c>
      <c r="AU304" t="str">
        <f t="shared" si="783"/>
        <v>"RCSVALUE": "0",</v>
      </c>
      <c r="AV304" t="str">
        <f t="shared" si="784"/>
        <v>"RCS_SIZE": "LARGE",</v>
      </c>
      <c r="AW304" t="str">
        <f t="shared" si="785"/>
        <v>"SITE": "AFETR"</v>
      </c>
      <c r="AX304" t="str">
        <f t="shared" si="786"/>
        <v>"SATNAME": "DELTA 2 R/B",</v>
      </c>
      <c r="AY304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"2713","COMMENT": "","COMMENTCODE": "","COUNTRY": "US","CURRENT": "Y","DECAY": "","FILE": "8632","INCLINATION": "18.46","INTLDES": "1991-001B","LAUNCH": "1991-01-08","LAUNCH_NUM": "1","LAUNCH_PIECE": "B","NORAD_CAT_ID": "21048","OBJECT_ID": "1991-001B","OBJECT_NAME": "DELTA 2 R/B","OBJECT_NUMBER": "21048","OBJECT_TYPE": "ROCKET BODY","PERIGEE": "781","PERIOD": "121.48","RCSVALUE": "0","RCS_SIZE": "LARGE","SATNAME": "DELTA 2 R/B","SITE": "AFETR"</v>
      </c>
    </row>
    <row r="305" spans="1:51" x14ac:dyDescent="0.2">
      <c r="A305" t="s">
        <v>1312</v>
      </c>
      <c r="B305" t="s">
        <v>4089</v>
      </c>
      <c r="C305" t="s">
        <v>2529</v>
      </c>
      <c r="D305" t="s">
        <v>659</v>
      </c>
      <c r="E305" t="s">
        <v>25</v>
      </c>
      <c r="F305" t="s">
        <v>25</v>
      </c>
      <c r="G305" t="s">
        <v>66</v>
      </c>
      <c r="H305" t="s">
        <v>27</v>
      </c>
      <c r="I305" t="s">
        <v>2601</v>
      </c>
      <c r="J305" t="s">
        <v>156</v>
      </c>
      <c r="K305" t="s">
        <v>2602</v>
      </c>
      <c r="L305" t="s">
        <v>2603</v>
      </c>
      <c r="M305" t="s">
        <v>2587</v>
      </c>
      <c r="N305" t="s">
        <v>33</v>
      </c>
      <c r="O305" t="s">
        <v>160</v>
      </c>
      <c r="P305" t="s">
        <v>2604</v>
      </c>
      <c r="Q305" t="s">
        <v>2603</v>
      </c>
      <c r="R305" t="s">
        <v>2529</v>
      </c>
      <c r="S305" t="s">
        <v>2604</v>
      </c>
      <c r="T305" t="s">
        <v>84</v>
      </c>
      <c r="U305" t="s">
        <v>993</v>
      </c>
      <c r="V305" t="s">
        <v>1812</v>
      </c>
      <c r="W305" t="s">
        <v>41</v>
      </c>
      <c r="X305" t="s">
        <v>64</v>
      </c>
      <c r="Y305" t="s">
        <v>75</v>
      </c>
      <c r="Z305" t="str">
        <f t="shared" si="671"/>
        <v>"DELTA2DEB-26453":{"APOGEE": "832","COMMENT": "","COMMENTCODE": "","COUNTRY": "US","CURRENT": "Y","DECAY": "2013-04-04","FILE": "7337","INCLINATION": "18.35","INTLDES": "1991-001D","LAUNCH": "1991-01-08","LAUNCH_NUM": "1","LAUNCH_PIECE": "D","NORAD_CAT_ID": "27483","OBJECT_ID": "1991-001D","OBJECT_NAME": "DELTA 2 DEB","OBJECT_NUMBER": "27483","OBJECT_TYPE": "DEBRIS","PERIGEE": "600","PERIOD": "99.11","RCSVALUE": "0","RCS_SIZE": "SMALL","SATNAME": "DELTA 2 DEB","SITE": "AFETR"}</v>
      </c>
      <c r="AA305" t="str">
        <f>IF(A305=A306,_xlfn.CONCAT(Query__2[[#This Row],[Column1]],","),_xlfn.CONCAT(Query__2[[#This Row],[Column1]],"},"))</f>
        <v>"DELTA2DEB-26453":{"APOGEE": "832","COMMENT": "","COMMENTCODE": "","COUNTRY": "US","CURRENT": "Y","DECAY": "2013-04-04","FILE": "7337","INCLINATION": "18.35","INTLDES": "1991-001D","LAUNCH": "1991-01-08","LAUNCH_NUM": "1","LAUNCH_PIECE": "D","NORAD_CAT_ID": "27483","OBJECT_ID": "1991-001D","OBJECT_NAME": "DELTA 2 DEB","OBJECT_NUMBER": "27483","OBJECT_TYPE": "DEBRIS","PERIGEE": "600","PERIOD": "99.11","RCSVALUE": "0","RCS_SIZE": "SMALL","SATNAME": "DELTA 2 DEB","SITE": "AFETR"},</v>
      </c>
      <c r="AB305" t="str">
        <f t="shared" si="764"/>
        <v>"APOGEE": "832",</v>
      </c>
      <c r="AC305" t="str">
        <f t="shared" si="765"/>
        <v>"COMMENT": "",</v>
      </c>
      <c r="AD305" t="str">
        <f t="shared" si="766"/>
        <v>"COMMENTCODE": "",</v>
      </c>
      <c r="AE305" t="str">
        <f t="shared" si="767"/>
        <v>"COUNTRY": "US",</v>
      </c>
      <c r="AF305" t="str">
        <f t="shared" si="768"/>
        <v>"CURRENT": "Y",</v>
      </c>
      <c r="AG305" t="str">
        <f t="shared" si="769"/>
        <v>"DECAY": "2013-04-04",</v>
      </c>
      <c r="AH305" t="str">
        <f t="shared" si="770"/>
        <v>"FILE": "7337",</v>
      </c>
      <c r="AI305" t="str">
        <f t="shared" si="771"/>
        <v>"INCLINATION": "18.35",</v>
      </c>
      <c r="AJ305" t="str">
        <f t="shared" si="772"/>
        <v>"INTLDES": "1991-001D",</v>
      </c>
      <c r="AK305" t="str">
        <f t="shared" si="773"/>
        <v>"LAUNCH": "1991-01-08",</v>
      </c>
      <c r="AL305" t="str">
        <f t="shared" si="774"/>
        <v>"LAUNCH_NUM": "1",</v>
      </c>
      <c r="AM305" t="str">
        <f t="shared" si="775"/>
        <v>"LAUNCH_PIECE": "D",</v>
      </c>
      <c r="AN305" t="str">
        <f t="shared" si="776"/>
        <v>"NORAD_CAT_ID": "27483",</v>
      </c>
      <c r="AO305" t="str">
        <f t="shared" si="777"/>
        <v>"OBJECT_ID": "1991-001D",</v>
      </c>
      <c r="AP305" t="str">
        <f t="shared" si="778"/>
        <v>"OBJECT_NAME": "DELTA 2 DEB",</v>
      </c>
      <c r="AQ305" t="str">
        <f t="shared" si="779"/>
        <v>"OBJECT_NUMBER": "27483",</v>
      </c>
      <c r="AR305" t="str">
        <f t="shared" si="780"/>
        <v>"OBJECT_TYPE": "DEBRIS",</v>
      </c>
      <c r="AS305" t="str">
        <f t="shared" si="781"/>
        <v>"PERIGEE": "600",</v>
      </c>
      <c r="AT305" t="str">
        <f t="shared" si="782"/>
        <v>"PERIOD": "99.11",</v>
      </c>
      <c r="AU305" t="str">
        <f t="shared" si="783"/>
        <v>"RCSVALUE": "0",</v>
      </c>
      <c r="AV305" t="str">
        <f t="shared" si="784"/>
        <v>"RCS_SIZE": "SMALL",</v>
      </c>
      <c r="AW305" t="str">
        <f t="shared" si="785"/>
        <v>"SITE": "AFETR"</v>
      </c>
      <c r="AX305" t="str">
        <f t="shared" si="786"/>
        <v>"SATNAME": "DELTA 2 DEB",</v>
      </c>
      <c r="AY305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"832","COMMENT": "","COMMENTCODE": "","COUNTRY": "US","CURRENT": "Y","DECAY": "2013-04-04","FILE": "7337","INCLINATION": "18.35","INTLDES": "1991-001D","LAUNCH": "1991-01-08","LAUNCH_NUM": "1","LAUNCH_PIECE": "D","NORAD_CAT_ID": "27483","OBJECT_ID": "1991-001D","OBJECT_NAME": "DELTA 2 DEB","OBJECT_NUMBER": "27483","OBJECT_TYPE": "DEBRIS","PERIGEE": "600","PERIOD": "99.11","RCSVALUE": "0","RCS_SIZE": "SMALL","SATNAME": "DELTA 2 DEB","SITE": "AFETR"</v>
      </c>
    </row>
    <row r="306" spans="1:51" x14ac:dyDescent="0.2">
      <c r="A306" t="s">
        <v>1312</v>
      </c>
      <c r="B306" t="s">
        <v>4090</v>
      </c>
      <c r="C306" t="s">
        <v>2608</v>
      </c>
      <c r="D306" t="s">
        <v>849</v>
      </c>
      <c r="E306" t="s">
        <v>25</v>
      </c>
      <c r="F306" t="s">
        <v>25</v>
      </c>
      <c r="G306" t="s">
        <v>26</v>
      </c>
      <c r="H306" t="s">
        <v>27</v>
      </c>
      <c r="I306" t="s">
        <v>2580</v>
      </c>
      <c r="J306" t="s">
        <v>1070</v>
      </c>
      <c r="K306" t="s">
        <v>1556</v>
      </c>
      <c r="L306" t="s">
        <v>2605</v>
      </c>
      <c r="M306" t="s">
        <v>2606</v>
      </c>
      <c r="N306" t="s">
        <v>36</v>
      </c>
      <c r="O306" t="s">
        <v>48</v>
      </c>
      <c r="P306" t="s">
        <v>2607</v>
      </c>
      <c r="Q306" t="s">
        <v>2605</v>
      </c>
      <c r="R306" t="s">
        <v>2608</v>
      </c>
      <c r="S306" t="s">
        <v>2607</v>
      </c>
      <c r="T306" t="s">
        <v>38</v>
      </c>
      <c r="U306" t="s">
        <v>523</v>
      </c>
      <c r="V306" t="s">
        <v>1172</v>
      </c>
      <c r="W306" t="s">
        <v>41</v>
      </c>
      <c r="X306" t="s">
        <v>53</v>
      </c>
      <c r="Y306" t="s">
        <v>42</v>
      </c>
      <c r="Z306" t="str">
        <f t="shared" si="671"/>
        <v>"PROGRESSM6-26454":{"APOGEE": "387","COMMENT": "","COMMENTCODE": "","COUNTRY": "CIS","CURRENT": "Y","DECAY": "1991-03-15","FILE": "8448","INCLINATION": "51.60","INTLDES": "1991-002A","LAUNCH": "1991-01-14","LAUNCH_NUM": "2","LAUNCH_PIECE": "A","NORAD_CAT_ID": "21053","OBJECT_ID": "1991-002A","OBJECT_NAME": "PROGRESS-M 6","OBJECT_NUMBER": "21053","OBJECT_TYPE": "PAYLOAD","PERIGEE": "336","PERIOD": "91.78","RCSVALUE": "0","RCS_SIZE": "LARGE","SATNAME": "PROGRESS-M 6","SITE": "TTMTR"}</v>
      </c>
      <c r="AA306" t="str">
        <f>IF(A306=A307,_xlfn.CONCAT(Query__2[[#This Row],[Column1]],","),_xlfn.CONCAT(Query__2[[#This Row],[Column1]],"},"))</f>
        <v>"PROGRESSM6-26454":{"APOGEE": "387","COMMENT": "","COMMENTCODE": "","COUNTRY": "CIS","CURRENT": "Y","DECAY": "1991-03-15","FILE": "8448","INCLINATION": "51.60","INTLDES": "1991-002A","LAUNCH": "1991-01-14","LAUNCH_NUM": "2","LAUNCH_PIECE": "A","NORAD_CAT_ID": "21053","OBJECT_ID": "1991-002A","OBJECT_NAME": "PROGRESS-M 6","OBJECT_NUMBER": "21053","OBJECT_TYPE": "PAYLOAD","PERIGEE": "336","PERIOD": "91.78","RCSVALUE": "0","RCS_SIZE": "LARGE","SATNAME": "PROGRESS-M 6","SITE": "TTMTR"},</v>
      </c>
      <c r="AB306" t="str">
        <f t="shared" si="764"/>
        <v>"APOGEE": "387",</v>
      </c>
      <c r="AC306" t="str">
        <f t="shared" si="765"/>
        <v>"COMMENT": "",</v>
      </c>
      <c r="AD306" t="str">
        <f t="shared" si="766"/>
        <v>"COMMENTCODE": "",</v>
      </c>
      <c r="AE306" t="str">
        <f t="shared" si="767"/>
        <v>"COUNTRY": "CIS",</v>
      </c>
      <c r="AF306" t="str">
        <f t="shared" si="768"/>
        <v>"CURRENT": "Y",</v>
      </c>
      <c r="AG306" t="str">
        <f t="shared" si="769"/>
        <v>"DECAY": "1991-03-15",</v>
      </c>
      <c r="AH306" t="str">
        <f t="shared" si="770"/>
        <v>"FILE": "8448",</v>
      </c>
      <c r="AI306" t="str">
        <f t="shared" si="771"/>
        <v>"INCLINATION": "51.60",</v>
      </c>
      <c r="AJ306" t="str">
        <f t="shared" si="772"/>
        <v>"INTLDES": "1991-002A",</v>
      </c>
      <c r="AK306" t="str">
        <f t="shared" si="773"/>
        <v>"LAUNCH": "1991-01-14",</v>
      </c>
      <c r="AL306" t="str">
        <f t="shared" si="774"/>
        <v>"LAUNCH_NUM": "2",</v>
      </c>
      <c r="AM306" t="str">
        <f t="shared" si="775"/>
        <v>"LAUNCH_PIECE": "A",</v>
      </c>
      <c r="AN306" t="str">
        <f t="shared" si="776"/>
        <v>"NORAD_CAT_ID": "21053",</v>
      </c>
      <c r="AO306" t="str">
        <f t="shared" si="777"/>
        <v>"OBJECT_ID": "1991-002A",</v>
      </c>
      <c r="AP306" t="str">
        <f t="shared" si="778"/>
        <v>"OBJECT_NAME": "PROGRESS-M 6",</v>
      </c>
      <c r="AQ306" t="str">
        <f t="shared" si="779"/>
        <v>"OBJECT_NUMBER": "21053",</v>
      </c>
      <c r="AR306" t="str">
        <f t="shared" si="780"/>
        <v>"OBJECT_TYPE": "PAYLOAD",</v>
      </c>
      <c r="AS306" t="str">
        <f t="shared" si="781"/>
        <v>"PERIGEE": "336",</v>
      </c>
      <c r="AT306" t="str">
        <f t="shared" si="782"/>
        <v>"PERIOD": "91.78",</v>
      </c>
      <c r="AU306" t="str">
        <f t="shared" si="783"/>
        <v>"RCSVALUE": "0",</v>
      </c>
      <c r="AV306" t="str">
        <f t="shared" si="784"/>
        <v>"RCS_SIZE": "LARGE",</v>
      </c>
      <c r="AW306" t="str">
        <f t="shared" si="785"/>
        <v>"SITE": "TTMTR"</v>
      </c>
      <c r="AX306" t="str">
        <f t="shared" si="786"/>
        <v>"SATNAME": "PROGRESS-M 6",</v>
      </c>
      <c r="AY306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"387","COMMENT": "","COMMENTCODE": "","COUNTRY": "CIS","CURRENT": "Y","DECAY": "1991-03-15","FILE": "8448","INCLINATION": "51.60","INTLDES": "1991-002A","LAUNCH": "1991-01-14","LAUNCH_NUM": "2","LAUNCH_PIECE": "A","NORAD_CAT_ID": "21053","OBJECT_ID": "1991-002A","OBJECT_NAME": "PROGRESS-M 6","OBJECT_NUMBER": "21053","OBJECT_TYPE": "PAYLOAD","PERIGEE": "336","PERIOD": "91.78","RCSVALUE": "0","RCS_SIZE": "LARGE","SATNAME": "PROGRESS-M 6","SITE": "TTMTR"</v>
      </c>
    </row>
    <row r="307" spans="1:51" x14ac:dyDescent="0.2">
      <c r="A307" t="s">
        <v>1312</v>
      </c>
      <c r="B307" t="s">
        <v>4091</v>
      </c>
      <c r="C307" t="s">
        <v>1105</v>
      </c>
      <c r="D307" t="s">
        <v>632</v>
      </c>
      <c r="E307" t="s">
        <v>25</v>
      </c>
      <c r="F307" t="s">
        <v>25</v>
      </c>
      <c r="G307" t="s">
        <v>26</v>
      </c>
      <c r="H307" t="s">
        <v>27</v>
      </c>
      <c r="I307" t="s">
        <v>2609</v>
      </c>
      <c r="J307" t="s">
        <v>1070</v>
      </c>
      <c r="K307" t="s">
        <v>1548</v>
      </c>
      <c r="L307" t="s">
        <v>2610</v>
      </c>
      <c r="M307" t="s">
        <v>2606</v>
      </c>
      <c r="N307" t="s">
        <v>36</v>
      </c>
      <c r="O307" t="s">
        <v>34</v>
      </c>
      <c r="P307" t="s">
        <v>2611</v>
      </c>
      <c r="Q307" t="s">
        <v>2610</v>
      </c>
      <c r="R307" t="s">
        <v>1105</v>
      </c>
      <c r="S307" t="s">
        <v>2611</v>
      </c>
      <c r="T307" t="s">
        <v>50</v>
      </c>
      <c r="U307" t="s">
        <v>217</v>
      </c>
      <c r="V307" t="s">
        <v>857</v>
      </c>
      <c r="W307" t="s">
        <v>41</v>
      </c>
      <c r="X307" t="s">
        <v>95</v>
      </c>
      <c r="Y307" t="s">
        <v>42</v>
      </c>
      <c r="Z307" t="str">
        <f t="shared" si="671"/>
        <v>"SL4RB-26455":{"APOGEE": "150","COMMENT": "","COMMENTCODE": "","COUNTRY": "CIS","CURRENT": "Y","DECAY": "1991-01-15","FILE": "8448","INCLINATION": "51.62","INTLDES": "1991-002B","LAUNCH": "1991-01-14","LAUNCH_NUM": "2","LAUNCH_PIECE": "B","NORAD_CAT_ID": "21054","OBJECT_ID": "1991-002B","OBJECT_NAME": "SL-4 R/B","OBJECT_NUMBER": "21054","OBJECT_TYPE": "ROCKET BODY","PERIGEE": "143","PERIOD": "87.41","RCSVALUE": "0","RCS_SIZE": "MEDIUM","SATNAME": "SL-4 R/B","SITE": "TTMTR"}</v>
      </c>
      <c r="AA307" t="str">
        <f>IF(A307=A308,_xlfn.CONCAT(Query__2[[#This Row],[Column1]],","),_xlfn.CONCAT(Query__2[[#This Row],[Column1]],"},"))</f>
        <v>"SL4RB-26455":{"APOGEE": "150","COMMENT": "","COMMENTCODE": "","COUNTRY": "CIS","CURRENT": "Y","DECAY": "1991-01-15","FILE": "8448","INCLINATION": "51.62","INTLDES": "1991-002B","LAUNCH": "1991-01-14","LAUNCH_NUM": "2","LAUNCH_PIECE": "B","NORAD_CAT_ID": "21054","OBJECT_ID": "1991-002B","OBJECT_NAME": "SL-4 R/B","OBJECT_NUMBER": "21054","OBJECT_TYPE": "ROCKET BODY","PERIGEE": "143","PERIOD": "87.41","RCSVALUE": "0","RCS_SIZE": "MEDIUM","SATNAME": "SL-4 R/B","SITE": "TTMTR"},</v>
      </c>
      <c r="AB307" t="str">
        <f t="shared" si="764"/>
        <v>"APOGEE": "150",</v>
      </c>
      <c r="AC307" t="str">
        <f t="shared" si="765"/>
        <v>"COMMENT": "",</v>
      </c>
      <c r="AD307" t="str">
        <f t="shared" si="766"/>
        <v>"COMMENTCODE": "",</v>
      </c>
      <c r="AE307" t="str">
        <f t="shared" si="767"/>
        <v>"COUNTRY": "CIS",</v>
      </c>
      <c r="AF307" t="str">
        <f t="shared" si="768"/>
        <v>"CURRENT": "Y",</v>
      </c>
      <c r="AG307" t="str">
        <f t="shared" si="769"/>
        <v>"DECAY": "1991-01-15",</v>
      </c>
      <c r="AH307" t="str">
        <f t="shared" si="770"/>
        <v>"FILE": "8448",</v>
      </c>
      <c r="AI307" t="str">
        <f t="shared" si="771"/>
        <v>"INCLINATION": "51.62",</v>
      </c>
      <c r="AJ307" t="str">
        <f t="shared" si="772"/>
        <v>"INTLDES": "1991-002B",</v>
      </c>
      <c r="AK307" t="str">
        <f t="shared" si="773"/>
        <v>"LAUNCH": "1991-01-14",</v>
      </c>
      <c r="AL307" t="str">
        <f t="shared" si="774"/>
        <v>"LAUNCH_NUM": "2",</v>
      </c>
      <c r="AM307" t="str">
        <f t="shared" si="775"/>
        <v>"LAUNCH_PIECE": "B",</v>
      </c>
      <c r="AN307" t="str">
        <f t="shared" si="776"/>
        <v>"NORAD_CAT_ID": "21054",</v>
      </c>
      <c r="AO307" t="str">
        <f t="shared" si="777"/>
        <v>"OBJECT_ID": "1991-002B",</v>
      </c>
      <c r="AP307" t="str">
        <f t="shared" si="778"/>
        <v>"OBJECT_NAME": "SL-4 R/B",</v>
      </c>
      <c r="AQ307" t="str">
        <f t="shared" si="779"/>
        <v>"OBJECT_NUMBER": "21054",</v>
      </c>
      <c r="AR307" t="str">
        <f t="shared" si="780"/>
        <v>"OBJECT_TYPE": "ROCKET BODY",</v>
      </c>
      <c r="AS307" t="str">
        <f t="shared" si="781"/>
        <v>"PERIGEE": "143",</v>
      </c>
      <c r="AT307" t="str">
        <f t="shared" si="782"/>
        <v>"PERIOD": "87.41",</v>
      </c>
      <c r="AU307" t="str">
        <f t="shared" si="783"/>
        <v>"RCSVALUE": "0",</v>
      </c>
      <c r="AV307" t="str">
        <f t="shared" si="784"/>
        <v>"RCS_SIZE": "MEDIUM",</v>
      </c>
      <c r="AW307" t="str">
        <f t="shared" si="785"/>
        <v>"SITE": "TTMTR"</v>
      </c>
      <c r="AX307" t="str">
        <f t="shared" si="786"/>
        <v>"SATNAME": "SL-4 R/B",</v>
      </c>
      <c r="AY307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"150","COMMENT": "","COMMENTCODE": "","COUNTRY": "CIS","CURRENT": "Y","DECAY": "1991-01-15","FILE": "8448","INCLINATION": "51.62","INTLDES": "1991-002B","LAUNCH": "1991-01-14","LAUNCH_NUM": "2","LAUNCH_PIECE": "B","NORAD_CAT_ID": "21054","OBJECT_ID": "1991-002B","OBJECT_NAME": "SL-4 R/B","OBJECT_NUMBER": "21054","OBJECT_TYPE": "ROCKET BODY","PERIGEE": "143","PERIOD": "87.41","RCSVALUE": "0","RCS_SIZE": "MEDIUM","SATNAME": "SL-4 R/B","SITE": "TTMTR"</v>
      </c>
    </row>
    <row r="308" spans="1:51" x14ac:dyDescent="0.2">
      <c r="A308" t="s">
        <v>1312</v>
      </c>
      <c r="B308" t="s">
        <v>4092</v>
      </c>
      <c r="C308" t="s">
        <v>2477</v>
      </c>
      <c r="D308" t="s">
        <v>2612</v>
      </c>
      <c r="E308" t="s">
        <v>25</v>
      </c>
      <c r="F308" t="s">
        <v>25</v>
      </c>
      <c r="G308" t="s">
        <v>740</v>
      </c>
      <c r="H308" t="s">
        <v>27</v>
      </c>
      <c r="I308" t="s">
        <v>25</v>
      </c>
      <c r="J308" t="s">
        <v>724</v>
      </c>
      <c r="K308" t="s">
        <v>2366</v>
      </c>
      <c r="L308" t="s">
        <v>2613</v>
      </c>
      <c r="M308" t="s">
        <v>2609</v>
      </c>
      <c r="N308" t="s">
        <v>60</v>
      </c>
      <c r="O308" t="s">
        <v>595</v>
      </c>
      <c r="P308" t="s">
        <v>2614</v>
      </c>
      <c r="Q308" t="s">
        <v>2613</v>
      </c>
      <c r="R308" t="s">
        <v>2477</v>
      </c>
      <c r="S308" t="s">
        <v>2614</v>
      </c>
      <c r="T308" t="s">
        <v>84</v>
      </c>
      <c r="U308" t="s">
        <v>883</v>
      </c>
      <c r="V308" t="s">
        <v>2615</v>
      </c>
      <c r="W308" t="s">
        <v>41</v>
      </c>
      <c r="X308" t="s">
        <v>95</v>
      </c>
      <c r="Y308" t="s">
        <v>1680</v>
      </c>
      <c r="Z308" t="str">
        <f t="shared" si="671"/>
        <v>"ARIANE44LPDEB-26456":{"APOGEE": "24207","COMMENT": "","COMMENTCODE": "","COUNTRY": "FR","CURRENT": "Y","DECAY": "","FILE": "8629","INCLINATION": "6.78","INTLDES": "1991-003U","LAUNCH": "1991-01-15","LAUNCH_NUM": "3","LAUNCH_PIECE": "U","NORAD_CAT_ID": "48352","OBJECT_ID": "1991-003U","OBJECT_NAME": "ARIANE 44LP DEB","OBJECT_NUMBER": "48352","OBJECT_TYPE": "DEBRIS","PERIGEE": "438","PERIOD": "424.17","RCSVALUE": "0","RCS_SIZE": "MEDIUM","SATNAME": "ARIANE 44LP DEB","SITE": "FRGUI"}</v>
      </c>
      <c r="AA308" t="str">
        <f>IF(A308=A309,_xlfn.CONCAT(Query__2[[#This Row],[Column1]],","),_xlfn.CONCAT(Query__2[[#This Row],[Column1]],"},"))</f>
        <v>"ARIANE44LPDEB-26456":{"APOGEE": "24207","COMMENT": "","COMMENTCODE": "","COUNTRY": "FR","CURRENT": "Y","DECAY": "","FILE": "8629","INCLINATION": "6.78","INTLDES": "1991-003U","LAUNCH": "1991-01-15","LAUNCH_NUM": "3","LAUNCH_PIECE": "U","NORAD_CAT_ID": "48352","OBJECT_ID": "1991-003U","OBJECT_NAME": "ARIANE 44LP DEB","OBJECT_NUMBER": "48352","OBJECT_TYPE": "DEBRIS","PERIGEE": "438","PERIOD": "424.17","RCSVALUE": "0","RCS_SIZE": "MEDIUM","SATNAME": "ARIANE 44LP DEB","SITE": "FRGUI"},</v>
      </c>
      <c r="AB308" t="str">
        <f t="shared" si="764"/>
        <v>"APOGEE": "24207",</v>
      </c>
      <c r="AC308" t="str">
        <f t="shared" si="765"/>
        <v>"COMMENT": "",</v>
      </c>
      <c r="AD308" t="str">
        <f t="shared" si="766"/>
        <v>"COMMENTCODE": "",</v>
      </c>
      <c r="AE308" t="str">
        <f t="shared" si="767"/>
        <v>"COUNTRY": "FR",</v>
      </c>
      <c r="AF308" t="str">
        <f t="shared" si="768"/>
        <v>"CURRENT": "Y",</v>
      </c>
      <c r="AG308" t="str">
        <f t="shared" si="769"/>
        <v>"DECAY": "",</v>
      </c>
      <c r="AH308" t="str">
        <f t="shared" si="770"/>
        <v>"FILE": "8629",</v>
      </c>
      <c r="AI308" t="str">
        <f t="shared" si="771"/>
        <v>"INCLINATION": "6.78",</v>
      </c>
      <c r="AJ308" t="str">
        <f t="shared" si="772"/>
        <v>"INTLDES": "1991-003U",</v>
      </c>
      <c r="AK308" t="str">
        <f t="shared" si="773"/>
        <v>"LAUNCH": "1991-01-15",</v>
      </c>
      <c r="AL308" t="str">
        <f t="shared" si="774"/>
        <v>"LAUNCH_NUM": "3",</v>
      </c>
      <c r="AM308" t="str">
        <f t="shared" si="775"/>
        <v>"LAUNCH_PIECE": "U",</v>
      </c>
      <c r="AN308" t="str">
        <f t="shared" si="776"/>
        <v>"NORAD_CAT_ID": "48352",</v>
      </c>
      <c r="AO308" t="str">
        <f t="shared" si="777"/>
        <v>"OBJECT_ID": "1991-003U",</v>
      </c>
      <c r="AP308" t="str">
        <f t="shared" si="778"/>
        <v>"OBJECT_NAME": "ARIANE 44LP DEB",</v>
      </c>
      <c r="AQ308" t="str">
        <f t="shared" si="779"/>
        <v>"OBJECT_NUMBER": "48352",</v>
      </c>
      <c r="AR308" t="str">
        <f t="shared" si="780"/>
        <v>"OBJECT_TYPE": "DEBRIS",</v>
      </c>
      <c r="AS308" t="str">
        <f t="shared" si="781"/>
        <v>"PERIGEE": "438",</v>
      </c>
      <c r="AT308" t="str">
        <f t="shared" si="782"/>
        <v>"PERIOD": "424.17",</v>
      </c>
      <c r="AU308" t="str">
        <f t="shared" si="783"/>
        <v>"RCSVALUE": "0",</v>
      </c>
      <c r="AV308" t="str">
        <f t="shared" si="784"/>
        <v>"RCS_SIZE": "MEDIUM",</v>
      </c>
      <c r="AW308" t="str">
        <f t="shared" si="785"/>
        <v>"SITE": "FRGUI"</v>
      </c>
      <c r="AX308" t="str">
        <f t="shared" si="786"/>
        <v>"SATNAME": "ARIANE 44LP DEB",</v>
      </c>
      <c r="AY308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"24207","COMMENT": "","COMMENTCODE": "","COUNTRY": "FR","CURRENT": "Y","DECAY": "","FILE": "8629","INCLINATION": "6.78","INTLDES": "1991-003U","LAUNCH": "1991-01-15","LAUNCH_NUM": "3","LAUNCH_PIECE": "U","NORAD_CAT_ID": "48352","OBJECT_ID": "1991-003U","OBJECT_NAME": "ARIANE 44LP DEB","OBJECT_NUMBER": "48352","OBJECT_TYPE": "DEBRIS","PERIGEE": "438","PERIOD": "424.17","RCSVALUE": "0","RCS_SIZE": "MEDIUM","SATNAME": "ARIANE 44LP DEB","SITE": "FRGUI"</v>
      </c>
    </row>
    <row r="309" spans="1:51" x14ac:dyDescent="0.2">
      <c r="A309" t="s">
        <v>1312</v>
      </c>
      <c r="B309" t="s">
        <v>4093</v>
      </c>
      <c r="C309" t="s">
        <v>2619</v>
      </c>
      <c r="D309" t="s">
        <v>2616</v>
      </c>
      <c r="E309" t="s">
        <v>25</v>
      </c>
      <c r="F309" t="s">
        <v>33</v>
      </c>
      <c r="G309" t="s">
        <v>740</v>
      </c>
      <c r="H309" t="s">
        <v>27</v>
      </c>
      <c r="I309" t="s">
        <v>25</v>
      </c>
      <c r="J309" t="s">
        <v>165</v>
      </c>
      <c r="K309" t="s">
        <v>2480</v>
      </c>
      <c r="L309" t="s">
        <v>2617</v>
      </c>
      <c r="M309" t="s">
        <v>2609</v>
      </c>
      <c r="N309" t="s">
        <v>60</v>
      </c>
      <c r="O309" t="s">
        <v>681</v>
      </c>
      <c r="P309" t="s">
        <v>2618</v>
      </c>
      <c r="Q309" t="s">
        <v>2617</v>
      </c>
      <c r="R309" t="s">
        <v>2619</v>
      </c>
      <c r="S309" t="s">
        <v>2618</v>
      </c>
      <c r="T309" t="s">
        <v>84</v>
      </c>
      <c r="U309" t="s">
        <v>1066</v>
      </c>
      <c r="V309" t="s">
        <v>2620</v>
      </c>
      <c r="W309" t="s">
        <v>41</v>
      </c>
      <c r="X309" t="s">
        <v>64</v>
      </c>
      <c r="Y309" t="s">
        <v>1680</v>
      </c>
      <c r="Z309" t="str">
        <f t="shared" si="671"/>
        <v>"ARIANE44LDEB-26457":{"APOGEE": "30742","COMMENT": "","COMMENTCODE": "1","COUNTRY": "FR","CURRENT": "Y","DECAY": "","FILE": "8614","INCLINATION": "7.26","INTLDES": "1991-003S","LAUNCH": "1991-01-15","LAUNCH_NUM": "3","LAUNCH_PIECE": "S","NORAD_CAT_ID": "33589","OBJECT_ID": "1991-003S","OBJECT_NAME": "ARIANE 44L DEB","OBJECT_NUMBER": "33589","OBJECT_TYPE": "DEBRIS","PERIGEE": "740","PERIOD": "545.66","RCSVALUE": "0","RCS_SIZE": "SMALL","SATNAME": "ARIANE 44L DEB","SITE": "FRGUI"}</v>
      </c>
      <c r="AA309" t="str">
        <f>IF(A309=A310,_xlfn.CONCAT(Query__2[[#This Row],[Column1]],","),_xlfn.CONCAT(Query__2[[#This Row],[Column1]],"},"))</f>
        <v>"ARIANE44LDEB-26457":{"APOGEE": "30742","COMMENT": "","COMMENTCODE": "1","COUNTRY": "FR","CURRENT": "Y","DECAY": "","FILE": "8614","INCLINATION": "7.26","INTLDES": "1991-003S","LAUNCH": "1991-01-15","LAUNCH_NUM": "3","LAUNCH_PIECE": "S","NORAD_CAT_ID": "33589","OBJECT_ID": "1991-003S","OBJECT_NAME": "ARIANE 44L DEB","OBJECT_NUMBER": "33589","OBJECT_TYPE": "DEBRIS","PERIGEE": "740","PERIOD": "545.66","RCSVALUE": "0","RCS_SIZE": "SMALL","SATNAME": "ARIANE 44L DEB","SITE": "FRGUI"},</v>
      </c>
      <c r="AB309" t="str">
        <f t="shared" si="764"/>
        <v>"APOGEE": "30742",</v>
      </c>
      <c r="AC309" t="str">
        <f t="shared" si="765"/>
        <v>"COMMENT": "",</v>
      </c>
      <c r="AD309" t="str">
        <f t="shared" si="766"/>
        <v>"COMMENTCODE": "1",</v>
      </c>
      <c r="AE309" t="str">
        <f t="shared" si="767"/>
        <v>"COUNTRY": "FR",</v>
      </c>
      <c r="AF309" t="str">
        <f t="shared" si="768"/>
        <v>"CURRENT": "Y",</v>
      </c>
      <c r="AG309" t="str">
        <f t="shared" si="769"/>
        <v>"DECAY": "",</v>
      </c>
      <c r="AH309" t="str">
        <f t="shared" si="770"/>
        <v>"FILE": "8614",</v>
      </c>
      <c r="AI309" t="str">
        <f t="shared" si="771"/>
        <v>"INCLINATION": "7.26",</v>
      </c>
      <c r="AJ309" t="str">
        <f t="shared" si="772"/>
        <v>"INTLDES": "1991-003S",</v>
      </c>
      <c r="AK309" t="str">
        <f t="shared" si="773"/>
        <v>"LAUNCH": "1991-01-15",</v>
      </c>
      <c r="AL309" t="str">
        <f t="shared" si="774"/>
        <v>"LAUNCH_NUM": "3",</v>
      </c>
      <c r="AM309" t="str">
        <f t="shared" si="775"/>
        <v>"LAUNCH_PIECE": "S",</v>
      </c>
      <c r="AN309" t="str">
        <f t="shared" si="776"/>
        <v>"NORAD_CAT_ID": "33589",</v>
      </c>
      <c r="AO309" t="str">
        <f t="shared" si="777"/>
        <v>"OBJECT_ID": "1991-003S",</v>
      </c>
      <c r="AP309" t="str">
        <f t="shared" si="778"/>
        <v>"OBJECT_NAME": "ARIANE 44L DEB",</v>
      </c>
      <c r="AQ309" t="str">
        <f t="shared" si="779"/>
        <v>"OBJECT_NUMBER": "33589",</v>
      </c>
      <c r="AR309" t="str">
        <f t="shared" si="780"/>
        <v>"OBJECT_TYPE": "DEBRIS",</v>
      </c>
      <c r="AS309" t="str">
        <f t="shared" si="781"/>
        <v>"PERIGEE": "740",</v>
      </c>
      <c r="AT309" t="str">
        <f t="shared" si="782"/>
        <v>"PERIOD": "545.66",</v>
      </c>
      <c r="AU309" t="str">
        <f t="shared" si="783"/>
        <v>"RCSVALUE": "0",</v>
      </c>
      <c r="AV309" t="str">
        <f t="shared" si="784"/>
        <v>"RCS_SIZE": "SMALL",</v>
      </c>
      <c r="AW309" t="str">
        <f t="shared" si="785"/>
        <v>"SITE": "FRGUI"</v>
      </c>
      <c r="AX309" t="str">
        <f t="shared" si="786"/>
        <v>"SATNAME": "ARIANE 44L DEB",</v>
      </c>
      <c r="AY309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"30742","COMMENT": "","COMMENTCODE": "1","COUNTRY": "FR","CURRENT": "Y","DECAY": "","FILE": "8614","INCLINATION": "7.26","INTLDES": "1991-003S","LAUNCH": "1991-01-15","LAUNCH_NUM": "3","LAUNCH_PIECE": "S","NORAD_CAT_ID": "33589","OBJECT_ID": "1991-003S","OBJECT_NAME": "ARIANE 44L DEB","OBJECT_NUMBER": "33589","OBJECT_TYPE": "DEBRIS","PERIGEE": "740","PERIOD": "545.66","RCSVALUE": "0","RCS_SIZE": "SMALL","SATNAME": "ARIANE 44L DEB","SITE": "FRGUI"</v>
      </c>
    </row>
    <row r="310" spans="1:51" x14ac:dyDescent="0.2">
      <c r="A310" t="s">
        <v>1312</v>
      </c>
      <c r="B310" t="s">
        <v>4094</v>
      </c>
      <c r="C310" t="s">
        <v>2619</v>
      </c>
      <c r="D310" t="s">
        <v>2621</v>
      </c>
      <c r="E310" t="s">
        <v>25</v>
      </c>
      <c r="F310" t="s">
        <v>25</v>
      </c>
      <c r="G310" t="s">
        <v>740</v>
      </c>
      <c r="H310" t="s">
        <v>27</v>
      </c>
      <c r="I310" t="s">
        <v>25</v>
      </c>
      <c r="J310" t="s">
        <v>1091</v>
      </c>
      <c r="K310" t="s">
        <v>2480</v>
      </c>
      <c r="L310" t="s">
        <v>2622</v>
      </c>
      <c r="M310" t="s">
        <v>2609</v>
      </c>
      <c r="N310" t="s">
        <v>60</v>
      </c>
      <c r="O310" t="s">
        <v>725</v>
      </c>
      <c r="P310" t="s">
        <v>2623</v>
      </c>
      <c r="Q310" t="s">
        <v>2622</v>
      </c>
      <c r="R310" t="s">
        <v>2619</v>
      </c>
      <c r="S310" t="s">
        <v>2623</v>
      </c>
      <c r="T310" t="s">
        <v>84</v>
      </c>
      <c r="U310" t="s">
        <v>1165</v>
      </c>
      <c r="V310" t="s">
        <v>2624</v>
      </c>
      <c r="W310" t="s">
        <v>41</v>
      </c>
      <c r="X310" t="s">
        <v>95</v>
      </c>
      <c r="Y310" t="s">
        <v>1680</v>
      </c>
      <c r="Z310" t="str">
        <f t="shared" si="671"/>
        <v>"ARIANE44LDEB-26458":{"APOGEE": "31018","COMMENT": "","COMMENTCODE": "","COUNTRY": "FR","CURRENT": "Y","DECAY": "","FILE": "8618","INCLINATION": "7.26","INTLDES": "1991-003M","LAUNCH": "1991-01-15","LAUNCH_NUM": "3","LAUNCH_PIECE": "M","NORAD_CAT_ID": "28039","OBJECT_ID": "1991-003M","OBJECT_NAME": "ARIANE 44L DEB","OBJECT_NUMBER": "28039","OBJECT_TYPE": "DEBRIS","PERIGEE": "1123","PERIOD": "557.88","RCSVALUE": "0","RCS_SIZE": "MEDIUM","SATNAME": "ARIANE 44L DEB","SITE": "FRGUI"}</v>
      </c>
      <c r="AA310" t="str">
        <f>IF(A310=A311,_xlfn.CONCAT(Query__2[[#This Row],[Column1]],","),_xlfn.CONCAT(Query__2[[#This Row],[Column1]],"},"))</f>
        <v>"ARIANE44LDEB-26458":{"APOGEE": "31018","COMMENT": "","COMMENTCODE": "","COUNTRY": "FR","CURRENT": "Y","DECAY": "","FILE": "8618","INCLINATION": "7.26","INTLDES": "1991-003M","LAUNCH": "1991-01-15","LAUNCH_NUM": "3","LAUNCH_PIECE": "M","NORAD_CAT_ID": "28039","OBJECT_ID": "1991-003M","OBJECT_NAME": "ARIANE 44L DEB","OBJECT_NUMBER": "28039","OBJECT_TYPE": "DEBRIS","PERIGEE": "1123","PERIOD": "557.88","RCSVALUE": "0","RCS_SIZE": "MEDIUM","SATNAME": "ARIANE 44L DEB","SITE": "FRGUI"}},</v>
      </c>
      <c r="AB310" t="str">
        <f t="shared" si="764"/>
        <v>"APOGEE": "31018",</v>
      </c>
      <c r="AC310" t="str">
        <f t="shared" si="765"/>
        <v>"COMMENT": "",</v>
      </c>
      <c r="AD310" t="str">
        <f t="shared" si="766"/>
        <v>"COMMENTCODE": "",</v>
      </c>
      <c r="AE310" t="str">
        <f t="shared" si="767"/>
        <v>"COUNTRY": "FR",</v>
      </c>
      <c r="AF310" t="str">
        <f t="shared" si="768"/>
        <v>"CURRENT": "Y",</v>
      </c>
      <c r="AG310" t="str">
        <f t="shared" si="769"/>
        <v>"DECAY": "",</v>
      </c>
      <c r="AH310" t="str">
        <f t="shared" si="770"/>
        <v>"FILE": "8618",</v>
      </c>
      <c r="AI310" t="str">
        <f t="shared" si="771"/>
        <v>"INCLINATION": "7.26",</v>
      </c>
      <c r="AJ310" t="str">
        <f t="shared" si="772"/>
        <v>"INTLDES": "1991-003M",</v>
      </c>
      <c r="AK310" t="str">
        <f t="shared" si="773"/>
        <v>"LAUNCH": "1991-01-15",</v>
      </c>
      <c r="AL310" t="str">
        <f t="shared" si="774"/>
        <v>"LAUNCH_NUM": "3",</v>
      </c>
      <c r="AM310" t="str">
        <f t="shared" si="775"/>
        <v>"LAUNCH_PIECE": "M",</v>
      </c>
      <c r="AN310" t="str">
        <f t="shared" si="776"/>
        <v>"NORAD_CAT_ID": "28039",</v>
      </c>
      <c r="AO310" t="str">
        <f t="shared" si="777"/>
        <v>"OBJECT_ID": "1991-003M",</v>
      </c>
      <c r="AP310" t="str">
        <f t="shared" si="778"/>
        <v>"OBJECT_NAME": "ARIANE 44L DEB",</v>
      </c>
      <c r="AQ310" t="str">
        <f t="shared" si="779"/>
        <v>"OBJECT_NUMBER": "28039",</v>
      </c>
      <c r="AR310" t="str">
        <f t="shared" si="780"/>
        <v>"OBJECT_TYPE": "DEBRIS",</v>
      </c>
      <c r="AS310" t="str">
        <f t="shared" si="781"/>
        <v>"PERIGEE": "1123",</v>
      </c>
      <c r="AT310" t="str">
        <f t="shared" si="782"/>
        <v>"PERIOD": "557.88",</v>
      </c>
      <c r="AU310" t="str">
        <f t="shared" si="783"/>
        <v>"RCSVALUE": "0",</v>
      </c>
      <c r="AV310" t="str">
        <f t="shared" si="784"/>
        <v>"RCS_SIZE": "MEDIUM",</v>
      </c>
      <c r="AW310" t="str">
        <f t="shared" si="785"/>
        <v>"SITE": "FRGUI"</v>
      </c>
      <c r="AX310" t="str">
        <f t="shared" si="786"/>
        <v>"SATNAME": "ARIANE 44L DEB",</v>
      </c>
      <c r="AY310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"31018","COMMENT": "","COMMENTCODE": "","COUNTRY": "FR","CURRENT": "Y","DECAY": "","FILE": "8618","INCLINATION": "7.26","INTLDES": "1991-003M","LAUNCH": "1991-01-15","LAUNCH_NUM": "3","LAUNCH_PIECE": "M","NORAD_CAT_ID": "28039","OBJECT_ID": "1991-003M","OBJECT_NAME": "ARIANE 44L DEB","OBJECT_NUMBER": "28039","OBJECT_TYPE": "DEBRIS","PERIGEE": "1123","PERIOD": "557.88","RCSVALUE": "0","RCS_SIZE": "MEDIUM","SATNAME": "ARIANE 44L DEB","SITE": "FRGUI"</v>
      </c>
    </row>
    <row r="311" spans="1:51" x14ac:dyDescent="0.2">
      <c r="A311" t="s">
        <v>1102</v>
      </c>
      <c r="B311" t="s">
        <v>4095</v>
      </c>
      <c r="C311" t="s">
        <v>1105</v>
      </c>
      <c r="D311" t="s">
        <v>62</v>
      </c>
      <c r="E311" t="s">
        <v>25</v>
      </c>
      <c r="F311" t="s">
        <v>25</v>
      </c>
      <c r="G311" t="s">
        <v>26</v>
      </c>
      <c r="H311" t="s">
        <v>27</v>
      </c>
      <c r="I311" t="s">
        <v>2630</v>
      </c>
      <c r="J311" t="s">
        <v>1103</v>
      </c>
      <c r="K311" t="s">
        <v>461</v>
      </c>
      <c r="L311" t="s">
        <v>2635</v>
      </c>
      <c r="M311" t="s">
        <v>2197</v>
      </c>
      <c r="N311" t="s">
        <v>33</v>
      </c>
      <c r="O311" t="s">
        <v>34</v>
      </c>
      <c r="P311" t="s">
        <v>2636</v>
      </c>
      <c r="Q311" t="s">
        <v>2635</v>
      </c>
      <c r="R311" t="s">
        <v>1105</v>
      </c>
      <c r="S311" t="s">
        <v>2636</v>
      </c>
      <c r="T311" t="s">
        <v>50</v>
      </c>
      <c r="U311" t="s">
        <v>596</v>
      </c>
      <c r="V311" t="s">
        <v>334</v>
      </c>
      <c r="W311" t="s">
        <v>41</v>
      </c>
      <c r="X311" t="s">
        <v>25</v>
      </c>
      <c r="Y311" t="s">
        <v>1402</v>
      </c>
      <c r="Z311" t="str">
        <f t="shared" si="671"/>
        <v>"1992":{"SL4RB-27266":{"APOGEE": "211","COMMENT": "","COMMENTCODE": "","COUNTRY": "CIS","CURRENT": "Y","DECAY": "1992-01-24","FILE": "6929","INCLINATION": "67.13","INTLDES": "1992-001B","LAUNCH": "1992-01-21","LAUNCH_NUM": "1","LAUNCH_PIECE": "B","NORAD_CAT_ID": "21845","OBJECT_ID": "1992-001B","OBJECT_NAME": "SL-4 R/B","OBJECT_NUMBER": "21845","OBJECT_TYPE": "ROCKET BODY","PERIGEE": "134","PERIOD": "87.95","RCSVALUE": "0","RCS_SIZE": "","SATNAME": "SL-4 R/B","SITE": "PKMTR"}</v>
      </c>
      <c r="AA311" t="str">
        <f>IF(A311=A312,_xlfn.CONCAT(Query__2[[#This Row],[Column1]],","),_xlfn.CONCAT(Query__2[[#This Row],[Column1]],"},"))</f>
        <v>"1992":{"SL4RB-27266":{"APOGEE": "211","COMMENT": "","COMMENTCODE": "","COUNTRY": "CIS","CURRENT": "Y","DECAY": "1992-01-24","FILE": "6929","INCLINATION": "67.13","INTLDES": "1992-001B","LAUNCH": "1992-01-21","LAUNCH_NUM": "1","LAUNCH_PIECE": "B","NORAD_CAT_ID": "21845","OBJECT_ID": "1992-001B","OBJECT_NAME": "SL-4 R/B","OBJECT_NUMBER": "21845","OBJECT_TYPE": "ROCKET BODY","PERIGEE": "134","PERIOD": "87.95","RCSVALUE": "0","RCS_SIZE": "","SATNAME": "SL-4 R/B","SITE": "PKMTR"},</v>
      </c>
      <c r="AB311" t="str">
        <f t="shared" ref="AB311:AB319" si="787">_xlfn.CONCAT("""",D$1,"""",": ","""",D311,"""",",")</f>
        <v>"APOGEE": "211",</v>
      </c>
      <c r="AC311" t="str">
        <f t="shared" ref="AC311:AC319" si="788">_xlfn.CONCAT("""",E$1,"""",": ","""",E311,"""",",")</f>
        <v>"COMMENT": "",</v>
      </c>
      <c r="AD311" t="str">
        <f t="shared" ref="AD311:AD319" si="789">_xlfn.CONCAT("""",F$1,"""",": ","""",F311,"""",",")</f>
        <v>"COMMENTCODE": "",</v>
      </c>
      <c r="AE311" t="str">
        <f t="shared" ref="AE311:AE319" si="790">_xlfn.CONCAT("""",G$1,"""",": ","""",G311,"""",",")</f>
        <v>"COUNTRY": "CIS",</v>
      </c>
      <c r="AF311" t="str">
        <f t="shared" ref="AF311:AF319" si="791">_xlfn.CONCAT("""",H$1,"""",": ","""",H311,"""",",")</f>
        <v>"CURRENT": "Y",</v>
      </c>
      <c r="AG311" t="str">
        <f t="shared" ref="AG311:AG319" si="792">_xlfn.CONCAT("""",I$1,"""",": ","""",I311,"""",",")</f>
        <v>"DECAY": "1992-01-24",</v>
      </c>
      <c r="AH311" t="str">
        <f t="shared" ref="AH311:AH319" si="793">_xlfn.CONCAT("""",J$1,"""",": ","""",J311,"""",",")</f>
        <v>"FILE": "6929",</v>
      </c>
      <c r="AI311" t="str">
        <f t="shared" ref="AI311:AI319" si="794">_xlfn.CONCAT("""",K$1,"""",": ","""",K311,"""",",")</f>
        <v>"INCLINATION": "67.13",</v>
      </c>
      <c r="AJ311" t="str">
        <f t="shared" ref="AJ311:AJ319" si="795">_xlfn.CONCAT("""",L$1,"""",": ","""",L311,"""",",")</f>
        <v>"INTLDES": "1992-001B",</v>
      </c>
      <c r="AK311" t="str">
        <f t="shared" ref="AK311:AK319" si="796">_xlfn.CONCAT("""",M$1,"""",": ","""",M311,"""",",")</f>
        <v>"LAUNCH": "1992-01-21",</v>
      </c>
      <c r="AL311" t="str">
        <f t="shared" ref="AL311:AL319" si="797">_xlfn.CONCAT("""",N$1,"""",": ","""",N311,"""",",")</f>
        <v>"LAUNCH_NUM": "1",</v>
      </c>
      <c r="AM311" t="str">
        <f t="shared" ref="AM311:AM319" si="798">_xlfn.CONCAT("""",O$1,"""",": ","""",O311,"""",",")</f>
        <v>"LAUNCH_PIECE": "B",</v>
      </c>
      <c r="AN311" t="str">
        <f t="shared" ref="AN311:AN319" si="799">_xlfn.CONCAT("""",P$1,"""",": ","""",P311,"""",",")</f>
        <v>"NORAD_CAT_ID": "21845",</v>
      </c>
      <c r="AO311" t="str">
        <f t="shared" ref="AO311:AO319" si="800">_xlfn.CONCAT("""",Q$1,"""",": ","""",Q311,"""",",")</f>
        <v>"OBJECT_ID": "1992-001B",</v>
      </c>
      <c r="AP311" t="str">
        <f t="shared" ref="AP311:AP319" si="801">_xlfn.CONCAT("""",R$1,"""",": ","""",R311,"""",",")</f>
        <v>"OBJECT_NAME": "SL-4 R/B",</v>
      </c>
      <c r="AQ311" t="str">
        <f t="shared" ref="AQ311:AQ319" si="802">_xlfn.CONCAT("""",S$1,"""",": ","""",S311,"""",",")</f>
        <v>"OBJECT_NUMBER": "21845",</v>
      </c>
      <c r="AR311" t="str">
        <f t="shared" ref="AR311:AR319" si="803">_xlfn.CONCAT("""",T$1,"""",": ","""",T311,"""",",")</f>
        <v>"OBJECT_TYPE": "ROCKET BODY",</v>
      </c>
      <c r="AS311" t="str">
        <f t="shared" ref="AS311:AS319" si="804">_xlfn.CONCAT("""",U$1,"""",": ","""",U311,"""",",")</f>
        <v>"PERIGEE": "134",</v>
      </c>
      <c r="AT311" t="str">
        <f t="shared" ref="AT311:AT319" si="805">_xlfn.CONCAT("""",V$1,"""",": ","""",V311,"""",",")</f>
        <v>"PERIOD": "87.95",</v>
      </c>
      <c r="AU311" t="str">
        <f t="shared" ref="AU311:AU319" si="806">_xlfn.CONCAT("""",W$1,"""",": ","""",W311,"""",",")</f>
        <v>"RCSVALUE": "0",</v>
      </c>
      <c r="AV311" t="str">
        <f t="shared" ref="AV311:AV319" si="807">_xlfn.CONCAT("""",X$1,"""",": ","""",X311,"""",",")</f>
        <v>"RCS_SIZE": "",</v>
      </c>
      <c r="AW311" t="str">
        <f t="shared" ref="AW311:AW319" si="808">_xlfn.CONCAT("""",Y$1,"""",": ","""",Y311,"""")</f>
        <v>"SITE": "PKMTR"</v>
      </c>
      <c r="AX311" t="str">
        <f t="shared" ref="AX311:AX319" si="809">_xlfn.CONCAT("""",C$1,"""",": ","""",C311,"""",",")</f>
        <v>"SATNAME": "SL-4 R/B",</v>
      </c>
      <c r="AY311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"211","COMMENT": "","COMMENTCODE": "","COUNTRY": "CIS","CURRENT": "Y","DECAY": "1992-01-24","FILE": "6929","INCLINATION": "67.13","INTLDES": "1992-001B","LAUNCH": "1992-01-21","LAUNCH_NUM": "1","LAUNCH_PIECE": "B","NORAD_CAT_ID": "21845","OBJECT_ID": "1992-001B","OBJECT_NAME": "SL-4 R/B","OBJECT_NUMBER": "21845","OBJECT_TYPE": "ROCKET BODY","PERIGEE": "134","PERIOD": "87.95","RCSVALUE": "0","RCS_SIZE": "","SATNAME": "SL-4 R/B","SITE": "PKMTR"</v>
      </c>
    </row>
    <row r="312" spans="1:51" x14ac:dyDescent="0.2">
      <c r="A312" t="s">
        <v>1102</v>
      </c>
      <c r="B312" t="s">
        <v>4096</v>
      </c>
      <c r="C312" t="s">
        <v>2639</v>
      </c>
      <c r="D312" t="s">
        <v>514</v>
      </c>
      <c r="E312" t="s">
        <v>25</v>
      </c>
      <c r="F312" t="s">
        <v>25</v>
      </c>
      <c r="G312" t="s">
        <v>26</v>
      </c>
      <c r="H312" t="s">
        <v>27</v>
      </c>
      <c r="I312" t="s">
        <v>1019</v>
      </c>
      <c r="J312" t="s">
        <v>33</v>
      </c>
      <c r="K312" t="s">
        <v>2040</v>
      </c>
      <c r="L312" t="s">
        <v>2637</v>
      </c>
      <c r="M312" t="s">
        <v>2197</v>
      </c>
      <c r="N312" t="s">
        <v>33</v>
      </c>
      <c r="O312" t="s">
        <v>48</v>
      </c>
      <c r="P312" t="s">
        <v>2638</v>
      </c>
      <c r="Q312" t="s">
        <v>2637</v>
      </c>
      <c r="R312" t="s">
        <v>2639</v>
      </c>
      <c r="S312" t="s">
        <v>2638</v>
      </c>
      <c r="T312" t="s">
        <v>38</v>
      </c>
      <c r="U312" t="s">
        <v>430</v>
      </c>
      <c r="V312" t="s">
        <v>230</v>
      </c>
      <c r="W312" t="s">
        <v>41</v>
      </c>
      <c r="X312" t="s">
        <v>53</v>
      </c>
      <c r="Y312" t="s">
        <v>1402</v>
      </c>
      <c r="Z312" t="str">
        <f t="shared" si="671"/>
        <v>"COSMOS2175-27267":{"APOGEE": "301","COMMENT": "","COMMENTCODE": "","COUNTRY": "CIS","CURRENT": "Y","DECAY": "1992-03-20","FILE": "1","INCLINATION": "67.11","INTLDES": "1992-001A","LAUNCH": "1992-01-21","LAUNCH_NUM": "1","LAUNCH_PIECE": "A","NORAD_CAT_ID": "21844","OBJECT_ID": "1992-001A","OBJECT_NAME": "COSMOS 2175","OBJECT_NUMBER": "21844","OBJECT_TYPE": "PAYLOAD","PERIGEE": "173","PERIOD": "89.24","RCSVALUE": "0","RCS_SIZE": "LARGE","SATNAME": "COSMOS 2175","SITE": "PKMTR"}</v>
      </c>
      <c r="AA312" t="str">
        <f>IF(A312=A313,_xlfn.CONCAT(Query__2[[#This Row],[Column1]],","),_xlfn.CONCAT(Query__2[[#This Row],[Column1]],"},"))</f>
        <v>"COSMOS2175-27267":{"APOGEE": "301","COMMENT": "","COMMENTCODE": "","COUNTRY": "CIS","CURRENT": "Y","DECAY": "1992-03-20","FILE": "1","INCLINATION": "67.11","INTLDES": "1992-001A","LAUNCH": "1992-01-21","LAUNCH_NUM": "1","LAUNCH_PIECE": "A","NORAD_CAT_ID": "21844","OBJECT_ID": "1992-001A","OBJECT_NAME": "COSMOS 2175","OBJECT_NUMBER": "21844","OBJECT_TYPE": "PAYLOAD","PERIGEE": "173","PERIOD": "89.24","RCSVALUE": "0","RCS_SIZE": "LARGE","SATNAME": "COSMOS 2175","SITE": "PKMTR"},</v>
      </c>
      <c r="AB312" t="str">
        <f t="shared" si="787"/>
        <v>"APOGEE": "301",</v>
      </c>
      <c r="AC312" t="str">
        <f t="shared" si="788"/>
        <v>"COMMENT": "",</v>
      </c>
      <c r="AD312" t="str">
        <f t="shared" si="789"/>
        <v>"COMMENTCODE": "",</v>
      </c>
      <c r="AE312" t="str">
        <f t="shared" si="790"/>
        <v>"COUNTRY": "CIS",</v>
      </c>
      <c r="AF312" t="str">
        <f t="shared" si="791"/>
        <v>"CURRENT": "Y",</v>
      </c>
      <c r="AG312" t="str">
        <f t="shared" si="792"/>
        <v>"DECAY": "1992-03-20",</v>
      </c>
      <c r="AH312" t="str">
        <f t="shared" si="793"/>
        <v>"FILE": "1",</v>
      </c>
      <c r="AI312" t="str">
        <f t="shared" si="794"/>
        <v>"INCLINATION": "67.11",</v>
      </c>
      <c r="AJ312" t="str">
        <f t="shared" si="795"/>
        <v>"INTLDES": "1992-001A",</v>
      </c>
      <c r="AK312" t="str">
        <f t="shared" si="796"/>
        <v>"LAUNCH": "1992-01-21",</v>
      </c>
      <c r="AL312" t="str">
        <f t="shared" si="797"/>
        <v>"LAUNCH_NUM": "1",</v>
      </c>
      <c r="AM312" t="str">
        <f t="shared" si="798"/>
        <v>"LAUNCH_PIECE": "A",</v>
      </c>
      <c r="AN312" t="str">
        <f t="shared" si="799"/>
        <v>"NORAD_CAT_ID": "21844",</v>
      </c>
      <c r="AO312" t="str">
        <f t="shared" si="800"/>
        <v>"OBJECT_ID": "1992-001A",</v>
      </c>
      <c r="AP312" t="str">
        <f t="shared" si="801"/>
        <v>"OBJECT_NAME": "COSMOS 2175",</v>
      </c>
      <c r="AQ312" t="str">
        <f t="shared" si="802"/>
        <v>"OBJECT_NUMBER": "21844",</v>
      </c>
      <c r="AR312" t="str">
        <f t="shared" si="803"/>
        <v>"OBJECT_TYPE": "PAYLOAD",</v>
      </c>
      <c r="AS312" t="str">
        <f t="shared" si="804"/>
        <v>"PERIGEE": "173",</v>
      </c>
      <c r="AT312" t="str">
        <f t="shared" si="805"/>
        <v>"PERIOD": "89.24",</v>
      </c>
      <c r="AU312" t="str">
        <f t="shared" si="806"/>
        <v>"RCSVALUE": "0",</v>
      </c>
      <c r="AV312" t="str">
        <f t="shared" si="807"/>
        <v>"RCS_SIZE": "LARGE",</v>
      </c>
      <c r="AW312" t="str">
        <f t="shared" si="808"/>
        <v>"SITE": "PKMTR"</v>
      </c>
      <c r="AX312" t="str">
        <f t="shared" si="809"/>
        <v>"SATNAME": "COSMOS 2175",</v>
      </c>
      <c r="AY312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"301","COMMENT": "","COMMENTCODE": "","COUNTRY": "CIS","CURRENT": "Y","DECAY": "1992-03-20","FILE": "1","INCLINATION": "67.11","INTLDES": "1992-001A","LAUNCH": "1992-01-21","LAUNCH_NUM": "1","LAUNCH_PIECE": "A","NORAD_CAT_ID": "21844","OBJECT_ID": "1992-001A","OBJECT_NAME": "COSMOS 2175","OBJECT_NUMBER": "21844","OBJECT_TYPE": "PAYLOAD","PERIGEE": "173","PERIOD": "89.24","RCSVALUE": "0","RCS_SIZE": "LARGE","SATNAME": "COSMOS 2175","SITE": "PKMTR"</v>
      </c>
    </row>
    <row r="313" spans="1:51" x14ac:dyDescent="0.2">
      <c r="A313" t="s">
        <v>1102</v>
      </c>
      <c r="B313" t="s">
        <v>4097</v>
      </c>
      <c r="C313" t="s">
        <v>2643</v>
      </c>
      <c r="D313" t="s">
        <v>541</v>
      </c>
      <c r="E313" t="s">
        <v>25</v>
      </c>
      <c r="F313" t="s">
        <v>25</v>
      </c>
      <c r="G313" t="s">
        <v>66</v>
      </c>
      <c r="H313" t="s">
        <v>27</v>
      </c>
      <c r="I313" t="s">
        <v>2634</v>
      </c>
      <c r="J313" t="s">
        <v>33</v>
      </c>
      <c r="K313" t="s">
        <v>2376</v>
      </c>
      <c r="L313" t="s">
        <v>2640</v>
      </c>
      <c r="M313" t="s">
        <v>2641</v>
      </c>
      <c r="N313" t="s">
        <v>36</v>
      </c>
      <c r="O313" t="s">
        <v>48</v>
      </c>
      <c r="P313" t="s">
        <v>2642</v>
      </c>
      <c r="Q313" t="s">
        <v>2640</v>
      </c>
      <c r="R313" t="s">
        <v>2643</v>
      </c>
      <c r="S313" t="s">
        <v>2642</v>
      </c>
      <c r="T313" t="s">
        <v>38</v>
      </c>
      <c r="U313" t="s">
        <v>478</v>
      </c>
      <c r="V313" t="s">
        <v>1314</v>
      </c>
      <c r="W313" t="s">
        <v>41</v>
      </c>
      <c r="X313" t="s">
        <v>25</v>
      </c>
      <c r="Y313" t="s">
        <v>75</v>
      </c>
      <c r="Z313" t="str">
        <f t="shared" si="671"/>
        <v>"STS42-27268":{"APOGEE": "299","COMMENT": "","COMMENTCODE": "","COUNTRY": "US","CURRENT": "Y","DECAY": "1992-01-30","FILE": "1","INCLINATION": "56.97","INTLDES": "1992-002A","LAUNCH": "1992-01-22","LAUNCH_NUM": "2","LAUNCH_PIECE": "A","NORAD_CAT_ID": "21846","OBJECT_ID": "1992-002A","OBJECT_NAME": "STS 42","OBJECT_NUMBER": "21846","OBJECT_TYPE": "PAYLOAD","PERIGEE": "286","PERIOD": "90.37","RCSVALUE": "0","RCS_SIZE": "","SATNAME": "STS 42","SITE": "AFETR"}</v>
      </c>
      <c r="AA313" t="str">
        <f>IF(A313=A314,_xlfn.CONCAT(Query__2[[#This Row],[Column1]],","),_xlfn.CONCAT(Query__2[[#This Row],[Column1]],"},"))</f>
        <v>"STS42-27268":{"APOGEE": "299","COMMENT": "","COMMENTCODE": "","COUNTRY": "US","CURRENT": "Y","DECAY": "1992-01-30","FILE": "1","INCLINATION": "56.97","INTLDES": "1992-002A","LAUNCH": "1992-01-22","LAUNCH_NUM": "2","LAUNCH_PIECE": "A","NORAD_CAT_ID": "21846","OBJECT_ID": "1992-002A","OBJECT_NAME": "STS 42","OBJECT_NUMBER": "21846","OBJECT_TYPE": "PAYLOAD","PERIGEE": "286","PERIOD": "90.37","RCSVALUE": "0","RCS_SIZE": "","SATNAME": "STS 42","SITE": "AFETR"},</v>
      </c>
      <c r="AB313" t="str">
        <f t="shared" si="787"/>
        <v>"APOGEE": "299",</v>
      </c>
      <c r="AC313" t="str">
        <f t="shared" si="788"/>
        <v>"COMMENT": "",</v>
      </c>
      <c r="AD313" t="str">
        <f t="shared" si="789"/>
        <v>"COMMENTCODE": "",</v>
      </c>
      <c r="AE313" t="str">
        <f t="shared" si="790"/>
        <v>"COUNTRY": "US",</v>
      </c>
      <c r="AF313" t="str">
        <f t="shared" si="791"/>
        <v>"CURRENT": "Y",</v>
      </c>
      <c r="AG313" t="str">
        <f t="shared" si="792"/>
        <v>"DECAY": "1992-01-30",</v>
      </c>
      <c r="AH313" t="str">
        <f t="shared" si="793"/>
        <v>"FILE": "1",</v>
      </c>
      <c r="AI313" t="str">
        <f t="shared" si="794"/>
        <v>"INCLINATION": "56.97",</v>
      </c>
      <c r="AJ313" t="str">
        <f t="shared" si="795"/>
        <v>"INTLDES": "1992-002A",</v>
      </c>
      <c r="AK313" t="str">
        <f t="shared" si="796"/>
        <v>"LAUNCH": "1992-01-22",</v>
      </c>
      <c r="AL313" t="str">
        <f t="shared" si="797"/>
        <v>"LAUNCH_NUM": "2",</v>
      </c>
      <c r="AM313" t="str">
        <f t="shared" si="798"/>
        <v>"LAUNCH_PIECE": "A",</v>
      </c>
      <c r="AN313" t="str">
        <f t="shared" si="799"/>
        <v>"NORAD_CAT_ID": "21846",</v>
      </c>
      <c r="AO313" t="str">
        <f t="shared" si="800"/>
        <v>"OBJECT_ID": "1992-002A",</v>
      </c>
      <c r="AP313" t="str">
        <f t="shared" si="801"/>
        <v>"OBJECT_NAME": "STS 42",</v>
      </c>
      <c r="AQ313" t="str">
        <f t="shared" si="802"/>
        <v>"OBJECT_NUMBER": "21846",</v>
      </c>
      <c r="AR313" t="str">
        <f t="shared" si="803"/>
        <v>"OBJECT_TYPE": "PAYLOAD",</v>
      </c>
      <c r="AS313" t="str">
        <f t="shared" si="804"/>
        <v>"PERIGEE": "286",</v>
      </c>
      <c r="AT313" t="str">
        <f t="shared" si="805"/>
        <v>"PERIOD": "90.37",</v>
      </c>
      <c r="AU313" t="str">
        <f t="shared" si="806"/>
        <v>"RCSVALUE": "0",</v>
      </c>
      <c r="AV313" t="str">
        <f t="shared" si="807"/>
        <v>"RCS_SIZE": "",</v>
      </c>
      <c r="AW313" t="str">
        <f t="shared" si="808"/>
        <v>"SITE": "AFETR"</v>
      </c>
      <c r="AX313" t="str">
        <f t="shared" si="809"/>
        <v>"SATNAME": "STS 42",</v>
      </c>
      <c r="AY313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"299","COMMENT": "","COMMENTCODE": "","COUNTRY": "US","CURRENT": "Y","DECAY": "1992-01-30","FILE": "1","INCLINATION": "56.97","INTLDES": "1992-002A","LAUNCH": "1992-01-22","LAUNCH_NUM": "2","LAUNCH_PIECE": "A","NORAD_CAT_ID": "21846","OBJECT_ID": "1992-002A","OBJECT_NAME": "STS 42","OBJECT_NUMBER": "21846","OBJECT_TYPE": "PAYLOAD","PERIGEE": "286","PERIOD": "90.37","RCSVALUE": "0","RCS_SIZE": "","SATNAME": "STS 42","SITE": "AFETR"</v>
      </c>
    </row>
    <row r="314" spans="1:51" x14ac:dyDescent="0.2">
      <c r="A314" t="s">
        <v>1102</v>
      </c>
      <c r="B314" t="s">
        <v>4098</v>
      </c>
      <c r="C314" t="s">
        <v>1097</v>
      </c>
      <c r="D314" t="s">
        <v>320</v>
      </c>
      <c r="E314" t="s">
        <v>25</v>
      </c>
      <c r="F314" t="s">
        <v>25</v>
      </c>
      <c r="G314" t="s">
        <v>26</v>
      </c>
      <c r="H314" t="s">
        <v>27</v>
      </c>
      <c r="I314" t="s">
        <v>2644</v>
      </c>
      <c r="J314" t="s">
        <v>33</v>
      </c>
      <c r="K314" t="s">
        <v>1575</v>
      </c>
      <c r="L314" t="s">
        <v>2645</v>
      </c>
      <c r="M314" t="s">
        <v>2630</v>
      </c>
      <c r="N314" t="s">
        <v>60</v>
      </c>
      <c r="O314" t="s">
        <v>34</v>
      </c>
      <c r="P314" t="s">
        <v>2646</v>
      </c>
      <c r="Q314" t="s">
        <v>2645</v>
      </c>
      <c r="R314" t="s">
        <v>1097</v>
      </c>
      <c r="S314" t="s">
        <v>2646</v>
      </c>
      <c r="T314" t="s">
        <v>50</v>
      </c>
      <c r="U314" t="s">
        <v>360</v>
      </c>
      <c r="V314" t="s">
        <v>916</v>
      </c>
      <c r="W314" t="s">
        <v>41</v>
      </c>
      <c r="X314" t="s">
        <v>53</v>
      </c>
      <c r="Y314" t="s">
        <v>1402</v>
      </c>
      <c r="Z314" t="str">
        <f t="shared" si="671"/>
        <v>"SL6RB1-27269":{"APOGEE": "195","COMMENT": "","COMMENTCODE": "","COUNTRY": "CIS","CURRENT": "Y","DECAY": "1992-02-19","FILE": "1","INCLINATION": "62.73","INTLDES": "1992-003B","LAUNCH": "1992-01-24","LAUNCH_NUM": "3","LAUNCH_PIECE": "B","NORAD_CAT_ID": "21848","OBJECT_ID": "1992-003B","OBJECT_NAME": "SL-6 R/B(1)","OBJECT_NUMBER": "21848","OBJECT_TYPE": "ROCKET BODY","PERIGEE": "140","PERIOD": "87.85","RCSVALUE": "0","RCS_SIZE": "LARGE","SATNAME": "SL-6 R/B(1)","SITE": "PKMTR"}</v>
      </c>
      <c r="AA314" t="str">
        <f>IF(A314=A315,_xlfn.CONCAT(Query__2[[#This Row],[Column1]],","),_xlfn.CONCAT(Query__2[[#This Row],[Column1]],"},"))</f>
        <v>"SL6RB1-27269":{"APOGEE": "195","COMMENT": "","COMMENTCODE": "","COUNTRY": "CIS","CURRENT": "Y","DECAY": "1992-02-19","FILE": "1","INCLINATION": "62.73","INTLDES": "1992-003B","LAUNCH": "1992-01-24","LAUNCH_NUM": "3","LAUNCH_PIECE": "B","NORAD_CAT_ID": "21848","OBJECT_ID": "1992-003B","OBJECT_NAME": "SL-6 R/B(1)","OBJECT_NUMBER": "21848","OBJECT_TYPE": "ROCKET BODY","PERIGEE": "140","PERIOD": "87.85","RCSVALUE": "0","RCS_SIZE": "LARGE","SATNAME": "SL-6 R/B(1)","SITE": "PKMTR"},</v>
      </c>
      <c r="AB314" t="str">
        <f t="shared" si="787"/>
        <v>"APOGEE": "195",</v>
      </c>
      <c r="AC314" t="str">
        <f t="shared" si="788"/>
        <v>"COMMENT": "",</v>
      </c>
      <c r="AD314" t="str">
        <f t="shared" si="789"/>
        <v>"COMMENTCODE": "",</v>
      </c>
      <c r="AE314" t="str">
        <f t="shared" si="790"/>
        <v>"COUNTRY": "CIS",</v>
      </c>
      <c r="AF314" t="str">
        <f t="shared" si="791"/>
        <v>"CURRENT": "Y",</v>
      </c>
      <c r="AG314" t="str">
        <f t="shared" si="792"/>
        <v>"DECAY": "1992-02-19",</v>
      </c>
      <c r="AH314" t="str">
        <f t="shared" si="793"/>
        <v>"FILE": "1",</v>
      </c>
      <c r="AI314" t="str">
        <f t="shared" si="794"/>
        <v>"INCLINATION": "62.73",</v>
      </c>
      <c r="AJ314" t="str">
        <f t="shared" si="795"/>
        <v>"INTLDES": "1992-003B",</v>
      </c>
      <c r="AK314" t="str">
        <f t="shared" si="796"/>
        <v>"LAUNCH": "1992-01-24",</v>
      </c>
      <c r="AL314" t="str">
        <f t="shared" si="797"/>
        <v>"LAUNCH_NUM": "3",</v>
      </c>
      <c r="AM314" t="str">
        <f t="shared" si="798"/>
        <v>"LAUNCH_PIECE": "B",</v>
      </c>
      <c r="AN314" t="str">
        <f t="shared" si="799"/>
        <v>"NORAD_CAT_ID": "21848",</v>
      </c>
      <c r="AO314" t="str">
        <f t="shared" si="800"/>
        <v>"OBJECT_ID": "1992-003B",</v>
      </c>
      <c r="AP314" t="str">
        <f t="shared" si="801"/>
        <v>"OBJECT_NAME": "SL-6 R/B(1)",</v>
      </c>
      <c r="AQ314" t="str">
        <f t="shared" si="802"/>
        <v>"OBJECT_NUMBER": "21848",</v>
      </c>
      <c r="AR314" t="str">
        <f t="shared" si="803"/>
        <v>"OBJECT_TYPE": "ROCKET BODY",</v>
      </c>
      <c r="AS314" t="str">
        <f t="shared" si="804"/>
        <v>"PERIGEE": "140",</v>
      </c>
      <c r="AT314" t="str">
        <f t="shared" si="805"/>
        <v>"PERIOD": "87.85",</v>
      </c>
      <c r="AU314" t="str">
        <f t="shared" si="806"/>
        <v>"RCSVALUE": "0",</v>
      </c>
      <c r="AV314" t="str">
        <f t="shared" si="807"/>
        <v>"RCS_SIZE": "LARGE",</v>
      </c>
      <c r="AW314" t="str">
        <f t="shared" si="808"/>
        <v>"SITE": "PKMTR"</v>
      </c>
      <c r="AX314" t="str">
        <f t="shared" si="809"/>
        <v>"SATNAME": "SL-6 R/B(1)",</v>
      </c>
      <c r="AY314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"195","COMMENT": "","COMMENTCODE": "","COUNTRY": "CIS","CURRENT": "Y","DECAY": "1992-02-19","FILE": "1","INCLINATION": "62.73","INTLDES": "1992-003B","LAUNCH": "1992-01-24","LAUNCH_NUM": "3","LAUNCH_PIECE": "B","NORAD_CAT_ID": "21848","OBJECT_ID": "1992-003B","OBJECT_NAME": "SL-6 R/B(1)","OBJECT_NUMBER": "21848","OBJECT_TYPE": "ROCKET BODY","PERIGEE": "140","PERIOD": "87.85","RCSVALUE": "0","RCS_SIZE": "LARGE","SATNAME": "SL-6 R/B(1)","SITE": "PKMTR"</v>
      </c>
    </row>
    <row r="315" spans="1:51" x14ac:dyDescent="0.2">
      <c r="A315" t="s">
        <v>1102</v>
      </c>
      <c r="B315" t="s">
        <v>4099</v>
      </c>
      <c r="C315" t="s">
        <v>1098</v>
      </c>
      <c r="D315" t="s">
        <v>890</v>
      </c>
      <c r="E315" t="s">
        <v>25</v>
      </c>
      <c r="F315" t="s">
        <v>25</v>
      </c>
      <c r="G315" t="s">
        <v>26</v>
      </c>
      <c r="H315" t="s">
        <v>27</v>
      </c>
      <c r="I315" t="s">
        <v>2523</v>
      </c>
      <c r="J315" t="s">
        <v>156</v>
      </c>
      <c r="K315" t="s">
        <v>2647</v>
      </c>
      <c r="L315" t="s">
        <v>2648</v>
      </c>
      <c r="M315" t="s">
        <v>2630</v>
      </c>
      <c r="N315" t="s">
        <v>60</v>
      </c>
      <c r="O315" t="s">
        <v>160</v>
      </c>
      <c r="P315" t="s">
        <v>2649</v>
      </c>
      <c r="Q315" t="s">
        <v>2648</v>
      </c>
      <c r="R315" t="s">
        <v>1098</v>
      </c>
      <c r="S315" t="s">
        <v>2649</v>
      </c>
      <c r="T315" t="s">
        <v>50</v>
      </c>
      <c r="U315" t="s">
        <v>375</v>
      </c>
      <c r="V315" t="s">
        <v>1193</v>
      </c>
      <c r="W315" t="s">
        <v>41</v>
      </c>
      <c r="X315" t="s">
        <v>53</v>
      </c>
      <c r="Y315" t="s">
        <v>1402</v>
      </c>
      <c r="Z315" t="str">
        <f t="shared" si="671"/>
        <v>"SL6RB2-27270":{"APOGEE": "487","COMMENT": "","COMMENTCODE": "","COUNTRY": "CIS","CURRENT": "Y","DECAY": "2006-12-13","FILE": "7337","INCLINATION": "61.58","INTLDES": "1992-003D","LAUNCH": "1992-01-24","LAUNCH_NUM": "3","LAUNCH_PIECE": "D","NORAD_CAT_ID": "21850","OBJECT_ID": "1992-003D","OBJECT_NAME": "SL-6 R/B(2)","OBJECT_NUMBER": "21850","OBJECT_TYPE": "ROCKET BODY","PERIGEE": "79","PERIOD": "90.18","RCSVALUE": "0","RCS_SIZE": "LARGE","SATNAME": "SL-6 R/B(2)","SITE": "PKMTR"}</v>
      </c>
      <c r="AA315" t="str">
        <f>IF(A315=A316,_xlfn.CONCAT(Query__2[[#This Row],[Column1]],","),_xlfn.CONCAT(Query__2[[#This Row],[Column1]],"},"))</f>
        <v>"SL6RB2-27270":{"APOGEE": "487","COMMENT": "","COMMENTCODE": "","COUNTRY": "CIS","CURRENT": "Y","DECAY": "2006-12-13","FILE": "7337","INCLINATION": "61.58","INTLDES": "1992-003D","LAUNCH": "1992-01-24","LAUNCH_NUM": "3","LAUNCH_PIECE": "D","NORAD_CAT_ID": "21850","OBJECT_ID": "1992-003D","OBJECT_NAME": "SL-6 R/B(2)","OBJECT_NUMBER": "21850","OBJECT_TYPE": "ROCKET BODY","PERIGEE": "79","PERIOD": "90.18","RCSVALUE": "0","RCS_SIZE": "LARGE","SATNAME": "SL-6 R/B(2)","SITE": "PKMTR"},</v>
      </c>
      <c r="AB315" t="str">
        <f t="shared" si="787"/>
        <v>"APOGEE": "487",</v>
      </c>
      <c r="AC315" t="str">
        <f t="shared" si="788"/>
        <v>"COMMENT": "",</v>
      </c>
      <c r="AD315" t="str">
        <f t="shared" si="789"/>
        <v>"COMMENTCODE": "",</v>
      </c>
      <c r="AE315" t="str">
        <f t="shared" si="790"/>
        <v>"COUNTRY": "CIS",</v>
      </c>
      <c r="AF315" t="str">
        <f t="shared" si="791"/>
        <v>"CURRENT": "Y",</v>
      </c>
      <c r="AG315" t="str">
        <f t="shared" si="792"/>
        <v>"DECAY": "2006-12-13",</v>
      </c>
      <c r="AH315" t="str">
        <f t="shared" si="793"/>
        <v>"FILE": "7337",</v>
      </c>
      <c r="AI315" t="str">
        <f t="shared" si="794"/>
        <v>"INCLINATION": "61.58",</v>
      </c>
      <c r="AJ315" t="str">
        <f t="shared" si="795"/>
        <v>"INTLDES": "1992-003D",</v>
      </c>
      <c r="AK315" t="str">
        <f t="shared" si="796"/>
        <v>"LAUNCH": "1992-01-24",</v>
      </c>
      <c r="AL315" t="str">
        <f t="shared" si="797"/>
        <v>"LAUNCH_NUM": "3",</v>
      </c>
      <c r="AM315" t="str">
        <f t="shared" si="798"/>
        <v>"LAUNCH_PIECE": "D",</v>
      </c>
      <c r="AN315" t="str">
        <f t="shared" si="799"/>
        <v>"NORAD_CAT_ID": "21850",</v>
      </c>
      <c r="AO315" t="str">
        <f t="shared" si="800"/>
        <v>"OBJECT_ID": "1992-003D",</v>
      </c>
      <c r="AP315" t="str">
        <f t="shared" si="801"/>
        <v>"OBJECT_NAME": "SL-6 R/B(2)",</v>
      </c>
      <c r="AQ315" t="str">
        <f t="shared" si="802"/>
        <v>"OBJECT_NUMBER": "21850",</v>
      </c>
      <c r="AR315" t="str">
        <f t="shared" si="803"/>
        <v>"OBJECT_TYPE": "ROCKET BODY",</v>
      </c>
      <c r="AS315" t="str">
        <f t="shared" si="804"/>
        <v>"PERIGEE": "79",</v>
      </c>
      <c r="AT315" t="str">
        <f t="shared" si="805"/>
        <v>"PERIOD": "90.18",</v>
      </c>
      <c r="AU315" t="str">
        <f t="shared" si="806"/>
        <v>"RCSVALUE": "0",</v>
      </c>
      <c r="AV315" t="str">
        <f t="shared" si="807"/>
        <v>"RCS_SIZE": "LARGE",</v>
      </c>
      <c r="AW315" t="str">
        <f t="shared" si="808"/>
        <v>"SITE": "PKMTR"</v>
      </c>
      <c r="AX315" t="str">
        <f t="shared" si="809"/>
        <v>"SATNAME": "SL-6 R/B(2)",</v>
      </c>
      <c r="AY315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"487","COMMENT": "","COMMENTCODE": "","COUNTRY": "CIS","CURRENT": "Y","DECAY": "2006-12-13","FILE": "7337","INCLINATION": "61.58","INTLDES": "1992-003D","LAUNCH": "1992-01-24","LAUNCH_NUM": "3","LAUNCH_PIECE": "D","NORAD_CAT_ID": "21850","OBJECT_ID": "1992-003D","OBJECT_NAME": "SL-6 R/B(2)","OBJECT_NUMBER": "21850","OBJECT_TYPE": "ROCKET BODY","PERIGEE": "79","PERIOD": "90.18","RCSVALUE": "0","RCS_SIZE": "LARGE","SATNAME": "SL-6 R/B(2)","SITE": "PKMTR"</v>
      </c>
    </row>
    <row r="316" spans="1:51" x14ac:dyDescent="0.2">
      <c r="A316" t="s">
        <v>1102</v>
      </c>
      <c r="B316" t="s">
        <v>4100</v>
      </c>
      <c r="C316" t="s">
        <v>2653</v>
      </c>
      <c r="D316" t="s">
        <v>291</v>
      </c>
      <c r="E316" t="s">
        <v>25</v>
      </c>
      <c r="F316" t="s">
        <v>25</v>
      </c>
      <c r="G316" t="s">
        <v>26</v>
      </c>
      <c r="H316" t="s">
        <v>27</v>
      </c>
      <c r="I316" t="s">
        <v>2650</v>
      </c>
      <c r="J316" t="s">
        <v>156</v>
      </c>
      <c r="K316" t="s">
        <v>1569</v>
      </c>
      <c r="L316" t="s">
        <v>2651</v>
      </c>
      <c r="M316" t="s">
        <v>2630</v>
      </c>
      <c r="N316" t="s">
        <v>60</v>
      </c>
      <c r="O316" t="s">
        <v>48</v>
      </c>
      <c r="P316" t="s">
        <v>2652</v>
      </c>
      <c r="Q316" t="s">
        <v>2651</v>
      </c>
      <c r="R316" t="s">
        <v>2653</v>
      </c>
      <c r="S316" t="s">
        <v>2652</v>
      </c>
      <c r="T316" t="s">
        <v>38</v>
      </c>
      <c r="U316" t="s">
        <v>339</v>
      </c>
      <c r="V316" t="s">
        <v>1099</v>
      </c>
      <c r="W316" t="s">
        <v>41</v>
      </c>
      <c r="X316" t="s">
        <v>53</v>
      </c>
      <c r="Y316" t="s">
        <v>1402</v>
      </c>
      <c r="Z316" t="str">
        <f t="shared" si="671"/>
        <v>"COSMOS2176-27271":{"APOGEE": "615","COMMENT": "","COMMENTCODE": "","COUNTRY": "CIS","CURRENT": "Y","DECAY": "2012-01-17","FILE": "7337","INCLINATION": "62.03","INTLDES": "1992-003A","LAUNCH": "1992-01-24","LAUNCH_NUM": "3","LAUNCH_PIECE": "A","NORAD_CAT_ID": "21847","OBJECT_ID": "1992-003A","OBJECT_NAME": "COSMOS 2176","OBJECT_NUMBER": "21847","OBJECT_TYPE": "PAYLOAD","PERIGEE": "69","PERIOD": "91.37","RCSVALUE": "0","RCS_SIZE": "LARGE","SATNAME": "COSMOS 2176","SITE": "PKMTR"}</v>
      </c>
      <c r="AA316" t="str">
        <f>IF(A316=A317,_xlfn.CONCAT(Query__2[[#This Row],[Column1]],","),_xlfn.CONCAT(Query__2[[#This Row],[Column1]],"},"))</f>
        <v>"COSMOS2176-27271":{"APOGEE": "615","COMMENT": "","COMMENTCODE": "","COUNTRY": "CIS","CURRENT": "Y","DECAY": "2012-01-17","FILE": "7337","INCLINATION": "62.03","INTLDES": "1992-003A","LAUNCH": "1992-01-24","LAUNCH_NUM": "3","LAUNCH_PIECE": "A","NORAD_CAT_ID": "21847","OBJECT_ID": "1992-003A","OBJECT_NAME": "COSMOS 2176","OBJECT_NUMBER": "21847","OBJECT_TYPE": "PAYLOAD","PERIGEE": "69","PERIOD": "91.37","RCSVALUE": "0","RCS_SIZE": "LARGE","SATNAME": "COSMOS 2176","SITE": "PKMTR"},</v>
      </c>
      <c r="AB316" t="str">
        <f t="shared" si="787"/>
        <v>"APOGEE": "615",</v>
      </c>
      <c r="AC316" t="str">
        <f t="shared" si="788"/>
        <v>"COMMENT": "",</v>
      </c>
      <c r="AD316" t="str">
        <f t="shared" si="789"/>
        <v>"COMMENTCODE": "",</v>
      </c>
      <c r="AE316" t="str">
        <f t="shared" si="790"/>
        <v>"COUNTRY": "CIS",</v>
      </c>
      <c r="AF316" t="str">
        <f t="shared" si="791"/>
        <v>"CURRENT": "Y",</v>
      </c>
      <c r="AG316" t="str">
        <f t="shared" si="792"/>
        <v>"DECAY": "2012-01-17",</v>
      </c>
      <c r="AH316" t="str">
        <f t="shared" si="793"/>
        <v>"FILE": "7337",</v>
      </c>
      <c r="AI316" t="str">
        <f t="shared" si="794"/>
        <v>"INCLINATION": "62.03",</v>
      </c>
      <c r="AJ316" t="str">
        <f t="shared" si="795"/>
        <v>"INTLDES": "1992-003A",</v>
      </c>
      <c r="AK316" t="str">
        <f t="shared" si="796"/>
        <v>"LAUNCH": "1992-01-24",</v>
      </c>
      <c r="AL316" t="str">
        <f t="shared" si="797"/>
        <v>"LAUNCH_NUM": "3",</v>
      </c>
      <c r="AM316" t="str">
        <f t="shared" si="798"/>
        <v>"LAUNCH_PIECE": "A",</v>
      </c>
      <c r="AN316" t="str">
        <f t="shared" si="799"/>
        <v>"NORAD_CAT_ID": "21847",</v>
      </c>
      <c r="AO316" t="str">
        <f t="shared" si="800"/>
        <v>"OBJECT_ID": "1992-003A",</v>
      </c>
      <c r="AP316" t="str">
        <f t="shared" si="801"/>
        <v>"OBJECT_NAME": "COSMOS 2176",</v>
      </c>
      <c r="AQ316" t="str">
        <f t="shared" si="802"/>
        <v>"OBJECT_NUMBER": "21847",</v>
      </c>
      <c r="AR316" t="str">
        <f t="shared" si="803"/>
        <v>"OBJECT_TYPE": "PAYLOAD",</v>
      </c>
      <c r="AS316" t="str">
        <f t="shared" si="804"/>
        <v>"PERIGEE": "69",</v>
      </c>
      <c r="AT316" t="str">
        <f t="shared" si="805"/>
        <v>"PERIOD": "91.37",</v>
      </c>
      <c r="AU316" t="str">
        <f t="shared" si="806"/>
        <v>"RCSVALUE": "0",</v>
      </c>
      <c r="AV316" t="str">
        <f t="shared" si="807"/>
        <v>"RCS_SIZE": "LARGE",</v>
      </c>
      <c r="AW316" t="str">
        <f t="shared" si="808"/>
        <v>"SITE": "PKMTR"</v>
      </c>
      <c r="AX316" t="str">
        <f t="shared" si="809"/>
        <v>"SATNAME": "COSMOS 2176",</v>
      </c>
      <c r="AY316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"615","COMMENT": "","COMMENTCODE": "","COUNTRY": "CIS","CURRENT": "Y","DECAY": "2012-01-17","FILE": "7337","INCLINATION": "62.03","INTLDES": "1992-003A","LAUNCH": "1992-01-24","LAUNCH_NUM": "3","LAUNCH_PIECE": "A","NORAD_CAT_ID": "21847","OBJECT_ID": "1992-003A","OBJECT_NAME": "COSMOS 2176","OBJECT_NUMBER": "21847","OBJECT_TYPE": "PAYLOAD","PERIGEE": "69","PERIOD": "91.37","RCSVALUE": "0","RCS_SIZE": "LARGE","SATNAME": "COSMOS 2176","SITE": "PKMTR"</v>
      </c>
    </row>
    <row r="317" spans="1:51" x14ac:dyDescent="0.2">
      <c r="A317" t="s">
        <v>1102</v>
      </c>
      <c r="B317" t="s">
        <v>4101</v>
      </c>
      <c r="C317" t="s">
        <v>1081</v>
      </c>
      <c r="D317" t="s">
        <v>319</v>
      </c>
      <c r="E317" t="s">
        <v>25</v>
      </c>
      <c r="F317" t="s">
        <v>25</v>
      </c>
      <c r="G317" t="s">
        <v>26</v>
      </c>
      <c r="H317" t="s">
        <v>27</v>
      </c>
      <c r="I317" t="s">
        <v>2654</v>
      </c>
      <c r="J317" t="s">
        <v>1070</v>
      </c>
      <c r="K317" t="s">
        <v>1571</v>
      </c>
      <c r="L317" t="s">
        <v>2655</v>
      </c>
      <c r="M317" t="s">
        <v>2630</v>
      </c>
      <c r="N317" t="s">
        <v>60</v>
      </c>
      <c r="O317" t="s">
        <v>81</v>
      </c>
      <c r="P317" t="s">
        <v>2656</v>
      </c>
      <c r="Q317" t="s">
        <v>2655</v>
      </c>
      <c r="R317" t="s">
        <v>1081</v>
      </c>
      <c r="S317" t="s">
        <v>2656</v>
      </c>
      <c r="T317" t="s">
        <v>84</v>
      </c>
      <c r="U317" t="s">
        <v>652</v>
      </c>
      <c r="V317" t="s">
        <v>960</v>
      </c>
      <c r="W317" t="s">
        <v>41</v>
      </c>
      <c r="X317" t="s">
        <v>95</v>
      </c>
      <c r="Y317" t="s">
        <v>1402</v>
      </c>
      <c r="Z317" t="str">
        <f t="shared" si="671"/>
        <v>"SL6PLAT-27272":{"APOGEE": "210","COMMENT": "","COMMENTCODE": "","COUNTRY": "CIS","CURRENT": "Y","DECAY": "1992-02-05","FILE": "8448","INCLINATION": "62.79","INTLDES": "1992-003C","LAUNCH": "1992-01-24","LAUNCH_NUM": "3","LAUNCH_PIECE": "C","NORAD_CAT_ID": "21849","OBJECT_ID": "1992-003C","OBJECT_NAME": "SL-6 PLAT","OBJECT_NUMBER": "21849","OBJECT_TYPE": "DEBRIS","PERIGEE": "128","PERIOD": "87.86","RCSVALUE": "0","RCS_SIZE": "MEDIUM","SATNAME": "SL-6 PLAT","SITE": "PKMTR"}</v>
      </c>
      <c r="AA317" t="str">
        <f>IF(A317=A318,_xlfn.CONCAT(Query__2[[#This Row],[Column1]],","),_xlfn.CONCAT(Query__2[[#This Row],[Column1]],"},"))</f>
        <v>"SL6PLAT-27272":{"APOGEE": "210","COMMENT": "","COMMENTCODE": "","COUNTRY": "CIS","CURRENT": "Y","DECAY": "1992-02-05","FILE": "8448","INCLINATION": "62.79","INTLDES": "1992-003C","LAUNCH": "1992-01-24","LAUNCH_NUM": "3","LAUNCH_PIECE": "C","NORAD_CAT_ID": "21849","OBJECT_ID": "1992-003C","OBJECT_NAME": "SL-6 PLAT","OBJECT_NUMBER": "21849","OBJECT_TYPE": "DEBRIS","PERIGEE": "128","PERIOD": "87.86","RCSVALUE": "0","RCS_SIZE": "MEDIUM","SATNAME": "SL-6 PLAT","SITE": "PKMTR"},</v>
      </c>
      <c r="AB317" t="str">
        <f t="shared" si="787"/>
        <v>"APOGEE": "210",</v>
      </c>
      <c r="AC317" t="str">
        <f t="shared" si="788"/>
        <v>"COMMENT": "",</v>
      </c>
      <c r="AD317" t="str">
        <f t="shared" si="789"/>
        <v>"COMMENTCODE": "",</v>
      </c>
      <c r="AE317" t="str">
        <f t="shared" si="790"/>
        <v>"COUNTRY": "CIS",</v>
      </c>
      <c r="AF317" t="str">
        <f t="shared" si="791"/>
        <v>"CURRENT": "Y",</v>
      </c>
      <c r="AG317" t="str">
        <f t="shared" si="792"/>
        <v>"DECAY": "1992-02-05",</v>
      </c>
      <c r="AH317" t="str">
        <f t="shared" si="793"/>
        <v>"FILE": "8448",</v>
      </c>
      <c r="AI317" t="str">
        <f t="shared" si="794"/>
        <v>"INCLINATION": "62.79",</v>
      </c>
      <c r="AJ317" t="str">
        <f t="shared" si="795"/>
        <v>"INTLDES": "1992-003C",</v>
      </c>
      <c r="AK317" t="str">
        <f t="shared" si="796"/>
        <v>"LAUNCH": "1992-01-24",</v>
      </c>
      <c r="AL317" t="str">
        <f t="shared" si="797"/>
        <v>"LAUNCH_NUM": "3",</v>
      </c>
      <c r="AM317" t="str">
        <f t="shared" si="798"/>
        <v>"LAUNCH_PIECE": "C",</v>
      </c>
      <c r="AN317" t="str">
        <f t="shared" si="799"/>
        <v>"NORAD_CAT_ID": "21849",</v>
      </c>
      <c r="AO317" t="str">
        <f t="shared" si="800"/>
        <v>"OBJECT_ID": "1992-003C",</v>
      </c>
      <c r="AP317" t="str">
        <f t="shared" si="801"/>
        <v>"OBJECT_NAME": "SL-6 PLAT",</v>
      </c>
      <c r="AQ317" t="str">
        <f t="shared" si="802"/>
        <v>"OBJECT_NUMBER": "21849",</v>
      </c>
      <c r="AR317" t="str">
        <f t="shared" si="803"/>
        <v>"OBJECT_TYPE": "DEBRIS",</v>
      </c>
      <c r="AS317" t="str">
        <f t="shared" si="804"/>
        <v>"PERIGEE": "128",</v>
      </c>
      <c r="AT317" t="str">
        <f t="shared" si="805"/>
        <v>"PERIOD": "87.86",</v>
      </c>
      <c r="AU317" t="str">
        <f t="shared" si="806"/>
        <v>"RCSVALUE": "0",</v>
      </c>
      <c r="AV317" t="str">
        <f t="shared" si="807"/>
        <v>"RCS_SIZE": "MEDIUM",</v>
      </c>
      <c r="AW317" t="str">
        <f t="shared" si="808"/>
        <v>"SITE": "PKMTR"</v>
      </c>
      <c r="AX317" t="str">
        <f t="shared" si="809"/>
        <v>"SATNAME": "SL-6 PLAT",</v>
      </c>
      <c r="AY317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"210","COMMENT": "","COMMENTCODE": "","COUNTRY": "CIS","CURRENT": "Y","DECAY": "1992-02-05","FILE": "8448","INCLINATION": "62.79","INTLDES": "1992-003C","LAUNCH": "1992-01-24","LAUNCH_NUM": "3","LAUNCH_PIECE": "C","NORAD_CAT_ID": "21849","OBJECT_ID": "1992-003C","OBJECT_NAME": "SL-6 PLAT","OBJECT_NUMBER": "21849","OBJECT_TYPE": "DEBRIS","PERIGEE": "128","PERIOD": "87.86","RCSVALUE": "0","RCS_SIZE": "MEDIUM","SATNAME": "SL-6 PLAT","SITE": "PKMTR"</v>
      </c>
    </row>
    <row r="318" spans="1:51" x14ac:dyDescent="0.2">
      <c r="A318" t="s">
        <v>1102</v>
      </c>
      <c r="B318" t="s">
        <v>4102</v>
      </c>
      <c r="C318" t="s">
        <v>2659</v>
      </c>
      <c r="D318" t="s">
        <v>657</v>
      </c>
      <c r="E318" t="s">
        <v>25</v>
      </c>
      <c r="F318" t="s">
        <v>25</v>
      </c>
      <c r="G318" t="s">
        <v>26</v>
      </c>
      <c r="H318" t="s">
        <v>27</v>
      </c>
      <c r="I318" t="s">
        <v>2200</v>
      </c>
      <c r="J318" t="s">
        <v>1070</v>
      </c>
      <c r="K318" t="s">
        <v>1556</v>
      </c>
      <c r="L318" t="s">
        <v>2657</v>
      </c>
      <c r="M318" t="s">
        <v>2051</v>
      </c>
      <c r="N318" t="s">
        <v>44</v>
      </c>
      <c r="O318" t="s">
        <v>48</v>
      </c>
      <c r="P318" t="s">
        <v>2658</v>
      </c>
      <c r="Q318" t="s">
        <v>2657</v>
      </c>
      <c r="R318" t="s">
        <v>2659</v>
      </c>
      <c r="S318" t="s">
        <v>2658</v>
      </c>
      <c r="T318" t="s">
        <v>38</v>
      </c>
      <c r="U318" t="s">
        <v>224</v>
      </c>
      <c r="V318" t="s">
        <v>1712</v>
      </c>
      <c r="W318" t="s">
        <v>41</v>
      </c>
      <c r="X318" t="s">
        <v>95</v>
      </c>
      <c r="Y318" t="s">
        <v>42</v>
      </c>
      <c r="Z318" t="str">
        <f t="shared" si="671"/>
        <v>"PROGRESSM11-27273":{"APOGEE": "404","COMMENT": "","COMMENTCODE": "","COUNTRY": "CIS","CURRENT": "Y","DECAY": "1992-03-13","FILE": "8448","INCLINATION": "51.60","INTLDES": "1992-004A","LAUNCH": "1992-01-25","LAUNCH_NUM": "4","LAUNCH_PIECE": "A","NORAD_CAT_ID": "21851","OBJECT_ID": "1992-004A","OBJECT_NAME": "PROGRESS-M 11","OBJECT_NUMBER": "21851","OBJECT_TYPE": "PAYLOAD","PERIGEE": "383","PERIOD": "92.43","RCSVALUE": "0","RCS_SIZE": "MEDIUM","SATNAME": "PROGRESS-M 11","SITE": "TTMTR"}</v>
      </c>
      <c r="AA318" t="str">
        <f>IF(A318=A319,_xlfn.CONCAT(Query__2[[#This Row],[Column1]],","),_xlfn.CONCAT(Query__2[[#This Row],[Column1]],"},"))</f>
        <v>"PROGRESSM11-27273":{"APOGEE": "404","COMMENT": "","COMMENTCODE": "","COUNTRY": "CIS","CURRENT": "Y","DECAY": "1992-03-13","FILE": "8448","INCLINATION": "51.60","INTLDES": "1992-004A","LAUNCH": "1992-01-25","LAUNCH_NUM": "4","LAUNCH_PIECE": "A","NORAD_CAT_ID": "21851","OBJECT_ID": "1992-004A","OBJECT_NAME": "PROGRESS-M 11","OBJECT_NUMBER": "21851","OBJECT_TYPE": "PAYLOAD","PERIGEE": "383","PERIOD": "92.43","RCSVALUE": "0","RCS_SIZE": "MEDIUM","SATNAME": "PROGRESS-M 11","SITE": "TTMTR"},</v>
      </c>
      <c r="AB318" t="str">
        <f t="shared" si="787"/>
        <v>"APOGEE": "404",</v>
      </c>
      <c r="AC318" t="str">
        <f t="shared" si="788"/>
        <v>"COMMENT": "",</v>
      </c>
      <c r="AD318" t="str">
        <f t="shared" si="789"/>
        <v>"COMMENTCODE": "",</v>
      </c>
      <c r="AE318" t="str">
        <f t="shared" si="790"/>
        <v>"COUNTRY": "CIS",</v>
      </c>
      <c r="AF318" t="str">
        <f t="shared" si="791"/>
        <v>"CURRENT": "Y",</v>
      </c>
      <c r="AG318" t="str">
        <f t="shared" si="792"/>
        <v>"DECAY": "1992-03-13",</v>
      </c>
      <c r="AH318" t="str">
        <f t="shared" si="793"/>
        <v>"FILE": "8448",</v>
      </c>
      <c r="AI318" t="str">
        <f t="shared" si="794"/>
        <v>"INCLINATION": "51.60",</v>
      </c>
      <c r="AJ318" t="str">
        <f t="shared" si="795"/>
        <v>"INTLDES": "1992-004A",</v>
      </c>
      <c r="AK318" t="str">
        <f t="shared" si="796"/>
        <v>"LAUNCH": "1992-01-25",</v>
      </c>
      <c r="AL318" t="str">
        <f t="shared" si="797"/>
        <v>"LAUNCH_NUM": "4",</v>
      </c>
      <c r="AM318" t="str">
        <f t="shared" si="798"/>
        <v>"LAUNCH_PIECE": "A",</v>
      </c>
      <c r="AN318" t="str">
        <f t="shared" si="799"/>
        <v>"NORAD_CAT_ID": "21851",</v>
      </c>
      <c r="AO318" t="str">
        <f t="shared" si="800"/>
        <v>"OBJECT_ID": "1992-004A",</v>
      </c>
      <c r="AP318" t="str">
        <f t="shared" si="801"/>
        <v>"OBJECT_NAME": "PROGRESS-M 11",</v>
      </c>
      <c r="AQ318" t="str">
        <f t="shared" si="802"/>
        <v>"OBJECT_NUMBER": "21851",</v>
      </c>
      <c r="AR318" t="str">
        <f t="shared" si="803"/>
        <v>"OBJECT_TYPE": "PAYLOAD",</v>
      </c>
      <c r="AS318" t="str">
        <f t="shared" si="804"/>
        <v>"PERIGEE": "383",</v>
      </c>
      <c r="AT318" t="str">
        <f t="shared" si="805"/>
        <v>"PERIOD": "92.43",</v>
      </c>
      <c r="AU318" t="str">
        <f t="shared" si="806"/>
        <v>"RCSVALUE": "0",</v>
      </c>
      <c r="AV318" t="str">
        <f t="shared" si="807"/>
        <v>"RCS_SIZE": "MEDIUM",</v>
      </c>
      <c r="AW318" t="str">
        <f t="shared" si="808"/>
        <v>"SITE": "TTMTR"</v>
      </c>
      <c r="AX318" t="str">
        <f t="shared" si="809"/>
        <v>"SATNAME": "PROGRESS-M 11",</v>
      </c>
      <c r="AY318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"404","COMMENT": "","COMMENTCODE": "","COUNTRY": "CIS","CURRENT": "Y","DECAY": "1992-03-13","FILE": "8448","INCLINATION": "51.60","INTLDES": "1992-004A","LAUNCH": "1992-01-25","LAUNCH_NUM": "4","LAUNCH_PIECE": "A","NORAD_CAT_ID": "21851","OBJECT_ID": "1992-004A","OBJECT_NAME": "PROGRESS-M 11","OBJECT_NUMBER": "21851","OBJECT_TYPE": "PAYLOAD","PERIGEE": "383","PERIOD": "92.43","RCSVALUE": "0","RCS_SIZE": "MEDIUM","SATNAME": "PROGRESS-M 11","SITE": "TTMTR"</v>
      </c>
    </row>
    <row r="319" spans="1:51" x14ac:dyDescent="0.2">
      <c r="A319" t="s">
        <v>1102</v>
      </c>
      <c r="B319" t="s">
        <v>4103</v>
      </c>
      <c r="C319" t="s">
        <v>1105</v>
      </c>
      <c r="D319" t="s">
        <v>684</v>
      </c>
      <c r="E319" t="s">
        <v>25</v>
      </c>
      <c r="F319" t="s">
        <v>25</v>
      </c>
      <c r="G319" t="s">
        <v>26</v>
      </c>
      <c r="H319" t="s">
        <v>27</v>
      </c>
      <c r="I319" t="s">
        <v>1684</v>
      </c>
      <c r="J319" t="s">
        <v>33</v>
      </c>
      <c r="K319" t="s">
        <v>1549</v>
      </c>
      <c r="L319" t="s">
        <v>2660</v>
      </c>
      <c r="M319" t="s">
        <v>2051</v>
      </c>
      <c r="N319" t="s">
        <v>44</v>
      </c>
      <c r="O319" t="s">
        <v>34</v>
      </c>
      <c r="P319" t="s">
        <v>2661</v>
      </c>
      <c r="Q319" t="s">
        <v>2660</v>
      </c>
      <c r="R319" t="s">
        <v>1105</v>
      </c>
      <c r="S319" t="s">
        <v>2661</v>
      </c>
      <c r="T319" t="s">
        <v>50</v>
      </c>
      <c r="U319" t="s">
        <v>396</v>
      </c>
      <c r="V319" t="s">
        <v>763</v>
      </c>
      <c r="W319" t="s">
        <v>41</v>
      </c>
      <c r="X319" t="s">
        <v>25</v>
      </c>
      <c r="Y319" t="s">
        <v>42</v>
      </c>
      <c r="Z319" t="str">
        <f t="shared" si="671"/>
        <v>"SL4RB-27274":{"APOGEE": "154","COMMENT": "","COMMENTCODE": "","COUNTRY": "CIS","CURRENT": "Y","DECAY": "1992-01-26","FILE": "1","INCLINATION": "51.61","INTLDES": "1992-004B","LAUNCH": "1992-01-25","LAUNCH_NUM": "4","LAUNCH_PIECE": "B","NORAD_CAT_ID": "21852","OBJECT_ID": "1992-004B","OBJECT_NAME": "SL-4 R/B","OBJECT_NUMBER": "21852","OBJECT_TYPE": "ROCKET BODY","PERIGEE": "145","PERIOD": "87.47","RCSVALUE": "0","RCS_SIZE": "","SATNAME": "SL-4 R/B","SITE": "TTMTR"}</v>
      </c>
      <c r="AA319" t="str">
        <f>IF(A319=A320,_xlfn.CONCAT(Query__2[[#This Row],[Column1]],","),_xlfn.CONCAT(Query__2[[#This Row],[Column1]],"},"))</f>
        <v>"SL4RB-27274":{"APOGEE": "154","COMMENT": "","COMMENTCODE": "","COUNTRY": "CIS","CURRENT": "Y","DECAY": "1992-01-26","FILE": "1","INCLINATION": "51.61","INTLDES": "1992-004B","LAUNCH": "1992-01-25","LAUNCH_NUM": "4","LAUNCH_PIECE": "B","NORAD_CAT_ID": "21852","OBJECT_ID": "1992-004B","OBJECT_NAME": "SL-4 R/B","OBJECT_NUMBER": "21852","OBJECT_TYPE": "ROCKET BODY","PERIGEE": "145","PERIOD": "87.47","RCSVALUE": "0","RCS_SIZE": "","SATNAME": "SL-4 R/B","SITE": "TTMTR"}},</v>
      </c>
      <c r="AB319" t="str">
        <f t="shared" si="787"/>
        <v>"APOGEE": "154",</v>
      </c>
      <c r="AC319" t="str">
        <f t="shared" si="788"/>
        <v>"COMMENT": "",</v>
      </c>
      <c r="AD319" t="str">
        <f t="shared" si="789"/>
        <v>"COMMENTCODE": "",</v>
      </c>
      <c r="AE319" t="str">
        <f t="shared" si="790"/>
        <v>"COUNTRY": "CIS",</v>
      </c>
      <c r="AF319" t="str">
        <f t="shared" si="791"/>
        <v>"CURRENT": "Y",</v>
      </c>
      <c r="AG319" t="str">
        <f t="shared" si="792"/>
        <v>"DECAY": "1992-01-26",</v>
      </c>
      <c r="AH319" t="str">
        <f t="shared" si="793"/>
        <v>"FILE": "1",</v>
      </c>
      <c r="AI319" t="str">
        <f t="shared" si="794"/>
        <v>"INCLINATION": "51.61",</v>
      </c>
      <c r="AJ319" t="str">
        <f t="shared" si="795"/>
        <v>"INTLDES": "1992-004B",</v>
      </c>
      <c r="AK319" t="str">
        <f t="shared" si="796"/>
        <v>"LAUNCH": "1992-01-25",</v>
      </c>
      <c r="AL319" t="str">
        <f t="shared" si="797"/>
        <v>"LAUNCH_NUM": "4",</v>
      </c>
      <c r="AM319" t="str">
        <f t="shared" si="798"/>
        <v>"LAUNCH_PIECE": "B",</v>
      </c>
      <c r="AN319" t="str">
        <f t="shared" si="799"/>
        <v>"NORAD_CAT_ID": "21852",</v>
      </c>
      <c r="AO319" t="str">
        <f t="shared" si="800"/>
        <v>"OBJECT_ID": "1992-004B",</v>
      </c>
      <c r="AP319" t="str">
        <f t="shared" si="801"/>
        <v>"OBJECT_NAME": "SL-4 R/B",</v>
      </c>
      <c r="AQ319" t="str">
        <f t="shared" si="802"/>
        <v>"OBJECT_NUMBER": "21852",</v>
      </c>
      <c r="AR319" t="str">
        <f t="shared" si="803"/>
        <v>"OBJECT_TYPE": "ROCKET BODY",</v>
      </c>
      <c r="AS319" t="str">
        <f t="shared" si="804"/>
        <v>"PERIGEE": "145",</v>
      </c>
      <c r="AT319" t="str">
        <f t="shared" si="805"/>
        <v>"PERIOD": "87.47",</v>
      </c>
      <c r="AU319" t="str">
        <f t="shared" si="806"/>
        <v>"RCSVALUE": "0",</v>
      </c>
      <c r="AV319" t="str">
        <f t="shared" si="807"/>
        <v>"RCS_SIZE": "",</v>
      </c>
      <c r="AW319" t="str">
        <f t="shared" si="808"/>
        <v>"SITE": "TTMTR"</v>
      </c>
      <c r="AX319" t="str">
        <f t="shared" si="809"/>
        <v>"SATNAME": "SL-4 R/B",</v>
      </c>
      <c r="AY319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"154","COMMENT": "","COMMENTCODE": "","COUNTRY": "CIS","CURRENT": "Y","DECAY": "1992-01-26","FILE": "1","INCLINATION": "51.61","INTLDES": "1992-004B","LAUNCH": "1992-01-25","LAUNCH_NUM": "4","LAUNCH_PIECE": "B","NORAD_CAT_ID": "21852","OBJECT_ID": "1992-004B","OBJECT_NAME": "SL-4 R/B","OBJECT_NUMBER": "21852","OBJECT_TYPE": "ROCKET BODY","PERIGEE": "145","PERIOD": "87.47","RCSVALUE": "0","RCS_SIZE": "","SATNAME": "SL-4 R/B","SITE": "TTMTR"</v>
      </c>
    </row>
    <row r="320" spans="1:51" x14ac:dyDescent="0.2">
      <c r="A320" t="s">
        <v>1283</v>
      </c>
      <c r="B320" t="s">
        <v>4104</v>
      </c>
      <c r="C320" t="s">
        <v>2679</v>
      </c>
      <c r="D320" t="s">
        <v>977</v>
      </c>
      <c r="E320" t="s">
        <v>25</v>
      </c>
      <c r="F320" t="s">
        <v>25</v>
      </c>
      <c r="G320" t="s">
        <v>26</v>
      </c>
      <c r="H320" t="s">
        <v>27</v>
      </c>
      <c r="I320" t="s">
        <v>25</v>
      </c>
      <c r="J320" t="s">
        <v>77</v>
      </c>
      <c r="K320" t="s">
        <v>1854</v>
      </c>
      <c r="L320" t="s">
        <v>2677</v>
      </c>
      <c r="M320" t="s">
        <v>2676</v>
      </c>
      <c r="N320" t="s">
        <v>33</v>
      </c>
      <c r="O320" t="s">
        <v>48</v>
      </c>
      <c r="P320" t="s">
        <v>2678</v>
      </c>
      <c r="Q320" t="s">
        <v>2677</v>
      </c>
      <c r="R320" t="s">
        <v>2679</v>
      </c>
      <c r="S320" t="s">
        <v>2678</v>
      </c>
      <c r="T320" t="s">
        <v>38</v>
      </c>
      <c r="U320" t="s">
        <v>1136</v>
      </c>
      <c r="V320" t="s">
        <v>1866</v>
      </c>
      <c r="W320" t="s">
        <v>41</v>
      </c>
      <c r="X320" t="s">
        <v>53</v>
      </c>
      <c r="Y320" t="s">
        <v>1402</v>
      </c>
      <c r="Z320" t="str">
        <f t="shared" si="671"/>
        <v>"1993":{"COSMOS2230-28018":{"APOGEE": "1005","COMMENT": "","COMMENTCODE": "","COUNTRY": "CIS","CURRENT": "Y","DECAY": "","FILE": "8634","INCLINATION": "82.94","INTLDES": "1993-001A","LAUNCH": "1993-01-12","LAUNCH_NUM": "1","LAUNCH_PIECE": "A","NORAD_CAT_ID": "22307","OBJECT_ID": "1993-001A","OBJECT_NAME": "COSMOS 2230","OBJECT_NUMBER": "22307","OBJECT_TYPE": "PAYLOAD","PERIGEE": "968","PERIOD": "104.82","RCSVALUE": "0","RCS_SIZE": "LARGE","SATNAME": "COSMOS 2230","SITE": "PKMTR"}</v>
      </c>
      <c r="AA320" t="str">
        <f>IF(A320=A321,_xlfn.CONCAT(Query__2[[#This Row],[Column1]],","),_xlfn.CONCAT(Query__2[[#This Row],[Column1]],"},"))</f>
        <v>"1993":{"COSMOS2230-28018":{"APOGEE": "1005","COMMENT": "","COMMENTCODE": "","COUNTRY": "CIS","CURRENT": "Y","DECAY": "","FILE": "8634","INCLINATION": "82.94","INTLDES": "1993-001A","LAUNCH": "1993-01-12","LAUNCH_NUM": "1","LAUNCH_PIECE": "A","NORAD_CAT_ID": "22307","OBJECT_ID": "1993-001A","OBJECT_NAME": "COSMOS 2230","OBJECT_NUMBER": "22307","OBJECT_TYPE": "PAYLOAD","PERIGEE": "968","PERIOD": "104.82","RCSVALUE": "0","RCS_SIZE": "LARGE","SATNAME": "COSMOS 2230","SITE": "PKMTR"},</v>
      </c>
      <c r="AB320" t="str">
        <f t="shared" ref="AB320:AB328" si="810">_xlfn.CONCAT("""",D$1,"""",": ","""",D320,"""",",")</f>
        <v>"APOGEE": "1005",</v>
      </c>
      <c r="AC320" t="str">
        <f t="shared" ref="AC320:AC328" si="811">_xlfn.CONCAT("""",E$1,"""",": ","""",E320,"""",",")</f>
        <v>"COMMENT": "",</v>
      </c>
      <c r="AD320" t="str">
        <f t="shared" ref="AD320:AD328" si="812">_xlfn.CONCAT("""",F$1,"""",": ","""",F320,"""",",")</f>
        <v>"COMMENTCODE": "",</v>
      </c>
      <c r="AE320" t="str">
        <f t="shared" ref="AE320:AE328" si="813">_xlfn.CONCAT("""",G$1,"""",": ","""",G320,"""",",")</f>
        <v>"COUNTRY": "CIS",</v>
      </c>
      <c r="AF320" t="str">
        <f t="shared" ref="AF320:AF328" si="814">_xlfn.CONCAT("""",H$1,"""",": ","""",H320,"""",",")</f>
        <v>"CURRENT": "Y",</v>
      </c>
      <c r="AG320" t="str">
        <f t="shared" ref="AG320:AG328" si="815">_xlfn.CONCAT("""",I$1,"""",": ","""",I320,"""",",")</f>
        <v>"DECAY": "",</v>
      </c>
      <c r="AH320" t="str">
        <f t="shared" ref="AH320:AH328" si="816">_xlfn.CONCAT("""",J$1,"""",": ","""",J320,"""",",")</f>
        <v>"FILE": "8634",</v>
      </c>
      <c r="AI320" t="str">
        <f t="shared" ref="AI320:AI328" si="817">_xlfn.CONCAT("""",K$1,"""",": ","""",K320,"""",",")</f>
        <v>"INCLINATION": "82.94",</v>
      </c>
      <c r="AJ320" t="str">
        <f t="shared" ref="AJ320:AJ328" si="818">_xlfn.CONCAT("""",L$1,"""",": ","""",L320,"""",",")</f>
        <v>"INTLDES": "1993-001A",</v>
      </c>
      <c r="AK320" t="str">
        <f t="shared" ref="AK320:AK328" si="819">_xlfn.CONCAT("""",M$1,"""",": ","""",M320,"""",",")</f>
        <v>"LAUNCH": "1993-01-12",</v>
      </c>
      <c r="AL320" t="str">
        <f t="shared" ref="AL320:AL328" si="820">_xlfn.CONCAT("""",N$1,"""",": ","""",N320,"""",",")</f>
        <v>"LAUNCH_NUM": "1",</v>
      </c>
      <c r="AM320" t="str">
        <f t="shared" ref="AM320:AM328" si="821">_xlfn.CONCAT("""",O$1,"""",": ","""",O320,"""",",")</f>
        <v>"LAUNCH_PIECE": "A",</v>
      </c>
      <c r="AN320" t="str">
        <f t="shared" ref="AN320:AN328" si="822">_xlfn.CONCAT("""",P$1,"""",": ","""",P320,"""",",")</f>
        <v>"NORAD_CAT_ID": "22307",</v>
      </c>
      <c r="AO320" t="str">
        <f t="shared" ref="AO320:AO328" si="823">_xlfn.CONCAT("""",Q$1,"""",": ","""",Q320,"""",",")</f>
        <v>"OBJECT_ID": "1993-001A",</v>
      </c>
      <c r="AP320" t="str">
        <f t="shared" ref="AP320:AP328" si="824">_xlfn.CONCAT("""",R$1,"""",": ","""",R320,"""",",")</f>
        <v>"OBJECT_NAME": "COSMOS 2230",</v>
      </c>
      <c r="AQ320" t="str">
        <f t="shared" ref="AQ320:AQ328" si="825">_xlfn.CONCAT("""",S$1,"""",": ","""",S320,"""",",")</f>
        <v>"OBJECT_NUMBER": "22307",</v>
      </c>
      <c r="AR320" t="str">
        <f t="shared" ref="AR320:AR328" si="826">_xlfn.CONCAT("""",T$1,"""",": ","""",T320,"""",",")</f>
        <v>"OBJECT_TYPE": "PAYLOAD",</v>
      </c>
      <c r="AS320" t="str">
        <f t="shared" ref="AS320:AS328" si="827">_xlfn.CONCAT("""",U$1,"""",": ","""",U320,"""",",")</f>
        <v>"PERIGEE": "968",</v>
      </c>
      <c r="AT320" t="str">
        <f t="shared" ref="AT320:AT328" si="828">_xlfn.CONCAT("""",V$1,"""",": ","""",V320,"""",",")</f>
        <v>"PERIOD": "104.82",</v>
      </c>
      <c r="AU320" t="str">
        <f t="shared" ref="AU320:AU328" si="829">_xlfn.CONCAT("""",W$1,"""",": ","""",W320,"""",",")</f>
        <v>"RCSVALUE": "0",</v>
      </c>
      <c r="AV320" t="str">
        <f t="shared" ref="AV320:AV328" si="830">_xlfn.CONCAT("""",X$1,"""",": ","""",X320,"""",",")</f>
        <v>"RCS_SIZE": "LARGE",</v>
      </c>
      <c r="AW320" t="str">
        <f t="shared" ref="AW320:AW328" si="831">_xlfn.CONCAT("""",Y$1,"""",": ","""",Y320,"""")</f>
        <v>"SITE": "PKMTR"</v>
      </c>
      <c r="AX320" t="str">
        <f t="shared" ref="AX320:AX328" si="832">_xlfn.CONCAT("""",C$1,"""",": ","""",C320,"""",",")</f>
        <v>"SATNAME": "COSMOS 2230",</v>
      </c>
      <c r="AY320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"1005","COMMENT": "","COMMENTCODE": "","COUNTRY": "CIS","CURRENT": "Y","DECAY": "","FILE": "8634","INCLINATION": "82.94","INTLDES": "1993-001A","LAUNCH": "1993-01-12","LAUNCH_NUM": "1","LAUNCH_PIECE": "A","NORAD_CAT_ID": "22307","OBJECT_ID": "1993-001A","OBJECT_NAME": "COSMOS 2230","OBJECT_NUMBER": "22307","OBJECT_TYPE": "PAYLOAD","PERIGEE": "968","PERIOD": "104.82","RCSVALUE": "0","RCS_SIZE": "LARGE","SATNAME": "COSMOS 2230","SITE": "PKMTR"</v>
      </c>
    </row>
    <row r="321" spans="1:51" x14ac:dyDescent="0.2">
      <c r="A321" t="s">
        <v>1283</v>
      </c>
      <c r="B321" t="s">
        <v>4105</v>
      </c>
      <c r="C321" t="s">
        <v>1094</v>
      </c>
      <c r="D321" t="s">
        <v>1112</v>
      </c>
      <c r="E321" t="s">
        <v>25</v>
      </c>
      <c r="F321" t="s">
        <v>25</v>
      </c>
      <c r="G321" t="s">
        <v>26</v>
      </c>
      <c r="H321" t="s">
        <v>27</v>
      </c>
      <c r="I321" t="s">
        <v>25</v>
      </c>
      <c r="J321" t="s">
        <v>225</v>
      </c>
      <c r="K321" t="s">
        <v>1998</v>
      </c>
      <c r="L321" t="s">
        <v>2680</v>
      </c>
      <c r="M321" t="s">
        <v>2676</v>
      </c>
      <c r="N321" t="s">
        <v>33</v>
      </c>
      <c r="O321" t="s">
        <v>34</v>
      </c>
      <c r="P321" t="s">
        <v>2681</v>
      </c>
      <c r="Q321" t="s">
        <v>2680</v>
      </c>
      <c r="R321" t="s">
        <v>1094</v>
      </c>
      <c r="S321" t="s">
        <v>2681</v>
      </c>
      <c r="T321" t="s">
        <v>50</v>
      </c>
      <c r="U321" t="s">
        <v>711</v>
      </c>
      <c r="V321" t="s">
        <v>1326</v>
      </c>
      <c r="W321" t="s">
        <v>41</v>
      </c>
      <c r="X321" t="s">
        <v>53</v>
      </c>
      <c r="Y321" t="s">
        <v>1402</v>
      </c>
      <c r="Z321" t="str">
        <f t="shared" si="671"/>
        <v>"SL8RB-28019":{"APOGEE": "996","COMMENT": "","COMMENTCODE": "","COUNTRY": "CIS","CURRENT": "Y","DECAY": "","FILE": "8633","INCLINATION": "82.93","INTLDES": "1993-001B","LAUNCH": "1993-01-12","LAUNCH_NUM": "1","LAUNCH_PIECE": "B","NORAD_CAT_ID": "22308","OBJECT_ID": "1993-001B","OBJECT_NAME": "SL-8 R/B","OBJECT_NUMBER": "22308","OBJECT_TYPE": "ROCKET BODY","PERIGEE": "961","PERIOD": "104.67","RCSVALUE": "0","RCS_SIZE": "LARGE","SATNAME": "SL-8 R/B","SITE": "PKMTR"}</v>
      </c>
      <c r="AA321" t="str">
        <f>IF(A321=A322,_xlfn.CONCAT(Query__2[[#This Row],[Column1]],","),_xlfn.CONCAT(Query__2[[#This Row],[Column1]],"},"))</f>
        <v>"SL8RB-28019":{"APOGEE": "996","COMMENT": "","COMMENTCODE": "","COUNTRY": "CIS","CURRENT": "Y","DECAY": "","FILE": "8633","INCLINATION": "82.93","INTLDES": "1993-001B","LAUNCH": "1993-01-12","LAUNCH_NUM": "1","LAUNCH_PIECE": "B","NORAD_CAT_ID": "22308","OBJECT_ID": "1993-001B","OBJECT_NAME": "SL-8 R/B","OBJECT_NUMBER": "22308","OBJECT_TYPE": "ROCKET BODY","PERIGEE": "961","PERIOD": "104.67","RCSVALUE": "0","RCS_SIZE": "LARGE","SATNAME": "SL-8 R/B","SITE": "PKMTR"},</v>
      </c>
      <c r="AB321" t="str">
        <f t="shared" si="810"/>
        <v>"APOGEE": "996",</v>
      </c>
      <c r="AC321" t="str">
        <f t="shared" si="811"/>
        <v>"COMMENT": "",</v>
      </c>
      <c r="AD321" t="str">
        <f t="shared" si="812"/>
        <v>"COMMENTCODE": "",</v>
      </c>
      <c r="AE321" t="str">
        <f t="shared" si="813"/>
        <v>"COUNTRY": "CIS",</v>
      </c>
      <c r="AF321" t="str">
        <f t="shared" si="814"/>
        <v>"CURRENT": "Y",</v>
      </c>
      <c r="AG321" t="str">
        <f t="shared" si="815"/>
        <v>"DECAY": "",</v>
      </c>
      <c r="AH321" t="str">
        <f t="shared" si="816"/>
        <v>"FILE": "8633",</v>
      </c>
      <c r="AI321" t="str">
        <f t="shared" si="817"/>
        <v>"INCLINATION": "82.93",</v>
      </c>
      <c r="AJ321" t="str">
        <f t="shared" si="818"/>
        <v>"INTLDES": "1993-001B",</v>
      </c>
      <c r="AK321" t="str">
        <f t="shared" si="819"/>
        <v>"LAUNCH": "1993-01-12",</v>
      </c>
      <c r="AL321" t="str">
        <f t="shared" si="820"/>
        <v>"LAUNCH_NUM": "1",</v>
      </c>
      <c r="AM321" t="str">
        <f t="shared" si="821"/>
        <v>"LAUNCH_PIECE": "B",</v>
      </c>
      <c r="AN321" t="str">
        <f t="shared" si="822"/>
        <v>"NORAD_CAT_ID": "22308",</v>
      </c>
      <c r="AO321" t="str">
        <f t="shared" si="823"/>
        <v>"OBJECT_ID": "1993-001B",</v>
      </c>
      <c r="AP321" t="str">
        <f t="shared" si="824"/>
        <v>"OBJECT_NAME": "SL-8 R/B",</v>
      </c>
      <c r="AQ321" t="str">
        <f t="shared" si="825"/>
        <v>"OBJECT_NUMBER": "22308",</v>
      </c>
      <c r="AR321" t="str">
        <f t="shared" si="826"/>
        <v>"OBJECT_TYPE": "ROCKET BODY",</v>
      </c>
      <c r="AS321" t="str">
        <f t="shared" si="827"/>
        <v>"PERIGEE": "961",</v>
      </c>
      <c r="AT321" t="str">
        <f t="shared" si="828"/>
        <v>"PERIOD": "104.67",</v>
      </c>
      <c r="AU321" t="str">
        <f t="shared" si="829"/>
        <v>"RCSVALUE": "0",</v>
      </c>
      <c r="AV321" t="str">
        <f t="shared" si="830"/>
        <v>"RCS_SIZE": "LARGE",</v>
      </c>
      <c r="AW321" t="str">
        <f t="shared" si="831"/>
        <v>"SITE": "PKMTR"</v>
      </c>
      <c r="AX321" t="str">
        <f t="shared" si="832"/>
        <v>"SATNAME": "SL-8 R/B",</v>
      </c>
      <c r="AY321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"996","COMMENT": "","COMMENTCODE": "","COUNTRY": "CIS","CURRENT": "Y","DECAY": "","FILE": "8633","INCLINATION": "82.93","INTLDES": "1993-001B","LAUNCH": "1993-01-12","LAUNCH_NUM": "1","LAUNCH_PIECE": "B","NORAD_CAT_ID": "22308","OBJECT_ID": "1993-001B","OBJECT_NAME": "SL-8 R/B","OBJECT_NUMBER": "22308","OBJECT_TYPE": "ROCKET BODY","PERIGEE": "961","PERIOD": "104.67","RCSVALUE": "0","RCS_SIZE": "LARGE","SATNAME": "SL-8 R/B","SITE": "PKMTR"</v>
      </c>
    </row>
    <row r="322" spans="1:51" x14ac:dyDescent="0.2">
      <c r="A322" t="s">
        <v>1283</v>
      </c>
      <c r="B322" t="s">
        <v>4106</v>
      </c>
      <c r="C322" t="s">
        <v>2686</v>
      </c>
      <c r="D322" t="s">
        <v>1701</v>
      </c>
      <c r="E322" t="s">
        <v>25</v>
      </c>
      <c r="F322" t="s">
        <v>25</v>
      </c>
      <c r="G322" t="s">
        <v>66</v>
      </c>
      <c r="H322" t="s">
        <v>27</v>
      </c>
      <c r="I322" t="s">
        <v>25</v>
      </c>
      <c r="J322" t="s">
        <v>231</v>
      </c>
      <c r="K322" t="s">
        <v>2682</v>
      </c>
      <c r="L322" t="s">
        <v>2683</v>
      </c>
      <c r="M322" t="s">
        <v>2684</v>
      </c>
      <c r="N322" t="s">
        <v>60</v>
      </c>
      <c r="O322" t="s">
        <v>34</v>
      </c>
      <c r="P322" t="s">
        <v>2685</v>
      </c>
      <c r="Q322" t="s">
        <v>2683</v>
      </c>
      <c r="R322" t="s">
        <v>2686</v>
      </c>
      <c r="S322" t="s">
        <v>2685</v>
      </c>
      <c r="T322" t="s">
        <v>38</v>
      </c>
      <c r="U322" t="s">
        <v>1962</v>
      </c>
      <c r="V322" t="s">
        <v>2203</v>
      </c>
      <c r="W322" t="s">
        <v>41</v>
      </c>
      <c r="X322" t="s">
        <v>53</v>
      </c>
      <c r="Y322" t="s">
        <v>75</v>
      </c>
      <c r="Z322" t="str">
        <f t="shared" si="671"/>
        <v>"TDRS6-28020":{"APOGEE": "35820","COMMENT": "","COMMENTCODE": "","COUNTRY": "US","CURRENT": "Y","DECAY": "","FILE": "8635","INCLINATION": "14.16","INTLDES": "1993-003B","LAUNCH": "1993-01-13","LAUNCH_NUM": "3","LAUNCH_PIECE": "B","NORAD_CAT_ID": "22314","OBJECT_ID": "1993-003B","OBJECT_NAME": "TDRS 6","OBJECT_NUMBER": "22314","OBJECT_TYPE": "PAYLOAD","PERIGEE": "35751","PERIOD": "1436.02","RCSVALUE": "0","RCS_SIZE": "LARGE","SATNAME": "TDRS 6","SITE": "AFETR"}</v>
      </c>
      <c r="AA322" t="str">
        <f>IF(A322=A323,_xlfn.CONCAT(Query__2[[#This Row],[Column1]],","),_xlfn.CONCAT(Query__2[[#This Row],[Column1]],"},"))</f>
        <v>"TDRS6-28020":{"APOGEE": "35820","COMMENT": "","COMMENTCODE": "","COUNTRY": "US","CURRENT": "Y","DECAY": "","FILE": "8635","INCLINATION": "14.16","INTLDES": "1993-003B","LAUNCH": "1993-01-13","LAUNCH_NUM": "3","LAUNCH_PIECE": "B","NORAD_CAT_ID": "22314","OBJECT_ID": "1993-003B","OBJECT_NAME": "TDRS 6","OBJECT_NUMBER": "22314","OBJECT_TYPE": "PAYLOAD","PERIGEE": "35751","PERIOD": "1436.02","RCSVALUE": "0","RCS_SIZE": "LARGE","SATNAME": "TDRS 6","SITE": "AFETR"},</v>
      </c>
      <c r="AB322" t="str">
        <f t="shared" si="810"/>
        <v>"APOGEE": "35820",</v>
      </c>
      <c r="AC322" t="str">
        <f t="shared" si="811"/>
        <v>"COMMENT": "",</v>
      </c>
      <c r="AD322" t="str">
        <f t="shared" si="812"/>
        <v>"COMMENTCODE": "",</v>
      </c>
      <c r="AE322" t="str">
        <f t="shared" si="813"/>
        <v>"COUNTRY": "US",</v>
      </c>
      <c r="AF322" t="str">
        <f t="shared" si="814"/>
        <v>"CURRENT": "Y",</v>
      </c>
      <c r="AG322" t="str">
        <f t="shared" si="815"/>
        <v>"DECAY": "",</v>
      </c>
      <c r="AH322" t="str">
        <f t="shared" si="816"/>
        <v>"FILE": "8635",</v>
      </c>
      <c r="AI322" t="str">
        <f t="shared" si="817"/>
        <v>"INCLINATION": "14.16",</v>
      </c>
      <c r="AJ322" t="str">
        <f t="shared" si="818"/>
        <v>"INTLDES": "1993-003B",</v>
      </c>
      <c r="AK322" t="str">
        <f t="shared" si="819"/>
        <v>"LAUNCH": "1993-01-13",</v>
      </c>
      <c r="AL322" t="str">
        <f t="shared" si="820"/>
        <v>"LAUNCH_NUM": "3",</v>
      </c>
      <c r="AM322" t="str">
        <f t="shared" si="821"/>
        <v>"LAUNCH_PIECE": "B",</v>
      </c>
      <c r="AN322" t="str">
        <f t="shared" si="822"/>
        <v>"NORAD_CAT_ID": "22314",</v>
      </c>
      <c r="AO322" t="str">
        <f t="shared" si="823"/>
        <v>"OBJECT_ID": "1993-003B",</v>
      </c>
      <c r="AP322" t="str">
        <f t="shared" si="824"/>
        <v>"OBJECT_NAME": "TDRS 6",</v>
      </c>
      <c r="AQ322" t="str">
        <f t="shared" si="825"/>
        <v>"OBJECT_NUMBER": "22314",</v>
      </c>
      <c r="AR322" t="str">
        <f t="shared" si="826"/>
        <v>"OBJECT_TYPE": "PAYLOAD",</v>
      </c>
      <c r="AS322" t="str">
        <f t="shared" si="827"/>
        <v>"PERIGEE": "35751",</v>
      </c>
      <c r="AT322" t="str">
        <f t="shared" si="828"/>
        <v>"PERIOD": "1436.02",</v>
      </c>
      <c r="AU322" t="str">
        <f t="shared" si="829"/>
        <v>"RCSVALUE": "0",</v>
      </c>
      <c r="AV322" t="str">
        <f t="shared" si="830"/>
        <v>"RCS_SIZE": "LARGE",</v>
      </c>
      <c r="AW322" t="str">
        <f t="shared" si="831"/>
        <v>"SITE": "AFETR"</v>
      </c>
      <c r="AX322" t="str">
        <f t="shared" si="832"/>
        <v>"SATNAME": "TDRS 6",</v>
      </c>
      <c r="AY322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"35820","COMMENT": "","COMMENTCODE": "","COUNTRY": "US","CURRENT": "Y","DECAY": "","FILE": "8635","INCLINATION": "14.16","INTLDES": "1993-003B","LAUNCH": "1993-01-13","LAUNCH_NUM": "3","LAUNCH_PIECE": "B","NORAD_CAT_ID": "22314","OBJECT_ID": "1993-003B","OBJECT_NAME": "TDRS 6","OBJECT_NUMBER": "22314","OBJECT_TYPE": "PAYLOAD","PERIGEE": "35751","PERIOD": "1436.02","RCSVALUE": "0","RCS_SIZE": "LARGE","SATNAME": "TDRS 6","SITE": "AFETR"</v>
      </c>
    </row>
    <row r="323" spans="1:51" x14ac:dyDescent="0.2">
      <c r="A323" t="s">
        <v>1283</v>
      </c>
      <c r="B323" t="s">
        <v>4107</v>
      </c>
      <c r="C323" t="s">
        <v>2284</v>
      </c>
      <c r="D323" t="s">
        <v>2631</v>
      </c>
      <c r="E323" t="s">
        <v>25</v>
      </c>
      <c r="F323" t="s">
        <v>25</v>
      </c>
      <c r="G323" t="s">
        <v>66</v>
      </c>
      <c r="H323" t="s">
        <v>27</v>
      </c>
      <c r="I323" t="s">
        <v>25</v>
      </c>
      <c r="J323" t="s">
        <v>231</v>
      </c>
      <c r="K323" t="s">
        <v>2687</v>
      </c>
      <c r="L323" t="s">
        <v>2688</v>
      </c>
      <c r="M323" t="s">
        <v>2684</v>
      </c>
      <c r="N323" t="s">
        <v>60</v>
      </c>
      <c r="O323" t="s">
        <v>81</v>
      </c>
      <c r="P323" t="s">
        <v>2689</v>
      </c>
      <c r="Q323" t="s">
        <v>2688</v>
      </c>
      <c r="R323" t="s">
        <v>2284</v>
      </c>
      <c r="S323" t="s">
        <v>2689</v>
      </c>
      <c r="T323" t="s">
        <v>50</v>
      </c>
      <c r="U323" t="s">
        <v>209</v>
      </c>
      <c r="V323" t="s">
        <v>2690</v>
      </c>
      <c r="W323" t="s">
        <v>41</v>
      </c>
      <c r="X323" t="s">
        <v>53</v>
      </c>
      <c r="Y323" t="s">
        <v>75</v>
      </c>
      <c r="Z323" t="str">
        <f t="shared" ref="Z323:Z386" si="833">IF(A323=A322,(_xlfn.CONCAT("""",B323,"""",":{",AY323,"}")), (_xlfn.CONCAT("""",A323,"""",":{","""",B323,"""",":{",AY323,"}")))</f>
        <v>"IUSRB1-28021":{"APOGEE": "21699","COMMENT": "","COMMENTCODE": "","COUNTRY": "US","CURRENT": "Y","DECAY": "","FILE": "8635","INCLINATION": "26.80","INTLDES": "1993-003C","LAUNCH": "1993-01-13","LAUNCH_NUM": "3","LAUNCH_PIECE": "C","NORAD_CAT_ID": "22315","OBJECT_ID": "1993-003C","OBJECT_NAME": "IUS R/B(1)","OBJECT_NUMBER": "22315","OBJECT_TYPE": "ROCKET BODY","PERIGEE": "251","PERIOD": "379.16","RCSVALUE": "0","RCS_SIZE": "LARGE","SATNAME": "IUS R/B(1)","SITE": "AFETR"}</v>
      </c>
      <c r="AA323" t="str">
        <f>IF(A323=A324,_xlfn.CONCAT(Query__2[[#This Row],[Column1]],","),_xlfn.CONCAT(Query__2[[#This Row],[Column1]],"},"))</f>
        <v>"IUSRB1-28021":{"APOGEE": "21699","COMMENT": "","COMMENTCODE": "","COUNTRY": "US","CURRENT": "Y","DECAY": "","FILE": "8635","INCLINATION": "26.80","INTLDES": "1993-003C","LAUNCH": "1993-01-13","LAUNCH_NUM": "3","LAUNCH_PIECE": "C","NORAD_CAT_ID": "22315","OBJECT_ID": "1993-003C","OBJECT_NAME": "IUS R/B(1)","OBJECT_NUMBER": "22315","OBJECT_TYPE": "ROCKET BODY","PERIGEE": "251","PERIOD": "379.16","RCSVALUE": "0","RCS_SIZE": "LARGE","SATNAME": "IUS R/B(1)","SITE": "AFETR"},</v>
      </c>
      <c r="AB323" t="str">
        <f t="shared" si="810"/>
        <v>"APOGEE": "21699",</v>
      </c>
      <c r="AC323" t="str">
        <f t="shared" si="811"/>
        <v>"COMMENT": "",</v>
      </c>
      <c r="AD323" t="str">
        <f t="shared" si="812"/>
        <v>"COMMENTCODE": "",</v>
      </c>
      <c r="AE323" t="str">
        <f t="shared" si="813"/>
        <v>"COUNTRY": "US",</v>
      </c>
      <c r="AF323" t="str">
        <f t="shared" si="814"/>
        <v>"CURRENT": "Y",</v>
      </c>
      <c r="AG323" t="str">
        <f t="shared" si="815"/>
        <v>"DECAY": "",</v>
      </c>
      <c r="AH323" t="str">
        <f t="shared" si="816"/>
        <v>"FILE": "8635",</v>
      </c>
      <c r="AI323" t="str">
        <f t="shared" si="817"/>
        <v>"INCLINATION": "26.80",</v>
      </c>
      <c r="AJ323" t="str">
        <f t="shared" si="818"/>
        <v>"INTLDES": "1993-003C",</v>
      </c>
      <c r="AK323" t="str">
        <f t="shared" si="819"/>
        <v>"LAUNCH": "1993-01-13",</v>
      </c>
      <c r="AL323" t="str">
        <f t="shared" si="820"/>
        <v>"LAUNCH_NUM": "3",</v>
      </c>
      <c r="AM323" t="str">
        <f t="shared" si="821"/>
        <v>"LAUNCH_PIECE": "C",</v>
      </c>
      <c r="AN323" t="str">
        <f t="shared" si="822"/>
        <v>"NORAD_CAT_ID": "22315",</v>
      </c>
      <c r="AO323" t="str">
        <f t="shared" si="823"/>
        <v>"OBJECT_ID": "1993-003C",</v>
      </c>
      <c r="AP323" t="str">
        <f t="shared" si="824"/>
        <v>"OBJECT_NAME": "IUS R/B(1)",</v>
      </c>
      <c r="AQ323" t="str">
        <f t="shared" si="825"/>
        <v>"OBJECT_NUMBER": "22315",</v>
      </c>
      <c r="AR323" t="str">
        <f t="shared" si="826"/>
        <v>"OBJECT_TYPE": "ROCKET BODY",</v>
      </c>
      <c r="AS323" t="str">
        <f t="shared" si="827"/>
        <v>"PERIGEE": "251",</v>
      </c>
      <c r="AT323" t="str">
        <f t="shared" si="828"/>
        <v>"PERIOD": "379.16",</v>
      </c>
      <c r="AU323" t="str">
        <f t="shared" si="829"/>
        <v>"RCSVALUE": "0",</v>
      </c>
      <c r="AV323" t="str">
        <f t="shared" si="830"/>
        <v>"RCS_SIZE": "LARGE",</v>
      </c>
      <c r="AW323" t="str">
        <f t="shared" si="831"/>
        <v>"SITE": "AFETR"</v>
      </c>
      <c r="AX323" t="str">
        <f t="shared" si="832"/>
        <v>"SATNAME": "IUS R/B(1)",</v>
      </c>
      <c r="AY323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"21699","COMMENT": "","COMMENTCODE": "","COUNTRY": "US","CURRENT": "Y","DECAY": "","FILE": "8635","INCLINATION": "26.80","INTLDES": "1993-003C","LAUNCH": "1993-01-13","LAUNCH_NUM": "3","LAUNCH_PIECE": "C","NORAD_CAT_ID": "22315","OBJECT_ID": "1993-003C","OBJECT_NAME": "IUS R/B(1)","OBJECT_NUMBER": "22315","OBJECT_TYPE": "ROCKET BODY","PERIGEE": "251","PERIOD": "379.16","RCSVALUE": "0","RCS_SIZE": "LARGE","SATNAME": "IUS R/B(1)","SITE": "AFETR"</v>
      </c>
    </row>
    <row r="324" spans="1:51" x14ac:dyDescent="0.2">
      <c r="A324" t="s">
        <v>1283</v>
      </c>
      <c r="B324" t="s">
        <v>4108</v>
      </c>
      <c r="C324" t="s">
        <v>2282</v>
      </c>
      <c r="D324" t="s">
        <v>1559</v>
      </c>
      <c r="E324" t="s">
        <v>25</v>
      </c>
      <c r="F324" t="s">
        <v>25</v>
      </c>
      <c r="G324" t="s">
        <v>66</v>
      </c>
      <c r="H324" t="s">
        <v>27</v>
      </c>
      <c r="I324" t="s">
        <v>25</v>
      </c>
      <c r="J324" t="s">
        <v>77</v>
      </c>
      <c r="K324" t="s">
        <v>2291</v>
      </c>
      <c r="L324" t="s">
        <v>2691</v>
      </c>
      <c r="M324" t="s">
        <v>2684</v>
      </c>
      <c r="N324" t="s">
        <v>60</v>
      </c>
      <c r="O324" t="s">
        <v>160</v>
      </c>
      <c r="P324" t="s">
        <v>2692</v>
      </c>
      <c r="Q324" t="s">
        <v>2691</v>
      </c>
      <c r="R324" t="s">
        <v>2282</v>
      </c>
      <c r="S324" t="s">
        <v>2692</v>
      </c>
      <c r="T324" t="s">
        <v>50</v>
      </c>
      <c r="U324" t="s">
        <v>2693</v>
      </c>
      <c r="V324" t="s">
        <v>2694</v>
      </c>
      <c r="W324" t="s">
        <v>41</v>
      </c>
      <c r="X324" t="s">
        <v>53</v>
      </c>
      <c r="Y324" t="s">
        <v>75</v>
      </c>
      <c r="Z324" t="str">
        <f t="shared" si="833"/>
        <v>"IUSRB2-28022":{"APOGEE": "36131","COMMENT": "","COMMENTCODE": "","COUNTRY": "US","CURRENT": "Y","DECAY": "","FILE": "8634","INCLINATION": "12.41","INTLDES": "1993-003D","LAUNCH": "1993-01-13","LAUNCH_NUM": "3","LAUNCH_PIECE": "D","NORAD_CAT_ID": "22316","OBJECT_ID": "1993-003D","OBJECT_NAME": "IUS R/B(2)","OBJECT_NUMBER": "22316","OBJECT_TYPE": "ROCKET BODY","PERIGEE": "35538","PERIOD": "1438.54","RCSVALUE": "0","RCS_SIZE": "LARGE","SATNAME": "IUS R/B(2)","SITE": "AFETR"}</v>
      </c>
      <c r="AA324" t="str">
        <f>IF(A324=A325,_xlfn.CONCAT(Query__2[[#This Row],[Column1]],","),_xlfn.CONCAT(Query__2[[#This Row],[Column1]],"},"))</f>
        <v>"IUSRB2-28022":{"APOGEE": "36131","COMMENT": "","COMMENTCODE": "","COUNTRY": "US","CURRENT": "Y","DECAY": "","FILE": "8634","INCLINATION": "12.41","INTLDES": "1993-003D","LAUNCH": "1993-01-13","LAUNCH_NUM": "3","LAUNCH_PIECE": "D","NORAD_CAT_ID": "22316","OBJECT_ID": "1993-003D","OBJECT_NAME": "IUS R/B(2)","OBJECT_NUMBER": "22316","OBJECT_TYPE": "ROCKET BODY","PERIGEE": "35538","PERIOD": "1438.54","RCSVALUE": "0","RCS_SIZE": "LARGE","SATNAME": "IUS R/B(2)","SITE": "AFETR"},</v>
      </c>
      <c r="AB324" t="str">
        <f t="shared" si="810"/>
        <v>"APOGEE": "36131",</v>
      </c>
      <c r="AC324" t="str">
        <f t="shared" si="811"/>
        <v>"COMMENT": "",</v>
      </c>
      <c r="AD324" t="str">
        <f t="shared" si="812"/>
        <v>"COMMENTCODE": "",</v>
      </c>
      <c r="AE324" t="str">
        <f t="shared" si="813"/>
        <v>"COUNTRY": "US",</v>
      </c>
      <c r="AF324" t="str">
        <f t="shared" si="814"/>
        <v>"CURRENT": "Y",</v>
      </c>
      <c r="AG324" t="str">
        <f t="shared" si="815"/>
        <v>"DECAY": "",</v>
      </c>
      <c r="AH324" t="str">
        <f t="shared" si="816"/>
        <v>"FILE": "8634",</v>
      </c>
      <c r="AI324" t="str">
        <f t="shared" si="817"/>
        <v>"INCLINATION": "12.41",</v>
      </c>
      <c r="AJ324" t="str">
        <f t="shared" si="818"/>
        <v>"INTLDES": "1993-003D",</v>
      </c>
      <c r="AK324" t="str">
        <f t="shared" si="819"/>
        <v>"LAUNCH": "1993-01-13",</v>
      </c>
      <c r="AL324" t="str">
        <f t="shared" si="820"/>
        <v>"LAUNCH_NUM": "3",</v>
      </c>
      <c r="AM324" t="str">
        <f t="shared" si="821"/>
        <v>"LAUNCH_PIECE": "D",</v>
      </c>
      <c r="AN324" t="str">
        <f t="shared" si="822"/>
        <v>"NORAD_CAT_ID": "22316",</v>
      </c>
      <c r="AO324" t="str">
        <f t="shared" si="823"/>
        <v>"OBJECT_ID": "1993-003D",</v>
      </c>
      <c r="AP324" t="str">
        <f t="shared" si="824"/>
        <v>"OBJECT_NAME": "IUS R/B(2)",</v>
      </c>
      <c r="AQ324" t="str">
        <f t="shared" si="825"/>
        <v>"OBJECT_NUMBER": "22316",</v>
      </c>
      <c r="AR324" t="str">
        <f t="shared" si="826"/>
        <v>"OBJECT_TYPE": "ROCKET BODY",</v>
      </c>
      <c r="AS324" t="str">
        <f t="shared" si="827"/>
        <v>"PERIGEE": "35538",</v>
      </c>
      <c r="AT324" t="str">
        <f t="shared" si="828"/>
        <v>"PERIOD": "1438.54",</v>
      </c>
      <c r="AU324" t="str">
        <f t="shared" si="829"/>
        <v>"RCSVALUE": "0",</v>
      </c>
      <c r="AV324" t="str">
        <f t="shared" si="830"/>
        <v>"RCS_SIZE": "LARGE",</v>
      </c>
      <c r="AW324" t="str">
        <f t="shared" si="831"/>
        <v>"SITE": "AFETR"</v>
      </c>
      <c r="AX324" t="str">
        <f t="shared" si="832"/>
        <v>"SATNAME": "IUS R/B(2)",</v>
      </c>
      <c r="AY324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"36131","COMMENT": "","COMMENTCODE": "","COUNTRY": "US","CURRENT": "Y","DECAY": "","FILE": "8634","INCLINATION": "12.41","INTLDES": "1993-003D","LAUNCH": "1993-01-13","LAUNCH_NUM": "3","LAUNCH_PIECE": "D","NORAD_CAT_ID": "22316","OBJECT_ID": "1993-003D","OBJECT_NAME": "IUS R/B(2)","OBJECT_NUMBER": "22316","OBJECT_TYPE": "ROCKET BODY","PERIGEE": "35538","PERIOD": "1438.54","RCSVALUE": "0","RCS_SIZE": "LARGE","SATNAME": "IUS R/B(2)","SITE": "AFETR"</v>
      </c>
    </row>
    <row r="325" spans="1:51" x14ac:dyDescent="0.2">
      <c r="A325" t="s">
        <v>1283</v>
      </c>
      <c r="B325" t="s">
        <v>4109</v>
      </c>
      <c r="C325" t="s">
        <v>1097</v>
      </c>
      <c r="D325" t="s">
        <v>300</v>
      </c>
      <c r="E325" t="s">
        <v>25</v>
      </c>
      <c r="F325" t="s">
        <v>25</v>
      </c>
      <c r="G325" t="s">
        <v>26</v>
      </c>
      <c r="H325" t="s">
        <v>27</v>
      </c>
      <c r="I325" t="s">
        <v>2695</v>
      </c>
      <c r="J325" t="s">
        <v>33</v>
      </c>
      <c r="K325" t="s">
        <v>1578</v>
      </c>
      <c r="L325" t="s">
        <v>2696</v>
      </c>
      <c r="M325" t="s">
        <v>2684</v>
      </c>
      <c r="N325" t="s">
        <v>36</v>
      </c>
      <c r="O325" t="s">
        <v>34</v>
      </c>
      <c r="P325" t="s">
        <v>2697</v>
      </c>
      <c r="Q325" t="s">
        <v>2696</v>
      </c>
      <c r="R325" t="s">
        <v>1097</v>
      </c>
      <c r="S325" t="s">
        <v>2697</v>
      </c>
      <c r="T325" t="s">
        <v>50</v>
      </c>
      <c r="U325" t="s">
        <v>596</v>
      </c>
      <c r="V325" t="s">
        <v>1088</v>
      </c>
      <c r="W325" t="s">
        <v>41</v>
      </c>
      <c r="X325" t="s">
        <v>53</v>
      </c>
      <c r="Y325" t="s">
        <v>1402</v>
      </c>
      <c r="Z325" t="str">
        <f t="shared" si="833"/>
        <v>"SL6RB1-28023":{"APOGEE": "167","COMMENT": "","COMMENTCODE": "","COUNTRY": "CIS","CURRENT": "Y","DECAY": "1993-03-04","FILE": "1","INCLINATION": "62.81","INTLDES": "1993-002B","LAUNCH": "1993-01-13","LAUNCH_NUM": "2","LAUNCH_PIECE": "B","NORAD_CAT_ID": "22310","OBJECT_ID": "1993-002B","OBJECT_NAME": "SL-6 R/B(1)","OBJECT_NUMBER": "22310","OBJECT_TYPE": "ROCKET BODY","PERIGEE": "134","PERIOD": "87.49","RCSVALUE": "0","RCS_SIZE": "LARGE","SATNAME": "SL-6 R/B(1)","SITE": "PKMTR"}</v>
      </c>
      <c r="AA325" t="str">
        <f>IF(A325=A326,_xlfn.CONCAT(Query__2[[#This Row],[Column1]],","),_xlfn.CONCAT(Query__2[[#This Row],[Column1]],"},"))</f>
        <v>"SL6RB1-28023":{"APOGEE": "167","COMMENT": "","COMMENTCODE": "","COUNTRY": "CIS","CURRENT": "Y","DECAY": "1993-03-04","FILE": "1","INCLINATION": "62.81","INTLDES": "1993-002B","LAUNCH": "1993-01-13","LAUNCH_NUM": "2","LAUNCH_PIECE": "B","NORAD_CAT_ID": "22310","OBJECT_ID": "1993-002B","OBJECT_NAME": "SL-6 R/B(1)","OBJECT_NUMBER": "22310","OBJECT_TYPE": "ROCKET BODY","PERIGEE": "134","PERIOD": "87.49","RCSVALUE": "0","RCS_SIZE": "LARGE","SATNAME": "SL-6 R/B(1)","SITE": "PKMTR"},</v>
      </c>
      <c r="AB325" t="str">
        <f t="shared" si="810"/>
        <v>"APOGEE": "167",</v>
      </c>
      <c r="AC325" t="str">
        <f t="shared" si="811"/>
        <v>"COMMENT": "",</v>
      </c>
      <c r="AD325" t="str">
        <f t="shared" si="812"/>
        <v>"COMMENTCODE": "",</v>
      </c>
      <c r="AE325" t="str">
        <f t="shared" si="813"/>
        <v>"COUNTRY": "CIS",</v>
      </c>
      <c r="AF325" t="str">
        <f t="shared" si="814"/>
        <v>"CURRENT": "Y",</v>
      </c>
      <c r="AG325" t="str">
        <f t="shared" si="815"/>
        <v>"DECAY": "1993-03-04",</v>
      </c>
      <c r="AH325" t="str">
        <f t="shared" si="816"/>
        <v>"FILE": "1",</v>
      </c>
      <c r="AI325" t="str">
        <f t="shared" si="817"/>
        <v>"INCLINATION": "62.81",</v>
      </c>
      <c r="AJ325" t="str">
        <f t="shared" si="818"/>
        <v>"INTLDES": "1993-002B",</v>
      </c>
      <c r="AK325" t="str">
        <f t="shared" si="819"/>
        <v>"LAUNCH": "1993-01-13",</v>
      </c>
      <c r="AL325" t="str">
        <f t="shared" si="820"/>
        <v>"LAUNCH_NUM": "2",</v>
      </c>
      <c r="AM325" t="str">
        <f t="shared" si="821"/>
        <v>"LAUNCH_PIECE": "B",</v>
      </c>
      <c r="AN325" t="str">
        <f t="shared" si="822"/>
        <v>"NORAD_CAT_ID": "22310",</v>
      </c>
      <c r="AO325" t="str">
        <f t="shared" si="823"/>
        <v>"OBJECT_ID": "1993-002B",</v>
      </c>
      <c r="AP325" t="str">
        <f t="shared" si="824"/>
        <v>"OBJECT_NAME": "SL-6 R/B(1)",</v>
      </c>
      <c r="AQ325" t="str">
        <f t="shared" si="825"/>
        <v>"OBJECT_NUMBER": "22310",</v>
      </c>
      <c r="AR325" t="str">
        <f t="shared" si="826"/>
        <v>"OBJECT_TYPE": "ROCKET BODY",</v>
      </c>
      <c r="AS325" t="str">
        <f t="shared" si="827"/>
        <v>"PERIGEE": "134",</v>
      </c>
      <c r="AT325" t="str">
        <f t="shared" si="828"/>
        <v>"PERIOD": "87.49",</v>
      </c>
      <c r="AU325" t="str">
        <f t="shared" si="829"/>
        <v>"RCSVALUE": "0",</v>
      </c>
      <c r="AV325" t="str">
        <f t="shared" si="830"/>
        <v>"RCS_SIZE": "LARGE",</v>
      </c>
      <c r="AW325" t="str">
        <f t="shared" si="831"/>
        <v>"SITE": "PKMTR"</v>
      </c>
      <c r="AX325" t="str">
        <f t="shared" si="832"/>
        <v>"SATNAME": "SL-6 R/B(1)",</v>
      </c>
      <c r="AY325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"167","COMMENT": "","COMMENTCODE": "","COUNTRY": "CIS","CURRENT": "Y","DECAY": "1993-03-04","FILE": "1","INCLINATION": "62.81","INTLDES": "1993-002B","LAUNCH": "1993-01-13","LAUNCH_NUM": "2","LAUNCH_PIECE": "B","NORAD_CAT_ID": "22310","OBJECT_ID": "1993-002B","OBJECT_NAME": "SL-6 R/B(1)","OBJECT_NUMBER": "22310","OBJECT_TYPE": "ROCKET BODY","PERIGEE": "134","PERIOD": "87.49","RCSVALUE": "0","RCS_SIZE": "LARGE","SATNAME": "SL-6 R/B(1)","SITE": "PKMTR"</v>
      </c>
    </row>
    <row r="326" spans="1:51" x14ac:dyDescent="0.2">
      <c r="A326" t="s">
        <v>1283</v>
      </c>
      <c r="B326" t="s">
        <v>4110</v>
      </c>
      <c r="C326" t="s">
        <v>1081</v>
      </c>
      <c r="D326" t="s">
        <v>774</v>
      </c>
      <c r="E326" t="s">
        <v>25</v>
      </c>
      <c r="F326" t="s">
        <v>25</v>
      </c>
      <c r="G326" t="s">
        <v>26</v>
      </c>
      <c r="H326" t="s">
        <v>27</v>
      </c>
      <c r="I326" t="s">
        <v>1273</v>
      </c>
      <c r="J326" t="s">
        <v>33</v>
      </c>
      <c r="K326" t="s">
        <v>1571</v>
      </c>
      <c r="L326" t="s">
        <v>2698</v>
      </c>
      <c r="M326" t="s">
        <v>2684</v>
      </c>
      <c r="N326" t="s">
        <v>36</v>
      </c>
      <c r="O326" t="s">
        <v>81</v>
      </c>
      <c r="P326" t="s">
        <v>2699</v>
      </c>
      <c r="Q326" t="s">
        <v>2698</v>
      </c>
      <c r="R326" t="s">
        <v>1081</v>
      </c>
      <c r="S326" t="s">
        <v>2699</v>
      </c>
      <c r="T326" t="s">
        <v>84</v>
      </c>
      <c r="U326" t="s">
        <v>596</v>
      </c>
      <c r="V326" t="s">
        <v>1243</v>
      </c>
      <c r="W326" t="s">
        <v>41</v>
      </c>
      <c r="X326" t="s">
        <v>53</v>
      </c>
      <c r="Y326" t="s">
        <v>1402</v>
      </c>
      <c r="Z326" t="str">
        <f t="shared" si="833"/>
        <v>"SL6PLAT-28024":{"APOGEE": "205","COMMENT": "","COMMENTCODE": "","COUNTRY": "CIS","CURRENT": "Y","DECAY": "1993-02-05","FILE": "1","INCLINATION": "62.79","INTLDES": "1993-002C","LAUNCH": "1993-01-13","LAUNCH_NUM": "2","LAUNCH_PIECE": "C","NORAD_CAT_ID": "22311","OBJECT_ID": "1993-002C","OBJECT_NAME": "SL-6 PLAT","OBJECT_NUMBER": "22311","OBJECT_TYPE": "DEBRIS","PERIGEE": "134","PERIOD": "87.88","RCSVALUE": "0","RCS_SIZE": "LARGE","SATNAME": "SL-6 PLAT","SITE": "PKMTR"}</v>
      </c>
      <c r="AA326" t="str">
        <f>IF(A326=A327,_xlfn.CONCAT(Query__2[[#This Row],[Column1]],","),_xlfn.CONCAT(Query__2[[#This Row],[Column1]],"},"))</f>
        <v>"SL6PLAT-28024":{"APOGEE": "205","COMMENT": "","COMMENTCODE": "","COUNTRY": "CIS","CURRENT": "Y","DECAY": "1993-02-05","FILE": "1","INCLINATION": "62.79","INTLDES": "1993-002C","LAUNCH": "1993-01-13","LAUNCH_NUM": "2","LAUNCH_PIECE": "C","NORAD_CAT_ID": "22311","OBJECT_ID": "1993-002C","OBJECT_NAME": "SL-6 PLAT","OBJECT_NUMBER": "22311","OBJECT_TYPE": "DEBRIS","PERIGEE": "134","PERIOD": "87.88","RCSVALUE": "0","RCS_SIZE": "LARGE","SATNAME": "SL-6 PLAT","SITE": "PKMTR"},</v>
      </c>
      <c r="AB326" t="str">
        <f t="shared" si="810"/>
        <v>"APOGEE": "205",</v>
      </c>
      <c r="AC326" t="str">
        <f t="shared" si="811"/>
        <v>"COMMENT": "",</v>
      </c>
      <c r="AD326" t="str">
        <f t="shared" si="812"/>
        <v>"COMMENTCODE": "",</v>
      </c>
      <c r="AE326" t="str">
        <f t="shared" si="813"/>
        <v>"COUNTRY": "CIS",</v>
      </c>
      <c r="AF326" t="str">
        <f t="shared" si="814"/>
        <v>"CURRENT": "Y",</v>
      </c>
      <c r="AG326" t="str">
        <f t="shared" si="815"/>
        <v>"DECAY": "1993-02-05",</v>
      </c>
      <c r="AH326" t="str">
        <f t="shared" si="816"/>
        <v>"FILE": "1",</v>
      </c>
      <c r="AI326" t="str">
        <f t="shared" si="817"/>
        <v>"INCLINATION": "62.79",</v>
      </c>
      <c r="AJ326" t="str">
        <f t="shared" si="818"/>
        <v>"INTLDES": "1993-002C",</v>
      </c>
      <c r="AK326" t="str">
        <f t="shared" si="819"/>
        <v>"LAUNCH": "1993-01-13",</v>
      </c>
      <c r="AL326" t="str">
        <f t="shared" si="820"/>
        <v>"LAUNCH_NUM": "2",</v>
      </c>
      <c r="AM326" t="str">
        <f t="shared" si="821"/>
        <v>"LAUNCH_PIECE": "C",</v>
      </c>
      <c r="AN326" t="str">
        <f t="shared" si="822"/>
        <v>"NORAD_CAT_ID": "22311",</v>
      </c>
      <c r="AO326" t="str">
        <f t="shared" si="823"/>
        <v>"OBJECT_ID": "1993-002C",</v>
      </c>
      <c r="AP326" t="str">
        <f t="shared" si="824"/>
        <v>"OBJECT_NAME": "SL-6 PLAT",</v>
      </c>
      <c r="AQ326" t="str">
        <f t="shared" si="825"/>
        <v>"OBJECT_NUMBER": "22311",</v>
      </c>
      <c r="AR326" t="str">
        <f t="shared" si="826"/>
        <v>"OBJECT_TYPE": "DEBRIS",</v>
      </c>
      <c r="AS326" t="str">
        <f t="shared" si="827"/>
        <v>"PERIGEE": "134",</v>
      </c>
      <c r="AT326" t="str">
        <f t="shared" si="828"/>
        <v>"PERIOD": "87.88",</v>
      </c>
      <c r="AU326" t="str">
        <f t="shared" si="829"/>
        <v>"RCSVALUE": "0",</v>
      </c>
      <c r="AV326" t="str">
        <f t="shared" si="830"/>
        <v>"RCS_SIZE": "LARGE",</v>
      </c>
      <c r="AW326" t="str">
        <f t="shared" si="831"/>
        <v>"SITE": "PKMTR"</v>
      </c>
      <c r="AX326" t="str">
        <f t="shared" si="832"/>
        <v>"SATNAME": "SL-6 PLAT",</v>
      </c>
      <c r="AY326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"205","COMMENT": "","COMMENTCODE": "","COUNTRY": "CIS","CURRENT": "Y","DECAY": "1993-02-05","FILE": "1","INCLINATION": "62.79","INTLDES": "1993-002C","LAUNCH": "1993-01-13","LAUNCH_NUM": "2","LAUNCH_PIECE": "C","NORAD_CAT_ID": "22311","OBJECT_ID": "1993-002C","OBJECT_NAME": "SL-6 PLAT","OBJECT_NUMBER": "22311","OBJECT_TYPE": "DEBRIS","PERIGEE": "134","PERIOD": "87.88","RCSVALUE": "0","RCS_SIZE": "LARGE","SATNAME": "SL-6 PLAT","SITE": "PKMTR"</v>
      </c>
    </row>
    <row r="327" spans="1:51" x14ac:dyDescent="0.2">
      <c r="A327" t="s">
        <v>1283</v>
      </c>
      <c r="B327" t="s">
        <v>4111</v>
      </c>
      <c r="C327" t="s">
        <v>2702</v>
      </c>
      <c r="D327" t="s">
        <v>509</v>
      </c>
      <c r="E327" t="s">
        <v>25</v>
      </c>
      <c r="F327" t="s">
        <v>25</v>
      </c>
      <c r="G327" t="s">
        <v>66</v>
      </c>
      <c r="H327" t="s">
        <v>27</v>
      </c>
      <c r="I327" t="s">
        <v>2407</v>
      </c>
      <c r="J327" t="s">
        <v>33</v>
      </c>
      <c r="K327" t="s">
        <v>2329</v>
      </c>
      <c r="L327" t="s">
        <v>2700</v>
      </c>
      <c r="M327" t="s">
        <v>2684</v>
      </c>
      <c r="N327" t="s">
        <v>60</v>
      </c>
      <c r="O327" t="s">
        <v>48</v>
      </c>
      <c r="P327" t="s">
        <v>2701</v>
      </c>
      <c r="Q327" t="s">
        <v>2700</v>
      </c>
      <c r="R327" t="s">
        <v>2702</v>
      </c>
      <c r="S327" t="s">
        <v>2701</v>
      </c>
      <c r="T327" t="s">
        <v>38</v>
      </c>
      <c r="U327" t="s">
        <v>453</v>
      </c>
      <c r="V327" t="s">
        <v>891</v>
      </c>
      <c r="W327" t="s">
        <v>41</v>
      </c>
      <c r="X327" t="s">
        <v>53</v>
      </c>
      <c r="Y327" t="s">
        <v>75</v>
      </c>
      <c r="Z327" t="str">
        <f t="shared" si="833"/>
        <v>"STS54-28025":{"APOGEE": "312","COMMENT": "","COMMENTCODE": "","COUNTRY": "US","CURRENT": "Y","DECAY": "1993-01-19","FILE": "1","INCLINATION": "28.47","INTLDES": "1993-003A","LAUNCH": "1993-01-13","LAUNCH_NUM": "3","LAUNCH_PIECE": "A","NORAD_CAT_ID": "22313","OBJECT_ID": "1993-003A","OBJECT_NAME": "STS 54","OBJECT_NUMBER": "22313","OBJECT_TYPE": "PAYLOAD","PERIGEE": "294","PERIOD": "90.58","RCSVALUE": "0","RCS_SIZE": "LARGE","SATNAME": "STS 54","SITE": "AFETR"}</v>
      </c>
      <c r="AA327" t="str">
        <f>IF(A327=A328,_xlfn.CONCAT(Query__2[[#This Row],[Column1]],","),_xlfn.CONCAT(Query__2[[#This Row],[Column1]],"},"))</f>
        <v>"STS54-28025":{"APOGEE": "312","COMMENT": "","COMMENTCODE": "","COUNTRY": "US","CURRENT": "Y","DECAY": "1993-01-19","FILE": "1","INCLINATION": "28.47","INTLDES": "1993-003A","LAUNCH": "1993-01-13","LAUNCH_NUM": "3","LAUNCH_PIECE": "A","NORAD_CAT_ID": "22313","OBJECT_ID": "1993-003A","OBJECT_NAME": "STS 54","OBJECT_NUMBER": "22313","OBJECT_TYPE": "PAYLOAD","PERIGEE": "294","PERIOD": "90.58","RCSVALUE": "0","RCS_SIZE": "LARGE","SATNAME": "STS 54","SITE": "AFETR"},</v>
      </c>
      <c r="AB327" t="str">
        <f t="shared" si="810"/>
        <v>"APOGEE": "312",</v>
      </c>
      <c r="AC327" t="str">
        <f t="shared" si="811"/>
        <v>"COMMENT": "",</v>
      </c>
      <c r="AD327" t="str">
        <f t="shared" si="812"/>
        <v>"COMMENTCODE": "",</v>
      </c>
      <c r="AE327" t="str">
        <f t="shared" si="813"/>
        <v>"COUNTRY": "US",</v>
      </c>
      <c r="AF327" t="str">
        <f t="shared" si="814"/>
        <v>"CURRENT": "Y",</v>
      </c>
      <c r="AG327" t="str">
        <f t="shared" si="815"/>
        <v>"DECAY": "1993-01-19",</v>
      </c>
      <c r="AH327" t="str">
        <f t="shared" si="816"/>
        <v>"FILE": "1",</v>
      </c>
      <c r="AI327" t="str">
        <f t="shared" si="817"/>
        <v>"INCLINATION": "28.47",</v>
      </c>
      <c r="AJ327" t="str">
        <f t="shared" si="818"/>
        <v>"INTLDES": "1993-003A",</v>
      </c>
      <c r="AK327" t="str">
        <f t="shared" si="819"/>
        <v>"LAUNCH": "1993-01-13",</v>
      </c>
      <c r="AL327" t="str">
        <f t="shared" si="820"/>
        <v>"LAUNCH_NUM": "3",</v>
      </c>
      <c r="AM327" t="str">
        <f t="shared" si="821"/>
        <v>"LAUNCH_PIECE": "A",</v>
      </c>
      <c r="AN327" t="str">
        <f t="shared" si="822"/>
        <v>"NORAD_CAT_ID": "22313",</v>
      </c>
      <c r="AO327" t="str">
        <f t="shared" si="823"/>
        <v>"OBJECT_ID": "1993-003A",</v>
      </c>
      <c r="AP327" t="str">
        <f t="shared" si="824"/>
        <v>"OBJECT_NAME": "STS 54",</v>
      </c>
      <c r="AQ327" t="str">
        <f t="shared" si="825"/>
        <v>"OBJECT_NUMBER": "22313",</v>
      </c>
      <c r="AR327" t="str">
        <f t="shared" si="826"/>
        <v>"OBJECT_TYPE": "PAYLOAD",</v>
      </c>
      <c r="AS327" t="str">
        <f t="shared" si="827"/>
        <v>"PERIGEE": "294",</v>
      </c>
      <c r="AT327" t="str">
        <f t="shared" si="828"/>
        <v>"PERIOD": "90.58",</v>
      </c>
      <c r="AU327" t="str">
        <f t="shared" si="829"/>
        <v>"RCSVALUE": "0",</v>
      </c>
      <c r="AV327" t="str">
        <f t="shared" si="830"/>
        <v>"RCS_SIZE": "LARGE",</v>
      </c>
      <c r="AW327" t="str">
        <f t="shared" si="831"/>
        <v>"SITE": "AFETR"</v>
      </c>
      <c r="AX327" t="str">
        <f t="shared" si="832"/>
        <v>"SATNAME": "STS 54",</v>
      </c>
      <c r="AY327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"312","COMMENT": "","COMMENTCODE": "","COUNTRY": "US","CURRENT": "Y","DECAY": "1993-01-19","FILE": "1","INCLINATION": "28.47","INTLDES": "1993-003A","LAUNCH": "1993-01-13","LAUNCH_NUM": "3","LAUNCH_PIECE": "A","NORAD_CAT_ID": "22313","OBJECT_ID": "1993-003A","OBJECT_NAME": "STS 54","OBJECT_NUMBER": "22313","OBJECT_TYPE": "PAYLOAD","PERIGEE": "294","PERIOD": "90.58","RCSVALUE": "0","RCS_SIZE": "LARGE","SATNAME": "STS 54","SITE": "AFETR"</v>
      </c>
    </row>
    <row r="328" spans="1:51" x14ac:dyDescent="0.2">
      <c r="A328" t="s">
        <v>1283</v>
      </c>
      <c r="B328" t="s">
        <v>4112</v>
      </c>
      <c r="C328" t="s">
        <v>1098</v>
      </c>
      <c r="D328" t="s">
        <v>893</v>
      </c>
      <c r="E328" t="s">
        <v>25</v>
      </c>
      <c r="F328" t="s">
        <v>25</v>
      </c>
      <c r="G328" t="s">
        <v>26</v>
      </c>
      <c r="H328" t="s">
        <v>27</v>
      </c>
      <c r="I328" t="s">
        <v>2703</v>
      </c>
      <c r="J328" t="s">
        <v>156</v>
      </c>
      <c r="K328" t="s">
        <v>1566</v>
      </c>
      <c r="L328" t="s">
        <v>2704</v>
      </c>
      <c r="M328" t="s">
        <v>2684</v>
      </c>
      <c r="N328" t="s">
        <v>36</v>
      </c>
      <c r="O328" t="s">
        <v>160</v>
      </c>
      <c r="P328" t="s">
        <v>2705</v>
      </c>
      <c r="Q328" t="s">
        <v>2704</v>
      </c>
      <c r="R328" t="s">
        <v>1098</v>
      </c>
      <c r="S328" t="s">
        <v>2705</v>
      </c>
      <c r="T328" t="s">
        <v>50</v>
      </c>
      <c r="U328" t="s">
        <v>415</v>
      </c>
      <c r="V328" t="s">
        <v>1090</v>
      </c>
      <c r="W328" t="s">
        <v>41</v>
      </c>
      <c r="X328" t="s">
        <v>53</v>
      </c>
      <c r="Y328" t="s">
        <v>1402</v>
      </c>
      <c r="Z328" t="str">
        <f t="shared" si="833"/>
        <v>"SL6RB2-28026":{"APOGEE": "492","COMMENT": "","COMMENTCODE": "","COUNTRY": "CIS","CURRENT": "Y","DECAY": "2006-04-04","FILE": "7337","INCLINATION": "62.15","INTLDES": "1993-002D","LAUNCH": "1993-01-13","LAUNCH_NUM": "2","LAUNCH_PIECE": "D","NORAD_CAT_ID": "22312","OBJECT_ID": "1993-002D","OBJECT_NAME": "SL-6 R/B(2)","OBJECT_NUMBER": "22312","OBJECT_TYPE": "ROCKET BODY","PERIGEE": "80","PERIOD": "90.24","RCSVALUE": "0","RCS_SIZE": "LARGE","SATNAME": "SL-6 R/B(2)","SITE": "PKMTR"}</v>
      </c>
      <c r="AA328" t="str">
        <f>IF(A328=A329,_xlfn.CONCAT(Query__2[[#This Row],[Column1]],","),_xlfn.CONCAT(Query__2[[#This Row],[Column1]],"},"))</f>
        <v>"SL6RB2-28026":{"APOGEE": "492","COMMENT": "","COMMENTCODE": "","COUNTRY": "CIS","CURRENT": "Y","DECAY": "2006-04-04","FILE": "7337","INCLINATION": "62.15","INTLDES": "1993-002D","LAUNCH": "1993-01-13","LAUNCH_NUM": "2","LAUNCH_PIECE": "D","NORAD_CAT_ID": "22312","OBJECT_ID": "1993-002D","OBJECT_NAME": "SL-6 R/B(2)","OBJECT_NUMBER": "22312","OBJECT_TYPE": "ROCKET BODY","PERIGEE": "80","PERIOD": "90.24","RCSVALUE": "0","RCS_SIZE": "LARGE","SATNAME": "SL-6 R/B(2)","SITE": "PKMTR"}},</v>
      </c>
      <c r="AB328" t="str">
        <f t="shared" si="810"/>
        <v>"APOGEE": "492",</v>
      </c>
      <c r="AC328" t="str">
        <f t="shared" si="811"/>
        <v>"COMMENT": "",</v>
      </c>
      <c r="AD328" t="str">
        <f t="shared" si="812"/>
        <v>"COMMENTCODE": "",</v>
      </c>
      <c r="AE328" t="str">
        <f t="shared" si="813"/>
        <v>"COUNTRY": "CIS",</v>
      </c>
      <c r="AF328" t="str">
        <f t="shared" si="814"/>
        <v>"CURRENT": "Y",</v>
      </c>
      <c r="AG328" t="str">
        <f t="shared" si="815"/>
        <v>"DECAY": "2006-04-04",</v>
      </c>
      <c r="AH328" t="str">
        <f t="shared" si="816"/>
        <v>"FILE": "7337",</v>
      </c>
      <c r="AI328" t="str">
        <f t="shared" si="817"/>
        <v>"INCLINATION": "62.15",</v>
      </c>
      <c r="AJ328" t="str">
        <f t="shared" si="818"/>
        <v>"INTLDES": "1993-002D",</v>
      </c>
      <c r="AK328" t="str">
        <f t="shared" si="819"/>
        <v>"LAUNCH": "1993-01-13",</v>
      </c>
      <c r="AL328" t="str">
        <f t="shared" si="820"/>
        <v>"LAUNCH_NUM": "2",</v>
      </c>
      <c r="AM328" t="str">
        <f t="shared" si="821"/>
        <v>"LAUNCH_PIECE": "D",</v>
      </c>
      <c r="AN328" t="str">
        <f t="shared" si="822"/>
        <v>"NORAD_CAT_ID": "22312",</v>
      </c>
      <c r="AO328" t="str">
        <f t="shared" si="823"/>
        <v>"OBJECT_ID": "1993-002D",</v>
      </c>
      <c r="AP328" t="str">
        <f t="shared" si="824"/>
        <v>"OBJECT_NAME": "SL-6 R/B(2)",</v>
      </c>
      <c r="AQ328" t="str">
        <f t="shared" si="825"/>
        <v>"OBJECT_NUMBER": "22312",</v>
      </c>
      <c r="AR328" t="str">
        <f t="shared" si="826"/>
        <v>"OBJECT_TYPE": "ROCKET BODY",</v>
      </c>
      <c r="AS328" t="str">
        <f t="shared" si="827"/>
        <v>"PERIGEE": "80",</v>
      </c>
      <c r="AT328" t="str">
        <f t="shared" si="828"/>
        <v>"PERIOD": "90.24",</v>
      </c>
      <c r="AU328" t="str">
        <f t="shared" si="829"/>
        <v>"RCSVALUE": "0",</v>
      </c>
      <c r="AV328" t="str">
        <f t="shared" si="830"/>
        <v>"RCS_SIZE": "LARGE",</v>
      </c>
      <c r="AW328" t="str">
        <f t="shared" si="831"/>
        <v>"SITE": "PKMTR"</v>
      </c>
      <c r="AX328" t="str">
        <f t="shared" si="832"/>
        <v>"SATNAME": "SL-6 R/B(2)",</v>
      </c>
      <c r="AY328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"492","COMMENT": "","COMMENTCODE": "","COUNTRY": "CIS","CURRENT": "Y","DECAY": "2006-04-04","FILE": "7337","INCLINATION": "62.15","INTLDES": "1993-002D","LAUNCH": "1993-01-13","LAUNCH_NUM": "2","LAUNCH_PIECE": "D","NORAD_CAT_ID": "22312","OBJECT_ID": "1993-002D","OBJECT_NAME": "SL-6 R/B(2)","OBJECT_NUMBER": "22312","OBJECT_TYPE": "ROCKET BODY","PERIGEE": "80","PERIOD": "90.24","RCSVALUE": "0","RCS_SIZE": "LARGE","SATNAME": "SL-6 R/B(2)","SITE": "PKMTR"</v>
      </c>
    </row>
    <row r="329" spans="1:51" x14ac:dyDescent="0.2">
      <c r="A329" t="s">
        <v>1022</v>
      </c>
      <c r="B329" t="s">
        <v>4113</v>
      </c>
      <c r="C329" t="s">
        <v>2748</v>
      </c>
      <c r="D329" t="s">
        <v>498</v>
      </c>
      <c r="E329" t="s">
        <v>25</v>
      </c>
      <c r="F329" t="s">
        <v>25</v>
      </c>
      <c r="G329" t="s">
        <v>26</v>
      </c>
      <c r="H329" t="s">
        <v>27</v>
      </c>
      <c r="I329" t="s">
        <v>2290</v>
      </c>
      <c r="J329" t="s">
        <v>33</v>
      </c>
      <c r="K329" t="s">
        <v>1477</v>
      </c>
      <c r="L329" t="s">
        <v>2745</v>
      </c>
      <c r="M329" t="s">
        <v>2746</v>
      </c>
      <c r="N329" t="s">
        <v>33</v>
      </c>
      <c r="O329" t="s">
        <v>48</v>
      </c>
      <c r="P329" t="s">
        <v>2747</v>
      </c>
      <c r="Q329" t="s">
        <v>2745</v>
      </c>
      <c r="R329" t="s">
        <v>2748</v>
      </c>
      <c r="S329" t="s">
        <v>2747</v>
      </c>
      <c r="T329" t="s">
        <v>38</v>
      </c>
      <c r="U329" t="s">
        <v>866</v>
      </c>
      <c r="V329" t="s">
        <v>1857</v>
      </c>
      <c r="W329" t="s">
        <v>41</v>
      </c>
      <c r="X329" t="s">
        <v>25</v>
      </c>
      <c r="Y329" t="s">
        <v>42</v>
      </c>
      <c r="Z329" t="str">
        <f t="shared" si="833"/>
        <v>"1994":{"SOYUZTM18-30198":{"APOGEE": "400","COMMENT": "","COMMENTCODE": "","COUNTRY": "CIS","CURRENT": "Y","DECAY": "1994-07-09","FILE": "1","INCLINATION": "51.65","INTLDES": "1994-001A","LAUNCH": "1994-01-08","LAUNCH_NUM": "1","LAUNCH_PIECE": "A","NORAD_CAT_ID": "22957","OBJECT_ID": "1994-001A","OBJECT_NAME": "SOYUZ-TM 18","OBJECT_NUMBER": "22957","OBJECT_TYPE": "PAYLOAD","PERIGEE": "396","PERIOD": "92.52","RCSVALUE": "0","RCS_SIZE": "","SATNAME": "SOYUZ-TM 18","SITE": "TTMTR"}</v>
      </c>
      <c r="AA329" t="str">
        <f>IF(A329=A330,_xlfn.CONCAT(Query__2[[#This Row],[Column1]],","),_xlfn.CONCAT(Query__2[[#This Row],[Column1]],"},"))</f>
        <v>"1994":{"SOYUZTM18-30198":{"APOGEE": "400","COMMENT": "","COMMENTCODE": "","COUNTRY": "CIS","CURRENT": "Y","DECAY": "1994-07-09","FILE": "1","INCLINATION": "51.65","INTLDES": "1994-001A","LAUNCH": "1994-01-08","LAUNCH_NUM": "1","LAUNCH_PIECE": "A","NORAD_CAT_ID": "22957","OBJECT_ID": "1994-001A","OBJECT_NAME": "SOYUZ-TM 18","OBJECT_NUMBER": "22957","OBJECT_TYPE": "PAYLOAD","PERIGEE": "396","PERIOD": "92.52","RCSVALUE": "0","RCS_SIZE": "","SATNAME": "SOYUZ-TM 18","SITE": "TTMTR"},</v>
      </c>
      <c r="AB329" t="str">
        <f t="shared" ref="AB329:AB337" si="834">_xlfn.CONCAT("""",D$1,"""",": ","""",D329,"""",",")</f>
        <v>"APOGEE": "400",</v>
      </c>
      <c r="AC329" t="str">
        <f t="shared" ref="AC329:AC337" si="835">_xlfn.CONCAT("""",E$1,"""",": ","""",E329,"""",",")</f>
        <v>"COMMENT": "",</v>
      </c>
      <c r="AD329" t="str">
        <f t="shared" ref="AD329:AD337" si="836">_xlfn.CONCAT("""",F$1,"""",": ","""",F329,"""",",")</f>
        <v>"COMMENTCODE": "",</v>
      </c>
      <c r="AE329" t="str">
        <f t="shared" ref="AE329:AE337" si="837">_xlfn.CONCAT("""",G$1,"""",": ","""",G329,"""",",")</f>
        <v>"COUNTRY": "CIS",</v>
      </c>
      <c r="AF329" t="str">
        <f t="shared" ref="AF329:AF337" si="838">_xlfn.CONCAT("""",H$1,"""",": ","""",H329,"""",",")</f>
        <v>"CURRENT": "Y",</v>
      </c>
      <c r="AG329" t="str">
        <f t="shared" ref="AG329:AG337" si="839">_xlfn.CONCAT("""",I$1,"""",": ","""",I329,"""",",")</f>
        <v>"DECAY": "1994-07-09",</v>
      </c>
      <c r="AH329" t="str">
        <f t="shared" ref="AH329:AH337" si="840">_xlfn.CONCAT("""",J$1,"""",": ","""",J329,"""",",")</f>
        <v>"FILE": "1",</v>
      </c>
      <c r="AI329" t="str">
        <f t="shared" ref="AI329:AI337" si="841">_xlfn.CONCAT("""",K$1,"""",": ","""",K329,"""",",")</f>
        <v>"INCLINATION": "51.65",</v>
      </c>
      <c r="AJ329" t="str">
        <f t="shared" ref="AJ329:AJ337" si="842">_xlfn.CONCAT("""",L$1,"""",": ","""",L329,"""",",")</f>
        <v>"INTLDES": "1994-001A",</v>
      </c>
      <c r="AK329" t="str">
        <f t="shared" ref="AK329:AK337" si="843">_xlfn.CONCAT("""",M$1,"""",": ","""",M329,"""",",")</f>
        <v>"LAUNCH": "1994-01-08",</v>
      </c>
      <c r="AL329" t="str">
        <f t="shared" ref="AL329:AL337" si="844">_xlfn.CONCAT("""",N$1,"""",": ","""",N329,"""",",")</f>
        <v>"LAUNCH_NUM": "1",</v>
      </c>
      <c r="AM329" t="str">
        <f t="shared" ref="AM329:AM337" si="845">_xlfn.CONCAT("""",O$1,"""",": ","""",O329,"""",",")</f>
        <v>"LAUNCH_PIECE": "A",</v>
      </c>
      <c r="AN329" t="str">
        <f t="shared" ref="AN329:AN337" si="846">_xlfn.CONCAT("""",P$1,"""",": ","""",P329,"""",",")</f>
        <v>"NORAD_CAT_ID": "22957",</v>
      </c>
      <c r="AO329" t="str">
        <f t="shared" ref="AO329:AO337" si="847">_xlfn.CONCAT("""",Q$1,"""",": ","""",Q329,"""",",")</f>
        <v>"OBJECT_ID": "1994-001A",</v>
      </c>
      <c r="AP329" t="str">
        <f t="shared" ref="AP329:AP337" si="848">_xlfn.CONCAT("""",R$1,"""",": ","""",R329,"""",",")</f>
        <v>"OBJECT_NAME": "SOYUZ-TM 18",</v>
      </c>
      <c r="AQ329" t="str">
        <f t="shared" ref="AQ329:AQ337" si="849">_xlfn.CONCAT("""",S$1,"""",": ","""",S329,"""",",")</f>
        <v>"OBJECT_NUMBER": "22957",</v>
      </c>
      <c r="AR329" t="str">
        <f t="shared" ref="AR329:AR337" si="850">_xlfn.CONCAT("""",T$1,"""",": ","""",T329,"""",",")</f>
        <v>"OBJECT_TYPE": "PAYLOAD",</v>
      </c>
      <c r="AS329" t="str">
        <f t="shared" ref="AS329:AS337" si="851">_xlfn.CONCAT("""",U$1,"""",": ","""",U329,"""",",")</f>
        <v>"PERIGEE": "396",</v>
      </c>
      <c r="AT329" t="str">
        <f t="shared" ref="AT329:AT337" si="852">_xlfn.CONCAT("""",V$1,"""",": ","""",V329,"""",",")</f>
        <v>"PERIOD": "92.52",</v>
      </c>
      <c r="AU329" t="str">
        <f t="shared" ref="AU329:AU337" si="853">_xlfn.CONCAT("""",W$1,"""",": ","""",W329,"""",",")</f>
        <v>"RCSVALUE": "0",</v>
      </c>
      <c r="AV329" t="str">
        <f t="shared" ref="AV329:AV337" si="854">_xlfn.CONCAT("""",X$1,"""",": ","""",X329,"""",",")</f>
        <v>"RCS_SIZE": "",</v>
      </c>
      <c r="AW329" t="str">
        <f t="shared" ref="AW329:AW337" si="855">_xlfn.CONCAT("""",Y$1,"""",": ","""",Y329,"""")</f>
        <v>"SITE": "TTMTR"</v>
      </c>
      <c r="AX329" t="str">
        <f t="shared" ref="AX329:AX337" si="856">_xlfn.CONCAT("""",C$1,"""",": ","""",C329,"""",",")</f>
        <v>"SATNAME": "SOYUZ-TM 18",</v>
      </c>
      <c r="AY329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"400","COMMENT": "","COMMENTCODE": "","COUNTRY": "CIS","CURRENT": "Y","DECAY": "1994-07-09","FILE": "1","INCLINATION": "51.65","INTLDES": "1994-001A","LAUNCH": "1994-01-08","LAUNCH_NUM": "1","LAUNCH_PIECE": "A","NORAD_CAT_ID": "22957","OBJECT_ID": "1994-001A","OBJECT_NAME": "SOYUZ-TM 18","OBJECT_NUMBER": "22957","OBJECT_TYPE": "PAYLOAD","PERIGEE": "396","PERIOD": "92.52","RCSVALUE": "0","RCS_SIZE": "","SATNAME": "SOYUZ-TM 18","SITE": "TTMTR"</v>
      </c>
    </row>
    <row r="330" spans="1:51" x14ac:dyDescent="0.2">
      <c r="A330" t="s">
        <v>1022</v>
      </c>
      <c r="B330" t="s">
        <v>4114</v>
      </c>
      <c r="C330" t="s">
        <v>1105</v>
      </c>
      <c r="D330" t="s">
        <v>329</v>
      </c>
      <c r="E330" t="s">
        <v>25</v>
      </c>
      <c r="F330" t="s">
        <v>25</v>
      </c>
      <c r="G330" t="s">
        <v>26</v>
      </c>
      <c r="H330" t="s">
        <v>27</v>
      </c>
      <c r="I330" t="s">
        <v>2749</v>
      </c>
      <c r="J330" t="s">
        <v>33</v>
      </c>
      <c r="K330" t="s">
        <v>1549</v>
      </c>
      <c r="L330" t="s">
        <v>2750</v>
      </c>
      <c r="M330" t="s">
        <v>2746</v>
      </c>
      <c r="N330" t="s">
        <v>33</v>
      </c>
      <c r="O330" t="s">
        <v>34</v>
      </c>
      <c r="P330" t="s">
        <v>2751</v>
      </c>
      <c r="Q330" t="s">
        <v>2750</v>
      </c>
      <c r="R330" t="s">
        <v>1105</v>
      </c>
      <c r="S330" t="s">
        <v>2751</v>
      </c>
      <c r="T330" t="s">
        <v>50</v>
      </c>
      <c r="U330" t="s">
        <v>630</v>
      </c>
      <c r="V330" t="s">
        <v>1483</v>
      </c>
      <c r="W330" t="s">
        <v>41</v>
      </c>
      <c r="X330" t="s">
        <v>25</v>
      </c>
      <c r="Y330" t="s">
        <v>42</v>
      </c>
      <c r="Z330" t="str">
        <f t="shared" si="833"/>
        <v>"SL4RB-30199":{"APOGEE": "151","COMMENT": "","COMMENTCODE": "","COUNTRY": "CIS","CURRENT": "Y","DECAY": "1994-01-11","FILE": "1","INCLINATION": "51.61","INTLDES": "1994-001B","LAUNCH": "1994-01-08","LAUNCH_NUM": "1","LAUNCH_PIECE": "B","NORAD_CAT_ID": "22958","OBJECT_ID": "1994-001B","OBJECT_NAME": "SL-4 R/B","OBJECT_NUMBER": "22958","OBJECT_TYPE": "ROCKET BODY","PERIGEE": "148","PERIOD": "87.48","RCSVALUE": "0","RCS_SIZE": "","SATNAME": "SL-4 R/B","SITE": "TTMTR"}</v>
      </c>
      <c r="AA330" t="str">
        <f>IF(A330=A331,_xlfn.CONCAT(Query__2[[#This Row],[Column1]],","),_xlfn.CONCAT(Query__2[[#This Row],[Column1]],"},"))</f>
        <v>"SL4RB-30199":{"APOGEE": "151","COMMENT": "","COMMENTCODE": "","COUNTRY": "CIS","CURRENT": "Y","DECAY": "1994-01-11","FILE": "1","INCLINATION": "51.61","INTLDES": "1994-001B","LAUNCH": "1994-01-08","LAUNCH_NUM": "1","LAUNCH_PIECE": "B","NORAD_CAT_ID": "22958","OBJECT_ID": "1994-001B","OBJECT_NAME": "SL-4 R/B","OBJECT_NUMBER": "22958","OBJECT_TYPE": "ROCKET BODY","PERIGEE": "148","PERIOD": "87.48","RCSVALUE": "0","RCS_SIZE": "","SATNAME": "SL-4 R/B","SITE": "TTMTR"},</v>
      </c>
      <c r="AB330" t="str">
        <f t="shared" si="834"/>
        <v>"APOGEE": "151",</v>
      </c>
      <c r="AC330" t="str">
        <f t="shared" si="835"/>
        <v>"COMMENT": "",</v>
      </c>
      <c r="AD330" t="str">
        <f t="shared" si="836"/>
        <v>"COMMENTCODE": "",</v>
      </c>
      <c r="AE330" t="str">
        <f t="shared" si="837"/>
        <v>"COUNTRY": "CIS",</v>
      </c>
      <c r="AF330" t="str">
        <f t="shared" si="838"/>
        <v>"CURRENT": "Y",</v>
      </c>
      <c r="AG330" t="str">
        <f t="shared" si="839"/>
        <v>"DECAY": "1994-01-11",</v>
      </c>
      <c r="AH330" t="str">
        <f t="shared" si="840"/>
        <v>"FILE": "1",</v>
      </c>
      <c r="AI330" t="str">
        <f t="shared" si="841"/>
        <v>"INCLINATION": "51.61",</v>
      </c>
      <c r="AJ330" t="str">
        <f t="shared" si="842"/>
        <v>"INTLDES": "1994-001B",</v>
      </c>
      <c r="AK330" t="str">
        <f t="shared" si="843"/>
        <v>"LAUNCH": "1994-01-08",</v>
      </c>
      <c r="AL330" t="str">
        <f t="shared" si="844"/>
        <v>"LAUNCH_NUM": "1",</v>
      </c>
      <c r="AM330" t="str">
        <f t="shared" si="845"/>
        <v>"LAUNCH_PIECE": "B",</v>
      </c>
      <c r="AN330" t="str">
        <f t="shared" si="846"/>
        <v>"NORAD_CAT_ID": "22958",</v>
      </c>
      <c r="AO330" t="str">
        <f t="shared" si="847"/>
        <v>"OBJECT_ID": "1994-001B",</v>
      </c>
      <c r="AP330" t="str">
        <f t="shared" si="848"/>
        <v>"OBJECT_NAME": "SL-4 R/B",</v>
      </c>
      <c r="AQ330" t="str">
        <f t="shared" si="849"/>
        <v>"OBJECT_NUMBER": "22958",</v>
      </c>
      <c r="AR330" t="str">
        <f t="shared" si="850"/>
        <v>"OBJECT_TYPE": "ROCKET BODY",</v>
      </c>
      <c r="AS330" t="str">
        <f t="shared" si="851"/>
        <v>"PERIGEE": "148",</v>
      </c>
      <c r="AT330" t="str">
        <f t="shared" si="852"/>
        <v>"PERIOD": "87.48",</v>
      </c>
      <c r="AU330" t="str">
        <f t="shared" si="853"/>
        <v>"RCSVALUE": "0",</v>
      </c>
      <c r="AV330" t="str">
        <f t="shared" si="854"/>
        <v>"RCS_SIZE": "",</v>
      </c>
      <c r="AW330" t="str">
        <f t="shared" si="855"/>
        <v>"SITE": "TTMTR"</v>
      </c>
      <c r="AX330" t="str">
        <f t="shared" si="856"/>
        <v>"SATNAME": "SL-4 R/B",</v>
      </c>
      <c r="AY330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"151","COMMENT": "","COMMENTCODE": "","COUNTRY": "CIS","CURRENT": "Y","DECAY": "1994-01-11","FILE": "1","INCLINATION": "51.61","INTLDES": "1994-001B","LAUNCH": "1994-01-08","LAUNCH_NUM": "1","LAUNCH_PIECE": "B","NORAD_CAT_ID": "22958","OBJECT_ID": "1994-001B","OBJECT_NAME": "SL-4 R/B","OBJECT_NUMBER": "22958","OBJECT_TYPE": "ROCKET BODY","PERIGEE": "148","PERIOD": "87.48","RCSVALUE": "0","RCS_SIZE": "","SATNAME": "SL-4 R/B","SITE": "TTMTR"</v>
      </c>
    </row>
    <row r="331" spans="1:51" x14ac:dyDescent="0.2">
      <c r="A331" t="s">
        <v>1022</v>
      </c>
      <c r="B331" t="s">
        <v>4115</v>
      </c>
      <c r="C331" t="s">
        <v>1713</v>
      </c>
      <c r="D331" t="s">
        <v>685</v>
      </c>
      <c r="E331" t="s">
        <v>25</v>
      </c>
      <c r="F331" t="s">
        <v>25</v>
      </c>
      <c r="G331" t="s">
        <v>26</v>
      </c>
      <c r="H331" t="s">
        <v>27</v>
      </c>
      <c r="I331" t="s">
        <v>2752</v>
      </c>
      <c r="J331" t="s">
        <v>33</v>
      </c>
      <c r="K331" t="s">
        <v>1477</v>
      </c>
      <c r="L331" t="s">
        <v>2753</v>
      </c>
      <c r="M331" t="s">
        <v>2754</v>
      </c>
      <c r="N331" t="s">
        <v>36</v>
      </c>
      <c r="O331" t="s">
        <v>34</v>
      </c>
      <c r="P331" t="s">
        <v>2755</v>
      </c>
      <c r="Q331" t="s">
        <v>2753</v>
      </c>
      <c r="R331" t="s">
        <v>1713</v>
      </c>
      <c r="S331" t="s">
        <v>2755</v>
      </c>
      <c r="T331" t="s">
        <v>50</v>
      </c>
      <c r="U331" t="s">
        <v>343</v>
      </c>
      <c r="V331" t="s">
        <v>1542</v>
      </c>
      <c r="W331" t="s">
        <v>41</v>
      </c>
      <c r="X331" t="s">
        <v>53</v>
      </c>
      <c r="Y331" t="s">
        <v>42</v>
      </c>
      <c r="Z331" t="str">
        <f t="shared" si="833"/>
        <v>"SL12RB1-30200":{"APOGEE": "178","COMMENT": "","COMMENTCODE": "","COUNTRY": "CIS","CURRENT": "Y","DECAY": "1994-01-22","FILE": "1","INCLINATION": "51.65","INTLDES": "1994-002B","LAUNCH": "1994-01-20","LAUNCH_NUM": "2","LAUNCH_PIECE": "B","NORAD_CAT_ID": "22964","OBJECT_ID": "1994-002B","OBJECT_NAME": "SL-12 R/B(1)","OBJECT_NUMBER": "22964","OBJECT_TYPE": "ROCKET BODY","PERIGEE": "166","PERIOD": "87.93","RCSVALUE": "0","RCS_SIZE": "LARGE","SATNAME": "SL-12 R/B(1)","SITE": "TTMTR"}</v>
      </c>
      <c r="AA331" t="str">
        <f>IF(A331=A332,_xlfn.CONCAT(Query__2[[#This Row],[Column1]],","),_xlfn.CONCAT(Query__2[[#This Row],[Column1]],"},"))</f>
        <v>"SL12RB1-30200":{"APOGEE": "178","COMMENT": "","COMMENTCODE": "","COUNTRY": "CIS","CURRENT": "Y","DECAY": "1994-01-22","FILE": "1","INCLINATION": "51.65","INTLDES": "1994-002B","LAUNCH": "1994-01-20","LAUNCH_NUM": "2","LAUNCH_PIECE": "B","NORAD_CAT_ID": "22964","OBJECT_ID": "1994-002B","OBJECT_NAME": "SL-12 R/B(1)","OBJECT_NUMBER": "22964","OBJECT_TYPE": "ROCKET BODY","PERIGEE": "166","PERIOD": "87.93","RCSVALUE": "0","RCS_SIZE": "LARGE","SATNAME": "SL-12 R/B(1)","SITE": "TTMTR"},</v>
      </c>
      <c r="AB331" t="str">
        <f t="shared" si="834"/>
        <v>"APOGEE": "178",</v>
      </c>
      <c r="AC331" t="str">
        <f t="shared" si="835"/>
        <v>"COMMENT": "",</v>
      </c>
      <c r="AD331" t="str">
        <f t="shared" si="836"/>
        <v>"COMMENTCODE": "",</v>
      </c>
      <c r="AE331" t="str">
        <f t="shared" si="837"/>
        <v>"COUNTRY": "CIS",</v>
      </c>
      <c r="AF331" t="str">
        <f t="shared" si="838"/>
        <v>"CURRENT": "Y",</v>
      </c>
      <c r="AG331" t="str">
        <f t="shared" si="839"/>
        <v>"DECAY": "1994-01-22",</v>
      </c>
      <c r="AH331" t="str">
        <f t="shared" si="840"/>
        <v>"FILE": "1",</v>
      </c>
      <c r="AI331" t="str">
        <f t="shared" si="841"/>
        <v>"INCLINATION": "51.65",</v>
      </c>
      <c r="AJ331" t="str">
        <f t="shared" si="842"/>
        <v>"INTLDES": "1994-002B",</v>
      </c>
      <c r="AK331" t="str">
        <f t="shared" si="843"/>
        <v>"LAUNCH": "1994-01-20",</v>
      </c>
      <c r="AL331" t="str">
        <f t="shared" si="844"/>
        <v>"LAUNCH_NUM": "2",</v>
      </c>
      <c r="AM331" t="str">
        <f t="shared" si="845"/>
        <v>"LAUNCH_PIECE": "B",</v>
      </c>
      <c r="AN331" t="str">
        <f t="shared" si="846"/>
        <v>"NORAD_CAT_ID": "22964",</v>
      </c>
      <c r="AO331" t="str">
        <f t="shared" si="847"/>
        <v>"OBJECT_ID": "1994-002B",</v>
      </c>
      <c r="AP331" t="str">
        <f t="shared" si="848"/>
        <v>"OBJECT_NAME": "SL-12 R/B(1)",</v>
      </c>
      <c r="AQ331" t="str">
        <f t="shared" si="849"/>
        <v>"OBJECT_NUMBER": "22964",</v>
      </c>
      <c r="AR331" t="str">
        <f t="shared" si="850"/>
        <v>"OBJECT_TYPE": "ROCKET BODY",</v>
      </c>
      <c r="AS331" t="str">
        <f t="shared" si="851"/>
        <v>"PERIGEE": "166",</v>
      </c>
      <c r="AT331" t="str">
        <f t="shared" si="852"/>
        <v>"PERIOD": "87.93",</v>
      </c>
      <c r="AU331" t="str">
        <f t="shared" si="853"/>
        <v>"RCSVALUE": "0",</v>
      </c>
      <c r="AV331" t="str">
        <f t="shared" si="854"/>
        <v>"RCS_SIZE": "LARGE",</v>
      </c>
      <c r="AW331" t="str">
        <f t="shared" si="855"/>
        <v>"SITE": "TTMTR"</v>
      </c>
      <c r="AX331" t="str">
        <f t="shared" si="856"/>
        <v>"SATNAME": "SL-12 R/B(1)",</v>
      </c>
      <c r="AY331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"178","COMMENT": "","COMMENTCODE": "","COUNTRY": "CIS","CURRENT": "Y","DECAY": "1994-01-22","FILE": "1","INCLINATION": "51.65","INTLDES": "1994-002B","LAUNCH": "1994-01-20","LAUNCH_NUM": "2","LAUNCH_PIECE": "B","NORAD_CAT_ID": "22964","OBJECT_ID": "1994-002B","OBJECT_NAME": "SL-12 R/B(1)","OBJECT_NUMBER": "22964","OBJECT_TYPE": "ROCKET BODY","PERIGEE": "166","PERIOD": "87.93","RCSVALUE": "0","RCS_SIZE": "LARGE","SATNAME": "SL-12 R/B(1)","SITE": "TTMTR"</v>
      </c>
    </row>
    <row r="332" spans="1:51" x14ac:dyDescent="0.2">
      <c r="A332" t="s">
        <v>1022</v>
      </c>
      <c r="B332" t="s">
        <v>4116</v>
      </c>
      <c r="C332" t="s">
        <v>1545</v>
      </c>
      <c r="D332" t="s">
        <v>606</v>
      </c>
      <c r="E332" t="s">
        <v>25</v>
      </c>
      <c r="F332" t="s">
        <v>25</v>
      </c>
      <c r="G332" t="s">
        <v>26</v>
      </c>
      <c r="H332" t="s">
        <v>27</v>
      </c>
      <c r="I332" t="s">
        <v>2756</v>
      </c>
      <c r="J332" t="s">
        <v>33</v>
      </c>
      <c r="K332" t="s">
        <v>1477</v>
      </c>
      <c r="L332" t="s">
        <v>2757</v>
      </c>
      <c r="M332" t="s">
        <v>2754</v>
      </c>
      <c r="N332" t="s">
        <v>36</v>
      </c>
      <c r="O332" t="s">
        <v>81</v>
      </c>
      <c r="P332" t="s">
        <v>2758</v>
      </c>
      <c r="Q332" t="s">
        <v>2757</v>
      </c>
      <c r="R332" t="s">
        <v>1545</v>
      </c>
      <c r="S332" t="s">
        <v>2758</v>
      </c>
      <c r="T332" t="s">
        <v>84</v>
      </c>
      <c r="U332" t="s">
        <v>632</v>
      </c>
      <c r="V332" t="s">
        <v>330</v>
      </c>
      <c r="W332" t="s">
        <v>41</v>
      </c>
      <c r="X332" t="s">
        <v>53</v>
      </c>
      <c r="Y332" t="s">
        <v>42</v>
      </c>
      <c r="Z332" t="str">
        <f t="shared" si="833"/>
        <v>"SL12PLAT-30201":{"APOGEE": "152","COMMENT": "","COMMENTCODE": "","COUNTRY": "CIS","CURRENT": "Y","DECAY": "1994-01-21","FILE": "1","INCLINATION": "51.65","INTLDES": "1994-002C","LAUNCH": "1994-01-20","LAUNCH_NUM": "2","LAUNCH_PIECE": "C","NORAD_CAT_ID": "22965","OBJECT_ID": "1994-002C","OBJECT_NAME": "SL-12 PLAT","OBJECT_NUMBER": "22965","OBJECT_TYPE": "DEBRIS","PERIGEE": "150","PERIOD": "87.51","RCSVALUE": "0","RCS_SIZE": "LARGE","SATNAME": "SL-12 PLAT","SITE": "TTMTR"}</v>
      </c>
      <c r="AA332" t="str">
        <f>IF(A332=A333,_xlfn.CONCAT(Query__2[[#This Row],[Column1]],","),_xlfn.CONCAT(Query__2[[#This Row],[Column1]],"},"))</f>
        <v>"SL12PLAT-30201":{"APOGEE": "152","COMMENT": "","COMMENTCODE": "","COUNTRY": "CIS","CURRENT": "Y","DECAY": "1994-01-21","FILE": "1","INCLINATION": "51.65","INTLDES": "1994-002C","LAUNCH": "1994-01-20","LAUNCH_NUM": "2","LAUNCH_PIECE": "C","NORAD_CAT_ID": "22965","OBJECT_ID": "1994-002C","OBJECT_NAME": "SL-12 PLAT","OBJECT_NUMBER": "22965","OBJECT_TYPE": "DEBRIS","PERIGEE": "150","PERIOD": "87.51","RCSVALUE": "0","RCS_SIZE": "LARGE","SATNAME": "SL-12 PLAT","SITE": "TTMTR"},</v>
      </c>
      <c r="AB332" t="str">
        <f t="shared" si="834"/>
        <v>"APOGEE": "152",</v>
      </c>
      <c r="AC332" t="str">
        <f t="shared" si="835"/>
        <v>"COMMENT": "",</v>
      </c>
      <c r="AD332" t="str">
        <f t="shared" si="836"/>
        <v>"COMMENTCODE": "",</v>
      </c>
      <c r="AE332" t="str">
        <f t="shared" si="837"/>
        <v>"COUNTRY": "CIS",</v>
      </c>
      <c r="AF332" t="str">
        <f t="shared" si="838"/>
        <v>"CURRENT": "Y",</v>
      </c>
      <c r="AG332" t="str">
        <f t="shared" si="839"/>
        <v>"DECAY": "1994-01-21",</v>
      </c>
      <c r="AH332" t="str">
        <f t="shared" si="840"/>
        <v>"FILE": "1",</v>
      </c>
      <c r="AI332" t="str">
        <f t="shared" si="841"/>
        <v>"INCLINATION": "51.65",</v>
      </c>
      <c r="AJ332" t="str">
        <f t="shared" si="842"/>
        <v>"INTLDES": "1994-002C",</v>
      </c>
      <c r="AK332" t="str">
        <f t="shared" si="843"/>
        <v>"LAUNCH": "1994-01-20",</v>
      </c>
      <c r="AL332" t="str">
        <f t="shared" si="844"/>
        <v>"LAUNCH_NUM": "2",</v>
      </c>
      <c r="AM332" t="str">
        <f t="shared" si="845"/>
        <v>"LAUNCH_PIECE": "C",</v>
      </c>
      <c r="AN332" t="str">
        <f t="shared" si="846"/>
        <v>"NORAD_CAT_ID": "22965",</v>
      </c>
      <c r="AO332" t="str">
        <f t="shared" si="847"/>
        <v>"OBJECT_ID": "1994-002C",</v>
      </c>
      <c r="AP332" t="str">
        <f t="shared" si="848"/>
        <v>"OBJECT_NAME": "SL-12 PLAT",</v>
      </c>
      <c r="AQ332" t="str">
        <f t="shared" si="849"/>
        <v>"OBJECT_NUMBER": "22965",</v>
      </c>
      <c r="AR332" t="str">
        <f t="shared" si="850"/>
        <v>"OBJECT_TYPE": "DEBRIS",</v>
      </c>
      <c r="AS332" t="str">
        <f t="shared" si="851"/>
        <v>"PERIGEE": "150",</v>
      </c>
      <c r="AT332" t="str">
        <f t="shared" si="852"/>
        <v>"PERIOD": "87.51",</v>
      </c>
      <c r="AU332" t="str">
        <f t="shared" si="853"/>
        <v>"RCSVALUE": "0",</v>
      </c>
      <c r="AV332" t="str">
        <f t="shared" si="854"/>
        <v>"RCS_SIZE": "LARGE",</v>
      </c>
      <c r="AW332" t="str">
        <f t="shared" si="855"/>
        <v>"SITE": "TTMTR"</v>
      </c>
      <c r="AX332" t="str">
        <f t="shared" si="856"/>
        <v>"SATNAME": "SL-12 PLAT",</v>
      </c>
      <c r="AY332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"152","COMMENT": "","COMMENTCODE": "","COUNTRY": "CIS","CURRENT": "Y","DECAY": "1994-01-21","FILE": "1","INCLINATION": "51.65","INTLDES": "1994-002C","LAUNCH": "1994-01-20","LAUNCH_NUM": "2","LAUNCH_PIECE": "C","NORAD_CAT_ID": "22965","OBJECT_ID": "1994-002C","OBJECT_NAME": "SL-12 PLAT","OBJECT_NUMBER": "22965","OBJECT_TYPE": "DEBRIS","PERIGEE": "150","PERIOD": "87.51","RCSVALUE": "0","RCS_SIZE": "LARGE","SATNAME": "SL-12 PLAT","SITE": "TTMTR"</v>
      </c>
    </row>
    <row r="333" spans="1:51" x14ac:dyDescent="0.2">
      <c r="A333" t="s">
        <v>1022</v>
      </c>
      <c r="B333" t="s">
        <v>4117</v>
      </c>
      <c r="C333" t="s">
        <v>1715</v>
      </c>
      <c r="D333" t="s">
        <v>516</v>
      </c>
      <c r="E333" t="s">
        <v>25</v>
      </c>
      <c r="F333" t="s">
        <v>25</v>
      </c>
      <c r="G333" t="s">
        <v>26</v>
      </c>
      <c r="H333" t="s">
        <v>27</v>
      </c>
      <c r="I333" t="s">
        <v>2759</v>
      </c>
      <c r="J333" t="s">
        <v>156</v>
      </c>
      <c r="K333" t="s">
        <v>2053</v>
      </c>
      <c r="L333" t="s">
        <v>2760</v>
      </c>
      <c r="M333" t="s">
        <v>2754</v>
      </c>
      <c r="N333" t="s">
        <v>36</v>
      </c>
      <c r="O333" t="s">
        <v>309</v>
      </c>
      <c r="P333" t="s">
        <v>2761</v>
      </c>
      <c r="Q333" t="s">
        <v>2760</v>
      </c>
      <c r="R333" t="s">
        <v>1715</v>
      </c>
      <c r="S333" t="s">
        <v>2761</v>
      </c>
      <c r="T333" t="s">
        <v>50</v>
      </c>
      <c r="U333" t="s">
        <v>433</v>
      </c>
      <c r="V333" t="s">
        <v>847</v>
      </c>
      <c r="W333" t="s">
        <v>41</v>
      </c>
      <c r="X333" t="s">
        <v>95</v>
      </c>
      <c r="Y333" t="s">
        <v>42</v>
      </c>
      <c r="Z333" t="str">
        <f t="shared" si="833"/>
        <v>"SL12RBAUXMOTOR-30202":{"APOGEE": "319","COMMENT": "","COMMENTCODE": "","COUNTRY": "CIS","CURRENT": "Y","DECAY": "2000-08-29","FILE": "7337","INCLINATION": "46.65","INTLDES": "1994-002F","LAUNCH": "1994-01-20","LAUNCH_NUM": "2","LAUNCH_PIECE": "F","NORAD_CAT_ID": "22968","OBJECT_ID": "1994-002F","OBJECT_NAME": "SL-12 R/B(AUX MOTOR)","OBJECT_NUMBER": "22968","OBJECT_TYPE": "ROCKET BODY","PERIGEE": "96","PERIOD": "88.65","RCSVALUE": "0","RCS_SIZE": "MEDIUM","SATNAME": "SL-12 R/B(AUX MOTOR)","SITE": "TTMTR"}</v>
      </c>
      <c r="AA333" t="str">
        <f>IF(A333=A334,_xlfn.CONCAT(Query__2[[#This Row],[Column1]],","),_xlfn.CONCAT(Query__2[[#This Row],[Column1]],"},"))</f>
        <v>"SL12RBAUXMOTOR-30202":{"APOGEE": "319","COMMENT": "","COMMENTCODE": "","COUNTRY": "CIS","CURRENT": "Y","DECAY": "2000-08-29","FILE": "7337","INCLINATION": "46.65","INTLDES": "1994-002F","LAUNCH": "1994-01-20","LAUNCH_NUM": "2","LAUNCH_PIECE": "F","NORAD_CAT_ID": "22968","OBJECT_ID": "1994-002F","OBJECT_NAME": "SL-12 R/B(AUX MOTOR)","OBJECT_NUMBER": "22968","OBJECT_TYPE": "ROCKET BODY","PERIGEE": "96","PERIOD": "88.65","RCSVALUE": "0","RCS_SIZE": "MEDIUM","SATNAME": "SL-12 R/B(AUX MOTOR)","SITE": "TTMTR"},</v>
      </c>
      <c r="AB333" t="str">
        <f t="shared" si="834"/>
        <v>"APOGEE": "319",</v>
      </c>
      <c r="AC333" t="str">
        <f t="shared" si="835"/>
        <v>"COMMENT": "",</v>
      </c>
      <c r="AD333" t="str">
        <f t="shared" si="836"/>
        <v>"COMMENTCODE": "",</v>
      </c>
      <c r="AE333" t="str">
        <f t="shared" si="837"/>
        <v>"COUNTRY": "CIS",</v>
      </c>
      <c r="AF333" t="str">
        <f t="shared" si="838"/>
        <v>"CURRENT": "Y",</v>
      </c>
      <c r="AG333" t="str">
        <f t="shared" si="839"/>
        <v>"DECAY": "2000-08-29",</v>
      </c>
      <c r="AH333" t="str">
        <f t="shared" si="840"/>
        <v>"FILE": "7337",</v>
      </c>
      <c r="AI333" t="str">
        <f t="shared" si="841"/>
        <v>"INCLINATION": "46.65",</v>
      </c>
      <c r="AJ333" t="str">
        <f t="shared" si="842"/>
        <v>"INTLDES": "1994-002F",</v>
      </c>
      <c r="AK333" t="str">
        <f t="shared" si="843"/>
        <v>"LAUNCH": "1994-01-20",</v>
      </c>
      <c r="AL333" t="str">
        <f t="shared" si="844"/>
        <v>"LAUNCH_NUM": "2",</v>
      </c>
      <c r="AM333" t="str">
        <f t="shared" si="845"/>
        <v>"LAUNCH_PIECE": "F",</v>
      </c>
      <c r="AN333" t="str">
        <f t="shared" si="846"/>
        <v>"NORAD_CAT_ID": "22968",</v>
      </c>
      <c r="AO333" t="str">
        <f t="shared" si="847"/>
        <v>"OBJECT_ID": "1994-002F",</v>
      </c>
      <c r="AP333" t="str">
        <f t="shared" si="848"/>
        <v>"OBJECT_NAME": "SL-12 R/B(AUX MOTOR)",</v>
      </c>
      <c r="AQ333" t="str">
        <f t="shared" si="849"/>
        <v>"OBJECT_NUMBER": "22968",</v>
      </c>
      <c r="AR333" t="str">
        <f t="shared" si="850"/>
        <v>"OBJECT_TYPE": "ROCKET BODY",</v>
      </c>
      <c r="AS333" t="str">
        <f t="shared" si="851"/>
        <v>"PERIGEE": "96",</v>
      </c>
      <c r="AT333" t="str">
        <f t="shared" si="852"/>
        <v>"PERIOD": "88.65",</v>
      </c>
      <c r="AU333" t="str">
        <f t="shared" si="853"/>
        <v>"RCSVALUE": "0",</v>
      </c>
      <c r="AV333" t="str">
        <f t="shared" si="854"/>
        <v>"RCS_SIZE": "MEDIUM",</v>
      </c>
      <c r="AW333" t="str">
        <f t="shared" si="855"/>
        <v>"SITE": "TTMTR"</v>
      </c>
      <c r="AX333" t="str">
        <f t="shared" si="856"/>
        <v>"SATNAME": "SL-12 R/B(AUX MOTOR)",</v>
      </c>
      <c r="AY333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"319","COMMENT": "","COMMENTCODE": "","COUNTRY": "CIS","CURRENT": "Y","DECAY": "2000-08-29","FILE": "7337","INCLINATION": "46.65","INTLDES": "1994-002F","LAUNCH": "1994-01-20","LAUNCH_NUM": "2","LAUNCH_PIECE": "F","NORAD_CAT_ID": "22968","OBJECT_ID": "1994-002F","OBJECT_NAME": "SL-12 R/B(AUX MOTOR)","OBJECT_NUMBER": "22968","OBJECT_TYPE": "ROCKET BODY","PERIGEE": "96","PERIOD": "88.65","RCSVALUE": "0","RCS_SIZE": "MEDIUM","SATNAME": "SL-12 R/B(AUX MOTOR)","SITE": "TTMTR"</v>
      </c>
    </row>
    <row r="334" spans="1:51" x14ac:dyDescent="0.2">
      <c r="A334" t="s">
        <v>1022</v>
      </c>
      <c r="B334" t="s">
        <v>4118</v>
      </c>
      <c r="C334" t="s">
        <v>1715</v>
      </c>
      <c r="D334" t="s">
        <v>1015</v>
      </c>
      <c r="E334" t="s">
        <v>25</v>
      </c>
      <c r="F334" t="s">
        <v>25</v>
      </c>
      <c r="G334" t="s">
        <v>26</v>
      </c>
      <c r="H334" t="s">
        <v>27</v>
      </c>
      <c r="I334" t="s">
        <v>2762</v>
      </c>
      <c r="J334" t="s">
        <v>156</v>
      </c>
      <c r="K334" t="s">
        <v>2475</v>
      </c>
      <c r="L334" t="s">
        <v>2763</v>
      </c>
      <c r="M334" t="s">
        <v>2754</v>
      </c>
      <c r="N334" t="s">
        <v>36</v>
      </c>
      <c r="O334" t="s">
        <v>307</v>
      </c>
      <c r="P334" t="s">
        <v>2764</v>
      </c>
      <c r="Q334" t="s">
        <v>2763</v>
      </c>
      <c r="R334" t="s">
        <v>1715</v>
      </c>
      <c r="S334" t="s">
        <v>2764</v>
      </c>
      <c r="T334" t="s">
        <v>50</v>
      </c>
      <c r="U334" t="s">
        <v>441</v>
      </c>
      <c r="V334" t="s">
        <v>1252</v>
      </c>
      <c r="W334" t="s">
        <v>41</v>
      </c>
      <c r="X334" t="s">
        <v>95</v>
      </c>
      <c r="Y334" t="s">
        <v>42</v>
      </c>
      <c r="Z334" t="str">
        <f t="shared" si="833"/>
        <v>"SL12RBAUXMOTOR-30203":{"APOGEE": "672","COMMENT": "","COMMENTCODE": "","COUNTRY": "CIS","CURRENT": "Y","DECAY": "1994-10-31","FILE": "7337","INCLINATION": "46.44","INTLDES": "1994-002E","LAUNCH": "1994-01-20","LAUNCH_NUM": "2","LAUNCH_PIECE": "E","NORAD_CAT_ID": "22967","OBJECT_ID": "1994-002E","OBJECT_NAME": "SL-12 R/B(AUX MOTOR)","OBJECT_NUMBER": "22967","OBJECT_TYPE": "ROCKET BODY","PERIGEE": "102","PERIOD": "92.30","RCSVALUE": "0","RCS_SIZE": "MEDIUM","SATNAME": "SL-12 R/B(AUX MOTOR)","SITE": "TTMTR"}</v>
      </c>
      <c r="AA334" t="str">
        <f>IF(A334=A335,_xlfn.CONCAT(Query__2[[#This Row],[Column1]],","),_xlfn.CONCAT(Query__2[[#This Row],[Column1]],"},"))</f>
        <v>"SL12RBAUXMOTOR-30203":{"APOGEE": "672","COMMENT": "","COMMENTCODE": "","COUNTRY": "CIS","CURRENT": "Y","DECAY": "1994-10-31","FILE": "7337","INCLINATION": "46.44","INTLDES": "1994-002E","LAUNCH": "1994-01-20","LAUNCH_NUM": "2","LAUNCH_PIECE": "E","NORAD_CAT_ID": "22967","OBJECT_ID": "1994-002E","OBJECT_NAME": "SL-12 R/B(AUX MOTOR)","OBJECT_NUMBER": "22967","OBJECT_TYPE": "ROCKET BODY","PERIGEE": "102","PERIOD": "92.30","RCSVALUE": "0","RCS_SIZE": "MEDIUM","SATNAME": "SL-12 R/B(AUX MOTOR)","SITE": "TTMTR"},</v>
      </c>
      <c r="AB334" t="str">
        <f t="shared" si="834"/>
        <v>"APOGEE": "672",</v>
      </c>
      <c r="AC334" t="str">
        <f t="shared" si="835"/>
        <v>"COMMENT": "",</v>
      </c>
      <c r="AD334" t="str">
        <f t="shared" si="836"/>
        <v>"COMMENTCODE": "",</v>
      </c>
      <c r="AE334" t="str">
        <f t="shared" si="837"/>
        <v>"COUNTRY": "CIS",</v>
      </c>
      <c r="AF334" t="str">
        <f t="shared" si="838"/>
        <v>"CURRENT": "Y",</v>
      </c>
      <c r="AG334" t="str">
        <f t="shared" si="839"/>
        <v>"DECAY": "1994-10-31",</v>
      </c>
      <c r="AH334" t="str">
        <f t="shared" si="840"/>
        <v>"FILE": "7337",</v>
      </c>
      <c r="AI334" t="str">
        <f t="shared" si="841"/>
        <v>"INCLINATION": "46.44",</v>
      </c>
      <c r="AJ334" t="str">
        <f t="shared" si="842"/>
        <v>"INTLDES": "1994-002E",</v>
      </c>
      <c r="AK334" t="str">
        <f t="shared" si="843"/>
        <v>"LAUNCH": "1994-01-20",</v>
      </c>
      <c r="AL334" t="str">
        <f t="shared" si="844"/>
        <v>"LAUNCH_NUM": "2",</v>
      </c>
      <c r="AM334" t="str">
        <f t="shared" si="845"/>
        <v>"LAUNCH_PIECE": "E",</v>
      </c>
      <c r="AN334" t="str">
        <f t="shared" si="846"/>
        <v>"NORAD_CAT_ID": "22967",</v>
      </c>
      <c r="AO334" t="str">
        <f t="shared" si="847"/>
        <v>"OBJECT_ID": "1994-002E",</v>
      </c>
      <c r="AP334" t="str">
        <f t="shared" si="848"/>
        <v>"OBJECT_NAME": "SL-12 R/B(AUX MOTOR)",</v>
      </c>
      <c r="AQ334" t="str">
        <f t="shared" si="849"/>
        <v>"OBJECT_NUMBER": "22967",</v>
      </c>
      <c r="AR334" t="str">
        <f t="shared" si="850"/>
        <v>"OBJECT_TYPE": "ROCKET BODY",</v>
      </c>
      <c r="AS334" t="str">
        <f t="shared" si="851"/>
        <v>"PERIGEE": "102",</v>
      </c>
      <c r="AT334" t="str">
        <f t="shared" si="852"/>
        <v>"PERIOD": "92.30",</v>
      </c>
      <c r="AU334" t="str">
        <f t="shared" si="853"/>
        <v>"RCSVALUE": "0",</v>
      </c>
      <c r="AV334" t="str">
        <f t="shared" si="854"/>
        <v>"RCS_SIZE": "MEDIUM",</v>
      </c>
      <c r="AW334" t="str">
        <f t="shared" si="855"/>
        <v>"SITE": "TTMTR"</v>
      </c>
      <c r="AX334" t="str">
        <f t="shared" si="856"/>
        <v>"SATNAME": "SL-12 R/B(AUX MOTOR)",</v>
      </c>
      <c r="AY334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"672","COMMENT": "","COMMENTCODE": "","COUNTRY": "CIS","CURRENT": "Y","DECAY": "1994-10-31","FILE": "7337","INCLINATION": "46.44","INTLDES": "1994-002E","LAUNCH": "1994-01-20","LAUNCH_NUM": "2","LAUNCH_PIECE": "E","NORAD_CAT_ID": "22967","OBJECT_ID": "1994-002E","OBJECT_NAME": "SL-12 R/B(AUX MOTOR)","OBJECT_NUMBER": "22967","OBJECT_TYPE": "ROCKET BODY","PERIGEE": "102","PERIOD": "92.30","RCSVALUE": "0","RCS_SIZE": "MEDIUM","SATNAME": "SL-12 R/B(AUX MOTOR)","SITE": "TTMTR"</v>
      </c>
    </row>
    <row r="335" spans="1:51" x14ac:dyDescent="0.2">
      <c r="A335" t="s">
        <v>1022</v>
      </c>
      <c r="B335" t="s">
        <v>4119</v>
      </c>
      <c r="C335" t="s">
        <v>2767</v>
      </c>
      <c r="D335" t="s">
        <v>1802</v>
      </c>
      <c r="E335" t="s">
        <v>25</v>
      </c>
      <c r="F335" t="s">
        <v>25</v>
      </c>
      <c r="G335" t="s">
        <v>26</v>
      </c>
      <c r="H335" t="s">
        <v>27</v>
      </c>
      <c r="I335" t="s">
        <v>25</v>
      </c>
      <c r="J335" t="s">
        <v>77</v>
      </c>
      <c r="K335" t="s">
        <v>2527</v>
      </c>
      <c r="L335" t="s">
        <v>2765</v>
      </c>
      <c r="M335" t="s">
        <v>2754</v>
      </c>
      <c r="N335" t="s">
        <v>36</v>
      </c>
      <c r="O335" t="s">
        <v>48</v>
      </c>
      <c r="P335" t="s">
        <v>2766</v>
      </c>
      <c r="Q335" t="s">
        <v>2765</v>
      </c>
      <c r="R335" t="s">
        <v>2767</v>
      </c>
      <c r="S335" t="s">
        <v>2766</v>
      </c>
      <c r="T335" t="s">
        <v>38</v>
      </c>
      <c r="U335" t="s">
        <v>2168</v>
      </c>
      <c r="V335" t="s">
        <v>2324</v>
      </c>
      <c r="W335" t="s">
        <v>41</v>
      </c>
      <c r="X335" t="s">
        <v>53</v>
      </c>
      <c r="Y335" t="s">
        <v>42</v>
      </c>
      <c r="Z335" t="str">
        <f t="shared" si="833"/>
        <v>"GALS1-30204":{"APOGEE": "35811","COMMENT": "","COMMENTCODE": "","COUNTRY": "CIS","CURRENT": "Y","DECAY": "","FILE": "8634","INCLINATION": "14.64","INTLDES": "1994-002A","LAUNCH": "1994-01-20","LAUNCH_NUM": "2","LAUNCH_PIECE": "A","NORAD_CAT_ID": "22963","OBJECT_ID": "1994-002A","OBJECT_NAME": "GALS 1","OBJECT_NUMBER": "22963","OBJECT_TYPE": "PAYLOAD","PERIGEE": "35723","PERIOD": "1435.11","RCSVALUE": "0","RCS_SIZE": "LARGE","SATNAME": "GALS 1","SITE": "TTMTR"}</v>
      </c>
      <c r="AA335" t="str">
        <f>IF(A335=A336,_xlfn.CONCAT(Query__2[[#This Row],[Column1]],","),_xlfn.CONCAT(Query__2[[#This Row],[Column1]],"},"))</f>
        <v>"GALS1-30204":{"APOGEE": "35811","COMMENT": "","COMMENTCODE": "","COUNTRY": "CIS","CURRENT": "Y","DECAY": "","FILE": "8634","INCLINATION": "14.64","INTLDES": "1994-002A","LAUNCH": "1994-01-20","LAUNCH_NUM": "2","LAUNCH_PIECE": "A","NORAD_CAT_ID": "22963","OBJECT_ID": "1994-002A","OBJECT_NAME": "GALS 1","OBJECT_NUMBER": "22963","OBJECT_TYPE": "PAYLOAD","PERIGEE": "35723","PERIOD": "1435.11","RCSVALUE": "0","RCS_SIZE": "LARGE","SATNAME": "GALS 1","SITE": "TTMTR"},</v>
      </c>
      <c r="AB335" t="str">
        <f t="shared" si="834"/>
        <v>"APOGEE": "35811",</v>
      </c>
      <c r="AC335" t="str">
        <f t="shared" si="835"/>
        <v>"COMMENT": "",</v>
      </c>
      <c r="AD335" t="str">
        <f t="shared" si="836"/>
        <v>"COMMENTCODE": "",</v>
      </c>
      <c r="AE335" t="str">
        <f t="shared" si="837"/>
        <v>"COUNTRY": "CIS",</v>
      </c>
      <c r="AF335" t="str">
        <f t="shared" si="838"/>
        <v>"CURRENT": "Y",</v>
      </c>
      <c r="AG335" t="str">
        <f t="shared" si="839"/>
        <v>"DECAY": "",</v>
      </c>
      <c r="AH335" t="str">
        <f t="shared" si="840"/>
        <v>"FILE": "8634",</v>
      </c>
      <c r="AI335" t="str">
        <f t="shared" si="841"/>
        <v>"INCLINATION": "14.64",</v>
      </c>
      <c r="AJ335" t="str">
        <f t="shared" si="842"/>
        <v>"INTLDES": "1994-002A",</v>
      </c>
      <c r="AK335" t="str">
        <f t="shared" si="843"/>
        <v>"LAUNCH": "1994-01-20",</v>
      </c>
      <c r="AL335" t="str">
        <f t="shared" si="844"/>
        <v>"LAUNCH_NUM": "2",</v>
      </c>
      <c r="AM335" t="str">
        <f t="shared" si="845"/>
        <v>"LAUNCH_PIECE": "A",</v>
      </c>
      <c r="AN335" t="str">
        <f t="shared" si="846"/>
        <v>"NORAD_CAT_ID": "22963",</v>
      </c>
      <c r="AO335" t="str">
        <f t="shared" si="847"/>
        <v>"OBJECT_ID": "1994-002A",</v>
      </c>
      <c r="AP335" t="str">
        <f t="shared" si="848"/>
        <v>"OBJECT_NAME": "GALS 1",</v>
      </c>
      <c r="AQ335" t="str">
        <f t="shared" si="849"/>
        <v>"OBJECT_NUMBER": "22963",</v>
      </c>
      <c r="AR335" t="str">
        <f t="shared" si="850"/>
        <v>"OBJECT_TYPE": "PAYLOAD",</v>
      </c>
      <c r="AS335" t="str">
        <f t="shared" si="851"/>
        <v>"PERIGEE": "35723",</v>
      </c>
      <c r="AT335" t="str">
        <f t="shared" si="852"/>
        <v>"PERIOD": "1435.11",</v>
      </c>
      <c r="AU335" t="str">
        <f t="shared" si="853"/>
        <v>"RCSVALUE": "0",</v>
      </c>
      <c r="AV335" t="str">
        <f t="shared" si="854"/>
        <v>"RCS_SIZE": "LARGE",</v>
      </c>
      <c r="AW335" t="str">
        <f t="shared" si="855"/>
        <v>"SITE": "TTMTR"</v>
      </c>
      <c r="AX335" t="str">
        <f t="shared" si="856"/>
        <v>"SATNAME": "GALS 1",</v>
      </c>
      <c r="AY335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"35811","COMMENT": "","COMMENTCODE": "","COUNTRY": "CIS","CURRENT": "Y","DECAY": "","FILE": "8634","INCLINATION": "14.64","INTLDES": "1994-002A","LAUNCH": "1994-01-20","LAUNCH_NUM": "2","LAUNCH_PIECE": "A","NORAD_CAT_ID": "22963","OBJECT_ID": "1994-002A","OBJECT_NAME": "GALS 1","OBJECT_NUMBER": "22963","OBJECT_TYPE": "PAYLOAD","PERIGEE": "35723","PERIOD": "1435.11","RCSVALUE": "0","RCS_SIZE": "LARGE","SATNAME": "GALS 1","SITE": "TTMTR"</v>
      </c>
    </row>
    <row r="336" spans="1:51" x14ac:dyDescent="0.2">
      <c r="A336" t="s">
        <v>1022</v>
      </c>
      <c r="B336" t="s">
        <v>4120</v>
      </c>
      <c r="C336" t="s">
        <v>1714</v>
      </c>
      <c r="D336" t="s">
        <v>2326</v>
      </c>
      <c r="E336" t="s">
        <v>25</v>
      </c>
      <c r="F336" t="s">
        <v>25</v>
      </c>
      <c r="G336" t="s">
        <v>26</v>
      </c>
      <c r="H336" t="s">
        <v>27</v>
      </c>
      <c r="I336" t="s">
        <v>25</v>
      </c>
      <c r="J336" t="s">
        <v>231</v>
      </c>
      <c r="K336" t="s">
        <v>2484</v>
      </c>
      <c r="L336" t="s">
        <v>2768</v>
      </c>
      <c r="M336" t="s">
        <v>2754</v>
      </c>
      <c r="N336" t="s">
        <v>36</v>
      </c>
      <c r="O336" t="s">
        <v>160</v>
      </c>
      <c r="P336" t="s">
        <v>2769</v>
      </c>
      <c r="Q336" t="s">
        <v>2768</v>
      </c>
      <c r="R336" t="s">
        <v>1714</v>
      </c>
      <c r="S336" t="s">
        <v>2769</v>
      </c>
      <c r="T336" t="s">
        <v>50</v>
      </c>
      <c r="U336" t="s">
        <v>2718</v>
      </c>
      <c r="V336" t="s">
        <v>2770</v>
      </c>
      <c r="W336" t="s">
        <v>41</v>
      </c>
      <c r="X336" t="s">
        <v>53</v>
      </c>
      <c r="Y336" t="s">
        <v>42</v>
      </c>
      <c r="Z336" t="str">
        <f t="shared" si="833"/>
        <v>"SL12RB2-30205":{"APOGEE": "36200","COMMENT": "","COMMENTCODE": "","COUNTRY": "CIS","CURRENT": "Y","DECAY": "","FILE": "8635","INCLINATION": "14.49","INTLDES": "1994-002D","LAUNCH": "1994-01-20","LAUNCH_NUM": "2","LAUNCH_PIECE": "D","NORAD_CAT_ID": "22966","OBJECT_ID": "1994-002D","OBJECT_NAME": "SL-12 R/B(2)","OBJECT_NUMBER": "22966","OBJECT_TYPE": "ROCKET BODY","PERIGEE": "35824","PERIOD": "1447.63","RCSVALUE": "0","RCS_SIZE": "LARGE","SATNAME": "SL-12 R/B(2)","SITE": "TTMTR"}</v>
      </c>
      <c r="AA336" t="str">
        <f>IF(A336=A337,_xlfn.CONCAT(Query__2[[#This Row],[Column1]],","),_xlfn.CONCAT(Query__2[[#This Row],[Column1]],"},"))</f>
        <v>"SL12RB2-30205":{"APOGEE": "36200","COMMENT": "","COMMENTCODE": "","COUNTRY": "CIS","CURRENT": "Y","DECAY": "","FILE": "8635","INCLINATION": "14.49","INTLDES": "1994-002D","LAUNCH": "1994-01-20","LAUNCH_NUM": "2","LAUNCH_PIECE": "D","NORAD_CAT_ID": "22966","OBJECT_ID": "1994-002D","OBJECT_NAME": "SL-12 R/B(2)","OBJECT_NUMBER": "22966","OBJECT_TYPE": "ROCKET BODY","PERIGEE": "35824","PERIOD": "1447.63","RCSVALUE": "0","RCS_SIZE": "LARGE","SATNAME": "SL-12 R/B(2)","SITE": "TTMTR"},</v>
      </c>
      <c r="AB336" t="str">
        <f t="shared" si="834"/>
        <v>"APOGEE": "36200",</v>
      </c>
      <c r="AC336" t="str">
        <f t="shared" si="835"/>
        <v>"COMMENT": "",</v>
      </c>
      <c r="AD336" t="str">
        <f t="shared" si="836"/>
        <v>"COMMENTCODE": "",</v>
      </c>
      <c r="AE336" t="str">
        <f t="shared" si="837"/>
        <v>"COUNTRY": "CIS",</v>
      </c>
      <c r="AF336" t="str">
        <f t="shared" si="838"/>
        <v>"CURRENT": "Y",</v>
      </c>
      <c r="AG336" t="str">
        <f t="shared" si="839"/>
        <v>"DECAY": "",</v>
      </c>
      <c r="AH336" t="str">
        <f t="shared" si="840"/>
        <v>"FILE": "8635",</v>
      </c>
      <c r="AI336" t="str">
        <f t="shared" si="841"/>
        <v>"INCLINATION": "14.49",</v>
      </c>
      <c r="AJ336" t="str">
        <f t="shared" si="842"/>
        <v>"INTLDES": "1994-002D",</v>
      </c>
      <c r="AK336" t="str">
        <f t="shared" si="843"/>
        <v>"LAUNCH": "1994-01-20",</v>
      </c>
      <c r="AL336" t="str">
        <f t="shared" si="844"/>
        <v>"LAUNCH_NUM": "2",</v>
      </c>
      <c r="AM336" t="str">
        <f t="shared" si="845"/>
        <v>"LAUNCH_PIECE": "D",</v>
      </c>
      <c r="AN336" t="str">
        <f t="shared" si="846"/>
        <v>"NORAD_CAT_ID": "22966",</v>
      </c>
      <c r="AO336" t="str">
        <f t="shared" si="847"/>
        <v>"OBJECT_ID": "1994-002D",</v>
      </c>
      <c r="AP336" t="str">
        <f t="shared" si="848"/>
        <v>"OBJECT_NAME": "SL-12 R/B(2)",</v>
      </c>
      <c r="AQ336" t="str">
        <f t="shared" si="849"/>
        <v>"OBJECT_NUMBER": "22966",</v>
      </c>
      <c r="AR336" t="str">
        <f t="shared" si="850"/>
        <v>"OBJECT_TYPE": "ROCKET BODY",</v>
      </c>
      <c r="AS336" t="str">
        <f t="shared" si="851"/>
        <v>"PERIGEE": "35824",</v>
      </c>
      <c r="AT336" t="str">
        <f t="shared" si="852"/>
        <v>"PERIOD": "1447.63",</v>
      </c>
      <c r="AU336" t="str">
        <f t="shared" si="853"/>
        <v>"RCSVALUE": "0",</v>
      </c>
      <c r="AV336" t="str">
        <f t="shared" si="854"/>
        <v>"RCS_SIZE": "LARGE",</v>
      </c>
      <c r="AW336" t="str">
        <f t="shared" si="855"/>
        <v>"SITE": "TTMTR"</v>
      </c>
      <c r="AX336" t="str">
        <f t="shared" si="856"/>
        <v>"SATNAME": "SL-12 R/B(2)",</v>
      </c>
      <c r="AY336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"36200","COMMENT": "","COMMENTCODE": "","COUNTRY": "CIS","CURRENT": "Y","DECAY": "","FILE": "8635","INCLINATION": "14.49","INTLDES": "1994-002D","LAUNCH": "1994-01-20","LAUNCH_NUM": "2","LAUNCH_PIECE": "D","NORAD_CAT_ID": "22966","OBJECT_ID": "1994-002D","OBJECT_NAME": "SL-12 R/B(2)","OBJECT_NUMBER": "22966","OBJECT_TYPE": "ROCKET BODY","PERIGEE": "35824","PERIOD": "1447.63","RCSVALUE": "0","RCS_SIZE": "LARGE","SATNAME": "SL-12 R/B(2)","SITE": "TTMTR"</v>
      </c>
    </row>
    <row r="337" spans="1:51" x14ac:dyDescent="0.2">
      <c r="A337" t="s">
        <v>1022</v>
      </c>
      <c r="B337" t="s">
        <v>4121</v>
      </c>
      <c r="C337" t="s">
        <v>2774</v>
      </c>
      <c r="D337" t="s">
        <v>25</v>
      </c>
      <c r="E337" t="s">
        <v>146</v>
      </c>
      <c r="F337" t="s">
        <v>25</v>
      </c>
      <c r="G337" t="s">
        <v>66</v>
      </c>
      <c r="H337" t="s">
        <v>27</v>
      </c>
      <c r="I337" t="s">
        <v>25</v>
      </c>
      <c r="J337" t="s">
        <v>156</v>
      </c>
      <c r="K337" t="s">
        <v>25</v>
      </c>
      <c r="L337" t="s">
        <v>2771</v>
      </c>
      <c r="M337" t="s">
        <v>2772</v>
      </c>
      <c r="N337" t="s">
        <v>44</v>
      </c>
      <c r="O337" t="s">
        <v>48</v>
      </c>
      <c r="P337" t="s">
        <v>2773</v>
      </c>
      <c r="Q337" t="s">
        <v>2771</v>
      </c>
      <c r="R337" t="s">
        <v>2774</v>
      </c>
      <c r="S337" t="s">
        <v>2773</v>
      </c>
      <c r="T337" t="s">
        <v>38</v>
      </c>
      <c r="U337" t="s">
        <v>25</v>
      </c>
      <c r="V337" t="s">
        <v>25</v>
      </c>
      <c r="W337" t="s">
        <v>41</v>
      </c>
      <c r="X337" t="s">
        <v>53</v>
      </c>
      <c r="Y337" t="s">
        <v>190</v>
      </c>
      <c r="Z337" t="str">
        <f t="shared" si="833"/>
        <v>"CLEMENTINE1DSPSE-30206":{"APOGEE": "","COMMENT": "HELIOCENTRIC ORBIT (SUN)","COMMENTCODE": "","COUNTRY": "US","CURRENT": "Y","DECAY": "","FILE": "7337","INCLINATION": "","INTLDES": "1994-004A","LAUNCH": "1994-01-25","LAUNCH_NUM": "4","LAUNCH_PIECE": "A","NORAD_CAT_ID": "22973","OBJECT_ID": "1994-004A","OBJECT_NAME": "CLEMENTINE 1 (DSPSE)","OBJECT_NUMBER": "22973","OBJECT_TYPE": "PAYLOAD","PERIGEE": "","PERIOD": "","RCSVALUE": "0","RCS_SIZE": "LARGE","SATNAME": "CLEMENTINE 1 (DSPSE)","SITE": "AFWTR"}</v>
      </c>
      <c r="AA337" t="str">
        <f>IF(A337=A338,_xlfn.CONCAT(Query__2[[#This Row],[Column1]],","),_xlfn.CONCAT(Query__2[[#This Row],[Column1]],"},"))</f>
        <v>"CLEMENTINE1DSPSE-30206":{"APOGEE": "","COMMENT": "HELIOCENTRIC ORBIT (SUN)","COMMENTCODE": "","COUNTRY": "US","CURRENT": "Y","DECAY": "","FILE": "7337","INCLINATION": "","INTLDES": "1994-004A","LAUNCH": "1994-01-25","LAUNCH_NUM": "4","LAUNCH_PIECE": "A","NORAD_CAT_ID": "22973","OBJECT_ID": "1994-004A","OBJECT_NAME": "CLEMENTINE 1 (DSPSE)","OBJECT_NUMBER": "22973","OBJECT_TYPE": "PAYLOAD","PERIGEE": "","PERIOD": "","RCSVALUE": "0","RCS_SIZE": "LARGE","SATNAME": "CLEMENTINE 1 (DSPSE)","SITE": "AFWTR"}},</v>
      </c>
      <c r="AB337" t="str">
        <f t="shared" si="834"/>
        <v>"APOGEE": "",</v>
      </c>
      <c r="AC337" t="str">
        <f t="shared" si="835"/>
        <v>"COMMENT": "HELIOCENTRIC ORBIT (SUN)",</v>
      </c>
      <c r="AD337" t="str">
        <f t="shared" si="836"/>
        <v>"COMMENTCODE": "",</v>
      </c>
      <c r="AE337" t="str">
        <f t="shared" si="837"/>
        <v>"COUNTRY": "US",</v>
      </c>
      <c r="AF337" t="str">
        <f t="shared" si="838"/>
        <v>"CURRENT": "Y",</v>
      </c>
      <c r="AG337" t="str">
        <f t="shared" si="839"/>
        <v>"DECAY": "",</v>
      </c>
      <c r="AH337" t="str">
        <f t="shared" si="840"/>
        <v>"FILE": "7337",</v>
      </c>
      <c r="AI337" t="str">
        <f t="shared" si="841"/>
        <v>"INCLINATION": "",</v>
      </c>
      <c r="AJ337" t="str">
        <f t="shared" si="842"/>
        <v>"INTLDES": "1994-004A",</v>
      </c>
      <c r="AK337" t="str">
        <f t="shared" si="843"/>
        <v>"LAUNCH": "1994-01-25",</v>
      </c>
      <c r="AL337" t="str">
        <f t="shared" si="844"/>
        <v>"LAUNCH_NUM": "4",</v>
      </c>
      <c r="AM337" t="str">
        <f t="shared" si="845"/>
        <v>"LAUNCH_PIECE": "A",</v>
      </c>
      <c r="AN337" t="str">
        <f t="shared" si="846"/>
        <v>"NORAD_CAT_ID": "22973",</v>
      </c>
      <c r="AO337" t="str">
        <f t="shared" si="847"/>
        <v>"OBJECT_ID": "1994-004A",</v>
      </c>
      <c r="AP337" t="str">
        <f t="shared" si="848"/>
        <v>"OBJECT_NAME": "CLEMENTINE 1 (DSPSE)",</v>
      </c>
      <c r="AQ337" t="str">
        <f t="shared" si="849"/>
        <v>"OBJECT_NUMBER": "22973",</v>
      </c>
      <c r="AR337" t="str">
        <f t="shared" si="850"/>
        <v>"OBJECT_TYPE": "PAYLOAD",</v>
      </c>
      <c r="AS337" t="str">
        <f t="shared" si="851"/>
        <v>"PERIGEE": "",</v>
      </c>
      <c r="AT337" t="str">
        <f t="shared" si="852"/>
        <v>"PERIOD": "",</v>
      </c>
      <c r="AU337" t="str">
        <f t="shared" si="853"/>
        <v>"RCSVALUE": "0",</v>
      </c>
      <c r="AV337" t="str">
        <f t="shared" si="854"/>
        <v>"RCS_SIZE": "LARGE",</v>
      </c>
      <c r="AW337" t="str">
        <f t="shared" si="855"/>
        <v>"SITE": "AFWTR"</v>
      </c>
      <c r="AX337" t="str">
        <f t="shared" si="856"/>
        <v>"SATNAME": "CLEMENTINE 1 (DSPSE)",</v>
      </c>
      <c r="AY337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"","COMMENT": "HELIOCENTRIC ORBIT (SUN)","COMMENTCODE": "","COUNTRY": "US","CURRENT": "Y","DECAY": "","FILE": "7337","INCLINATION": "","INTLDES": "1994-004A","LAUNCH": "1994-01-25","LAUNCH_NUM": "4","LAUNCH_PIECE": "A","NORAD_CAT_ID": "22973","OBJECT_ID": "1994-004A","OBJECT_NAME": "CLEMENTINE 1 (DSPSE)","OBJECT_NUMBER": "22973","OBJECT_TYPE": "PAYLOAD","PERIGEE": "","PERIOD": "","RCSVALUE": "0","RCS_SIZE": "LARGE","SATNAME": "CLEMENTINE 1 (DSPSE)","SITE": "AFWTR"</v>
      </c>
    </row>
    <row r="338" spans="1:51" x14ac:dyDescent="0.2">
      <c r="A338" t="s">
        <v>1224</v>
      </c>
      <c r="B338" t="s">
        <v>4122</v>
      </c>
      <c r="C338" t="s">
        <v>2793</v>
      </c>
      <c r="D338" t="s">
        <v>2363</v>
      </c>
      <c r="E338" t="s">
        <v>25</v>
      </c>
      <c r="F338" t="s">
        <v>25</v>
      </c>
      <c r="G338" t="s">
        <v>1218</v>
      </c>
      <c r="H338" t="s">
        <v>27</v>
      </c>
      <c r="I338" t="s">
        <v>25</v>
      </c>
      <c r="J338" t="s">
        <v>77</v>
      </c>
      <c r="K338" t="s">
        <v>2789</v>
      </c>
      <c r="L338" t="s">
        <v>2790</v>
      </c>
      <c r="M338" t="s">
        <v>2791</v>
      </c>
      <c r="N338" t="s">
        <v>33</v>
      </c>
      <c r="O338" t="s">
        <v>48</v>
      </c>
      <c r="P338" t="s">
        <v>2792</v>
      </c>
      <c r="Q338" t="s">
        <v>2790</v>
      </c>
      <c r="R338" t="s">
        <v>2793</v>
      </c>
      <c r="S338" t="s">
        <v>2792</v>
      </c>
      <c r="T338" t="s">
        <v>38</v>
      </c>
      <c r="U338" t="s">
        <v>2096</v>
      </c>
      <c r="V338" t="s">
        <v>2528</v>
      </c>
      <c r="W338" t="s">
        <v>41</v>
      </c>
      <c r="X338" t="s">
        <v>53</v>
      </c>
      <c r="Y338" t="s">
        <v>75</v>
      </c>
      <c r="Z338" t="str">
        <f t="shared" si="833"/>
        <v>"1995":{"INTELSAT704-31510":{"APOGEE": "36141","COMMENT": "","COMMENTCODE": "","COUNTRY": "ITSO","CURRENT": "Y","DECAY": "","FILE": "8634","INCLINATION": "10.26","INTLDES": "1995-001A","LAUNCH": "1995-01-10","LAUNCH_NUM": "1","LAUNCH_PIECE": "A","NORAD_CAT_ID": "23461","OBJECT_ID": "1995-001A","OBJECT_NAME": "INTELSAT 704","OBJECT_NUMBER": "23461","OBJECT_TYPE": "PAYLOAD","PERIGEE": "36049","PERIOD": "1451.87","RCSVALUE": "0","RCS_SIZE": "LARGE","SATNAME": "INTELSAT 704","SITE": "AFETR"}</v>
      </c>
      <c r="AA338" t="str">
        <f>IF(A338=A339,_xlfn.CONCAT(Query__2[[#This Row],[Column1]],","),_xlfn.CONCAT(Query__2[[#This Row],[Column1]],"},"))</f>
        <v>"1995":{"INTELSAT704-31510":{"APOGEE": "36141","COMMENT": "","COMMENTCODE": "","COUNTRY": "ITSO","CURRENT": "Y","DECAY": "","FILE": "8634","INCLINATION": "10.26","INTLDES": "1995-001A","LAUNCH": "1995-01-10","LAUNCH_NUM": "1","LAUNCH_PIECE": "A","NORAD_CAT_ID": "23461","OBJECT_ID": "1995-001A","OBJECT_NAME": "INTELSAT 704","OBJECT_NUMBER": "23461","OBJECT_TYPE": "PAYLOAD","PERIGEE": "36049","PERIOD": "1451.87","RCSVALUE": "0","RCS_SIZE": "LARGE","SATNAME": "INTELSAT 704","SITE": "AFETR"},</v>
      </c>
      <c r="AB338" t="str">
        <f t="shared" ref="AB338:AB346" si="857">_xlfn.CONCAT("""",D$1,"""",": ","""",D338,"""",",")</f>
        <v>"APOGEE": "36141",</v>
      </c>
      <c r="AC338" t="str">
        <f t="shared" ref="AC338:AC346" si="858">_xlfn.CONCAT("""",E$1,"""",": ","""",E338,"""",",")</f>
        <v>"COMMENT": "",</v>
      </c>
      <c r="AD338" t="str">
        <f t="shared" ref="AD338:AD346" si="859">_xlfn.CONCAT("""",F$1,"""",": ","""",F338,"""",",")</f>
        <v>"COMMENTCODE": "",</v>
      </c>
      <c r="AE338" t="str">
        <f t="shared" ref="AE338:AE346" si="860">_xlfn.CONCAT("""",G$1,"""",": ","""",G338,"""",",")</f>
        <v>"COUNTRY": "ITSO",</v>
      </c>
      <c r="AF338" t="str">
        <f t="shared" ref="AF338:AF346" si="861">_xlfn.CONCAT("""",H$1,"""",": ","""",H338,"""",",")</f>
        <v>"CURRENT": "Y",</v>
      </c>
      <c r="AG338" t="str">
        <f t="shared" ref="AG338:AG346" si="862">_xlfn.CONCAT("""",I$1,"""",": ","""",I338,"""",",")</f>
        <v>"DECAY": "",</v>
      </c>
      <c r="AH338" t="str">
        <f t="shared" ref="AH338:AH346" si="863">_xlfn.CONCAT("""",J$1,"""",": ","""",J338,"""",",")</f>
        <v>"FILE": "8634",</v>
      </c>
      <c r="AI338" t="str">
        <f t="shared" ref="AI338:AI346" si="864">_xlfn.CONCAT("""",K$1,"""",": ","""",K338,"""",",")</f>
        <v>"INCLINATION": "10.26",</v>
      </c>
      <c r="AJ338" t="str">
        <f t="shared" ref="AJ338:AJ346" si="865">_xlfn.CONCAT("""",L$1,"""",": ","""",L338,"""",",")</f>
        <v>"INTLDES": "1995-001A",</v>
      </c>
      <c r="AK338" t="str">
        <f t="shared" ref="AK338:AK346" si="866">_xlfn.CONCAT("""",M$1,"""",": ","""",M338,"""",",")</f>
        <v>"LAUNCH": "1995-01-10",</v>
      </c>
      <c r="AL338" t="str">
        <f t="shared" ref="AL338:AL346" si="867">_xlfn.CONCAT("""",N$1,"""",": ","""",N338,"""",",")</f>
        <v>"LAUNCH_NUM": "1",</v>
      </c>
      <c r="AM338" t="str">
        <f t="shared" ref="AM338:AM346" si="868">_xlfn.CONCAT("""",O$1,"""",": ","""",O338,"""",",")</f>
        <v>"LAUNCH_PIECE": "A",</v>
      </c>
      <c r="AN338" t="str">
        <f t="shared" ref="AN338:AN346" si="869">_xlfn.CONCAT("""",P$1,"""",": ","""",P338,"""",",")</f>
        <v>"NORAD_CAT_ID": "23461",</v>
      </c>
      <c r="AO338" t="str">
        <f t="shared" ref="AO338:AO346" si="870">_xlfn.CONCAT("""",Q$1,"""",": ","""",Q338,"""",",")</f>
        <v>"OBJECT_ID": "1995-001A",</v>
      </c>
      <c r="AP338" t="str">
        <f t="shared" ref="AP338:AP346" si="871">_xlfn.CONCAT("""",R$1,"""",": ","""",R338,"""",",")</f>
        <v>"OBJECT_NAME": "INTELSAT 704",</v>
      </c>
      <c r="AQ338" t="str">
        <f t="shared" ref="AQ338:AQ346" si="872">_xlfn.CONCAT("""",S$1,"""",": ","""",S338,"""",",")</f>
        <v>"OBJECT_NUMBER": "23461",</v>
      </c>
      <c r="AR338" t="str">
        <f t="shared" ref="AR338:AR346" si="873">_xlfn.CONCAT("""",T$1,"""",": ","""",T338,"""",",")</f>
        <v>"OBJECT_TYPE": "PAYLOAD",</v>
      </c>
      <c r="AS338" t="str">
        <f t="shared" ref="AS338:AS346" si="874">_xlfn.CONCAT("""",U$1,"""",": ","""",U338,"""",",")</f>
        <v>"PERIGEE": "36049",</v>
      </c>
      <c r="AT338" t="str">
        <f t="shared" ref="AT338:AT346" si="875">_xlfn.CONCAT("""",V$1,"""",": ","""",V338,"""",",")</f>
        <v>"PERIOD": "1451.87",</v>
      </c>
      <c r="AU338" t="str">
        <f t="shared" ref="AU338:AU346" si="876">_xlfn.CONCAT("""",W$1,"""",": ","""",W338,"""",",")</f>
        <v>"RCSVALUE": "0",</v>
      </c>
      <c r="AV338" t="str">
        <f t="shared" ref="AV338:AV346" si="877">_xlfn.CONCAT("""",X$1,"""",": ","""",X338,"""",",")</f>
        <v>"RCS_SIZE": "LARGE",</v>
      </c>
      <c r="AW338" t="str">
        <f t="shared" ref="AW338:AW346" si="878">_xlfn.CONCAT("""",Y$1,"""",": ","""",Y338,"""")</f>
        <v>"SITE": "AFETR"</v>
      </c>
      <c r="AX338" t="str">
        <f t="shared" ref="AX338:AX346" si="879">_xlfn.CONCAT("""",C$1,"""",": ","""",C338,"""",",")</f>
        <v>"SATNAME": "INTELSAT 704",</v>
      </c>
      <c r="AY338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"36141","COMMENT": "","COMMENTCODE": "","COUNTRY": "ITSO","CURRENT": "Y","DECAY": "","FILE": "8634","INCLINATION": "10.26","INTLDES": "1995-001A","LAUNCH": "1995-01-10","LAUNCH_NUM": "1","LAUNCH_PIECE": "A","NORAD_CAT_ID": "23461","OBJECT_ID": "1995-001A","OBJECT_NAME": "INTELSAT 704","OBJECT_NUMBER": "23461","OBJECT_TYPE": "PAYLOAD","PERIGEE": "36049","PERIOD": "1451.87","RCSVALUE": "0","RCS_SIZE": "LARGE","SATNAME": "INTELSAT 704","SITE": "AFETR"</v>
      </c>
    </row>
    <row r="339" spans="1:51" x14ac:dyDescent="0.2">
      <c r="A339" t="s">
        <v>1224</v>
      </c>
      <c r="B339" t="s">
        <v>4123</v>
      </c>
      <c r="C339" t="s">
        <v>2743</v>
      </c>
      <c r="D339" t="s">
        <v>898</v>
      </c>
      <c r="E339" t="s">
        <v>25</v>
      </c>
      <c r="F339" t="s">
        <v>25</v>
      </c>
      <c r="G339" t="s">
        <v>66</v>
      </c>
      <c r="H339" t="s">
        <v>27</v>
      </c>
      <c r="I339" t="s">
        <v>2794</v>
      </c>
      <c r="J339" t="s">
        <v>156</v>
      </c>
      <c r="K339" t="s">
        <v>2795</v>
      </c>
      <c r="L339" t="s">
        <v>2796</v>
      </c>
      <c r="M339" t="s">
        <v>2791</v>
      </c>
      <c r="N339" t="s">
        <v>33</v>
      </c>
      <c r="O339" t="s">
        <v>34</v>
      </c>
      <c r="P339" t="s">
        <v>2797</v>
      </c>
      <c r="Q339" t="s">
        <v>2796</v>
      </c>
      <c r="R339" t="s">
        <v>2743</v>
      </c>
      <c r="S339" t="s">
        <v>2797</v>
      </c>
      <c r="T339" t="s">
        <v>50</v>
      </c>
      <c r="U339" t="s">
        <v>188</v>
      </c>
      <c r="V339" t="s">
        <v>332</v>
      </c>
      <c r="W339" t="s">
        <v>41</v>
      </c>
      <c r="X339" t="s">
        <v>53</v>
      </c>
      <c r="Y339" t="s">
        <v>75</v>
      </c>
      <c r="Z339" t="str">
        <f t="shared" si="833"/>
        <v>"ATLAS2ASCENTAURRB-31511":{"APOGEE": "501","COMMENT": "","COMMENTCODE": "","COUNTRY": "US","CURRENT": "Y","DECAY": "1996-06-27","FILE": "7337","INCLINATION": "26.24","INTLDES": "1995-001B","LAUNCH": "1995-01-10","LAUNCH_NUM": "1","LAUNCH_PIECE": "B","NORAD_CAT_ID": "23462","OBJECT_ID": "1995-001B","OBJECT_NAME": "ATLAS 2AS CENTAUR R/B","OBJECT_NUMBER": "23462","OBJECT_TYPE": "ROCKET BODY","PERIGEE": "114","PERIOD": "90.67","RCSVALUE": "0","RCS_SIZE": "LARGE","SATNAME": "ATLAS 2AS CENTAUR R/B","SITE": "AFETR"}</v>
      </c>
      <c r="AA339" t="str">
        <f>IF(A339=A340,_xlfn.CONCAT(Query__2[[#This Row],[Column1]],","),_xlfn.CONCAT(Query__2[[#This Row],[Column1]],"},"))</f>
        <v>"ATLAS2ASCENTAURRB-31511":{"APOGEE": "501","COMMENT": "","COMMENTCODE": "","COUNTRY": "US","CURRENT": "Y","DECAY": "1996-06-27","FILE": "7337","INCLINATION": "26.24","INTLDES": "1995-001B","LAUNCH": "1995-01-10","LAUNCH_NUM": "1","LAUNCH_PIECE": "B","NORAD_CAT_ID": "23462","OBJECT_ID": "1995-001B","OBJECT_NAME": "ATLAS 2AS CENTAUR R/B","OBJECT_NUMBER": "23462","OBJECT_TYPE": "ROCKET BODY","PERIGEE": "114","PERIOD": "90.67","RCSVALUE": "0","RCS_SIZE": "LARGE","SATNAME": "ATLAS 2AS CENTAUR R/B","SITE": "AFETR"},</v>
      </c>
      <c r="AB339" t="str">
        <f t="shared" si="857"/>
        <v>"APOGEE": "501",</v>
      </c>
      <c r="AC339" t="str">
        <f t="shared" si="858"/>
        <v>"COMMENT": "",</v>
      </c>
      <c r="AD339" t="str">
        <f t="shared" si="859"/>
        <v>"COMMENTCODE": "",</v>
      </c>
      <c r="AE339" t="str">
        <f t="shared" si="860"/>
        <v>"COUNTRY": "US",</v>
      </c>
      <c r="AF339" t="str">
        <f t="shared" si="861"/>
        <v>"CURRENT": "Y",</v>
      </c>
      <c r="AG339" t="str">
        <f t="shared" si="862"/>
        <v>"DECAY": "1996-06-27",</v>
      </c>
      <c r="AH339" t="str">
        <f t="shared" si="863"/>
        <v>"FILE": "7337",</v>
      </c>
      <c r="AI339" t="str">
        <f t="shared" si="864"/>
        <v>"INCLINATION": "26.24",</v>
      </c>
      <c r="AJ339" t="str">
        <f t="shared" si="865"/>
        <v>"INTLDES": "1995-001B",</v>
      </c>
      <c r="AK339" t="str">
        <f t="shared" si="866"/>
        <v>"LAUNCH": "1995-01-10",</v>
      </c>
      <c r="AL339" t="str">
        <f t="shared" si="867"/>
        <v>"LAUNCH_NUM": "1",</v>
      </c>
      <c r="AM339" t="str">
        <f t="shared" si="868"/>
        <v>"LAUNCH_PIECE": "B",</v>
      </c>
      <c r="AN339" t="str">
        <f t="shared" si="869"/>
        <v>"NORAD_CAT_ID": "23462",</v>
      </c>
      <c r="AO339" t="str">
        <f t="shared" si="870"/>
        <v>"OBJECT_ID": "1995-001B",</v>
      </c>
      <c r="AP339" t="str">
        <f t="shared" si="871"/>
        <v>"OBJECT_NAME": "ATLAS 2AS CENTAUR R/B",</v>
      </c>
      <c r="AQ339" t="str">
        <f t="shared" si="872"/>
        <v>"OBJECT_NUMBER": "23462",</v>
      </c>
      <c r="AR339" t="str">
        <f t="shared" si="873"/>
        <v>"OBJECT_TYPE": "ROCKET BODY",</v>
      </c>
      <c r="AS339" t="str">
        <f t="shared" si="874"/>
        <v>"PERIGEE": "114",</v>
      </c>
      <c r="AT339" t="str">
        <f t="shared" si="875"/>
        <v>"PERIOD": "90.67",</v>
      </c>
      <c r="AU339" t="str">
        <f t="shared" si="876"/>
        <v>"RCSVALUE": "0",</v>
      </c>
      <c r="AV339" t="str">
        <f t="shared" si="877"/>
        <v>"RCS_SIZE": "LARGE",</v>
      </c>
      <c r="AW339" t="str">
        <f t="shared" si="878"/>
        <v>"SITE": "AFETR"</v>
      </c>
      <c r="AX339" t="str">
        <f t="shared" si="879"/>
        <v>"SATNAME": "ATLAS 2AS CENTAUR R/B",</v>
      </c>
      <c r="AY339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"501","COMMENT": "","COMMENTCODE": "","COUNTRY": "US","CURRENT": "Y","DECAY": "1996-06-27","FILE": "7337","INCLINATION": "26.24","INTLDES": "1995-001B","LAUNCH": "1995-01-10","LAUNCH_NUM": "1","LAUNCH_PIECE": "B","NORAD_CAT_ID": "23462","OBJECT_ID": "1995-001B","OBJECT_NAME": "ATLAS 2AS CENTAUR R/B","OBJECT_NUMBER": "23462","OBJECT_TYPE": "ROCKET BODY","PERIGEE": "114","PERIOD": "90.67","RCSVALUE": "0","RCS_SIZE": "LARGE","SATNAME": "ATLAS 2AS CENTAUR R/B","SITE": "AFETR"</v>
      </c>
    </row>
    <row r="340" spans="1:51" x14ac:dyDescent="0.2">
      <c r="A340" t="s">
        <v>1224</v>
      </c>
      <c r="B340" t="s">
        <v>4124</v>
      </c>
      <c r="C340" t="s">
        <v>2801</v>
      </c>
      <c r="D340" t="s">
        <v>974</v>
      </c>
      <c r="E340" t="s">
        <v>25</v>
      </c>
      <c r="F340" t="s">
        <v>25</v>
      </c>
      <c r="G340" t="s">
        <v>66</v>
      </c>
      <c r="H340" t="s">
        <v>27</v>
      </c>
      <c r="I340" t="s">
        <v>25</v>
      </c>
      <c r="J340" t="s">
        <v>231</v>
      </c>
      <c r="K340" t="s">
        <v>1998</v>
      </c>
      <c r="L340" t="s">
        <v>2798</v>
      </c>
      <c r="M340" t="s">
        <v>2799</v>
      </c>
      <c r="N340" t="s">
        <v>36</v>
      </c>
      <c r="O340" t="s">
        <v>81</v>
      </c>
      <c r="P340" t="s">
        <v>2800</v>
      </c>
      <c r="Q340" t="s">
        <v>2798</v>
      </c>
      <c r="R340" t="s">
        <v>2801</v>
      </c>
      <c r="S340" t="s">
        <v>2800</v>
      </c>
      <c r="T340" t="s">
        <v>38</v>
      </c>
      <c r="U340" t="s">
        <v>605</v>
      </c>
      <c r="V340" t="s">
        <v>1429</v>
      </c>
      <c r="W340" t="s">
        <v>41</v>
      </c>
      <c r="X340" t="s">
        <v>95</v>
      </c>
      <c r="Y340" t="s">
        <v>1402</v>
      </c>
      <c r="Z340" t="str">
        <f t="shared" si="833"/>
        <v>"FAISAT-31512":{"APOGEE": "1021","COMMENT": "","COMMENTCODE": "","COUNTRY": "US","CURRENT": "Y","DECAY": "","FILE": "8635","INCLINATION": "82.93","INTLDES": "1995-002C","LAUNCH": "1995-01-24","LAUNCH_NUM": "2","LAUNCH_PIECE": "C","NORAD_CAT_ID": "23465","OBJECT_ID": "1995-002C","OBJECT_NAME": "FAISAT","OBJECT_NUMBER": "23465","OBJECT_TYPE": "PAYLOAD","PERIGEE": "964","PERIOD": "104.96","RCSVALUE": "0","RCS_SIZE": "MEDIUM","SATNAME": "FAISAT","SITE": "PKMTR"}</v>
      </c>
      <c r="AA340" t="str">
        <f>IF(A340=A341,_xlfn.CONCAT(Query__2[[#This Row],[Column1]],","),_xlfn.CONCAT(Query__2[[#This Row],[Column1]],"},"))</f>
        <v>"FAISAT-31512":{"APOGEE": "1021","COMMENT": "","COMMENTCODE": "","COUNTRY": "US","CURRENT": "Y","DECAY": "","FILE": "8635","INCLINATION": "82.93","INTLDES": "1995-002C","LAUNCH": "1995-01-24","LAUNCH_NUM": "2","LAUNCH_PIECE": "C","NORAD_CAT_ID": "23465","OBJECT_ID": "1995-002C","OBJECT_NAME": "FAISAT","OBJECT_NUMBER": "23465","OBJECT_TYPE": "PAYLOAD","PERIGEE": "964","PERIOD": "104.96","RCSVALUE": "0","RCS_SIZE": "MEDIUM","SATNAME": "FAISAT","SITE": "PKMTR"},</v>
      </c>
      <c r="AB340" t="str">
        <f t="shared" si="857"/>
        <v>"APOGEE": "1021",</v>
      </c>
      <c r="AC340" t="str">
        <f t="shared" si="858"/>
        <v>"COMMENT": "",</v>
      </c>
      <c r="AD340" t="str">
        <f t="shared" si="859"/>
        <v>"COMMENTCODE": "",</v>
      </c>
      <c r="AE340" t="str">
        <f t="shared" si="860"/>
        <v>"COUNTRY": "US",</v>
      </c>
      <c r="AF340" t="str">
        <f t="shared" si="861"/>
        <v>"CURRENT": "Y",</v>
      </c>
      <c r="AG340" t="str">
        <f t="shared" si="862"/>
        <v>"DECAY": "",</v>
      </c>
      <c r="AH340" t="str">
        <f t="shared" si="863"/>
        <v>"FILE": "8635",</v>
      </c>
      <c r="AI340" t="str">
        <f t="shared" si="864"/>
        <v>"INCLINATION": "82.93",</v>
      </c>
      <c r="AJ340" t="str">
        <f t="shared" si="865"/>
        <v>"INTLDES": "1995-002C",</v>
      </c>
      <c r="AK340" t="str">
        <f t="shared" si="866"/>
        <v>"LAUNCH": "1995-01-24",</v>
      </c>
      <c r="AL340" t="str">
        <f t="shared" si="867"/>
        <v>"LAUNCH_NUM": "2",</v>
      </c>
      <c r="AM340" t="str">
        <f t="shared" si="868"/>
        <v>"LAUNCH_PIECE": "C",</v>
      </c>
      <c r="AN340" t="str">
        <f t="shared" si="869"/>
        <v>"NORAD_CAT_ID": "23465",</v>
      </c>
      <c r="AO340" t="str">
        <f t="shared" si="870"/>
        <v>"OBJECT_ID": "1995-002C",</v>
      </c>
      <c r="AP340" t="str">
        <f t="shared" si="871"/>
        <v>"OBJECT_NAME": "FAISAT",</v>
      </c>
      <c r="AQ340" t="str">
        <f t="shared" si="872"/>
        <v>"OBJECT_NUMBER": "23465",</v>
      </c>
      <c r="AR340" t="str">
        <f t="shared" si="873"/>
        <v>"OBJECT_TYPE": "PAYLOAD",</v>
      </c>
      <c r="AS340" t="str">
        <f t="shared" si="874"/>
        <v>"PERIGEE": "964",</v>
      </c>
      <c r="AT340" t="str">
        <f t="shared" si="875"/>
        <v>"PERIOD": "104.96",</v>
      </c>
      <c r="AU340" t="str">
        <f t="shared" si="876"/>
        <v>"RCSVALUE": "0",</v>
      </c>
      <c r="AV340" t="str">
        <f t="shared" si="877"/>
        <v>"RCS_SIZE": "MEDIUM",</v>
      </c>
      <c r="AW340" t="str">
        <f t="shared" si="878"/>
        <v>"SITE": "PKMTR"</v>
      </c>
      <c r="AX340" t="str">
        <f t="shared" si="879"/>
        <v>"SATNAME": "FAISAT",</v>
      </c>
      <c r="AY340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"1021","COMMENT": "","COMMENTCODE": "","COUNTRY": "US","CURRENT": "Y","DECAY": "","FILE": "8635","INCLINATION": "82.93","INTLDES": "1995-002C","LAUNCH": "1995-01-24","LAUNCH_NUM": "2","LAUNCH_PIECE": "C","NORAD_CAT_ID": "23465","OBJECT_ID": "1995-002C","OBJECT_NAME": "FAISAT","OBJECT_NUMBER": "23465","OBJECT_TYPE": "PAYLOAD","PERIGEE": "964","PERIOD": "104.96","RCSVALUE": "0","RCS_SIZE": "MEDIUM","SATNAME": "FAISAT","SITE": "PKMTR"</v>
      </c>
    </row>
    <row r="341" spans="1:51" x14ac:dyDescent="0.2">
      <c r="A341" t="s">
        <v>1224</v>
      </c>
      <c r="B341" t="s">
        <v>4125</v>
      </c>
      <c r="C341" t="s">
        <v>1094</v>
      </c>
      <c r="D341" t="s">
        <v>1026</v>
      </c>
      <c r="E341" t="s">
        <v>25</v>
      </c>
      <c r="F341" t="s">
        <v>25</v>
      </c>
      <c r="G341" t="s">
        <v>26</v>
      </c>
      <c r="H341" t="s">
        <v>27</v>
      </c>
      <c r="I341" t="s">
        <v>25</v>
      </c>
      <c r="J341" t="s">
        <v>231</v>
      </c>
      <c r="K341" t="s">
        <v>1998</v>
      </c>
      <c r="L341" t="s">
        <v>2802</v>
      </c>
      <c r="M341" t="s">
        <v>2799</v>
      </c>
      <c r="N341" t="s">
        <v>36</v>
      </c>
      <c r="O341" t="s">
        <v>160</v>
      </c>
      <c r="P341" t="s">
        <v>2803</v>
      </c>
      <c r="Q341" t="s">
        <v>2802</v>
      </c>
      <c r="R341" t="s">
        <v>1094</v>
      </c>
      <c r="S341" t="s">
        <v>2803</v>
      </c>
      <c r="T341" t="s">
        <v>50</v>
      </c>
      <c r="U341" t="s">
        <v>590</v>
      </c>
      <c r="V341" t="s">
        <v>1765</v>
      </c>
      <c r="W341" t="s">
        <v>41</v>
      </c>
      <c r="X341" t="s">
        <v>53</v>
      </c>
      <c r="Y341" t="s">
        <v>1402</v>
      </c>
      <c r="Z341" t="str">
        <f t="shared" si="833"/>
        <v>"SL8RB-31513":{"APOGEE": "1009","COMMENT": "","COMMENTCODE": "","COUNTRY": "CIS","CURRENT": "Y","DECAY": "","FILE": "8635","INCLINATION": "82.93","INTLDES": "1995-002D","LAUNCH": "1995-01-24","LAUNCH_NUM": "2","LAUNCH_PIECE": "D","NORAD_CAT_ID": "23466","OBJECT_ID": "1995-002D","OBJECT_NAME": "SL-8 R/B","OBJECT_NUMBER": "23466","OBJECT_TYPE": "ROCKET BODY","PERIGEE": "957","PERIOD": "104.76","RCSVALUE": "0","RCS_SIZE": "LARGE","SATNAME": "SL-8 R/B","SITE": "PKMTR"}</v>
      </c>
      <c r="AA341" t="str">
        <f>IF(A341=A342,_xlfn.CONCAT(Query__2[[#This Row],[Column1]],","),_xlfn.CONCAT(Query__2[[#This Row],[Column1]],"},"))</f>
        <v>"SL8RB-31513":{"APOGEE": "1009","COMMENT": "","COMMENTCODE": "","COUNTRY": "CIS","CURRENT": "Y","DECAY": "","FILE": "8635","INCLINATION": "82.93","INTLDES": "1995-002D","LAUNCH": "1995-01-24","LAUNCH_NUM": "2","LAUNCH_PIECE": "D","NORAD_CAT_ID": "23466","OBJECT_ID": "1995-002D","OBJECT_NAME": "SL-8 R/B","OBJECT_NUMBER": "23466","OBJECT_TYPE": "ROCKET BODY","PERIGEE": "957","PERIOD": "104.76","RCSVALUE": "0","RCS_SIZE": "LARGE","SATNAME": "SL-8 R/B","SITE": "PKMTR"},</v>
      </c>
      <c r="AB341" t="str">
        <f t="shared" si="857"/>
        <v>"APOGEE": "1009",</v>
      </c>
      <c r="AC341" t="str">
        <f t="shared" si="858"/>
        <v>"COMMENT": "",</v>
      </c>
      <c r="AD341" t="str">
        <f t="shared" si="859"/>
        <v>"COMMENTCODE": "",</v>
      </c>
      <c r="AE341" t="str">
        <f t="shared" si="860"/>
        <v>"COUNTRY": "CIS",</v>
      </c>
      <c r="AF341" t="str">
        <f t="shared" si="861"/>
        <v>"CURRENT": "Y",</v>
      </c>
      <c r="AG341" t="str">
        <f t="shared" si="862"/>
        <v>"DECAY": "",</v>
      </c>
      <c r="AH341" t="str">
        <f t="shared" si="863"/>
        <v>"FILE": "8635",</v>
      </c>
      <c r="AI341" t="str">
        <f t="shared" si="864"/>
        <v>"INCLINATION": "82.93",</v>
      </c>
      <c r="AJ341" t="str">
        <f t="shared" si="865"/>
        <v>"INTLDES": "1995-002D",</v>
      </c>
      <c r="AK341" t="str">
        <f t="shared" si="866"/>
        <v>"LAUNCH": "1995-01-24",</v>
      </c>
      <c r="AL341" t="str">
        <f t="shared" si="867"/>
        <v>"LAUNCH_NUM": "2",</v>
      </c>
      <c r="AM341" t="str">
        <f t="shared" si="868"/>
        <v>"LAUNCH_PIECE": "D",</v>
      </c>
      <c r="AN341" t="str">
        <f t="shared" si="869"/>
        <v>"NORAD_CAT_ID": "23466",</v>
      </c>
      <c r="AO341" t="str">
        <f t="shared" si="870"/>
        <v>"OBJECT_ID": "1995-002D",</v>
      </c>
      <c r="AP341" t="str">
        <f t="shared" si="871"/>
        <v>"OBJECT_NAME": "SL-8 R/B",</v>
      </c>
      <c r="AQ341" t="str">
        <f t="shared" si="872"/>
        <v>"OBJECT_NUMBER": "23466",</v>
      </c>
      <c r="AR341" t="str">
        <f t="shared" si="873"/>
        <v>"OBJECT_TYPE": "ROCKET BODY",</v>
      </c>
      <c r="AS341" t="str">
        <f t="shared" si="874"/>
        <v>"PERIGEE": "957",</v>
      </c>
      <c r="AT341" t="str">
        <f t="shared" si="875"/>
        <v>"PERIOD": "104.76",</v>
      </c>
      <c r="AU341" t="str">
        <f t="shared" si="876"/>
        <v>"RCSVALUE": "0",</v>
      </c>
      <c r="AV341" t="str">
        <f t="shared" si="877"/>
        <v>"RCS_SIZE": "LARGE",</v>
      </c>
      <c r="AW341" t="str">
        <f t="shared" si="878"/>
        <v>"SITE": "PKMTR"</v>
      </c>
      <c r="AX341" t="str">
        <f t="shared" si="879"/>
        <v>"SATNAME": "SL-8 R/B",</v>
      </c>
      <c r="AY341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"1009","COMMENT": "","COMMENTCODE": "","COUNTRY": "CIS","CURRENT": "Y","DECAY": "","FILE": "8635","INCLINATION": "82.93","INTLDES": "1995-002D","LAUNCH": "1995-01-24","LAUNCH_NUM": "2","LAUNCH_PIECE": "D","NORAD_CAT_ID": "23466","OBJECT_ID": "1995-002D","OBJECT_NAME": "SL-8 R/B","OBJECT_NUMBER": "23466","OBJECT_TYPE": "ROCKET BODY","PERIGEE": "957","PERIOD": "104.76","RCSVALUE": "0","RCS_SIZE": "LARGE","SATNAME": "SL-8 R/B","SITE": "PKMTR"</v>
      </c>
    </row>
    <row r="342" spans="1:51" x14ac:dyDescent="0.2">
      <c r="A342" t="s">
        <v>1224</v>
      </c>
      <c r="B342" t="s">
        <v>4126</v>
      </c>
      <c r="C342" t="s">
        <v>2806</v>
      </c>
      <c r="D342" t="s">
        <v>1116</v>
      </c>
      <c r="E342" t="s">
        <v>25</v>
      </c>
      <c r="F342" t="s">
        <v>25</v>
      </c>
      <c r="G342" t="s">
        <v>26</v>
      </c>
      <c r="H342" t="s">
        <v>27</v>
      </c>
      <c r="I342" t="s">
        <v>25</v>
      </c>
      <c r="J342" t="s">
        <v>722</v>
      </c>
      <c r="K342" t="s">
        <v>1998</v>
      </c>
      <c r="L342" t="s">
        <v>2804</v>
      </c>
      <c r="M342" t="s">
        <v>2799</v>
      </c>
      <c r="N342" t="s">
        <v>36</v>
      </c>
      <c r="O342" t="s">
        <v>48</v>
      </c>
      <c r="P342" t="s">
        <v>2805</v>
      </c>
      <c r="Q342" t="s">
        <v>2804</v>
      </c>
      <c r="R342" t="s">
        <v>2806</v>
      </c>
      <c r="S342" t="s">
        <v>2805</v>
      </c>
      <c r="T342" t="s">
        <v>38</v>
      </c>
      <c r="U342" t="s">
        <v>711</v>
      </c>
      <c r="V342" t="s">
        <v>1640</v>
      </c>
      <c r="W342" t="s">
        <v>41</v>
      </c>
      <c r="X342" t="s">
        <v>53</v>
      </c>
      <c r="Y342" t="s">
        <v>1402</v>
      </c>
      <c r="Z342" t="str">
        <f t="shared" si="833"/>
        <v>"TSIKADA-31514":{"APOGEE": "1020","COMMENT": "","COMMENTCODE": "","COUNTRY": "CIS","CURRENT": "Y","DECAY": "","FILE": "8628","INCLINATION": "82.93","INTLDES": "1995-002A","LAUNCH": "1995-01-24","LAUNCH_NUM": "2","LAUNCH_PIECE": "A","NORAD_CAT_ID": "23463","OBJECT_ID": "1995-002A","OBJECT_NAME": "TSIKADA","OBJECT_NUMBER": "23463","OBJECT_TYPE": "PAYLOAD","PERIGEE": "961","PERIOD": "104.91","RCSVALUE": "0","RCS_SIZE": "LARGE","SATNAME": "TSIKADA","SITE": "PKMTR"}</v>
      </c>
      <c r="AA342" t="str">
        <f>IF(A342=A343,_xlfn.CONCAT(Query__2[[#This Row],[Column1]],","),_xlfn.CONCAT(Query__2[[#This Row],[Column1]],"},"))</f>
        <v>"TSIKADA-31514":{"APOGEE": "1020","COMMENT": "","COMMENTCODE": "","COUNTRY": "CIS","CURRENT": "Y","DECAY": "","FILE": "8628","INCLINATION": "82.93","INTLDES": "1995-002A","LAUNCH": "1995-01-24","LAUNCH_NUM": "2","LAUNCH_PIECE": "A","NORAD_CAT_ID": "23463","OBJECT_ID": "1995-002A","OBJECT_NAME": "TSIKADA","OBJECT_NUMBER": "23463","OBJECT_TYPE": "PAYLOAD","PERIGEE": "961","PERIOD": "104.91","RCSVALUE": "0","RCS_SIZE": "LARGE","SATNAME": "TSIKADA","SITE": "PKMTR"},</v>
      </c>
      <c r="AB342" t="str">
        <f t="shared" si="857"/>
        <v>"APOGEE": "1020",</v>
      </c>
      <c r="AC342" t="str">
        <f t="shared" si="858"/>
        <v>"COMMENT": "",</v>
      </c>
      <c r="AD342" t="str">
        <f t="shared" si="859"/>
        <v>"COMMENTCODE": "",</v>
      </c>
      <c r="AE342" t="str">
        <f t="shared" si="860"/>
        <v>"COUNTRY": "CIS",</v>
      </c>
      <c r="AF342" t="str">
        <f t="shared" si="861"/>
        <v>"CURRENT": "Y",</v>
      </c>
      <c r="AG342" t="str">
        <f t="shared" si="862"/>
        <v>"DECAY": "",</v>
      </c>
      <c r="AH342" t="str">
        <f t="shared" si="863"/>
        <v>"FILE": "8628",</v>
      </c>
      <c r="AI342" t="str">
        <f t="shared" si="864"/>
        <v>"INCLINATION": "82.93",</v>
      </c>
      <c r="AJ342" t="str">
        <f t="shared" si="865"/>
        <v>"INTLDES": "1995-002A",</v>
      </c>
      <c r="AK342" t="str">
        <f t="shared" si="866"/>
        <v>"LAUNCH": "1995-01-24",</v>
      </c>
      <c r="AL342" t="str">
        <f t="shared" si="867"/>
        <v>"LAUNCH_NUM": "2",</v>
      </c>
      <c r="AM342" t="str">
        <f t="shared" si="868"/>
        <v>"LAUNCH_PIECE": "A",</v>
      </c>
      <c r="AN342" t="str">
        <f t="shared" si="869"/>
        <v>"NORAD_CAT_ID": "23463",</v>
      </c>
      <c r="AO342" t="str">
        <f t="shared" si="870"/>
        <v>"OBJECT_ID": "1995-002A",</v>
      </c>
      <c r="AP342" t="str">
        <f t="shared" si="871"/>
        <v>"OBJECT_NAME": "TSIKADA",</v>
      </c>
      <c r="AQ342" t="str">
        <f t="shared" si="872"/>
        <v>"OBJECT_NUMBER": "23463",</v>
      </c>
      <c r="AR342" t="str">
        <f t="shared" si="873"/>
        <v>"OBJECT_TYPE": "PAYLOAD",</v>
      </c>
      <c r="AS342" t="str">
        <f t="shared" si="874"/>
        <v>"PERIGEE": "961",</v>
      </c>
      <c r="AT342" t="str">
        <f t="shared" si="875"/>
        <v>"PERIOD": "104.91",</v>
      </c>
      <c r="AU342" t="str">
        <f t="shared" si="876"/>
        <v>"RCSVALUE": "0",</v>
      </c>
      <c r="AV342" t="str">
        <f t="shared" si="877"/>
        <v>"RCS_SIZE": "LARGE",</v>
      </c>
      <c r="AW342" t="str">
        <f t="shared" si="878"/>
        <v>"SITE": "PKMTR"</v>
      </c>
      <c r="AX342" t="str">
        <f t="shared" si="879"/>
        <v>"SATNAME": "TSIKADA",</v>
      </c>
      <c r="AY342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"1020","COMMENT": "","COMMENTCODE": "","COUNTRY": "CIS","CURRENT": "Y","DECAY": "","FILE": "8628","INCLINATION": "82.93","INTLDES": "1995-002A","LAUNCH": "1995-01-24","LAUNCH_NUM": "2","LAUNCH_PIECE": "A","NORAD_CAT_ID": "23463","OBJECT_ID": "1995-002A","OBJECT_NAME": "TSIKADA","OBJECT_NUMBER": "23463","OBJECT_TYPE": "PAYLOAD","PERIGEE": "961","PERIOD": "104.91","RCSVALUE": "0","RCS_SIZE": "LARGE","SATNAME": "TSIKADA","SITE": "PKMTR"</v>
      </c>
    </row>
    <row r="343" spans="1:51" x14ac:dyDescent="0.2">
      <c r="A343" t="s">
        <v>1224</v>
      </c>
      <c r="B343" t="s">
        <v>4127</v>
      </c>
      <c r="C343" t="s">
        <v>2809</v>
      </c>
      <c r="D343" t="s">
        <v>1116</v>
      </c>
      <c r="E343" t="s">
        <v>25</v>
      </c>
      <c r="F343" t="s">
        <v>25</v>
      </c>
      <c r="G343" t="s">
        <v>2412</v>
      </c>
      <c r="H343" t="s">
        <v>27</v>
      </c>
      <c r="I343" t="s">
        <v>25</v>
      </c>
      <c r="J343" t="s">
        <v>702</v>
      </c>
      <c r="K343" t="s">
        <v>1998</v>
      </c>
      <c r="L343" t="s">
        <v>2807</v>
      </c>
      <c r="M343" t="s">
        <v>2799</v>
      </c>
      <c r="N343" t="s">
        <v>36</v>
      </c>
      <c r="O343" t="s">
        <v>34</v>
      </c>
      <c r="P343" t="s">
        <v>2808</v>
      </c>
      <c r="Q343" t="s">
        <v>2807</v>
      </c>
      <c r="R343" t="s">
        <v>2809</v>
      </c>
      <c r="S343" t="s">
        <v>2808</v>
      </c>
      <c r="T343" t="s">
        <v>38</v>
      </c>
      <c r="U343" t="s">
        <v>594</v>
      </c>
      <c r="V343" t="s">
        <v>2058</v>
      </c>
      <c r="W343" t="s">
        <v>41</v>
      </c>
      <c r="X343" t="s">
        <v>95</v>
      </c>
      <c r="Y343" t="s">
        <v>1402</v>
      </c>
      <c r="Z343" t="str">
        <f t="shared" si="833"/>
        <v>"ASTRID-31515":{"APOGEE": "1020","COMMENT": "","COMMENTCODE": "","COUNTRY": "SWED","CURRENT": "Y","DECAY": "","FILE": "8619","INCLINATION": "82.93","INTLDES": "1995-002B","LAUNCH": "1995-01-24","LAUNCH_NUM": "2","LAUNCH_PIECE": "B","NORAD_CAT_ID": "23464","OBJECT_ID": "1995-002B","OBJECT_NAME": "ASTRID","OBJECT_NUMBER": "23464","OBJECT_TYPE": "PAYLOAD","PERIGEE": "959","PERIOD": "104.90","RCSVALUE": "0","RCS_SIZE": "MEDIUM","SATNAME": "ASTRID","SITE": "PKMTR"}</v>
      </c>
      <c r="AA343" t="str">
        <f>IF(A343=A344,_xlfn.CONCAT(Query__2[[#This Row],[Column1]],","),_xlfn.CONCAT(Query__2[[#This Row],[Column1]],"},"))</f>
        <v>"ASTRID-31515":{"APOGEE": "1020","COMMENT": "","COMMENTCODE": "","COUNTRY": "SWED","CURRENT": "Y","DECAY": "","FILE": "8619","INCLINATION": "82.93","INTLDES": "1995-002B","LAUNCH": "1995-01-24","LAUNCH_NUM": "2","LAUNCH_PIECE": "B","NORAD_CAT_ID": "23464","OBJECT_ID": "1995-002B","OBJECT_NAME": "ASTRID","OBJECT_NUMBER": "23464","OBJECT_TYPE": "PAYLOAD","PERIGEE": "959","PERIOD": "104.90","RCSVALUE": "0","RCS_SIZE": "MEDIUM","SATNAME": "ASTRID","SITE": "PKMTR"},</v>
      </c>
      <c r="AB343" t="str">
        <f t="shared" si="857"/>
        <v>"APOGEE": "1020",</v>
      </c>
      <c r="AC343" t="str">
        <f t="shared" si="858"/>
        <v>"COMMENT": "",</v>
      </c>
      <c r="AD343" t="str">
        <f t="shared" si="859"/>
        <v>"COMMENTCODE": "",</v>
      </c>
      <c r="AE343" t="str">
        <f t="shared" si="860"/>
        <v>"COUNTRY": "SWED",</v>
      </c>
      <c r="AF343" t="str">
        <f t="shared" si="861"/>
        <v>"CURRENT": "Y",</v>
      </c>
      <c r="AG343" t="str">
        <f t="shared" si="862"/>
        <v>"DECAY": "",</v>
      </c>
      <c r="AH343" t="str">
        <f t="shared" si="863"/>
        <v>"FILE": "8619",</v>
      </c>
      <c r="AI343" t="str">
        <f t="shared" si="864"/>
        <v>"INCLINATION": "82.93",</v>
      </c>
      <c r="AJ343" t="str">
        <f t="shared" si="865"/>
        <v>"INTLDES": "1995-002B",</v>
      </c>
      <c r="AK343" t="str">
        <f t="shared" si="866"/>
        <v>"LAUNCH": "1995-01-24",</v>
      </c>
      <c r="AL343" t="str">
        <f t="shared" si="867"/>
        <v>"LAUNCH_NUM": "2",</v>
      </c>
      <c r="AM343" t="str">
        <f t="shared" si="868"/>
        <v>"LAUNCH_PIECE": "B",</v>
      </c>
      <c r="AN343" t="str">
        <f t="shared" si="869"/>
        <v>"NORAD_CAT_ID": "23464",</v>
      </c>
      <c r="AO343" t="str">
        <f t="shared" si="870"/>
        <v>"OBJECT_ID": "1995-002B",</v>
      </c>
      <c r="AP343" t="str">
        <f t="shared" si="871"/>
        <v>"OBJECT_NAME": "ASTRID",</v>
      </c>
      <c r="AQ343" t="str">
        <f t="shared" si="872"/>
        <v>"OBJECT_NUMBER": "23464",</v>
      </c>
      <c r="AR343" t="str">
        <f t="shared" si="873"/>
        <v>"OBJECT_TYPE": "PAYLOAD",</v>
      </c>
      <c r="AS343" t="str">
        <f t="shared" si="874"/>
        <v>"PERIGEE": "959",</v>
      </c>
      <c r="AT343" t="str">
        <f t="shared" si="875"/>
        <v>"PERIOD": "104.90",</v>
      </c>
      <c r="AU343" t="str">
        <f t="shared" si="876"/>
        <v>"RCSVALUE": "0",</v>
      </c>
      <c r="AV343" t="str">
        <f t="shared" si="877"/>
        <v>"RCS_SIZE": "MEDIUM",</v>
      </c>
      <c r="AW343" t="str">
        <f t="shared" si="878"/>
        <v>"SITE": "PKMTR"</v>
      </c>
      <c r="AX343" t="str">
        <f t="shared" si="879"/>
        <v>"SATNAME": "ASTRID",</v>
      </c>
      <c r="AY343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"1020","COMMENT": "","COMMENTCODE": "","COUNTRY": "SWED","CURRENT": "Y","DECAY": "","FILE": "8619","INCLINATION": "82.93","INTLDES": "1995-002B","LAUNCH": "1995-01-24","LAUNCH_NUM": "2","LAUNCH_PIECE": "B","NORAD_CAT_ID": "23464","OBJECT_ID": "1995-002B","OBJECT_NAME": "ASTRID","OBJECT_NUMBER": "23464","OBJECT_TYPE": "PAYLOAD","PERIGEE": "959","PERIOD": "104.90","RCSVALUE": "0","RCS_SIZE": "MEDIUM","SATNAME": "ASTRID","SITE": "PKMTR"</v>
      </c>
    </row>
    <row r="344" spans="1:51" x14ac:dyDescent="0.2">
      <c r="A344" t="s">
        <v>1224</v>
      </c>
      <c r="B344" t="s">
        <v>4128</v>
      </c>
      <c r="C344" t="s">
        <v>2633</v>
      </c>
      <c r="D344" t="s">
        <v>2367</v>
      </c>
      <c r="E344" t="s">
        <v>25</v>
      </c>
      <c r="F344" t="s">
        <v>25</v>
      </c>
      <c r="G344" t="s">
        <v>66</v>
      </c>
      <c r="H344" t="s">
        <v>27</v>
      </c>
      <c r="I344" t="s">
        <v>25</v>
      </c>
      <c r="J344" t="s">
        <v>231</v>
      </c>
      <c r="K344" t="s">
        <v>2810</v>
      </c>
      <c r="L344" t="s">
        <v>2811</v>
      </c>
      <c r="M344" t="s">
        <v>2812</v>
      </c>
      <c r="N344" t="s">
        <v>60</v>
      </c>
      <c r="O344" t="s">
        <v>34</v>
      </c>
      <c r="P344" t="s">
        <v>2813</v>
      </c>
      <c r="Q344" t="s">
        <v>2811</v>
      </c>
      <c r="R344" t="s">
        <v>2633</v>
      </c>
      <c r="S344" t="s">
        <v>2813</v>
      </c>
      <c r="T344" t="s">
        <v>50</v>
      </c>
      <c r="U344" t="s">
        <v>437</v>
      </c>
      <c r="V344" t="s">
        <v>2814</v>
      </c>
      <c r="W344" t="s">
        <v>41</v>
      </c>
      <c r="X344" t="s">
        <v>53</v>
      </c>
      <c r="Y344" t="s">
        <v>75</v>
      </c>
      <c r="Z344" t="str">
        <f t="shared" si="833"/>
        <v>"ATLAS2CENTAURRB-31516":{"APOGEE": "19196","COMMENT": "","COMMENTCODE": "","COUNTRY": "US","CURRENT": "Y","DECAY": "","FILE": "8635","INCLINATION": "26.66","INTLDES": "1995-003B","LAUNCH": "1995-01-29","LAUNCH_NUM": "3","LAUNCH_PIECE": "B","NORAD_CAT_ID": "23468","OBJECT_ID": "1995-003B","OBJECT_NAME": "ATLAS 2 CENTAUR R/B","OBJECT_NUMBER": "23468","OBJECT_TYPE": "ROCKET BODY","PERIGEE": "268","PERIOD": "339.16","RCSVALUE": "0","RCS_SIZE": "LARGE","SATNAME": "ATLAS 2 CENTAUR R/B","SITE": "AFETR"}</v>
      </c>
      <c r="AA344" t="str">
        <f>IF(A344=A345,_xlfn.CONCAT(Query__2[[#This Row],[Column1]],","),_xlfn.CONCAT(Query__2[[#This Row],[Column1]],"},"))</f>
        <v>"ATLAS2CENTAURRB-31516":{"APOGEE": "19196","COMMENT": "","COMMENTCODE": "","COUNTRY": "US","CURRENT": "Y","DECAY": "","FILE": "8635","INCLINATION": "26.66","INTLDES": "1995-003B","LAUNCH": "1995-01-29","LAUNCH_NUM": "3","LAUNCH_PIECE": "B","NORAD_CAT_ID": "23468","OBJECT_ID": "1995-003B","OBJECT_NAME": "ATLAS 2 CENTAUR R/B","OBJECT_NUMBER": "23468","OBJECT_TYPE": "ROCKET BODY","PERIGEE": "268","PERIOD": "339.16","RCSVALUE": "0","RCS_SIZE": "LARGE","SATNAME": "ATLAS 2 CENTAUR R/B","SITE": "AFETR"},</v>
      </c>
      <c r="AB344" t="str">
        <f t="shared" si="857"/>
        <v>"APOGEE": "19196",</v>
      </c>
      <c r="AC344" t="str">
        <f t="shared" si="858"/>
        <v>"COMMENT": "",</v>
      </c>
      <c r="AD344" t="str">
        <f t="shared" si="859"/>
        <v>"COMMENTCODE": "",</v>
      </c>
      <c r="AE344" t="str">
        <f t="shared" si="860"/>
        <v>"COUNTRY": "US",</v>
      </c>
      <c r="AF344" t="str">
        <f t="shared" si="861"/>
        <v>"CURRENT": "Y",</v>
      </c>
      <c r="AG344" t="str">
        <f t="shared" si="862"/>
        <v>"DECAY": "",</v>
      </c>
      <c r="AH344" t="str">
        <f t="shared" si="863"/>
        <v>"FILE": "8635",</v>
      </c>
      <c r="AI344" t="str">
        <f t="shared" si="864"/>
        <v>"INCLINATION": "26.66",</v>
      </c>
      <c r="AJ344" t="str">
        <f t="shared" si="865"/>
        <v>"INTLDES": "1995-003B",</v>
      </c>
      <c r="AK344" t="str">
        <f t="shared" si="866"/>
        <v>"LAUNCH": "1995-01-29",</v>
      </c>
      <c r="AL344" t="str">
        <f t="shared" si="867"/>
        <v>"LAUNCH_NUM": "3",</v>
      </c>
      <c r="AM344" t="str">
        <f t="shared" si="868"/>
        <v>"LAUNCH_PIECE": "B",</v>
      </c>
      <c r="AN344" t="str">
        <f t="shared" si="869"/>
        <v>"NORAD_CAT_ID": "23468",</v>
      </c>
      <c r="AO344" t="str">
        <f t="shared" si="870"/>
        <v>"OBJECT_ID": "1995-003B",</v>
      </c>
      <c r="AP344" t="str">
        <f t="shared" si="871"/>
        <v>"OBJECT_NAME": "ATLAS 2 CENTAUR R/B",</v>
      </c>
      <c r="AQ344" t="str">
        <f t="shared" si="872"/>
        <v>"OBJECT_NUMBER": "23468",</v>
      </c>
      <c r="AR344" t="str">
        <f t="shared" si="873"/>
        <v>"OBJECT_TYPE": "ROCKET BODY",</v>
      </c>
      <c r="AS344" t="str">
        <f t="shared" si="874"/>
        <v>"PERIGEE": "268",</v>
      </c>
      <c r="AT344" t="str">
        <f t="shared" si="875"/>
        <v>"PERIOD": "339.16",</v>
      </c>
      <c r="AU344" t="str">
        <f t="shared" si="876"/>
        <v>"RCSVALUE": "0",</v>
      </c>
      <c r="AV344" t="str">
        <f t="shared" si="877"/>
        <v>"RCS_SIZE": "LARGE",</v>
      </c>
      <c r="AW344" t="str">
        <f t="shared" si="878"/>
        <v>"SITE": "AFETR"</v>
      </c>
      <c r="AX344" t="str">
        <f t="shared" si="879"/>
        <v>"SATNAME": "ATLAS 2 CENTAUR R/B",</v>
      </c>
      <c r="AY344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"19196","COMMENT": "","COMMENTCODE": "","COUNTRY": "US","CURRENT": "Y","DECAY": "","FILE": "8635","INCLINATION": "26.66","INTLDES": "1995-003B","LAUNCH": "1995-01-29","LAUNCH_NUM": "3","LAUNCH_PIECE": "B","NORAD_CAT_ID": "23468","OBJECT_ID": "1995-003B","OBJECT_NAME": "ATLAS 2 CENTAUR R/B","OBJECT_NUMBER": "23468","OBJECT_TYPE": "ROCKET BODY","PERIGEE": "268","PERIOD": "339.16","RCSVALUE": "0","RCS_SIZE": "LARGE","SATNAME": "ATLAS 2 CENTAUR R/B","SITE": "AFETR"</v>
      </c>
    </row>
    <row r="345" spans="1:51" x14ac:dyDescent="0.2">
      <c r="A345" t="s">
        <v>1224</v>
      </c>
      <c r="B345" t="s">
        <v>4129</v>
      </c>
      <c r="C345" t="s">
        <v>2818</v>
      </c>
      <c r="D345" t="s">
        <v>1563</v>
      </c>
      <c r="E345" t="s">
        <v>25</v>
      </c>
      <c r="F345" t="s">
        <v>25</v>
      </c>
      <c r="G345" t="s">
        <v>66</v>
      </c>
      <c r="H345" t="s">
        <v>27</v>
      </c>
      <c r="I345" t="s">
        <v>25</v>
      </c>
      <c r="J345" t="s">
        <v>77</v>
      </c>
      <c r="K345" t="s">
        <v>2815</v>
      </c>
      <c r="L345" t="s">
        <v>2816</v>
      </c>
      <c r="M345" t="s">
        <v>2812</v>
      </c>
      <c r="N345" t="s">
        <v>60</v>
      </c>
      <c r="O345" t="s">
        <v>48</v>
      </c>
      <c r="P345" t="s">
        <v>2817</v>
      </c>
      <c r="Q345" t="s">
        <v>2816</v>
      </c>
      <c r="R345" t="s">
        <v>2818</v>
      </c>
      <c r="S345" t="s">
        <v>2817</v>
      </c>
      <c r="T345" t="s">
        <v>38</v>
      </c>
      <c r="U345" t="s">
        <v>1564</v>
      </c>
      <c r="V345" t="s">
        <v>2819</v>
      </c>
      <c r="W345" t="s">
        <v>41</v>
      </c>
      <c r="X345" t="s">
        <v>53</v>
      </c>
      <c r="Y345" t="s">
        <v>75</v>
      </c>
      <c r="Z345" t="str">
        <f t="shared" si="833"/>
        <v>"UFO4USA108-31517":{"APOGEE": "35799","COMMENT": "","COMMENTCODE": "","COUNTRY": "US","CURRENT": "Y","DECAY": "","FILE": "8634","INCLINATION": "9.74","INTLDES": "1995-003A","LAUNCH": "1995-01-29","LAUNCH_NUM": "3","LAUNCH_PIECE": "A","NORAD_CAT_ID": "23467","OBJECT_ID": "1995-003A","OBJECT_NAME": "UFO 4 (USA 108)","OBJECT_NUMBER": "23467","OBJECT_TYPE": "PAYLOAD","PERIGEE": "35773","PERIOD": "1436.08","RCSVALUE": "0","RCS_SIZE": "LARGE","SATNAME": "UFO 4 (USA 108)","SITE": "AFETR"}</v>
      </c>
      <c r="AA345" t="str">
        <f>IF(A345=A346,_xlfn.CONCAT(Query__2[[#This Row],[Column1]],","),_xlfn.CONCAT(Query__2[[#This Row],[Column1]],"},"))</f>
        <v>"UFO4USA108-31517":{"APOGEE": "35799","COMMENT": "","COMMENTCODE": "","COUNTRY": "US","CURRENT": "Y","DECAY": "","FILE": "8634","INCLINATION": "9.74","INTLDES": "1995-003A","LAUNCH": "1995-01-29","LAUNCH_NUM": "3","LAUNCH_PIECE": "A","NORAD_CAT_ID": "23467","OBJECT_ID": "1995-003A","OBJECT_NAME": "UFO 4 (USA 108)","OBJECT_NUMBER": "23467","OBJECT_TYPE": "PAYLOAD","PERIGEE": "35773","PERIOD": "1436.08","RCSVALUE": "0","RCS_SIZE": "LARGE","SATNAME": "UFO 4 (USA 108)","SITE": "AFETR"},</v>
      </c>
      <c r="AB345" t="str">
        <f t="shared" si="857"/>
        <v>"APOGEE": "35799",</v>
      </c>
      <c r="AC345" t="str">
        <f t="shared" si="858"/>
        <v>"COMMENT": "",</v>
      </c>
      <c r="AD345" t="str">
        <f t="shared" si="859"/>
        <v>"COMMENTCODE": "",</v>
      </c>
      <c r="AE345" t="str">
        <f t="shared" si="860"/>
        <v>"COUNTRY": "US",</v>
      </c>
      <c r="AF345" t="str">
        <f t="shared" si="861"/>
        <v>"CURRENT": "Y",</v>
      </c>
      <c r="AG345" t="str">
        <f t="shared" si="862"/>
        <v>"DECAY": "",</v>
      </c>
      <c r="AH345" t="str">
        <f t="shared" si="863"/>
        <v>"FILE": "8634",</v>
      </c>
      <c r="AI345" t="str">
        <f t="shared" si="864"/>
        <v>"INCLINATION": "9.74",</v>
      </c>
      <c r="AJ345" t="str">
        <f t="shared" si="865"/>
        <v>"INTLDES": "1995-003A",</v>
      </c>
      <c r="AK345" t="str">
        <f t="shared" si="866"/>
        <v>"LAUNCH": "1995-01-29",</v>
      </c>
      <c r="AL345" t="str">
        <f t="shared" si="867"/>
        <v>"LAUNCH_NUM": "3",</v>
      </c>
      <c r="AM345" t="str">
        <f t="shared" si="868"/>
        <v>"LAUNCH_PIECE": "A",</v>
      </c>
      <c r="AN345" t="str">
        <f t="shared" si="869"/>
        <v>"NORAD_CAT_ID": "23467",</v>
      </c>
      <c r="AO345" t="str">
        <f t="shared" si="870"/>
        <v>"OBJECT_ID": "1995-003A",</v>
      </c>
      <c r="AP345" t="str">
        <f t="shared" si="871"/>
        <v>"OBJECT_NAME": "UFO 4 (USA 108)",</v>
      </c>
      <c r="AQ345" t="str">
        <f t="shared" si="872"/>
        <v>"OBJECT_NUMBER": "23467",</v>
      </c>
      <c r="AR345" t="str">
        <f t="shared" si="873"/>
        <v>"OBJECT_TYPE": "PAYLOAD",</v>
      </c>
      <c r="AS345" t="str">
        <f t="shared" si="874"/>
        <v>"PERIGEE": "35773",</v>
      </c>
      <c r="AT345" t="str">
        <f t="shared" si="875"/>
        <v>"PERIOD": "1436.08",</v>
      </c>
      <c r="AU345" t="str">
        <f t="shared" si="876"/>
        <v>"RCSVALUE": "0",</v>
      </c>
      <c r="AV345" t="str">
        <f t="shared" si="877"/>
        <v>"RCS_SIZE": "LARGE",</v>
      </c>
      <c r="AW345" t="str">
        <f t="shared" si="878"/>
        <v>"SITE": "AFETR"</v>
      </c>
      <c r="AX345" t="str">
        <f t="shared" si="879"/>
        <v>"SATNAME": "UFO 4 (USA 108)",</v>
      </c>
      <c r="AY345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"35799","COMMENT": "","COMMENTCODE": "","COUNTRY": "US","CURRENT": "Y","DECAY": "","FILE": "8634","INCLINATION": "9.74","INTLDES": "1995-003A","LAUNCH": "1995-01-29","LAUNCH_NUM": "3","LAUNCH_PIECE": "A","NORAD_CAT_ID": "23467","OBJECT_ID": "1995-003A","OBJECT_NAME": "UFO 4 (USA 108)","OBJECT_NUMBER": "23467","OBJECT_TYPE": "PAYLOAD","PERIGEE": "35773","PERIOD": "1436.08","RCSVALUE": "0","RCS_SIZE": "LARGE","SATNAME": "UFO 4 (USA 108)","SITE": "AFETR"</v>
      </c>
    </row>
    <row r="346" spans="1:51" x14ac:dyDescent="0.2">
      <c r="A346" t="s">
        <v>1224</v>
      </c>
      <c r="B346" t="s">
        <v>4130</v>
      </c>
      <c r="C346" t="s">
        <v>2824</v>
      </c>
      <c r="D346" t="s">
        <v>321</v>
      </c>
      <c r="E346" t="s">
        <v>25</v>
      </c>
      <c r="F346" t="s">
        <v>25</v>
      </c>
      <c r="G346" t="s">
        <v>66</v>
      </c>
      <c r="H346" t="s">
        <v>27</v>
      </c>
      <c r="I346" t="s">
        <v>2820</v>
      </c>
      <c r="J346" t="s">
        <v>156</v>
      </c>
      <c r="K346" t="s">
        <v>1486</v>
      </c>
      <c r="L346" t="s">
        <v>2821</v>
      </c>
      <c r="M346" t="s">
        <v>2822</v>
      </c>
      <c r="N346" t="s">
        <v>44</v>
      </c>
      <c r="O346" t="s">
        <v>160</v>
      </c>
      <c r="P346" t="s">
        <v>2823</v>
      </c>
      <c r="Q346" t="s">
        <v>2821</v>
      </c>
      <c r="R346" t="s">
        <v>2824</v>
      </c>
      <c r="S346" t="s">
        <v>2823</v>
      </c>
      <c r="T346" t="s">
        <v>38</v>
      </c>
      <c r="U346" t="s">
        <v>249</v>
      </c>
      <c r="V346" t="s">
        <v>1093</v>
      </c>
      <c r="W346" t="s">
        <v>41</v>
      </c>
      <c r="X346" t="s">
        <v>64</v>
      </c>
      <c r="Y346" t="s">
        <v>75</v>
      </c>
      <c r="Z346" t="str">
        <f t="shared" si="833"/>
        <v>"ODERACS2B-31518":{"APOGEE": "179","COMMENT": "","COMMENTCODE": "","COUNTRY": "US","CURRENT": "Y","DECAY": "1995-09-29","FILE": "7337","INCLINATION": "51.63","INTLDES": "1995-004D","LAUNCH": "1995-02-03","LAUNCH_NUM": "4","LAUNCH_PIECE": "D","NORAD_CAT_ID": "23472","OBJECT_ID": "1995-004D","OBJECT_NAME": "ODERACS 2B","OBJECT_NUMBER": "23472","OBJECT_TYPE": "PAYLOAD","PERIGEE": "177","PERIOD": "88.05","RCSVALUE": "0","RCS_SIZE": "SMALL","SATNAME": "ODERACS 2B","SITE": "AFETR"}</v>
      </c>
      <c r="AA346" t="str">
        <f>IF(A346=A347,_xlfn.CONCAT(Query__2[[#This Row],[Column1]],","),_xlfn.CONCAT(Query__2[[#This Row],[Column1]],"},"))</f>
        <v>"ODERACS2B-31518":{"APOGEE": "179","COMMENT": "","COMMENTCODE": "","COUNTRY": "US","CURRENT": "Y","DECAY": "1995-09-29","FILE": "7337","INCLINATION": "51.63","INTLDES": "1995-004D","LAUNCH": "1995-02-03","LAUNCH_NUM": "4","LAUNCH_PIECE": "D","NORAD_CAT_ID": "23472","OBJECT_ID": "1995-004D","OBJECT_NAME": "ODERACS 2B","OBJECT_NUMBER": "23472","OBJECT_TYPE": "PAYLOAD","PERIGEE": "177","PERIOD": "88.05","RCSVALUE": "0","RCS_SIZE": "SMALL","SATNAME": "ODERACS 2B","SITE": "AFETR"}},</v>
      </c>
      <c r="AB346" t="str">
        <f t="shared" si="857"/>
        <v>"APOGEE": "179",</v>
      </c>
      <c r="AC346" t="str">
        <f t="shared" si="858"/>
        <v>"COMMENT": "",</v>
      </c>
      <c r="AD346" t="str">
        <f t="shared" si="859"/>
        <v>"COMMENTCODE": "",</v>
      </c>
      <c r="AE346" t="str">
        <f t="shared" si="860"/>
        <v>"COUNTRY": "US",</v>
      </c>
      <c r="AF346" t="str">
        <f t="shared" si="861"/>
        <v>"CURRENT": "Y",</v>
      </c>
      <c r="AG346" t="str">
        <f t="shared" si="862"/>
        <v>"DECAY": "1995-09-29",</v>
      </c>
      <c r="AH346" t="str">
        <f t="shared" si="863"/>
        <v>"FILE": "7337",</v>
      </c>
      <c r="AI346" t="str">
        <f t="shared" si="864"/>
        <v>"INCLINATION": "51.63",</v>
      </c>
      <c r="AJ346" t="str">
        <f t="shared" si="865"/>
        <v>"INTLDES": "1995-004D",</v>
      </c>
      <c r="AK346" t="str">
        <f t="shared" si="866"/>
        <v>"LAUNCH": "1995-02-03",</v>
      </c>
      <c r="AL346" t="str">
        <f t="shared" si="867"/>
        <v>"LAUNCH_NUM": "4",</v>
      </c>
      <c r="AM346" t="str">
        <f t="shared" si="868"/>
        <v>"LAUNCH_PIECE": "D",</v>
      </c>
      <c r="AN346" t="str">
        <f t="shared" si="869"/>
        <v>"NORAD_CAT_ID": "23472",</v>
      </c>
      <c r="AO346" t="str">
        <f t="shared" si="870"/>
        <v>"OBJECT_ID": "1995-004D",</v>
      </c>
      <c r="AP346" t="str">
        <f t="shared" si="871"/>
        <v>"OBJECT_NAME": "ODERACS 2B",</v>
      </c>
      <c r="AQ346" t="str">
        <f t="shared" si="872"/>
        <v>"OBJECT_NUMBER": "23472",</v>
      </c>
      <c r="AR346" t="str">
        <f t="shared" si="873"/>
        <v>"OBJECT_TYPE": "PAYLOAD",</v>
      </c>
      <c r="AS346" t="str">
        <f t="shared" si="874"/>
        <v>"PERIGEE": "177",</v>
      </c>
      <c r="AT346" t="str">
        <f t="shared" si="875"/>
        <v>"PERIOD": "88.05",</v>
      </c>
      <c r="AU346" t="str">
        <f t="shared" si="876"/>
        <v>"RCSVALUE": "0",</v>
      </c>
      <c r="AV346" t="str">
        <f t="shared" si="877"/>
        <v>"RCS_SIZE": "SMALL",</v>
      </c>
      <c r="AW346" t="str">
        <f t="shared" si="878"/>
        <v>"SITE": "AFETR"</v>
      </c>
      <c r="AX346" t="str">
        <f t="shared" si="879"/>
        <v>"SATNAME": "ODERACS 2B",</v>
      </c>
      <c r="AY346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"179","COMMENT": "","COMMENTCODE": "","COUNTRY": "US","CURRENT": "Y","DECAY": "1995-09-29","FILE": "7337","INCLINATION": "51.63","INTLDES": "1995-004D","LAUNCH": "1995-02-03","LAUNCH_NUM": "4","LAUNCH_PIECE": "D","NORAD_CAT_ID": "23472","OBJECT_ID": "1995-004D","OBJECT_NAME": "ODERACS 2B","OBJECT_NUMBER": "23472","OBJECT_TYPE": "PAYLOAD","PERIGEE": "177","PERIOD": "88.05","RCSVALUE": "0","RCS_SIZE": "SMALL","SATNAME": "ODERACS 2B","SITE": "AFETR"</v>
      </c>
    </row>
    <row r="347" spans="1:51" x14ac:dyDescent="0.2">
      <c r="A347" t="s">
        <v>1335</v>
      </c>
      <c r="B347" t="s">
        <v>4131</v>
      </c>
      <c r="C347" t="s">
        <v>2833</v>
      </c>
      <c r="D347" t="s">
        <v>338</v>
      </c>
      <c r="E347" t="s">
        <v>25</v>
      </c>
      <c r="F347" t="s">
        <v>25</v>
      </c>
      <c r="G347" t="s">
        <v>66</v>
      </c>
      <c r="H347" t="s">
        <v>27</v>
      </c>
      <c r="I347" t="s">
        <v>2825</v>
      </c>
      <c r="J347" t="s">
        <v>33</v>
      </c>
      <c r="K347" t="s">
        <v>2250</v>
      </c>
      <c r="L347" t="s">
        <v>2830</v>
      </c>
      <c r="M347" t="s">
        <v>2831</v>
      </c>
      <c r="N347" t="s">
        <v>33</v>
      </c>
      <c r="O347" t="s">
        <v>48</v>
      </c>
      <c r="P347" t="s">
        <v>2832</v>
      </c>
      <c r="Q347" t="s">
        <v>2830</v>
      </c>
      <c r="R347" t="s">
        <v>2833</v>
      </c>
      <c r="S347" t="s">
        <v>2832</v>
      </c>
      <c r="T347" t="s">
        <v>38</v>
      </c>
      <c r="U347" t="s">
        <v>507</v>
      </c>
      <c r="V347" t="s">
        <v>1166</v>
      </c>
      <c r="W347" t="s">
        <v>41</v>
      </c>
      <c r="X347" t="s">
        <v>25</v>
      </c>
      <c r="Y347" t="s">
        <v>75</v>
      </c>
      <c r="Z347" t="str">
        <f t="shared" si="833"/>
        <v>"1996":{"STS72-32047":{"APOGEE": "310","COMMENT": "","COMMENTCODE": "","COUNTRY": "US","CURRENT": "Y","DECAY": "1996-01-20","FILE": "1","INCLINATION": "28.46","INTLDES": "1996-001A","LAUNCH": "1996-01-11","LAUNCH_NUM": "1","LAUNCH_PIECE": "A","NORAD_CAT_ID": "23762","OBJECT_ID": "1996-001A","OBJECT_NAME": "STS 72","OBJECT_NUMBER": "23762","OBJECT_TYPE": "PAYLOAD","PERIGEE": "302","PERIOD": "90.64","RCSVALUE": "0","RCS_SIZE": "","SATNAME": "STS 72","SITE": "AFETR"}</v>
      </c>
      <c r="AA347" t="str">
        <f>IF(A347=A348,_xlfn.CONCAT(Query__2[[#This Row],[Column1]],","),_xlfn.CONCAT(Query__2[[#This Row],[Column1]],"},"))</f>
        <v>"1996":{"STS72-32047":{"APOGEE": "310","COMMENT": "","COMMENTCODE": "","COUNTRY": "US","CURRENT": "Y","DECAY": "1996-01-20","FILE": "1","INCLINATION": "28.46","INTLDES": "1996-001A","LAUNCH": "1996-01-11","LAUNCH_NUM": "1","LAUNCH_PIECE": "A","NORAD_CAT_ID": "23762","OBJECT_ID": "1996-001A","OBJECT_NAME": "STS 72","OBJECT_NUMBER": "23762","OBJECT_TYPE": "PAYLOAD","PERIGEE": "302","PERIOD": "90.64","RCSVALUE": "0","RCS_SIZE": "","SATNAME": "STS 72","SITE": "AFETR"},</v>
      </c>
      <c r="AB347" t="str">
        <f t="shared" ref="AB347:AB355" si="880">_xlfn.CONCAT("""",D$1,"""",": ","""",D347,"""",",")</f>
        <v>"APOGEE": "310",</v>
      </c>
      <c r="AC347" t="str">
        <f t="shared" ref="AC347:AC355" si="881">_xlfn.CONCAT("""",E$1,"""",": ","""",E347,"""",",")</f>
        <v>"COMMENT": "",</v>
      </c>
      <c r="AD347" t="str">
        <f t="shared" ref="AD347:AD355" si="882">_xlfn.CONCAT("""",F$1,"""",": ","""",F347,"""",",")</f>
        <v>"COMMENTCODE": "",</v>
      </c>
      <c r="AE347" t="str">
        <f t="shared" ref="AE347:AE355" si="883">_xlfn.CONCAT("""",G$1,"""",": ","""",G347,"""",",")</f>
        <v>"COUNTRY": "US",</v>
      </c>
      <c r="AF347" t="str">
        <f t="shared" ref="AF347:AF355" si="884">_xlfn.CONCAT("""",H$1,"""",": ","""",H347,"""",",")</f>
        <v>"CURRENT": "Y",</v>
      </c>
      <c r="AG347" t="str">
        <f t="shared" ref="AG347:AG355" si="885">_xlfn.CONCAT("""",I$1,"""",": ","""",I347,"""",",")</f>
        <v>"DECAY": "1996-01-20",</v>
      </c>
      <c r="AH347" t="str">
        <f t="shared" ref="AH347:AH355" si="886">_xlfn.CONCAT("""",J$1,"""",": ","""",J347,"""",",")</f>
        <v>"FILE": "1",</v>
      </c>
      <c r="AI347" t="str">
        <f t="shared" ref="AI347:AI355" si="887">_xlfn.CONCAT("""",K$1,"""",": ","""",K347,"""",",")</f>
        <v>"INCLINATION": "28.46",</v>
      </c>
      <c r="AJ347" t="str">
        <f t="shared" ref="AJ347:AJ355" si="888">_xlfn.CONCAT("""",L$1,"""",": ","""",L347,"""",",")</f>
        <v>"INTLDES": "1996-001A",</v>
      </c>
      <c r="AK347" t="str">
        <f t="shared" ref="AK347:AK355" si="889">_xlfn.CONCAT("""",M$1,"""",": ","""",M347,"""",",")</f>
        <v>"LAUNCH": "1996-01-11",</v>
      </c>
      <c r="AL347" t="str">
        <f t="shared" ref="AL347:AL355" si="890">_xlfn.CONCAT("""",N$1,"""",": ","""",N347,"""",",")</f>
        <v>"LAUNCH_NUM": "1",</v>
      </c>
      <c r="AM347" t="str">
        <f t="shared" ref="AM347:AM355" si="891">_xlfn.CONCAT("""",O$1,"""",": ","""",O347,"""",",")</f>
        <v>"LAUNCH_PIECE": "A",</v>
      </c>
      <c r="AN347" t="str">
        <f t="shared" ref="AN347:AN355" si="892">_xlfn.CONCAT("""",P$1,"""",": ","""",P347,"""",",")</f>
        <v>"NORAD_CAT_ID": "23762",</v>
      </c>
      <c r="AO347" t="str">
        <f t="shared" ref="AO347:AO355" si="893">_xlfn.CONCAT("""",Q$1,"""",": ","""",Q347,"""",",")</f>
        <v>"OBJECT_ID": "1996-001A",</v>
      </c>
      <c r="AP347" t="str">
        <f t="shared" ref="AP347:AP355" si="894">_xlfn.CONCAT("""",R$1,"""",": ","""",R347,"""",",")</f>
        <v>"OBJECT_NAME": "STS 72",</v>
      </c>
      <c r="AQ347" t="str">
        <f t="shared" ref="AQ347:AQ355" si="895">_xlfn.CONCAT("""",S$1,"""",": ","""",S347,"""",",")</f>
        <v>"OBJECT_NUMBER": "23762",</v>
      </c>
      <c r="AR347" t="str">
        <f t="shared" ref="AR347:AR355" si="896">_xlfn.CONCAT("""",T$1,"""",": ","""",T347,"""",",")</f>
        <v>"OBJECT_TYPE": "PAYLOAD",</v>
      </c>
      <c r="AS347" t="str">
        <f t="shared" ref="AS347:AS355" si="897">_xlfn.CONCAT("""",U$1,"""",": ","""",U347,"""",",")</f>
        <v>"PERIGEE": "302",</v>
      </c>
      <c r="AT347" t="str">
        <f t="shared" ref="AT347:AT355" si="898">_xlfn.CONCAT("""",V$1,"""",": ","""",V347,"""",",")</f>
        <v>"PERIOD": "90.64",</v>
      </c>
      <c r="AU347" t="str">
        <f t="shared" ref="AU347:AU355" si="899">_xlfn.CONCAT("""",W$1,"""",": ","""",W347,"""",",")</f>
        <v>"RCSVALUE": "0",</v>
      </c>
      <c r="AV347" t="str">
        <f t="shared" ref="AV347:AV355" si="900">_xlfn.CONCAT("""",X$1,"""",": ","""",X347,"""",",")</f>
        <v>"RCS_SIZE": "",</v>
      </c>
      <c r="AW347" t="str">
        <f t="shared" ref="AW347:AW355" si="901">_xlfn.CONCAT("""",Y$1,"""",": ","""",Y347,"""")</f>
        <v>"SITE": "AFETR"</v>
      </c>
      <c r="AX347" t="str">
        <f t="shared" ref="AX347:AX355" si="902">_xlfn.CONCAT("""",C$1,"""",": ","""",C347,"""",",")</f>
        <v>"SATNAME": "STS 72",</v>
      </c>
      <c r="AY347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"310","COMMENT": "","COMMENTCODE": "","COUNTRY": "US","CURRENT": "Y","DECAY": "1996-01-20","FILE": "1","INCLINATION": "28.46","INTLDES": "1996-001A","LAUNCH": "1996-01-11","LAUNCH_NUM": "1","LAUNCH_PIECE": "A","NORAD_CAT_ID": "23762","OBJECT_ID": "1996-001A","OBJECT_NAME": "STS 72","OBJECT_NUMBER": "23762","OBJECT_TYPE": "PAYLOAD","PERIGEE": "302","PERIOD": "90.64","RCSVALUE": "0","RCS_SIZE": "","SATNAME": "STS 72","SITE": "AFETR"</v>
      </c>
    </row>
    <row r="348" spans="1:51" x14ac:dyDescent="0.2">
      <c r="A348" t="s">
        <v>1335</v>
      </c>
      <c r="B348" t="s">
        <v>4132</v>
      </c>
      <c r="C348" t="s">
        <v>2836</v>
      </c>
      <c r="D348" t="s">
        <v>449</v>
      </c>
      <c r="E348" t="s">
        <v>25</v>
      </c>
      <c r="F348" t="s">
        <v>25</v>
      </c>
      <c r="G348" t="s">
        <v>66</v>
      </c>
      <c r="H348" t="s">
        <v>27</v>
      </c>
      <c r="I348" t="s">
        <v>2825</v>
      </c>
      <c r="J348" t="s">
        <v>33</v>
      </c>
      <c r="K348" t="s">
        <v>1289</v>
      </c>
      <c r="L348" t="s">
        <v>2834</v>
      </c>
      <c r="M348" t="s">
        <v>2831</v>
      </c>
      <c r="N348" t="s">
        <v>33</v>
      </c>
      <c r="O348" t="s">
        <v>34</v>
      </c>
      <c r="P348" t="s">
        <v>2835</v>
      </c>
      <c r="Q348" t="s">
        <v>2834</v>
      </c>
      <c r="R348" t="s">
        <v>2836</v>
      </c>
      <c r="S348" t="s">
        <v>2835</v>
      </c>
      <c r="T348" t="s">
        <v>38</v>
      </c>
      <c r="U348" t="s">
        <v>514</v>
      </c>
      <c r="V348" t="s">
        <v>1166</v>
      </c>
      <c r="W348" t="s">
        <v>41</v>
      </c>
      <c r="X348" t="s">
        <v>25</v>
      </c>
      <c r="Y348" t="s">
        <v>75</v>
      </c>
      <c r="Z348" t="str">
        <f t="shared" si="833"/>
        <v>"OASTFLYER-32048":{"APOGEE": "311","COMMENT": "","COMMENTCODE": "","COUNTRY": "US","CURRENT": "Y","DECAY": "1996-01-20","FILE": "1","INCLINATION": "28.45","INTLDES": "1996-001B","LAUNCH": "1996-01-11","LAUNCH_NUM": "1","LAUNCH_PIECE": "B","NORAD_CAT_ID": "23763","OBJECT_ID": "1996-001B","OBJECT_NAME": "OAST FLYER","OBJECT_NUMBER": "23763","OBJECT_TYPE": "PAYLOAD","PERIGEE": "301","PERIOD": "90.64","RCSVALUE": "0","RCS_SIZE": "","SATNAME": "OAST FLYER","SITE": "AFETR"}</v>
      </c>
      <c r="AA348" t="str">
        <f>IF(A348=A349,_xlfn.CONCAT(Query__2[[#This Row],[Column1]],","),_xlfn.CONCAT(Query__2[[#This Row],[Column1]],"},"))</f>
        <v>"OASTFLYER-32048":{"APOGEE": "311","COMMENT": "","COMMENTCODE": "","COUNTRY": "US","CURRENT": "Y","DECAY": "1996-01-20","FILE": "1","INCLINATION": "28.45","INTLDES": "1996-001B","LAUNCH": "1996-01-11","LAUNCH_NUM": "1","LAUNCH_PIECE": "B","NORAD_CAT_ID": "23763","OBJECT_ID": "1996-001B","OBJECT_NAME": "OAST FLYER","OBJECT_NUMBER": "23763","OBJECT_TYPE": "PAYLOAD","PERIGEE": "301","PERIOD": "90.64","RCSVALUE": "0","RCS_SIZE": "","SATNAME": "OAST FLYER","SITE": "AFETR"},</v>
      </c>
      <c r="AB348" t="str">
        <f t="shared" si="880"/>
        <v>"APOGEE": "311",</v>
      </c>
      <c r="AC348" t="str">
        <f t="shared" si="881"/>
        <v>"COMMENT": "",</v>
      </c>
      <c r="AD348" t="str">
        <f t="shared" si="882"/>
        <v>"COMMENTCODE": "",</v>
      </c>
      <c r="AE348" t="str">
        <f t="shared" si="883"/>
        <v>"COUNTRY": "US",</v>
      </c>
      <c r="AF348" t="str">
        <f t="shared" si="884"/>
        <v>"CURRENT": "Y",</v>
      </c>
      <c r="AG348" t="str">
        <f t="shared" si="885"/>
        <v>"DECAY": "1996-01-20",</v>
      </c>
      <c r="AH348" t="str">
        <f t="shared" si="886"/>
        <v>"FILE": "1",</v>
      </c>
      <c r="AI348" t="str">
        <f t="shared" si="887"/>
        <v>"INCLINATION": "28.45",</v>
      </c>
      <c r="AJ348" t="str">
        <f t="shared" si="888"/>
        <v>"INTLDES": "1996-001B",</v>
      </c>
      <c r="AK348" t="str">
        <f t="shared" si="889"/>
        <v>"LAUNCH": "1996-01-11",</v>
      </c>
      <c r="AL348" t="str">
        <f t="shared" si="890"/>
        <v>"LAUNCH_NUM": "1",</v>
      </c>
      <c r="AM348" t="str">
        <f t="shared" si="891"/>
        <v>"LAUNCH_PIECE": "B",</v>
      </c>
      <c r="AN348" t="str">
        <f t="shared" si="892"/>
        <v>"NORAD_CAT_ID": "23763",</v>
      </c>
      <c r="AO348" t="str">
        <f t="shared" si="893"/>
        <v>"OBJECT_ID": "1996-001B",</v>
      </c>
      <c r="AP348" t="str">
        <f t="shared" si="894"/>
        <v>"OBJECT_NAME": "OAST FLYER",</v>
      </c>
      <c r="AQ348" t="str">
        <f t="shared" si="895"/>
        <v>"OBJECT_NUMBER": "23763",</v>
      </c>
      <c r="AR348" t="str">
        <f t="shared" si="896"/>
        <v>"OBJECT_TYPE": "PAYLOAD",</v>
      </c>
      <c r="AS348" t="str">
        <f t="shared" si="897"/>
        <v>"PERIGEE": "301",</v>
      </c>
      <c r="AT348" t="str">
        <f t="shared" si="898"/>
        <v>"PERIOD": "90.64",</v>
      </c>
      <c r="AU348" t="str">
        <f t="shared" si="899"/>
        <v>"RCSVALUE": "0",</v>
      </c>
      <c r="AV348" t="str">
        <f t="shared" si="900"/>
        <v>"RCS_SIZE": "",</v>
      </c>
      <c r="AW348" t="str">
        <f t="shared" si="901"/>
        <v>"SITE": "AFETR"</v>
      </c>
      <c r="AX348" t="str">
        <f t="shared" si="902"/>
        <v>"SATNAME": "OAST FLYER",</v>
      </c>
      <c r="AY348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"311","COMMENT": "","COMMENTCODE": "","COUNTRY": "US","CURRENT": "Y","DECAY": "1996-01-20","FILE": "1","INCLINATION": "28.45","INTLDES": "1996-001B","LAUNCH": "1996-01-11","LAUNCH_NUM": "1","LAUNCH_PIECE": "B","NORAD_CAT_ID": "23763","OBJECT_ID": "1996-001B","OBJECT_NAME": "OAST FLYER","OBJECT_NUMBER": "23763","OBJECT_TYPE": "PAYLOAD","PERIGEE": "301","PERIOD": "90.64","RCSVALUE": "0","RCS_SIZE": "","SATNAME": "OAST FLYER","SITE": "AFETR"</v>
      </c>
    </row>
    <row r="349" spans="1:51" x14ac:dyDescent="0.2">
      <c r="A349" t="s">
        <v>1335</v>
      </c>
      <c r="B349" t="s">
        <v>4133</v>
      </c>
      <c r="C349" t="s">
        <v>2489</v>
      </c>
      <c r="D349" t="s">
        <v>870</v>
      </c>
      <c r="E349" t="s">
        <v>25</v>
      </c>
      <c r="F349" t="s">
        <v>25</v>
      </c>
      <c r="G349" t="s">
        <v>740</v>
      </c>
      <c r="H349" t="s">
        <v>27</v>
      </c>
      <c r="I349" t="s">
        <v>2783</v>
      </c>
      <c r="J349" t="s">
        <v>156</v>
      </c>
      <c r="K349" t="s">
        <v>1417</v>
      </c>
      <c r="L349" t="s">
        <v>2837</v>
      </c>
      <c r="M349" t="s">
        <v>2838</v>
      </c>
      <c r="N349" t="s">
        <v>36</v>
      </c>
      <c r="O349" t="s">
        <v>160</v>
      </c>
      <c r="P349" t="s">
        <v>2839</v>
      </c>
      <c r="Q349" t="s">
        <v>2837</v>
      </c>
      <c r="R349" t="s">
        <v>2489</v>
      </c>
      <c r="S349" t="s">
        <v>2839</v>
      </c>
      <c r="T349" t="s">
        <v>84</v>
      </c>
      <c r="U349" t="s">
        <v>423</v>
      </c>
      <c r="V349" t="s">
        <v>1013</v>
      </c>
      <c r="W349" t="s">
        <v>41</v>
      </c>
      <c r="X349" t="s">
        <v>53</v>
      </c>
      <c r="Y349" t="s">
        <v>1680</v>
      </c>
      <c r="Z349" t="str">
        <f t="shared" si="833"/>
        <v>"ARIANEDEBSPELDA-32049":{"APOGEE": "422","COMMENT": "","COMMENTCODE": "","COUNTRY": "FR","CURRENT": "Y","DECAY": "2002-04-04","FILE": "7337","INCLINATION": "6.97","INTLDES": "1996-002D","LAUNCH": "1996-01-12","LAUNCH_NUM": "2","LAUNCH_PIECE": "D","NORAD_CAT_ID": "23767","OBJECT_ID": "1996-002D","OBJECT_NAME": "ARIANE DEB (SPELDA)","OBJECT_NUMBER": "23767","OBJECT_TYPE": "DEBRIS","PERIGEE": "135","PERIOD": "90.09","RCSVALUE": "0","RCS_SIZE": "LARGE","SATNAME": "ARIANE DEB (SPELDA)","SITE": "FRGUI"}</v>
      </c>
      <c r="AA349" t="str">
        <f>IF(A349=A350,_xlfn.CONCAT(Query__2[[#This Row],[Column1]],","),_xlfn.CONCAT(Query__2[[#This Row],[Column1]],"},"))</f>
        <v>"ARIANEDEBSPELDA-32049":{"APOGEE": "422","COMMENT": "","COMMENTCODE": "","COUNTRY": "FR","CURRENT": "Y","DECAY": "2002-04-04","FILE": "7337","INCLINATION": "6.97","INTLDES": "1996-002D","LAUNCH": "1996-01-12","LAUNCH_NUM": "2","LAUNCH_PIECE": "D","NORAD_CAT_ID": "23767","OBJECT_ID": "1996-002D","OBJECT_NAME": "ARIANE DEB (SPELDA)","OBJECT_NUMBER": "23767","OBJECT_TYPE": "DEBRIS","PERIGEE": "135","PERIOD": "90.09","RCSVALUE": "0","RCS_SIZE": "LARGE","SATNAME": "ARIANE DEB (SPELDA)","SITE": "FRGUI"},</v>
      </c>
      <c r="AB349" t="str">
        <f t="shared" si="880"/>
        <v>"APOGEE": "422",</v>
      </c>
      <c r="AC349" t="str">
        <f t="shared" si="881"/>
        <v>"COMMENT": "",</v>
      </c>
      <c r="AD349" t="str">
        <f t="shared" si="882"/>
        <v>"COMMENTCODE": "",</v>
      </c>
      <c r="AE349" t="str">
        <f t="shared" si="883"/>
        <v>"COUNTRY": "FR",</v>
      </c>
      <c r="AF349" t="str">
        <f t="shared" si="884"/>
        <v>"CURRENT": "Y",</v>
      </c>
      <c r="AG349" t="str">
        <f t="shared" si="885"/>
        <v>"DECAY": "2002-04-04",</v>
      </c>
      <c r="AH349" t="str">
        <f t="shared" si="886"/>
        <v>"FILE": "7337",</v>
      </c>
      <c r="AI349" t="str">
        <f t="shared" si="887"/>
        <v>"INCLINATION": "6.97",</v>
      </c>
      <c r="AJ349" t="str">
        <f t="shared" si="888"/>
        <v>"INTLDES": "1996-002D",</v>
      </c>
      <c r="AK349" t="str">
        <f t="shared" si="889"/>
        <v>"LAUNCH": "1996-01-12",</v>
      </c>
      <c r="AL349" t="str">
        <f t="shared" si="890"/>
        <v>"LAUNCH_NUM": "2",</v>
      </c>
      <c r="AM349" t="str">
        <f t="shared" si="891"/>
        <v>"LAUNCH_PIECE": "D",</v>
      </c>
      <c r="AN349" t="str">
        <f t="shared" si="892"/>
        <v>"NORAD_CAT_ID": "23767",</v>
      </c>
      <c r="AO349" t="str">
        <f t="shared" si="893"/>
        <v>"OBJECT_ID": "1996-002D",</v>
      </c>
      <c r="AP349" t="str">
        <f t="shared" si="894"/>
        <v>"OBJECT_NAME": "ARIANE DEB (SPELDA)",</v>
      </c>
      <c r="AQ349" t="str">
        <f t="shared" si="895"/>
        <v>"OBJECT_NUMBER": "23767",</v>
      </c>
      <c r="AR349" t="str">
        <f t="shared" si="896"/>
        <v>"OBJECT_TYPE": "DEBRIS",</v>
      </c>
      <c r="AS349" t="str">
        <f t="shared" si="897"/>
        <v>"PERIGEE": "135",</v>
      </c>
      <c r="AT349" t="str">
        <f t="shared" si="898"/>
        <v>"PERIOD": "90.09",</v>
      </c>
      <c r="AU349" t="str">
        <f t="shared" si="899"/>
        <v>"RCSVALUE": "0",</v>
      </c>
      <c r="AV349" t="str">
        <f t="shared" si="900"/>
        <v>"RCS_SIZE": "LARGE",</v>
      </c>
      <c r="AW349" t="str">
        <f t="shared" si="901"/>
        <v>"SITE": "FRGUI"</v>
      </c>
      <c r="AX349" t="str">
        <f t="shared" si="902"/>
        <v>"SATNAME": "ARIANE DEB (SPELDA)",</v>
      </c>
      <c r="AY349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"422","COMMENT": "","COMMENTCODE": "","COUNTRY": "FR","CURRENT": "Y","DECAY": "2002-04-04","FILE": "7337","INCLINATION": "6.97","INTLDES": "1996-002D","LAUNCH": "1996-01-12","LAUNCH_NUM": "2","LAUNCH_PIECE": "D","NORAD_CAT_ID": "23767","OBJECT_ID": "1996-002D","OBJECT_NAME": "ARIANE DEB (SPELDA)","OBJECT_NUMBER": "23767","OBJECT_TYPE": "DEBRIS","PERIGEE": "135","PERIOD": "90.09","RCSVALUE": "0","RCS_SIZE": "LARGE","SATNAME": "ARIANE DEB (SPELDA)","SITE": "FRGUI"</v>
      </c>
    </row>
    <row r="350" spans="1:51" x14ac:dyDescent="0.2">
      <c r="A350" t="s">
        <v>1335</v>
      </c>
      <c r="B350" t="s">
        <v>4134</v>
      </c>
      <c r="C350" t="s">
        <v>2844</v>
      </c>
      <c r="D350" t="s">
        <v>2840</v>
      </c>
      <c r="E350" t="s">
        <v>25</v>
      </c>
      <c r="F350" t="s">
        <v>25</v>
      </c>
      <c r="G350" t="s">
        <v>66</v>
      </c>
      <c r="H350" t="s">
        <v>27</v>
      </c>
      <c r="I350" t="s">
        <v>25</v>
      </c>
      <c r="J350" t="s">
        <v>231</v>
      </c>
      <c r="K350" t="s">
        <v>2841</v>
      </c>
      <c r="L350" t="s">
        <v>2842</v>
      </c>
      <c r="M350" t="s">
        <v>2838</v>
      </c>
      <c r="N350" t="s">
        <v>36</v>
      </c>
      <c r="O350" t="s">
        <v>48</v>
      </c>
      <c r="P350" t="s">
        <v>2843</v>
      </c>
      <c r="Q350" t="s">
        <v>2842</v>
      </c>
      <c r="R350" t="s">
        <v>2844</v>
      </c>
      <c r="S350" t="s">
        <v>2843</v>
      </c>
      <c r="T350" t="s">
        <v>38</v>
      </c>
      <c r="U350" t="s">
        <v>2714</v>
      </c>
      <c r="V350" t="s">
        <v>2845</v>
      </c>
      <c r="W350" t="s">
        <v>41</v>
      </c>
      <c r="X350" t="s">
        <v>53</v>
      </c>
      <c r="Y350" t="s">
        <v>1680</v>
      </c>
      <c r="Z350" t="str">
        <f t="shared" si="833"/>
        <v>"INTELSAT3RPAS3R-32050":{"APOGEE": "36181","COMMENT": "","COMMENTCODE": "","COUNTRY": "US","CURRENT": "Y","DECAY": "","FILE": "8635","INCLINATION": "10.12","INTLDES": "1996-002A","LAUNCH": "1996-01-12","LAUNCH_NUM": "2","LAUNCH_PIECE": "A","NORAD_CAT_ID": "23764","OBJECT_ID": "1996-002A","OBJECT_NAME": "INTELSAT 3R (PAS 3R)","OBJECT_NUMBER": "23764","OBJECT_TYPE": "PAYLOAD","PERIGEE": "36063","PERIOD": "1453.24","RCSVALUE": "0","RCS_SIZE": "LARGE","SATNAME": "INTELSAT 3R (PAS 3R)","SITE": "FRGUI"}</v>
      </c>
      <c r="AA350" t="str">
        <f>IF(A350=A351,_xlfn.CONCAT(Query__2[[#This Row],[Column1]],","),_xlfn.CONCAT(Query__2[[#This Row],[Column1]],"},"))</f>
        <v>"INTELSAT3RPAS3R-32050":{"APOGEE": "36181","COMMENT": "","COMMENTCODE": "","COUNTRY": "US","CURRENT": "Y","DECAY": "","FILE": "8635","INCLINATION": "10.12","INTLDES": "1996-002A","LAUNCH": "1996-01-12","LAUNCH_NUM": "2","LAUNCH_PIECE": "A","NORAD_CAT_ID": "23764","OBJECT_ID": "1996-002A","OBJECT_NAME": "INTELSAT 3R (PAS 3R)","OBJECT_NUMBER": "23764","OBJECT_TYPE": "PAYLOAD","PERIGEE": "36063","PERIOD": "1453.24","RCSVALUE": "0","RCS_SIZE": "LARGE","SATNAME": "INTELSAT 3R (PAS 3R)","SITE": "FRGUI"},</v>
      </c>
      <c r="AB350" t="str">
        <f t="shared" si="880"/>
        <v>"APOGEE": "36181",</v>
      </c>
      <c r="AC350" t="str">
        <f t="shared" si="881"/>
        <v>"COMMENT": "",</v>
      </c>
      <c r="AD350" t="str">
        <f t="shared" si="882"/>
        <v>"COMMENTCODE": "",</v>
      </c>
      <c r="AE350" t="str">
        <f t="shared" si="883"/>
        <v>"COUNTRY": "US",</v>
      </c>
      <c r="AF350" t="str">
        <f t="shared" si="884"/>
        <v>"CURRENT": "Y",</v>
      </c>
      <c r="AG350" t="str">
        <f t="shared" si="885"/>
        <v>"DECAY": "",</v>
      </c>
      <c r="AH350" t="str">
        <f t="shared" si="886"/>
        <v>"FILE": "8635",</v>
      </c>
      <c r="AI350" t="str">
        <f t="shared" si="887"/>
        <v>"INCLINATION": "10.12",</v>
      </c>
      <c r="AJ350" t="str">
        <f t="shared" si="888"/>
        <v>"INTLDES": "1996-002A",</v>
      </c>
      <c r="AK350" t="str">
        <f t="shared" si="889"/>
        <v>"LAUNCH": "1996-01-12",</v>
      </c>
      <c r="AL350" t="str">
        <f t="shared" si="890"/>
        <v>"LAUNCH_NUM": "2",</v>
      </c>
      <c r="AM350" t="str">
        <f t="shared" si="891"/>
        <v>"LAUNCH_PIECE": "A",</v>
      </c>
      <c r="AN350" t="str">
        <f t="shared" si="892"/>
        <v>"NORAD_CAT_ID": "23764",</v>
      </c>
      <c r="AO350" t="str">
        <f t="shared" si="893"/>
        <v>"OBJECT_ID": "1996-002A",</v>
      </c>
      <c r="AP350" t="str">
        <f t="shared" si="894"/>
        <v>"OBJECT_NAME": "INTELSAT 3R (PAS 3R)",</v>
      </c>
      <c r="AQ350" t="str">
        <f t="shared" si="895"/>
        <v>"OBJECT_NUMBER": "23764",</v>
      </c>
      <c r="AR350" t="str">
        <f t="shared" si="896"/>
        <v>"OBJECT_TYPE": "PAYLOAD",</v>
      </c>
      <c r="AS350" t="str">
        <f t="shared" si="897"/>
        <v>"PERIGEE": "36063",</v>
      </c>
      <c r="AT350" t="str">
        <f t="shared" si="898"/>
        <v>"PERIOD": "1453.24",</v>
      </c>
      <c r="AU350" t="str">
        <f t="shared" si="899"/>
        <v>"RCSVALUE": "0",</v>
      </c>
      <c r="AV350" t="str">
        <f t="shared" si="900"/>
        <v>"RCS_SIZE": "LARGE",</v>
      </c>
      <c r="AW350" t="str">
        <f t="shared" si="901"/>
        <v>"SITE": "FRGUI"</v>
      </c>
      <c r="AX350" t="str">
        <f t="shared" si="902"/>
        <v>"SATNAME": "INTELSAT 3R (PAS 3R)",</v>
      </c>
      <c r="AY350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"36181","COMMENT": "","COMMENTCODE": "","COUNTRY": "US","CURRENT": "Y","DECAY": "","FILE": "8635","INCLINATION": "10.12","INTLDES": "1996-002A","LAUNCH": "1996-01-12","LAUNCH_NUM": "2","LAUNCH_PIECE": "A","NORAD_CAT_ID": "23764","OBJECT_ID": "1996-002A","OBJECT_NAME": "INTELSAT 3R (PAS 3R)","OBJECT_NUMBER": "23764","OBJECT_TYPE": "PAYLOAD","PERIGEE": "36063","PERIOD": "1453.24","RCSVALUE": "0","RCS_SIZE": "LARGE","SATNAME": "INTELSAT 3R (PAS 3R)","SITE": "FRGUI"</v>
      </c>
    </row>
    <row r="351" spans="1:51" x14ac:dyDescent="0.2">
      <c r="A351" t="s">
        <v>1335</v>
      </c>
      <c r="B351" t="s">
        <v>4135</v>
      </c>
      <c r="C351" t="s">
        <v>2851</v>
      </c>
      <c r="D351" t="s">
        <v>2846</v>
      </c>
      <c r="E351" t="s">
        <v>25</v>
      </c>
      <c r="F351" t="s">
        <v>25</v>
      </c>
      <c r="G351" t="s">
        <v>2847</v>
      </c>
      <c r="H351" t="s">
        <v>27</v>
      </c>
      <c r="I351" t="s">
        <v>25</v>
      </c>
      <c r="J351" t="s">
        <v>231</v>
      </c>
      <c r="K351" t="s">
        <v>2848</v>
      </c>
      <c r="L351" t="s">
        <v>2849</v>
      </c>
      <c r="M351" t="s">
        <v>2838</v>
      </c>
      <c r="N351" t="s">
        <v>36</v>
      </c>
      <c r="O351" t="s">
        <v>34</v>
      </c>
      <c r="P351" t="s">
        <v>2850</v>
      </c>
      <c r="Q351" t="s">
        <v>2849</v>
      </c>
      <c r="R351" t="s">
        <v>2851</v>
      </c>
      <c r="S351" t="s">
        <v>2850</v>
      </c>
      <c r="T351" t="s">
        <v>38</v>
      </c>
      <c r="U351" t="s">
        <v>2852</v>
      </c>
      <c r="V351" t="s">
        <v>2853</v>
      </c>
      <c r="W351" t="s">
        <v>41</v>
      </c>
      <c r="X351" t="s">
        <v>53</v>
      </c>
      <c r="Y351" t="s">
        <v>1680</v>
      </c>
      <c r="Z351" t="str">
        <f t="shared" si="833"/>
        <v>"AFRICASAT1MEASAT1-32051":{"APOGEE": "36142","COMMENT": "","COMMENTCODE": "","COUNTRY": "MALA","CURRENT": "Y","DECAY": "","FILE": "8635","INCLINATION": "11.05","INTLDES": "1996-002B","LAUNCH": "1996-01-12","LAUNCH_NUM": "2","LAUNCH_PIECE": "B","NORAD_CAT_ID": "23765","OBJECT_ID": "1996-002B","OBJECT_NAME": "AFRICASAT 1 (MEASAT 1)","OBJECT_NUMBER": "23765","OBJECT_TYPE": "PAYLOAD","PERIGEE": "36115","PERIOD": "1453.60","RCSVALUE": "0","RCS_SIZE": "LARGE","SATNAME": "AFRICASAT 1 (MEASAT 1)","SITE": "FRGUI"}</v>
      </c>
      <c r="AA351" t="str">
        <f>IF(A351=A352,_xlfn.CONCAT(Query__2[[#This Row],[Column1]],","),_xlfn.CONCAT(Query__2[[#This Row],[Column1]],"},"))</f>
        <v>"AFRICASAT1MEASAT1-32051":{"APOGEE": "36142","COMMENT": "","COMMENTCODE": "","COUNTRY": "MALA","CURRENT": "Y","DECAY": "","FILE": "8635","INCLINATION": "11.05","INTLDES": "1996-002B","LAUNCH": "1996-01-12","LAUNCH_NUM": "2","LAUNCH_PIECE": "B","NORAD_CAT_ID": "23765","OBJECT_ID": "1996-002B","OBJECT_NAME": "AFRICASAT 1 (MEASAT 1)","OBJECT_NUMBER": "23765","OBJECT_TYPE": "PAYLOAD","PERIGEE": "36115","PERIOD": "1453.60","RCSVALUE": "0","RCS_SIZE": "LARGE","SATNAME": "AFRICASAT 1 (MEASAT 1)","SITE": "FRGUI"},</v>
      </c>
      <c r="AB351" t="str">
        <f t="shared" si="880"/>
        <v>"APOGEE": "36142",</v>
      </c>
      <c r="AC351" t="str">
        <f t="shared" si="881"/>
        <v>"COMMENT": "",</v>
      </c>
      <c r="AD351" t="str">
        <f t="shared" si="882"/>
        <v>"COMMENTCODE": "",</v>
      </c>
      <c r="AE351" t="str">
        <f t="shared" si="883"/>
        <v>"COUNTRY": "MALA",</v>
      </c>
      <c r="AF351" t="str">
        <f t="shared" si="884"/>
        <v>"CURRENT": "Y",</v>
      </c>
      <c r="AG351" t="str">
        <f t="shared" si="885"/>
        <v>"DECAY": "",</v>
      </c>
      <c r="AH351" t="str">
        <f t="shared" si="886"/>
        <v>"FILE": "8635",</v>
      </c>
      <c r="AI351" t="str">
        <f t="shared" si="887"/>
        <v>"INCLINATION": "11.05",</v>
      </c>
      <c r="AJ351" t="str">
        <f t="shared" si="888"/>
        <v>"INTLDES": "1996-002B",</v>
      </c>
      <c r="AK351" t="str">
        <f t="shared" si="889"/>
        <v>"LAUNCH": "1996-01-12",</v>
      </c>
      <c r="AL351" t="str">
        <f t="shared" si="890"/>
        <v>"LAUNCH_NUM": "2",</v>
      </c>
      <c r="AM351" t="str">
        <f t="shared" si="891"/>
        <v>"LAUNCH_PIECE": "B",</v>
      </c>
      <c r="AN351" t="str">
        <f t="shared" si="892"/>
        <v>"NORAD_CAT_ID": "23765",</v>
      </c>
      <c r="AO351" t="str">
        <f t="shared" si="893"/>
        <v>"OBJECT_ID": "1996-002B",</v>
      </c>
      <c r="AP351" t="str">
        <f t="shared" si="894"/>
        <v>"OBJECT_NAME": "AFRICASAT 1 (MEASAT 1)",</v>
      </c>
      <c r="AQ351" t="str">
        <f t="shared" si="895"/>
        <v>"OBJECT_NUMBER": "23765",</v>
      </c>
      <c r="AR351" t="str">
        <f t="shared" si="896"/>
        <v>"OBJECT_TYPE": "PAYLOAD",</v>
      </c>
      <c r="AS351" t="str">
        <f t="shared" si="897"/>
        <v>"PERIGEE": "36115",</v>
      </c>
      <c r="AT351" t="str">
        <f t="shared" si="898"/>
        <v>"PERIOD": "1453.60",</v>
      </c>
      <c r="AU351" t="str">
        <f t="shared" si="899"/>
        <v>"RCSVALUE": "0",</v>
      </c>
      <c r="AV351" t="str">
        <f t="shared" si="900"/>
        <v>"RCS_SIZE": "LARGE",</v>
      </c>
      <c r="AW351" t="str">
        <f t="shared" si="901"/>
        <v>"SITE": "FRGUI"</v>
      </c>
      <c r="AX351" t="str">
        <f t="shared" si="902"/>
        <v>"SATNAME": "AFRICASAT 1 (MEASAT 1)",</v>
      </c>
      <c r="AY351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"36142","COMMENT": "","COMMENTCODE": "","COUNTRY": "MALA","CURRENT": "Y","DECAY": "","FILE": "8635","INCLINATION": "11.05","INTLDES": "1996-002B","LAUNCH": "1996-01-12","LAUNCH_NUM": "2","LAUNCH_PIECE": "B","NORAD_CAT_ID": "23765","OBJECT_ID": "1996-002B","OBJECT_NAME": "AFRICASAT 1 (MEASAT 1)","OBJECT_NUMBER": "23765","OBJECT_TYPE": "PAYLOAD","PERIGEE": "36115","PERIOD": "1453.60","RCSVALUE": "0","RCS_SIZE": "LARGE","SATNAME": "AFRICASAT 1 (MEASAT 1)","SITE": "FRGUI"</v>
      </c>
    </row>
    <row r="352" spans="1:51" x14ac:dyDescent="0.2">
      <c r="A352" t="s">
        <v>1335</v>
      </c>
      <c r="B352" t="s">
        <v>4136</v>
      </c>
      <c r="C352" t="s">
        <v>2829</v>
      </c>
      <c r="D352" t="s">
        <v>2788</v>
      </c>
      <c r="E352" t="s">
        <v>25</v>
      </c>
      <c r="F352" t="s">
        <v>25</v>
      </c>
      <c r="G352" t="s">
        <v>740</v>
      </c>
      <c r="H352" t="s">
        <v>27</v>
      </c>
      <c r="I352" t="s">
        <v>25</v>
      </c>
      <c r="J352" t="s">
        <v>231</v>
      </c>
      <c r="K352" t="s">
        <v>2521</v>
      </c>
      <c r="L352" t="s">
        <v>2854</v>
      </c>
      <c r="M352" t="s">
        <v>2838</v>
      </c>
      <c r="N352" t="s">
        <v>36</v>
      </c>
      <c r="O352" t="s">
        <v>81</v>
      </c>
      <c r="P352" t="s">
        <v>2855</v>
      </c>
      <c r="Q352" t="s">
        <v>2854</v>
      </c>
      <c r="R352" t="s">
        <v>2829</v>
      </c>
      <c r="S352" t="s">
        <v>2855</v>
      </c>
      <c r="T352" t="s">
        <v>50</v>
      </c>
      <c r="U352" t="s">
        <v>511</v>
      </c>
      <c r="V352" t="s">
        <v>2856</v>
      </c>
      <c r="W352" t="s">
        <v>41</v>
      </c>
      <c r="X352" t="s">
        <v>53</v>
      </c>
      <c r="Y352" t="s">
        <v>1680</v>
      </c>
      <c r="Z352" t="str">
        <f t="shared" si="833"/>
        <v>"ARIANE44L3RB-32052":{"APOGEE": "23496","COMMENT": "","COMMENTCODE": "","COUNTRY": "FR","CURRENT": "Y","DECAY": "","FILE": "8635","INCLINATION": "7.84","INTLDES": "1996-002C","LAUNCH": "1996-01-12","LAUNCH_NUM": "2","LAUNCH_PIECE": "C","NORAD_CAT_ID": "23766","OBJECT_ID": "1996-002C","OBJECT_NAME": "ARIANE 44L+3 R/B","OBJECT_NUMBER": "23766","OBJECT_TYPE": "ROCKET BODY","PERIGEE": "335","PERIOD": "410.41","RCSVALUE": "0","RCS_SIZE": "LARGE","SATNAME": "ARIANE 44L+3 R/B","SITE": "FRGUI"}</v>
      </c>
      <c r="AA352" t="str">
        <f>IF(A352=A353,_xlfn.CONCAT(Query__2[[#This Row],[Column1]],","),_xlfn.CONCAT(Query__2[[#This Row],[Column1]],"},"))</f>
        <v>"ARIANE44L3RB-32052":{"APOGEE": "23496","COMMENT": "","COMMENTCODE": "","COUNTRY": "FR","CURRENT": "Y","DECAY": "","FILE": "8635","INCLINATION": "7.84","INTLDES": "1996-002C","LAUNCH": "1996-01-12","LAUNCH_NUM": "2","LAUNCH_PIECE": "C","NORAD_CAT_ID": "23766","OBJECT_ID": "1996-002C","OBJECT_NAME": "ARIANE 44L+3 R/B","OBJECT_NUMBER": "23766","OBJECT_TYPE": "ROCKET BODY","PERIGEE": "335","PERIOD": "410.41","RCSVALUE": "0","RCS_SIZE": "LARGE","SATNAME": "ARIANE 44L+3 R/B","SITE": "FRGUI"},</v>
      </c>
      <c r="AB352" t="str">
        <f t="shared" si="880"/>
        <v>"APOGEE": "23496",</v>
      </c>
      <c r="AC352" t="str">
        <f t="shared" si="881"/>
        <v>"COMMENT": "",</v>
      </c>
      <c r="AD352" t="str">
        <f t="shared" si="882"/>
        <v>"COMMENTCODE": "",</v>
      </c>
      <c r="AE352" t="str">
        <f t="shared" si="883"/>
        <v>"COUNTRY": "FR",</v>
      </c>
      <c r="AF352" t="str">
        <f t="shared" si="884"/>
        <v>"CURRENT": "Y",</v>
      </c>
      <c r="AG352" t="str">
        <f t="shared" si="885"/>
        <v>"DECAY": "",</v>
      </c>
      <c r="AH352" t="str">
        <f t="shared" si="886"/>
        <v>"FILE": "8635",</v>
      </c>
      <c r="AI352" t="str">
        <f t="shared" si="887"/>
        <v>"INCLINATION": "7.84",</v>
      </c>
      <c r="AJ352" t="str">
        <f t="shared" si="888"/>
        <v>"INTLDES": "1996-002C",</v>
      </c>
      <c r="AK352" t="str">
        <f t="shared" si="889"/>
        <v>"LAUNCH": "1996-01-12",</v>
      </c>
      <c r="AL352" t="str">
        <f t="shared" si="890"/>
        <v>"LAUNCH_NUM": "2",</v>
      </c>
      <c r="AM352" t="str">
        <f t="shared" si="891"/>
        <v>"LAUNCH_PIECE": "C",</v>
      </c>
      <c r="AN352" t="str">
        <f t="shared" si="892"/>
        <v>"NORAD_CAT_ID": "23766",</v>
      </c>
      <c r="AO352" t="str">
        <f t="shared" si="893"/>
        <v>"OBJECT_ID": "1996-002C",</v>
      </c>
      <c r="AP352" t="str">
        <f t="shared" si="894"/>
        <v>"OBJECT_NAME": "ARIANE 44L+3 R/B",</v>
      </c>
      <c r="AQ352" t="str">
        <f t="shared" si="895"/>
        <v>"OBJECT_NUMBER": "23766",</v>
      </c>
      <c r="AR352" t="str">
        <f t="shared" si="896"/>
        <v>"OBJECT_TYPE": "ROCKET BODY",</v>
      </c>
      <c r="AS352" t="str">
        <f t="shared" si="897"/>
        <v>"PERIGEE": "335",</v>
      </c>
      <c r="AT352" t="str">
        <f t="shared" si="898"/>
        <v>"PERIOD": "410.41",</v>
      </c>
      <c r="AU352" t="str">
        <f t="shared" si="899"/>
        <v>"RCSVALUE": "0",</v>
      </c>
      <c r="AV352" t="str">
        <f t="shared" si="900"/>
        <v>"RCS_SIZE": "LARGE",</v>
      </c>
      <c r="AW352" t="str">
        <f t="shared" si="901"/>
        <v>"SITE": "FRGUI"</v>
      </c>
      <c r="AX352" t="str">
        <f t="shared" si="902"/>
        <v>"SATNAME": "ARIANE 44L+3 R/B",</v>
      </c>
      <c r="AY352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"23496","COMMENT": "","COMMENTCODE": "","COUNTRY": "FR","CURRENT": "Y","DECAY": "","FILE": "8635","INCLINATION": "7.84","INTLDES": "1996-002C","LAUNCH": "1996-01-12","LAUNCH_NUM": "2","LAUNCH_PIECE": "C","NORAD_CAT_ID": "23766","OBJECT_ID": "1996-002C","OBJECT_NAME": "ARIANE 44L+3 R/B","OBJECT_NUMBER": "23766","OBJECT_TYPE": "ROCKET BODY","PERIGEE": "335","PERIOD": "410.41","RCSVALUE": "0","RCS_SIZE": "LARGE","SATNAME": "ARIANE 44L+3 R/B","SITE": "FRGUI"</v>
      </c>
    </row>
    <row r="353" spans="1:51" x14ac:dyDescent="0.2">
      <c r="A353" t="s">
        <v>1335</v>
      </c>
      <c r="B353" t="s">
        <v>4137</v>
      </c>
      <c r="C353" t="s">
        <v>2860</v>
      </c>
      <c r="D353" t="s">
        <v>2041</v>
      </c>
      <c r="E353" t="s">
        <v>25</v>
      </c>
      <c r="F353" t="s">
        <v>25</v>
      </c>
      <c r="G353" t="s">
        <v>2671</v>
      </c>
      <c r="H353" t="s">
        <v>27</v>
      </c>
      <c r="I353" t="s">
        <v>25</v>
      </c>
      <c r="J353" t="s">
        <v>231</v>
      </c>
      <c r="K353" t="s">
        <v>1476</v>
      </c>
      <c r="L353" t="s">
        <v>2857</v>
      </c>
      <c r="M353" t="s">
        <v>2858</v>
      </c>
      <c r="N353" t="s">
        <v>60</v>
      </c>
      <c r="O353" t="s">
        <v>48</v>
      </c>
      <c r="P353" t="s">
        <v>2859</v>
      </c>
      <c r="Q353" t="s">
        <v>2857</v>
      </c>
      <c r="R353" t="s">
        <v>2860</v>
      </c>
      <c r="S353" t="s">
        <v>2859</v>
      </c>
      <c r="T353" t="s">
        <v>38</v>
      </c>
      <c r="U353" t="s">
        <v>2861</v>
      </c>
      <c r="V353" t="s">
        <v>2862</v>
      </c>
      <c r="W353" t="s">
        <v>41</v>
      </c>
      <c r="X353" t="s">
        <v>53</v>
      </c>
      <c r="Y353" t="s">
        <v>75</v>
      </c>
      <c r="Z353" t="str">
        <f t="shared" si="833"/>
        <v>"ABS1AKOREASAT2-32053":{"APOGEE": "35931","COMMENT": "","COMMENTCODE": "","COUNTRY": "SKOR","CURRENT": "Y","DECAY": "","FILE": "8635","INCLINATION": "11.37","INTLDES": "1996-003A","LAUNCH": "1996-01-14","LAUNCH_NUM": "3","LAUNCH_PIECE": "A","NORAD_CAT_ID": "23768","OBJECT_ID": "1996-003A","OBJECT_NAME": "ABS 1A (KOREASAT 2)","OBJECT_NUMBER": "23768","OBJECT_TYPE": "PAYLOAD","PERIGEE": "35914","PERIOD": "1443.06","RCSVALUE": "0","RCS_SIZE": "LARGE","SATNAME": "ABS 1A (KOREASAT 2)","SITE": "AFETR"}</v>
      </c>
      <c r="AA353" t="str">
        <f>IF(A353=A354,_xlfn.CONCAT(Query__2[[#This Row],[Column1]],","),_xlfn.CONCAT(Query__2[[#This Row],[Column1]],"},"))</f>
        <v>"ABS1AKOREASAT2-32053":{"APOGEE": "35931","COMMENT": "","COMMENTCODE": "","COUNTRY": "SKOR","CURRENT": "Y","DECAY": "","FILE": "8635","INCLINATION": "11.37","INTLDES": "1996-003A","LAUNCH": "1996-01-14","LAUNCH_NUM": "3","LAUNCH_PIECE": "A","NORAD_CAT_ID": "23768","OBJECT_ID": "1996-003A","OBJECT_NAME": "ABS 1A (KOREASAT 2)","OBJECT_NUMBER": "23768","OBJECT_TYPE": "PAYLOAD","PERIGEE": "35914","PERIOD": "1443.06","RCSVALUE": "0","RCS_SIZE": "LARGE","SATNAME": "ABS 1A (KOREASAT 2)","SITE": "AFETR"},</v>
      </c>
      <c r="AB353" t="str">
        <f t="shared" si="880"/>
        <v>"APOGEE": "35931",</v>
      </c>
      <c r="AC353" t="str">
        <f t="shared" si="881"/>
        <v>"COMMENT": "",</v>
      </c>
      <c r="AD353" t="str">
        <f t="shared" si="882"/>
        <v>"COMMENTCODE": "",</v>
      </c>
      <c r="AE353" t="str">
        <f t="shared" si="883"/>
        <v>"COUNTRY": "SKOR",</v>
      </c>
      <c r="AF353" t="str">
        <f t="shared" si="884"/>
        <v>"CURRENT": "Y",</v>
      </c>
      <c r="AG353" t="str">
        <f t="shared" si="885"/>
        <v>"DECAY": "",</v>
      </c>
      <c r="AH353" t="str">
        <f t="shared" si="886"/>
        <v>"FILE": "8635",</v>
      </c>
      <c r="AI353" t="str">
        <f t="shared" si="887"/>
        <v>"INCLINATION": "11.37",</v>
      </c>
      <c r="AJ353" t="str">
        <f t="shared" si="888"/>
        <v>"INTLDES": "1996-003A",</v>
      </c>
      <c r="AK353" t="str">
        <f t="shared" si="889"/>
        <v>"LAUNCH": "1996-01-14",</v>
      </c>
      <c r="AL353" t="str">
        <f t="shared" si="890"/>
        <v>"LAUNCH_NUM": "3",</v>
      </c>
      <c r="AM353" t="str">
        <f t="shared" si="891"/>
        <v>"LAUNCH_PIECE": "A",</v>
      </c>
      <c r="AN353" t="str">
        <f t="shared" si="892"/>
        <v>"NORAD_CAT_ID": "23768",</v>
      </c>
      <c r="AO353" t="str">
        <f t="shared" si="893"/>
        <v>"OBJECT_ID": "1996-003A",</v>
      </c>
      <c r="AP353" t="str">
        <f t="shared" si="894"/>
        <v>"OBJECT_NAME": "ABS 1A (KOREASAT 2)",</v>
      </c>
      <c r="AQ353" t="str">
        <f t="shared" si="895"/>
        <v>"OBJECT_NUMBER": "23768",</v>
      </c>
      <c r="AR353" t="str">
        <f t="shared" si="896"/>
        <v>"OBJECT_TYPE": "PAYLOAD",</v>
      </c>
      <c r="AS353" t="str">
        <f t="shared" si="897"/>
        <v>"PERIGEE": "35914",</v>
      </c>
      <c r="AT353" t="str">
        <f t="shared" si="898"/>
        <v>"PERIOD": "1443.06",</v>
      </c>
      <c r="AU353" t="str">
        <f t="shared" si="899"/>
        <v>"RCSVALUE": "0",</v>
      </c>
      <c r="AV353" t="str">
        <f t="shared" si="900"/>
        <v>"RCS_SIZE": "LARGE",</v>
      </c>
      <c r="AW353" t="str">
        <f t="shared" si="901"/>
        <v>"SITE": "AFETR"</v>
      </c>
      <c r="AX353" t="str">
        <f t="shared" si="902"/>
        <v>"SATNAME": "ABS 1A (KOREASAT 2)",</v>
      </c>
      <c r="AY353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"35931","COMMENT": "","COMMENTCODE": "","COUNTRY": "SKOR","CURRENT": "Y","DECAY": "","FILE": "8635","INCLINATION": "11.37","INTLDES": "1996-003A","LAUNCH": "1996-01-14","LAUNCH_NUM": "3","LAUNCH_PIECE": "A","NORAD_CAT_ID": "23768","OBJECT_ID": "1996-003A","OBJECT_NAME": "ABS 1A (KOREASAT 2)","OBJECT_NUMBER": "23768","OBJECT_TYPE": "PAYLOAD","PERIGEE": "35914","PERIOD": "1443.06","RCSVALUE": "0","RCS_SIZE": "LARGE","SATNAME": "ABS 1A (KOREASAT 2)","SITE": "AFETR"</v>
      </c>
    </row>
    <row r="354" spans="1:51" x14ac:dyDescent="0.2">
      <c r="A354" t="s">
        <v>1335</v>
      </c>
      <c r="B354" t="s">
        <v>4138</v>
      </c>
      <c r="C354" t="s">
        <v>2664</v>
      </c>
      <c r="D354" t="s">
        <v>2328</v>
      </c>
      <c r="E354" t="s">
        <v>25</v>
      </c>
      <c r="F354" t="s">
        <v>25</v>
      </c>
      <c r="G354" t="s">
        <v>66</v>
      </c>
      <c r="H354" t="s">
        <v>27</v>
      </c>
      <c r="I354" t="s">
        <v>25</v>
      </c>
      <c r="J354" t="s">
        <v>77</v>
      </c>
      <c r="K354" t="s">
        <v>1999</v>
      </c>
      <c r="L354" t="s">
        <v>2863</v>
      </c>
      <c r="M354" t="s">
        <v>2858</v>
      </c>
      <c r="N354" t="s">
        <v>60</v>
      </c>
      <c r="O354" t="s">
        <v>81</v>
      </c>
      <c r="P354" t="s">
        <v>2864</v>
      </c>
      <c r="Q354" t="s">
        <v>2863</v>
      </c>
      <c r="R354" t="s">
        <v>2664</v>
      </c>
      <c r="S354" t="s">
        <v>2864</v>
      </c>
      <c r="T354" t="s">
        <v>50</v>
      </c>
      <c r="U354" t="s">
        <v>1183</v>
      </c>
      <c r="V354" t="s">
        <v>2865</v>
      </c>
      <c r="W354" t="s">
        <v>41</v>
      </c>
      <c r="X354" t="s">
        <v>53</v>
      </c>
      <c r="Y354" t="s">
        <v>75</v>
      </c>
      <c r="Z354" t="str">
        <f t="shared" si="833"/>
        <v>"DELTA2RB2-32054":{"APOGEE": "35880","COMMENT": "","COMMENTCODE": "","COUNTRY": "US","CURRENT": "Y","DECAY": "","FILE": "8634","INCLINATION": "21.63","INTLDES": "1996-003C","LAUNCH": "1996-01-14","LAUNCH_NUM": "3","LAUNCH_PIECE": "C","NORAD_CAT_ID": "23770","OBJECT_ID": "1996-003C","OBJECT_NAME": "DELTA 2 R/B(2)","OBJECT_NUMBER": "23770","OBJECT_TYPE": "ROCKET BODY","PERIGEE": "1343","PERIOD": "655.24","RCSVALUE": "0","RCS_SIZE": "LARGE","SATNAME": "DELTA 2 R/B(2)","SITE": "AFETR"}</v>
      </c>
      <c r="AA354" t="str">
        <f>IF(A354=A355,_xlfn.CONCAT(Query__2[[#This Row],[Column1]],","),_xlfn.CONCAT(Query__2[[#This Row],[Column1]],"},"))</f>
        <v>"DELTA2RB2-32054":{"APOGEE": "35880","COMMENT": "","COMMENTCODE": "","COUNTRY": "US","CURRENT": "Y","DECAY": "","FILE": "8634","INCLINATION": "21.63","INTLDES": "1996-003C","LAUNCH": "1996-01-14","LAUNCH_NUM": "3","LAUNCH_PIECE": "C","NORAD_CAT_ID": "23770","OBJECT_ID": "1996-003C","OBJECT_NAME": "DELTA 2 R/B(2)","OBJECT_NUMBER": "23770","OBJECT_TYPE": "ROCKET BODY","PERIGEE": "1343","PERIOD": "655.24","RCSVALUE": "0","RCS_SIZE": "LARGE","SATNAME": "DELTA 2 R/B(2)","SITE": "AFETR"},</v>
      </c>
      <c r="AB354" t="str">
        <f t="shared" si="880"/>
        <v>"APOGEE": "35880",</v>
      </c>
      <c r="AC354" t="str">
        <f t="shared" si="881"/>
        <v>"COMMENT": "",</v>
      </c>
      <c r="AD354" t="str">
        <f t="shared" si="882"/>
        <v>"COMMENTCODE": "",</v>
      </c>
      <c r="AE354" t="str">
        <f t="shared" si="883"/>
        <v>"COUNTRY": "US",</v>
      </c>
      <c r="AF354" t="str">
        <f t="shared" si="884"/>
        <v>"CURRENT": "Y",</v>
      </c>
      <c r="AG354" t="str">
        <f t="shared" si="885"/>
        <v>"DECAY": "",</v>
      </c>
      <c r="AH354" t="str">
        <f t="shared" si="886"/>
        <v>"FILE": "8634",</v>
      </c>
      <c r="AI354" t="str">
        <f t="shared" si="887"/>
        <v>"INCLINATION": "21.63",</v>
      </c>
      <c r="AJ354" t="str">
        <f t="shared" si="888"/>
        <v>"INTLDES": "1996-003C",</v>
      </c>
      <c r="AK354" t="str">
        <f t="shared" si="889"/>
        <v>"LAUNCH": "1996-01-14",</v>
      </c>
      <c r="AL354" t="str">
        <f t="shared" si="890"/>
        <v>"LAUNCH_NUM": "3",</v>
      </c>
      <c r="AM354" t="str">
        <f t="shared" si="891"/>
        <v>"LAUNCH_PIECE": "C",</v>
      </c>
      <c r="AN354" t="str">
        <f t="shared" si="892"/>
        <v>"NORAD_CAT_ID": "23770",</v>
      </c>
      <c r="AO354" t="str">
        <f t="shared" si="893"/>
        <v>"OBJECT_ID": "1996-003C",</v>
      </c>
      <c r="AP354" t="str">
        <f t="shared" si="894"/>
        <v>"OBJECT_NAME": "DELTA 2 R/B(2)",</v>
      </c>
      <c r="AQ354" t="str">
        <f t="shared" si="895"/>
        <v>"OBJECT_NUMBER": "23770",</v>
      </c>
      <c r="AR354" t="str">
        <f t="shared" si="896"/>
        <v>"OBJECT_TYPE": "ROCKET BODY",</v>
      </c>
      <c r="AS354" t="str">
        <f t="shared" si="897"/>
        <v>"PERIGEE": "1343",</v>
      </c>
      <c r="AT354" t="str">
        <f t="shared" si="898"/>
        <v>"PERIOD": "655.24",</v>
      </c>
      <c r="AU354" t="str">
        <f t="shared" si="899"/>
        <v>"RCSVALUE": "0",</v>
      </c>
      <c r="AV354" t="str">
        <f t="shared" si="900"/>
        <v>"RCS_SIZE": "LARGE",</v>
      </c>
      <c r="AW354" t="str">
        <f t="shared" si="901"/>
        <v>"SITE": "AFETR"</v>
      </c>
      <c r="AX354" t="str">
        <f t="shared" si="902"/>
        <v>"SATNAME": "DELTA 2 R/B(2)",</v>
      </c>
      <c r="AY354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"35880","COMMENT": "","COMMENTCODE": "","COUNTRY": "US","CURRENT": "Y","DECAY": "","FILE": "8634","INCLINATION": "21.63","INTLDES": "1996-003C","LAUNCH": "1996-01-14","LAUNCH_NUM": "3","LAUNCH_PIECE": "C","NORAD_CAT_ID": "23770","OBJECT_ID": "1996-003C","OBJECT_NAME": "DELTA 2 R/B(2)","OBJECT_NUMBER": "23770","OBJECT_TYPE": "ROCKET BODY","PERIGEE": "1343","PERIOD": "655.24","RCSVALUE": "0","RCS_SIZE": "LARGE","SATNAME": "DELTA 2 R/B(2)","SITE": "AFETR"</v>
      </c>
    </row>
    <row r="355" spans="1:51" x14ac:dyDescent="0.2">
      <c r="A355" t="s">
        <v>1335</v>
      </c>
      <c r="B355" t="s">
        <v>4139</v>
      </c>
      <c r="C355" t="s">
        <v>2522</v>
      </c>
      <c r="D355" t="s">
        <v>685</v>
      </c>
      <c r="E355" t="s">
        <v>25</v>
      </c>
      <c r="F355" t="s">
        <v>25</v>
      </c>
      <c r="G355" t="s">
        <v>66</v>
      </c>
      <c r="H355" t="s">
        <v>27</v>
      </c>
      <c r="I355" t="s">
        <v>1863</v>
      </c>
      <c r="J355" t="s">
        <v>156</v>
      </c>
      <c r="K355" t="s">
        <v>1957</v>
      </c>
      <c r="L355" t="s">
        <v>2866</v>
      </c>
      <c r="M355" t="s">
        <v>2858</v>
      </c>
      <c r="N355" t="s">
        <v>60</v>
      </c>
      <c r="O355" t="s">
        <v>34</v>
      </c>
      <c r="P355" t="s">
        <v>2867</v>
      </c>
      <c r="Q355" t="s">
        <v>2866</v>
      </c>
      <c r="R355" t="s">
        <v>2522</v>
      </c>
      <c r="S355" t="s">
        <v>2867</v>
      </c>
      <c r="T355" t="s">
        <v>50</v>
      </c>
      <c r="U355" t="s">
        <v>144</v>
      </c>
      <c r="V355" t="s">
        <v>916</v>
      </c>
      <c r="W355" t="s">
        <v>41</v>
      </c>
      <c r="X355" t="s">
        <v>53</v>
      </c>
      <c r="Y355" t="s">
        <v>75</v>
      </c>
      <c r="Z355" t="str">
        <f t="shared" si="833"/>
        <v>"DELTA2RB1-32055":{"APOGEE": "178","COMMENT": "","COMMENTCODE": "","COUNTRY": "US","CURRENT": "Y","DECAY": "2014-10-30","FILE": "7337","INCLINATION": "25.28","INTLDES": "1996-003B","LAUNCH": "1996-01-14","LAUNCH_NUM": "3","LAUNCH_PIECE": "B","NORAD_CAT_ID": "23769","OBJECT_ID": "1996-003B","OBJECT_NAME": "DELTA 2 R/B(1)","OBJECT_NUMBER": "23769","OBJECT_TYPE": "ROCKET BODY","PERIGEE": "159","PERIOD": "87.85","RCSVALUE": "0","RCS_SIZE": "LARGE","SATNAME": "DELTA 2 R/B(1)","SITE": "AFETR"}</v>
      </c>
      <c r="AA355" t="str">
        <f>IF(A355=A356,_xlfn.CONCAT(Query__2[[#This Row],[Column1]],","),_xlfn.CONCAT(Query__2[[#This Row],[Column1]],"},"))</f>
        <v>"DELTA2RB1-32055":{"APOGEE": "178","COMMENT": "","COMMENTCODE": "","COUNTRY": "US","CURRENT": "Y","DECAY": "2014-10-30","FILE": "7337","INCLINATION": "25.28","INTLDES": "1996-003B","LAUNCH": "1996-01-14","LAUNCH_NUM": "3","LAUNCH_PIECE": "B","NORAD_CAT_ID": "23769","OBJECT_ID": "1996-003B","OBJECT_NAME": "DELTA 2 R/B(1)","OBJECT_NUMBER": "23769","OBJECT_TYPE": "ROCKET BODY","PERIGEE": "159","PERIOD": "87.85","RCSVALUE": "0","RCS_SIZE": "LARGE","SATNAME": "DELTA 2 R/B(1)","SITE": "AFETR"}},</v>
      </c>
      <c r="AB355" t="str">
        <f t="shared" si="880"/>
        <v>"APOGEE": "178",</v>
      </c>
      <c r="AC355" t="str">
        <f t="shared" si="881"/>
        <v>"COMMENT": "",</v>
      </c>
      <c r="AD355" t="str">
        <f t="shared" si="882"/>
        <v>"COMMENTCODE": "",</v>
      </c>
      <c r="AE355" t="str">
        <f t="shared" si="883"/>
        <v>"COUNTRY": "US",</v>
      </c>
      <c r="AF355" t="str">
        <f t="shared" si="884"/>
        <v>"CURRENT": "Y",</v>
      </c>
      <c r="AG355" t="str">
        <f t="shared" si="885"/>
        <v>"DECAY": "2014-10-30",</v>
      </c>
      <c r="AH355" t="str">
        <f t="shared" si="886"/>
        <v>"FILE": "7337",</v>
      </c>
      <c r="AI355" t="str">
        <f t="shared" si="887"/>
        <v>"INCLINATION": "25.28",</v>
      </c>
      <c r="AJ355" t="str">
        <f t="shared" si="888"/>
        <v>"INTLDES": "1996-003B",</v>
      </c>
      <c r="AK355" t="str">
        <f t="shared" si="889"/>
        <v>"LAUNCH": "1996-01-14",</v>
      </c>
      <c r="AL355" t="str">
        <f t="shared" si="890"/>
        <v>"LAUNCH_NUM": "3",</v>
      </c>
      <c r="AM355" t="str">
        <f t="shared" si="891"/>
        <v>"LAUNCH_PIECE": "B",</v>
      </c>
      <c r="AN355" t="str">
        <f t="shared" si="892"/>
        <v>"NORAD_CAT_ID": "23769",</v>
      </c>
      <c r="AO355" t="str">
        <f t="shared" si="893"/>
        <v>"OBJECT_ID": "1996-003B",</v>
      </c>
      <c r="AP355" t="str">
        <f t="shared" si="894"/>
        <v>"OBJECT_NAME": "DELTA 2 R/B(1)",</v>
      </c>
      <c r="AQ355" t="str">
        <f t="shared" si="895"/>
        <v>"OBJECT_NUMBER": "23769",</v>
      </c>
      <c r="AR355" t="str">
        <f t="shared" si="896"/>
        <v>"OBJECT_TYPE": "ROCKET BODY",</v>
      </c>
      <c r="AS355" t="str">
        <f t="shared" si="897"/>
        <v>"PERIGEE": "159",</v>
      </c>
      <c r="AT355" t="str">
        <f t="shared" si="898"/>
        <v>"PERIOD": "87.85",</v>
      </c>
      <c r="AU355" t="str">
        <f t="shared" si="899"/>
        <v>"RCSVALUE": "0",</v>
      </c>
      <c r="AV355" t="str">
        <f t="shared" si="900"/>
        <v>"RCS_SIZE": "LARGE",</v>
      </c>
      <c r="AW355" t="str">
        <f t="shared" si="901"/>
        <v>"SITE": "AFETR"</v>
      </c>
      <c r="AX355" t="str">
        <f t="shared" si="902"/>
        <v>"SATNAME": "DELTA 2 R/B(1)",</v>
      </c>
      <c r="AY355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"178","COMMENT": "","COMMENTCODE": "","COUNTRY": "US","CURRENT": "Y","DECAY": "2014-10-30","FILE": "7337","INCLINATION": "25.28","INTLDES": "1996-003B","LAUNCH": "1996-01-14","LAUNCH_NUM": "3","LAUNCH_PIECE": "B","NORAD_CAT_ID": "23769","OBJECT_ID": "1996-003B","OBJECT_NAME": "DELTA 2 R/B(1)","OBJECT_NUMBER": "23769","OBJECT_TYPE": "ROCKET BODY","PERIGEE": "159","PERIOD": "87.85","RCSVALUE": "0","RCS_SIZE": "LARGE","SATNAME": "DELTA 2 R/B(1)","SITE": "AFETR"</v>
      </c>
    </row>
    <row r="356" spans="1:51" x14ac:dyDescent="0.2">
      <c r="A356" t="s">
        <v>1382</v>
      </c>
      <c r="B356" t="s">
        <v>4140</v>
      </c>
      <c r="C356" t="s">
        <v>2872</v>
      </c>
      <c r="D356" t="s">
        <v>848</v>
      </c>
      <c r="E356" t="s">
        <v>25</v>
      </c>
      <c r="F356" t="s">
        <v>25</v>
      </c>
      <c r="G356" t="s">
        <v>66</v>
      </c>
      <c r="H356" t="s">
        <v>27</v>
      </c>
      <c r="I356" t="s">
        <v>2869</v>
      </c>
      <c r="J356" t="s">
        <v>1070</v>
      </c>
      <c r="K356" t="s">
        <v>1477</v>
      </c>
      <c r="L356" t="s">
        <v>2870</v>
      </c>
      <c r="M356" t="s">
        <v>2779</v>
      </c>
      <c r="N356" t="s">
        <v>33</v>
      </c>
      <c r="O356" t="s">
        <v>48</v>
      </c>
      <c r="P356" t="s">
        <v>2871</v>
      </c>
      <c r="Q356" t="s">
        <v>2870</v>
      </c>
      <c r="R356" t="s">
        <v>2872</v>
      </c>
      <c r="S356" t="s">
        <v>2871</v>
      </c>
      <c r="T356" t="s">
        <v>38</v>
      </c>
      <c r="U356" t="s">
        <v>534</v>
      </c>
      <c r="V356" t="s">
        <v>1689</v>
      </c>
      <c r="W356" t="s">
        <v>41</v>
      </c>
      <c r="X356" t="s">
        <v>53</v>
      </c>
      <c r="Y356" t="s">
        <v>75</v>
      </c>
      <c r="Z356" t="str">
        <f t="shared" si="833"/>
        <v>"1997":{"STS81-32296":{"APOGEE": "380","COMMENT": "","COMMENTCODE": "","COUNTRY": "US","CURRENT": "Y","DECAY": "1997-01-22","FILE": "8448","INCLINATION": "51.65","INTLDES": "1997-001A","LAUNCH": "1997-01-12","LAUNCH_NUM": "1","LAUNCH_PIECE": "A","NORAD_CAT_ID": "24711","OBJECT_ID": "1997-001A","OBJECT_NAME": "STS 81","OBJECT_NUMBER": "24711","OBJECT_TYPE": "PAYLOAD","PERIGEE": "343","PERIOD": "91.77","RCSVALUE": "0","RCS_SIZE": "LARGE","SATNAME": "STS 81","SITE": "AFETR"}</v>
      </c>
      <c r="AA356" t="str">
        <f>IF(A356=A357,_xlfn.CONCAT(Query__2[[#This Row],[Column1]],","),_xlfn.CONCAT(Query__2[[#This Row],[Column1]],"},"))</f>
        <v>"1997":{"STS81-32296":{"APOGEE": "380","COMMENT": "","COMMENTCODE": "","COUNTRY": "US","CURRENT": "Y","DECAY": "1997-01-22","FILE": "8448","INCLINATION": "51.65","INTLDES": "1997-001A","LAUNCH": "1997-01-12","LAUNCH_NUM": "1","LAUNCH_PIECE": "A","NORAD_CAT_ID": "24711","OBJECT_ID": "1997-001A","OBJECT_NAME": "STS 81","OBJECT_NUMBER": "24711","OBJECT_TYPE": "PAYLOAD","PERIGEE": "343","PERIOD": "91.77","RCSVALUE": "0","RCS_SIZE": "LARGE","SATNAME": "STS 81","SITE": "AFETR"},</v>
      </c>
      <c r="AB356" t="str">
        <f t="shared" ref="AB356:AB364" si="903">_xlfn.CONCAT("""",D$1,"""",": ","""",D356,"""",",")</f>
        <v>"APOGEE": "380",</v>
      </c>
      <c r="AC356" t="str">
        <f t="shared" ref="AC356:AC364" si="904">_xlfn.CONCAT("""",E$1,"""",": ","""",E356,"""",",")</f>
        <v>"COMMENT": "",</v>
      </c>
      <c r="AD356" t="str">
        <f t="shared" ref="AD356:AD364" si="905">_xlfn.CONCAT("""",F$1,"""",": ","""",F356,"""",",")</f>
        <v>"COMMENTCODE": "",</v>
      </c>
      <c r="AE356" t="str">
        <f t="shared" ref="AE356:AE364" si="906">_xlfn.CONCAT("""",G$1,"""",": ","""",G356,"""",",")</f>
        <v>"COUNTRY": "US",</v>
      </c>
      <c r="AF356" t="str">
        <f t="shared" ref="AF356:AF364" si="907">_xlfn.CONCAT("""",H$1,"""",": ","""",H356,"""",",")</f>
        <v>"CURRENT": "Y",</v>
      </c>
      <c r="AG356" t="str">
        <f t="shared" ref="AG356:AG364" si="908">_xlfn.CONCAT("""",I$1,"""",": ","""",I356,"""",",")</f>
        <v>"DECAY": "1997-01-22",</v>
      </c>
      <c r="AH356" t="str">
        <f t="shared" ref="AH356:AH364" si="909">_xlfn.CONCAT("""",J$1,"""",": ","""",J356,"""",",")</f>
        <v>"FILE": "8448",</v>
      </c>
      <c r="AI356" t="str">
        <f t="shared" ref="AI356:AI364" si="910">_xlfn.CONCAT("""",K$1,"""",": ","""",K356,"""",",")</f>
        <v>"INCLINATION": "51.65",</v>
      </c>
      <c r="AJ356" t="str">
        <f t="shared" ref="AJ356:AJ364" si="911">_xlfn.CONCAT("""",L$1,"""",": ","""",L356,"""",",")</f>
        <v>"INTLDES": "1997-001A",</v>
      </c>
      <c r="AK356" t="str">
        <f t="shared" ref="AK356:AK364" si="912">_xlfn.CONCAT("""",M$1,"""",": ","""",M356,"""",",")</f>
        <v>"LAUNCH": "1997-01-12",</v>
      </c>
      <c r="AL356" t="str">
        <f t="shared" ref="AL356:AL364" si="913">_xlfn.CONCAT("""",N$1,"""",": ","""",N356,"""",",")</f>
        <v>"LAUNCH_NUM": "1",</v>
      </c>
      <c r="AM356" t="str">
        <f t="shared" ref="AM356:AM364" si="914">_xlfn.CONCAT("""",O$1,"""",": ","""",O356,"""",",")</f>
        <v>"LAUNCH_PIECE": "A",</v>
      </c>
      <c r="AN356" t="str">
        <f t="shared" ref="AN356:AN364" si="915">_xlfn.CONCAT("""",P$1,"""",": ","""",P356,"""",",")</f>
        <v>"NORAD_CAT_ID": "24711",</v>
      </c>
      <c r="AO356" t="str">
        <f t="shared" ref="AO356:AO364" si="916">_xlfn.CONCAT("""",Q$1,"""",": ","""",Q356,"""",",")</f>
        <v>"OBJECT_ID": "1997-001A",</v>
      </c>
      <c r="AP356" t="str">
        <f t="shared" ref="AP356:AP364" si="917">_xlfn.CONCAT("""",R$1,"""",": ","""",R356,"""",",")</f>
        <v>"OBJECT_NAME": "STS 81",</v>
      </c>
      <c r="AQ356" t="str">
        <f t="shared" ref="AQ356:AQ364" si="918">_xlfn.CONCAT("""",S$1,"""",": ","""",S356,"""",",")</f>
        <v>"OBJECT_NUMBER": "24711",</v>
      </c>
      <c r="AR356" t="str">
        <f t="shared" ref="AR356:AR364" si="919">_xlfn.CONCAT("""",T$1,"""",": ","""",T356,"""",",")</f>
        <v>"OBJECT_TYPE": "PAYLOAD",</v>
      </c>
      <c r="AS356" t="str">
        <f t="shared" ref="AS356:AS364" si="920">_xlfn.CONCAT("""",U$1,"""",": ","""",U356,"""",",")</f>
        <v>"PERIGEE": "343",</v>
      </c>
      <c r="AT356" t="str">
        <f t="shared" ref="AT356:AT364" si="921">_xlfn.CONCAT("""",V$1,"""",": ","""",V356,"""",",")</f>
        <v>"PERIOD": "91.77",</v>
      </c>
      <c r="AU356" t="str">
        <f t="shared" ref="AU356:AU364" si="922">_xlfn.CONCAT("""",W$1,"""",": ","""",W356,"""",",")</f>
        <v>"RCSVALUE": "0",</v>
      </c>
      <c r="AV356" t="str">
        <f t="shared" ref="AV356:AV364" si="923">_xlfn.CONCAT("""",X$1,"""",": ","""",X356,"""",",")</f>
        <v>"RCS_SIZE": "LARGE",</v>
      </c>
      <c r="AW356" t="str">
        <f t="shared" ref="AW356:AW364" si="924">_xlfn.CONCAT("""",Y$1,"""",": ","""",Y356,"""")</f>
        <v>"SITE": "AFETR"</v>
      </c>
      <c r="AX356" t="str">
        <f t="shared" ref="AX356:AX364" si="925">_xlfn.CONCAT("""",C$1,"""",": ","""",C356,"""",",")</f>
        <v>"SATNAME": "STS 81",</v>
      </c>
      <c r="AY356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"380","COMMENT": "","COMMENTCODE": "","COUNTRY": "US","CURRENT": "Y","DECAY": "1997-01-22","FILE": "8448","INCLINATION": "51.65","INTLDES": "1997-001A","LAUNCH": "1997-01-12","LAUNCH_NUM": "1","LAUNCH_PIECE": "A","NORAD_CAT_ID": "24711","OBJECT_ID": "1997-001A","OBJECT_NAME": "STS 81","OBJECT_NUMBER": "24711","OBJECT_TYPE": "PAYLOAD","PERIGEE": "343","PERIOD": "91.77","RCSVALUE": "0","RCS_SIZE": "LARGE","SATNAME": "STS 81","SITE": "AFETR"</v>
      </c>
    </row>
    <row r="357" spans="1:51" x14ac:dyDescent="0.2">
      <c r="A357" t="s">
        <v>1382</v>
      </c>
      <c r="B357" t="s">
        <v>4141</v>
      </c>
      <c r="C357" t="s">
        <v>2526</v>
      </c>
      <c r="D357" t="s">
        <v>354</v>
      </c>
      <c r="E357" t="s">
        <v>25</v>
      </c>
      <c r="F357" t="s">
        <v>25</v>
      </c>
      <c r="G357" t="s">
        <v>740</v>
      </c>
      <c r="H357" t="s">
        <v>27</v>
      </c>
      <c r="I357" t="s">
        <v>2873</v>
      </c>
      <c r="J357" t="s">
        <v>1810</v>
      </c>
      <c r="K357" t="s">
        <v>2480</v>
      </c>
      <c r="L357" t="s">
        <v>2874</v>
      </c>
      <c r="M357" t="s">
        <v>2409</v>
      </c>
      <c r="N357" t="s">
        <v>36</v>
      </c>
      <c r="O357" t="s">
        <v>81</v>
      </c>
      <c r="P357" t="s">
        <v>2875</v>
      </c>
      <c r="Q357" t="s">
        <v>2874</v>
      </c>
      <c r="R357" t="s">
        <v>2526</v>
      </c>
      <c r="S357" t="s">
        <v>2875</v>
      </c>
      <c r="T357" t="s">
        <v>50</v>
      </c>
      <c r="U357" t="s">
        <v>435</v>
      </c>
      <c r="V357" t="s">
        <v>1508</v>
      </c>
      <c r="W357" t="s">
        <v>41</v>
      </c>
      <c r="X357" t="s">
        <v>53</v>
      </c>
      <c r="Y357" t="s">
        <v>1680</v>
      </c>
      <c r="Z357" t="str">
        <f t="shared" si="833"/>
        <v>"ARIANE44LRB-32297":{"APOGEE": "209","COMMENT": "","COMMENTCODE": "","COUNTRY": "FR","CURRENT": "Y","DECAY": "2019-02-24","FILE": "8092","INCLINATION": "7.26","INTLDES": "1997-002C","LAUNCH": "1997-01-30","LAUNCH_NUM": "2","LAUNCH_PIECE": "C","NORAD_CAT_ID": "24715","OBJECT_ID": "1997-002C","OBJECT_NAME": "ARIANE 44L R/B","OBJECT_NUMBER": "24715","OBJECT_TYPE": "ROCKET BODY","PERIGEE": "97","PERIOD": "87.55","RCSVALUE": "0","RCS_SIZE": "LARGE","SATNAME": "ARIANE 44L R/B","SITE": "FRGUI"}</v>
      </c>
      <c r="AA357" t="str">
        <f>IF(A357=A358,_xlfn.CONCAT(Query__2[[#This Row],[Column1]],","),_xlfn.CONCAT(Query__2[[#This Row],[Column1]],"},"))</f>
        <v>"ARIANE44LRB-32297":{"APOGEE": "209","COMMENT": "","COMMENTCODE": "","COUNTRY": "FR","CURRENT": "Y","DECAY": "2019-02-24","FILE": "8092","INCLINATION": "7.26","INTLDES": "1997-002C","LAUNCH": "1997-01-30","LAUNCH_NUM": "2","LAUNCH_PIECE": "C","NORAD_CAT_ID": "24715","OBJECT_ID": "1997-002C","OBJECT_NAME": "ARIANE 44L R/B","OBJECT_NUMBER": "24715","OBJECT_TYPE": "ROCKET BODY","PERIGEE": "97","PERIOD": "87.55","RCSVALUE": "0","RCS_SIZE": "LARGE","SATNAME": "ARIANE 44L R/B","SITE": "FRGUI"},</v>
      </c>
      <c r="AB357" t="str">
        <f t="shared" si="903"/>
        <v>"APOGEE": "209",</v>
      </c>
      <c r="AC357" t="str">
        <f t="shared" si="904"/>
        <v>"COMMENT": "",</v>
      </c>
      <c r="AD357" t="str">
        <f t="shared" si="905"/>
        <v>"COMMENTCODE": "",</v>
      </c>
      <c r="AE357" t="str">
        <f t="shared" si="906"/>
        <v>"COUNTRY": "FR",</v>
      </c>
      <c r="AF357" t="str">
        <f t="shared" si="907"/>
        <v>"CURRENT": "Y",</v>
      </c>
      <c r="AG357" t="str">
        <f t="shared" si="908"/>
        <v>"DECAY": "2019-02-24",</v>
      </c>
      <c r="AH357" t="str">
        <f t="shared" si="909"/>
        <v>"FILE": "8092",</v>
      </c>
      <c r="AI357" t="str">
        <f t="shared" si="910"/>
        <v>"INCLINATION": "7.26",</v>
      </c>
      <c r="AJ357" t="str">
        <f t="shared" si="911"/>
        <v>"INTLDES": "1997-002C",</v>
      </c>
      <c r="AK357" t="str">
        <f t="shared" si="912"/>
        <v>"LAUNCH": "1997-01-30",</v>
      </c>
      <c r="AL357" t="str">
        <f t="shared" si="913"/>
        <v>"LAUNCH_NUM": "2",</v>
      </c>
      <c r="AM357" t="str">
        <f t="shared" si="914"/>
        <v>"LAUNCH_PIECE": "C",</v>
      </c>
      <c r="AN357" t="str">
        <f t="shared" si="915"/>
        <v>"NORAD_CAT_ID": "24715",</v>
      </c>
      <c r="AO357" t="str">
        <f t="shared" si="916"/>
        <v>"OBJECT_ID": "1997-002C",</v>
      </c>
      <c r="AP357" t="str">
        <f t="shared" si="917"/>
        <v>"OBJECT_NAME": "ARIANE 44L R/B",</v>
      </c>
      <c r="AQ357" t="str">
        <f t="shared" si="918"/>
        <v>"OBJECT_NUMBER": "24715",</v>
      </c>
      <c r="AR357" t="str">
        <f t="shared" si="919"/>
        <v>"OBJECT_TYPE": "ROCKET BODY",</v>
      </c>
      <c r="AS357" t="str">
        <f t="shared" si="920"/>
        <v>"PERIGEE": "97",</v>
      </c>
      <c r="AT357" t="str">
        <f t="shared" si="921"/>
        <v>"PERIOD": "87.55",</v>
      </c>
      <c r="AU357" t="str">
        <f t="shared" si="922"/>
        <v>"RCSVALUE": "0",</v>
      </c>
      <c r="AV357" t="str">
        <f t="shared" si="923"/>
        <v>"RCS_SIZE": "LARGE",</v>
      </c>
      <c r="AW357" t="str">
        <f t="shared" si="924"/>
        <v>"SITE": "FRGUI"</v>
      </c>
      <c r="AX357" t="str">
        <f t="shared" si="925"/>
        <v>"SATNAME": "ARIANE 44L R/B",</v>
      </c>
      <c r="AY357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"209","COMMENT": "","COMMENTCODE": "","COUNTRY": "FR","CURRENT": "Y","DECAY": "2019-02-24","FILE": "8092","INCLINATION": "7.26","INTLDES": "1997-002C","LAUNCH": "1997-01-30","LAUNCH_NUM": "2","LAUNCH_PIECE": "C","NORAD_CAT_ID": "24715","OBJECT_ID": "1997-002C","OBJECT_NAME": "ARIANE 44L R/B","OBJECT_NUMBER": "24715","OBJECT_TYPE": "ROCKET BODY","PERIGEE": "97","PERIOD": "87.55","RCSVALUE": "0","RCS_SIZE": "LARGE","SATNAME": "ARIANE 44L R/B","SITE": "FRGUI"</v>
      </c>
    </row>
    <row r="358" spans="1:51" x14ac:dyDescent="0.2">
      <c r="A358" t="s">
        <v>1382</v>
      </c>
      <c r="B358" t="s">
        <v>4142</v>
      </c>
      <c r="C358" t="s">
        <v>2879</v>
      </c>
      <c r="D358" t="s">
        <v>2828</v>
      </c>
      <c r="E358" t="s">
        <v>25</v>
      </c>
      <c r="F358" t="s">
        <v>25</v>
      </c>
      <c r="G358" t="s">
        <v>2487</v>
      </c>
      <c r="H358" t="s">
        <v>27</v>
      </c>
      <c r="I358" t="s">
        <v>25</v>
      </c>
      <c r="J358" t="s">
        <v>231</v>
      </c>
      <c r="K358" t="s">
        <v>2876</v>
      </c>
      <c r="L358" t="s">
        <v>2877</v>
      </c>
      <c r="M358" t="s">
        <v>2409</v>
      </c>
      <c r="N358" t="s">
        <v>36</v>
      </c>
      <c r="O358" t="s">
        <v>48</v>
      </c>
      <c r="P358" t="s">
        <v>2878</v>
      </c>
      <c r="Q358" t="s">
        <v>2877</v>
      </c>
      <c r="R358" t="s">
        <v>2879</v>
      </c>
      <c r="S358" t="s">
        <v>2878</v>
      </c>
      <c r="T358" t="s">
        <v>38</v>
      </c>
      <c r="U358" t="s">
        <v>2097</v>
      </c>
      <c r="V358" t="s">
        <v>2002</v>
      </c>
      <c r="W358" t="s">
        <v>41</v>
      </c>
      <c r="X358" t="s">
        <v>53</v>
      </c>
      <c r="Y358" t="s">
        <v>1680</v>
      </c>
      <c r="Z358" t="str">
        <f t="shared" si="833"/>
        <v>"AMC2GE2-32298":{"APOGEE": "36027","COMMENT": "","COMMENTCODE": "","COUNTRY": "SES","CURRENT": "Y","DECAY": "","FILE": "8635","INCLINATION": "8.94","INTLDES": "1997-002A","LAUNCH": "1997-01-30","LAUNCH_NUM": "2","LAUNCH_PIECE": "A","NORAD_CAT_ID": "24713","OBJECT_ID": "1997-002A","OBJECT_NAME": "AMC-2 (GE-2)","OBJECT_NUMBER": "24713","OBJECT_TYPE": "PAYLOAD","PERIGEE": "35999","PERIOD": "1447.68","RCSVALUE": "0","RCS_SIZE": "LARGE","SATNAME": "AMC-2 (GE-2)","SITE": "FRGUI"}</v>
      </c>
      <c r="AA358" t="str">
        <f>IF(A358=A359,_xlfn.CONCAT(Query__2[[#This Row],[Column1]],","),_xlfn.CONCAT(Query__2[[#This Row],[Column1]],"},"))</f>
        <v>"AMC2GE2-32298":{"APOGEE": "36027","COMMENT": "","COMMENTCODE": "","COUNTRY": "SES","CURRENT": "Y","DECAY": "","FILE": "8635","INCLINATION": "8.94","INTLDES": "1997-002A","LAUNCH": "1997-01-30","LAUNCH_NUM": "2","LAUNCH_PIECE": "A","NORAD_CAT_ID": "24713","OBJECT_ID": "1997-002A","OBJECT_NAME": "AMC-2 (GE-2)","OBJECT_NUMBER": "24713","OBJECT_TYPE": "PAYLOAD","PERIGEE": "35999","PERIOD": "1447.68","RCSVALUE": "0","RCS_SIZE": "LARGE","SATNAME": "AMC-2 (GE-2)","SITE": "FRGUI"},</v>
      </c>
      <c r="AB358" t="str">
        <f t="shared" si="903"/>
        <v>"APOGEE": "36027",</v>
      </c>
      <c r="AC358" t="str">
        <f t="shared" si="904"/>
        <v>"COMMENT": "",</v>
      </c>
      <c r="AD358" t="str">
        <f t="shared" si="905"/>
        <v>"COMMENTCODE": "",</v>
      </c>
      <c r="AE358" t="str">
        <f t="shared" si="906"/>
        <v>"COUNTRY": "SES",</v>
      </c>
      <c r="AF358" t="str">
        <f t="shared" si="907"/>
        <v>"CURRENT": "Y",</v>
      </c>
      <c r="AG358" t="str">
        <f t="shared" si="908"/>
        <v>"DECAY": "",</v>
      </c>
      <c r="AH358" t="str">
        <f t="shared" si="909"/>
        <v>"FILE": "8635",</v>
      </c>
      <c r="AI358" t="str">
        <f t="shared" si="910"/>
        <v>"INCLINATION": "8.94",</v>
      </c>
      <c r="AJ358" t="str">
        <f t="shared" si="911"/>
        <v>"INTLDES": "1997-002A",</v>
      </c>
      <c r="AK358" t="str">
        <f t="shared" si="912"/>
        <v>"LAUNCH": "1997-01-30",</v>
      </c>
      <c r="AL358" t="str">
        <f t="shared" si="913"/>
        <v>"LAUNCH_NUM": "2",</v>
      </c>
      <c r="AM358" t="str">
        <f t="shared" si="914"/>
        <v>"LAUNCH_PIECE": "A",</v>
      </c>
      <c r="AN358" t="str">
        <f t="shared" si="915"/>
        <v>"NORAD_CAT_ID": "24713",</v>
      </c>
      <c r="AO358" t="str">
        <f t="shared" si="916"/>
        <v>"OBJECT_ID": "1997-002A",</v>
      </c>
      <c r="AP358" t="str">
        <f t="shared" si="917"/>
        <v>"OBJECT_NAME": "AMC-2 (GE-2)",</v>
      </c>
      <c r="AQ358" t="str">
        <f t="shared" si="918"/>
        <v>"OBJECT_NUMBER": "24713",</v>
      </c>
      <c r="AR358" t="str">
        <f t="shared" si="919"/>
        <v>"OBJECT_TYPE": "PAYLOAD",</v>
      </c>
      <c r="AS358" t="str">
        <f t="shared" si="920"/>
        <v>"PERIGEE": "35999",</v>
      </c>
      <c r="AT358" t="str">
        <f t="shared" si="921"/>
        <v>"PERIOD": "1447.68",</v>
      </c>
      <c r="AU358" t="str">
        <f t="shared" si="922"/>
        <v>"RCSVALUE": "0",</v>
      </c>
      <c r="AV358" t="str">
        <f t="shared" si="923"/>
        <v>"RCS_SIZE": "LARGE",</v>
      </c>
      <c r="AW358" t="str">
        <f t="shared" si="924"/>
        <v>"SITE": "FRGUI"</v>
      </c>
      <c r="AX358" t="str">
        <f t="shared" si="925"/>
        <v>"SATNAME": "AMC-2 (GE-2)",</v>
      </c>
      <c r="AY358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"36027","COMMENT": "","COMMENTCODE": "","COUNTRY": "SES","CURRENT": "Y","DECAY": "","FILE": "8635","INCLINATION": "8.94","INTLDES": "1997-002A","LAUNCH": "1997-01-30","LAUNCH_NUM": "2","LAUNCH_PIECE": "A","NORAD_CAT_ID": "24713","OBJECT_ID": "1997-002A","OBJECT_NAME": "AMC-2 (GE-2)","OBJECT_NUMBER": "24713","OBJECT_TYPE": "PAYLOAD","PERIGEE": "35999","PERIOD": "1447.68","RCSVALUE": "0","RCS_SIZE": "LARGE","SATNAME": "AMC-2 (GE-2)","SITE": "FRGUI"</v>
      </c>
    </row>
    <row r="359" spans="1:51" x14ac:dyDescent="0.2">
      <c r="A359" t="s">
        <v>1382</v>
      </c>
      <c r="B359" t="s">
        <v>4143</v>
      </c>
      <c r="C359" t="s">
        <v>2882</v>
      </c>
      <c r="D359" t="s">
        <v>2372</v>
      </c>
      <c r="E359" t="s">
        <v>25</v>
      </c>
      <c r="F359" t="s">
        <v>25</v>
      </c>
      <c r="G359" t="s">
        <v>2288</v>
      </c>
      <c r="H359" t="s">
        <v>27</v>
      </c>
      <c r="I359" t="s">
        <v>25</v>
      </c>
      <c r="J359" t="s">
        <v>231</v>
      </c>
      <c r="K359" t="s">
        <v>2377</v>
      </c>
      <c r="L359" t="s">
        <v>2880</v>
      </c>
      <c r="M359" t="s">
        <v>2409</v>
      </c>
      <c r="N359" t="s">
        <v>36</v>
      </c>
      <c r="O359" t="s">
        <v>34</v>
      </c>
      <c r="P359" t="s">
        <v>2881</v>
      </c>
      <c r="Q359" t="s">
        <v>2880</v>
      </c>
      <c r="R359" t="s">
        <v>2882</v>
      </c>
      <c r="S359" t="s">
        <v>2881</v>
      </c>
      <c r="T359" t="s">
        <v>38</v>
      </c>
      <c r="U359" t="s">
        <v>2720</v>
      </c>
      <c r="V359" t="s">
        <v>1560</v>
      </c>
      <c r="W359" t="s">
        <v>41</v>
      </c>
      <c r="X359" t="s">
        <v>53</v>
      </c>
      <c r="Y359" t="s">
        <v>1680</v>
      </c>
      <c r="Z359" t="str">
        <f t="shared" si="833"/>
        <v>"NAHUEL1A-32299":{"APOGEE": "36068","COMMENT": "","COMMENTCODE": "","COUNTRY": "ARGN","CURRENT": "Y","DECAY": "","FILE": "8635","INCLINATION": "11.15","INTLDES": "1997-002B","LAUNCH": "1997-01-30","LAUNCH_NUM": "2","LAUNCH_PIECE": "B","NORAD_CAT_ID": "24714","OBJECT_ID": "1997-002B","OBJECT_NAME": "NAHUEL 1A","OBJECT_NUMBER": "24714","OBJECT_TYPE": "PAYLOAD","PERIGEE": "36008","PERIOD": "1448.95","RCSVALUE": "0","RCS_SIZE": "LARGE","SATNAME": "NAHUEL 1A","SITE": "FRGUI"}</v>
      </c>
      <c r="AA359" t="str">
        <f>IF(A359=A360,_xlfn.CONCAT(Query__2[[#This Row],[Column1]],","),_xlfn.CONCAT(Query__2[[#This Row],[Column1]],"},"))</f>
        <v>"NAHUEL1A-32299":{"APOGEE": "36068","COMMENT": "","COMMENTCODE": "","COUNTRY": "ARGN","CURRENT": "Y","DECAY": "","FILE": "8635","INCLINATION": "11.15","INTLDES": "1997-002B","LAUNCH": "1997-01-30","LAUNCH_NUM": "2","LAUNCH_PIECE": "B","NORAD_CAT_ID": "24714","OBJECT_ID": "1997-002B","OBJECT_NAME": "NAHUEL 1A","OBJECT_NUMBER": "24714","OBJECT_TYPE": "PAYLOAD","PERIGEE": "36008","PERIOD": "1448.95","RCSVALUE": "0","RCS_SIZE": "LARGE","SATNAME": "NAHUEL 1A","SITE": "FRGUI"},</v>
      </c>
      <c r="AB359" t="str">
        <f t="shared" si="903"/>
        <v>"APOGEE": "36068",</v>
      </c>
      <c r="AC359" t="str">
        <f t="shared" si="904"/>
        <v>"COMMENT": "",</v>
      </c>
      <c r="AD359" t="str">
        <f t="shared" si="905"/>
        <v>"COMMENTCODE": "",</v>
      </c>
      <c r="AE359" t="str">
        <f t="shared" si="906"/>
        <v>"COUNTRY": "ARGN",</v>
      </c>
      <c r="AF359" t="str">
        <f t="shared" si="907"/>
        <v>"CURRENT": "Y",</v>
      </c>
      <c r="AG359" t="str">
        <f t="shared" si="908"/>
        <v>"DECAY": "",</v>
      </c>
      <c r="AH359" t="str">
        <f t="shared" si="909"/>
        <v>"FILE": "8635",</v>
      </c>
      <c r="AI359" t="str">
        <f t="shared" si="910"/>
        <v>"INCLINATION": "11.15",</v>
      </c>
      <c r="AJ359" t="str">
        <f t="shared" si="911"/>
        <v>"INTLDES": "1997-002B",</v>
      </c>
      <c r="AK359" t="str">
        <f t="shared" si="912"/>
        <v>"LAUNCH": "1997-01-30",</v>
      </c>
      <c r="AL359" t="str">
        <f t="shared" si="913"/>
        <v>"LAUNCH_NUM": "2",</v>
      </c>
      <c r="AM359" t="str">
        <f t="shared" si="914"/>
        <v>"LAUNCH_PIECE": "B",</v>
      </c>
      <c r="AN359" t="str">
        <f t="shared" si="915"/>
        <v>"NORAD_CAT_ID": "24714",</v>
      </c>
      <c r="AO359" t="str">
        <f t="shared" si="916"/>
        <v>"OBJECT_ID": "1997-002B",</v>
      </c>
      <c r="AP359" t="str">
        <f t="shared" si="917"/>
        <v>"OBJECT_NAME": "NAHUEL 1A",</v>
      </c>
      <c r="AQ359" t="str">
        <f t="shared" si="918"/>
        <v>"OBJECT_NUMBER": "24714",</v>
      </c>
      <c r="AR359" t="str">
        <f t="shared" si="919"/>
        <v>"OBJECT_TYPE": "PAYLOAD",</v>
      </c>
      <c r="AS359" t="str">
        <f t="shared" si="920"/>
        <v>"PERIGEE": "36008",</v>
      </c>
      <c r="AT359" t="str">
        <f t="shared" si="921"/>
        <v>"PERIOD": "1448.95",</v>
      </c>
      <c r="AU359" t="str">
        <f t="shared" si="922"/>
        <v>"RCSVALUE": "0",</v>
      </c>
      <c r="AV359" t="str">
        <f t="shared" si="923"/>
        <v>"RCS_SIZE": "LARGE",</v>
      </c>
      <c r="AW359" t="str">
        <f t="shared" si="924"/>
        <v>"SITE": "FRGUI"</v>
      </c>
      <c r="AX359" t="str">
        <f t="shared" si="925"/>
        <v>"SATNAME": "NAHUEL 1A",</v>
      </c>
      <c r="AY359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"36068","COMMENT": "","COMMENTCODE": "","COUNTRY": "ARGN","CURRENT": "Y","DECAY": "","FILE": "8635","INCLINATION": "11.15","INTLDES": "1997-002B","LAUNCH": "1997-01-30","LAUNCH_NUM": "2","LAUNCH_PIECE": "B","NORAD_CAT_ID": "24714","OBJECT_ID": "1997-002B","OBJECT_NAME": "NAHUEL 1A","OBJECT_NUMBER": "24714","OBJECT_TYPE": "PAYLOAD","PERIGEE": "36008","PERIOD": "1448.95","RCSVALUE": "0","RCS_SIZE": "LARGE","SATNAME": "NAHUEL 1A","SITE": "FRGUI"</v>
      </c>
    </row>
    <row r="360" spans="1:51" x14ac:dyDescent="0.2">
      <c r="A360" t="s">
        <v>1382</v>
      </c>
      <c r="B360" t="s">
        <v>4144</v>
      </c>
      <c r="C360" t="s">
        <v>2489</v>
      </c>
      <c r="D360" t="s">
        <v>1157</v>
      </c>
      <c r="E360" t="s">
        <v>25</v>
      </c>
      <c r="F360" t="s">
        <v>25</v>
      </c>
      <c r="G360" t="s">
        <v>740</v>
      </c>
      <c r="H360" t="s">
        <v>27</v>
      </c>
      <c r="I360" t="s">
        <v>2473</v>
      </c>
      <c r="J360" t="s">
        <v>156</v>
      </c>
      <c r="K360" t="s">
        <v>2625</v>
      </c>
      <c r="L360" t="s">
        <v>2883</v>
      </c>
      <c r="M360" t="s">
        <v>2409</v>
      </c>
      <c r="N360" t="s">
        <v>36</v>
      </c>
      <c r="O360" t="s">
        <v>160</v>
      </c>
      <c r="P360" t="s">
        <v>2884</v>
      </c>
      <c r="Q360" t="s">
        <v>2883</v>
      </c>
      <c r="R360" t="s">
        <v>2489</v>
      </c>
      <c r="S360" t="s">
        <v>2884</v>
      </c>
      <c r="T360" t="s">
        <v>84</v>
      </c>
      <c r="U360" t="s">
        <v>427</v>
      </c>
      <c r="V360" t="s">
        <v>758</v>
      </c>
      <c r="W360" t="s">
        <v>41</v>
      </c>
      <c r="X360" t="s">
        <v>53</v>
      </c>
      <c r="Y360" t="s">
        <v>1680</v>
      </c>
      <c r="Z360" t="str">
        <f t="shared" si="833"/>
        <v>"ARIANEDEBSPELDA-32300":{"APOGEE": "975","COMMENT": "","COMMENTCODE": "","COUNTRY": "FR","CURRENT": "Y","DECAY": "2004-06-30","FILE": "7337","INCLINATION": "6.80","INTLDES": "1997-002D","LAUNCH": "1997-01-30","LAUNCH_NUM": "2","LAUNCH_PIECE": "D","NORAD_CAT_ID": "24716","OBJECT_ID": "1997-002D","OBJECT_NAME": "ARIANE DEB (SPELDA)","OBJECT_NUMBER": "24716","OBJECT_TYPE": "DEBRIS","PERIGEE": "200","PERIOD": "96.43","RCSVALUE": "0","RCS_SIZE": "LARGE","SATNAME": "ARIANE DEB (SPELDA)","SITE": "FRGUI"}</v>
      </c>
      <c r="AA360" t="str">
        <f>IF(A360=A361,_xlfn.CONCAT(Query__2[[#This Row],[Column1]],","),_xlfn.CONCAT(Query__2[[#This Row],[Column1]],"},"))</f>
        <v>"ARIANEDEBSPELDA-32300":{"APOGEE": "975","COMMENT": "","COMMENTCODE": "","COUNTRY": "FR","CURRENT": "Y","DECAY": "2004-06-30","FILE": "7337","INCLINATION": "6.80","INTLDES": "1997-002D","LAUNCH": "1997-01-30","LAUNCH_NUM": "2","LAUNCH_PIECE": "D","NORAD_CAT_ID": "24716","OBJECT_ID": "1997-002D","OBJECT_NAME": "ARIANE DEB (SPELDA)","OBJECT_NUMBER": "24716","OBJECT_TYPE": "DEBRIS","PERIGEE": "200","PERIOD": "96.43","RCSVALUE": "0","RCS_SIZE": "LARGE","SATNAME": "ARIANE DEB (SPELDA)","SITE": "FRGUI"},</v>
      </c>
      <c r="AB360" t="str">
        <f t="shared" si="903"/>
        <v>"APOGEE": "975",</v>
      </c>
      <c r="AC360" t="str">
        <f t="shared" si="904"/>
        <v>"COMMENT": "",</v>
      </c>
      <c r="AD360" t="str">
        <f t="shared" si="905"/>
        <v>"COMMENTCODE": "",</v>
      </c>
      <c r="AE360" t="str">
        <f t="shared" si="906"/>
        <v>"COUNTRY": "FR",</v>
      </c>
      <c r="AF360" t="str">
        <f t="shared" si="907"/>
        <v>"CURRENT": "Y",</v>
      </c>
      <c r="AG360" t="str">
        <f t="shared" si="908"/>
        <v>"DECAY": "2004-06-30",</v>
      </c>
      <c r="AH360" t="str">
        <f t="shared" si="909"/>
        <v>"FILE": "7337",</v>
      </c>
      <c r="AI360" t="str">
        <f t="shared" si="910"/>
        <v>"INCLINATION": "6.80",</v>
      </c>
      <c r="AJ360" t="str">
        <f t="shared" si="911"/>
        <v>"INTLDES": "1997-002D",</v>
      </c>
      <c r="AK360" t="str">
        <f t="shared" si="912"/>
        <v>"LAUNCH": "1997-01-30",</v>
      </c>
      <c r="AL360" t="str">
        <f t="shared" si="913"/>
        <v>"LAUNCH_NUM": "2",</v>
      </c>
      <c r="AM360" t="str">
        <f t="shared" si="914"/>
        <v>"LAUNCH_PIECE": "D",</v>
      </c>
      <c r="AN360" t="str">
        <f t="shared" si="915"/>
        <v>"NORAD_CAT_ID": "24716",</v>
      </c>
      <c r="AO360" t="str">
        <f t="shared" si="916"/>
        <v>"OBJECT_ID": "1997-002D",</v>
      </c>
      <c r="AP360" t="str">
        <f t="shared" si="917"/>
        <v>"OBJECT_NAME": "ARIANE DEB (SPELDA)",</v>
      </c>
      <c r="AQ360" t="str">
        <f t="shared" si="918"/>
        <v>"OBJECT_NUMBER": "24716",</v>
      </c>
      <c r="AR360" t="str">
        <f t="shared" si="919"/>
        <v>"OBJECT_TYPE": "DEBRIS",</v>
      </c>
      <c r="AS360" t="str">
        <f t="shared" si="920"/>
        <v>"PERIGEE": "200",</v>
      </c>
      <c r="AT360" t="str">
        <f t="shared" si="921"/>
        <v>"PERIOD": "96.43",</v>
      </c>
      <c r="AU360" t="str">
        <f t="shared" si="922"/>
        <v>"RCSVALUE": "0",</v>
      </c>
      <c r="AV360" t="str">
        <f t="shared" si="923"/>
        <v>"RCS_SIZE": "LARGE",</v>
      </c>
      <c r="AW360" t="str">
        <f t="shared" si="924"/>
        <v>"SITE": "FRGUI"</v>
      </c>
      <c r="AX360" t="str">
        <f t="shared" si="925"/>
        <v>"SATNAME": "ARIANE DEB (SPELDA)",</v>
      </c>
      <c r="AY360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"975","COMMENT": "","COMMENTCODE": "","COUNTRY": "FR","CURRENT": "Y","DECAY": "2004-06-30","FILE": "7337","INCLINATION": "6.80","INTLDES": "1997-002D","LAUNCH": "1997-01-30","LAUNCH_NUM": "2","LAUNCH_PIECE": "D","NORAD_CAT_ID": "24716","OBJECT_ID": "1997-002D","OBJECT_NAME": "ARIANE DEB (SPELDA)","OBJECT_NUMBER": "24716","OBJECT_TYPE": "DEBRIS","PERIGEE": "200","PERIOD": "96.43","RCSVALUE": "0","RCS_SIZE": "LARGE","SATNAME": "ARIANE DEB (SPELDA)","SITE": "FRGUI"</v>
      </c>
    </row>
    <row r="361" spans="1:51" x14ac:dyDescent="0.2">
      <c r="A361" t="s">
        <v>1382</v>
      </c>
      <c r="B361" t="s">
        <v>4145</v>
      </c>
      <c r="C361" t="s">
        <v>2888</v>
      </c>
      <c r="D361" t="s">
        <v>861</v>
      </c>
      <c r="E361" t="s">
        <v>25</v>
      </c>
      <c r="F361" t="s">
        <v>25</v>
      </c>
      <c r="G361" t="s">
        <v>26</v>
      </c>
      <c r="H361" t="s">
        <v>27</v>
      </c>
      <c r="I361" t="s">
        <v>2885</v>
      </c>
      <c r="J361" t="s">
        <v>33</v>
      </c>
      <c r="K361" t="s">
        <v>1477</v>
      </c>
      <c r="L361" t="s">
        <v>2886</v>
      </c>
      <c r="M361" t="s">
        <v>2784</v>
      </c>
      <c r="N361" t="s">
        <v>60</v>
      </c>
      <c r="O361" t="s">
        <v>48</v>
      </c>
      <c r="P361" t="s">
        <v>2887</v>
      </c>
      <c r="Q361" t="s">
        <v>2886</v>
      </c>
      <c r="R361" t="s">
        <v>2888</v>
      </c>
      <c r="S361" t="s">
        <v>2887</v>
      </c>
      <c r="T361" t="s">
        <v>38</v>
      </c>
      <c r="U361" t="s">
        <v>458</v>
      </c>
      <c r="V361" t="s">
        <v>1803</v>
      </c>
      <c r="W361" t="s">
        <v>41</v>
      </c>
      <c r="X361" t="s">
        <v>25</v>
      </c>
      <c r="Y361" t="s">
        <v>42</v>
      </c>
      <c r="Z361" t="str">
        <f t="shared" si="833"/>
        <v>"SOYUZTM25-32301":{"APOGEE": "392","COMMENT": "","COMMENTCODE": "","COUNTRY": "CIS","CURRENT": "Y","DECAY": "1997-08-15","FILE": "1","INCLINATION": "51.65","INTLDES": "1997-003A","LAUNCH": "1997-02-10","LAUNCH_NUM": "3","LAUNCH_PIECE": "A","NORAD_CAT_ID": "24717","OBJECT_ID": "1997-003A","OBJECT_NAME": "SOYUZ-TM 25","OBJECT_NUMBER": "24717","OBJECT_TYPE": "PAYLOAD","PERIGEE": "385","PERIOD": "92.33","RCSVALUE": "0","RCS_SIZE": "","SATNAME": "SOYUZ-TM 25","SITE": "TTMTR"}</v>
      </c>
      <c r="AA361" t="str">
        <f>IF(A361=A362,_xlfn.CONCAT(Query__2[[#This Row],[Column1]],","),_xlfn.CONCAT(Query__2[[#This Row],[Column1]],"},"))</f>
        <v>"SOYUZTM25-32301":{"APOGEE": "392","COMMENT": "","COMMENTCODE": "","COUNTRY": "CIS","CURRENT": "Y","DECAY": "1997-08-15","FILE": "1","INCLINATION": "51.65","INTLDES": "1997-003A","LAUNCH": "1997-02-10","LAUNCH_NUM": "3","LAUNCH_PIECE": "A","NORAD_CAT_ID": "24717","OBJECT_ID": "1997-003A","OBJECT_NAME": "SOYUZ-TM 25","OBJECT_NUMBER": "24717","OBJECT_TYPE": "PAYLOAD","PERIGEE": "385","PERIOD": "92.33","RCSVALUE": "0","RCS_SIZE": "","SATNAME": "SOYUZ-TM 25","SITE": "TTMTR"},</v>
      </c>
      <c r="AB361" t="str">
        <f t="shared" si="903"/>
        <v>"APOGEE": "392",</v>
      </c>
      <c r="AC361" t="str">
        <f t="shared" si="904"/>
        <v>"COMMENT": "",</v>
      </c>
      <c r="AD361" t="str">
        <f t="shared" si="905"/>
        <v>"COMMENTCODE": "",</v>
      </c>
      <c r="AE361" t="str">
        <f t="shared" si="906"/>
        <v>"COUNTRY": "CIS",</v>
      </c>
      <c r="AF361" t="str">
        <f t="shared" si="907"/>
        <v>"CURRENT": "Y",</v>
      </c>
      <c r="AG361" t="str">
        <f t="shared" si="908"/>
        <v>"DECAY": "1997-08-15",</v>
      </c>
      <c r="AH361" t="str">
        <f t="shared" si="909"/>
        <v>"FILE": "1",</v>
      </c>
      <c r="AI361" t="str">
        <f t="shared" si="910"/>
        <v>"INCLINATION": "51.65",</v>
      </c>
      <c r="AJ361" t="str">
        <f t="shared" si="911"/>
        <v>"INTLDES": "1997-003A",</v>
      </c>
      <c r="AK361" t="str">
        <f t="shared" si="912"/>
        <v>"LAUNCH": "1997-02-10",</v>
      </c>
      <c r="AL361" t="str">
        <f t="shared" si="913"/>
        <v>"LAUNCH_NUM": "3",</v>
      </c>
      <c r="AM361" t="str">
        <f t="shared" si="914"/>
        <v>"LAUNCH_PIECE": "A",</v>
      </c>
      <c r="AN361" t="str">
        <f t="shared" si="915"/>
        <v>"NORAD_CAT_ID": "24717",</v>
      </c>
      <c r="AO361" t="str">
        <f t="shared" si="916"/>
        <v>"OBJECT_ID": "1997-003A",</v>
      </c>
      <c r="AP361" t="str">
        <f t="shared" si="917"/>
        <v>"OBJECT_NAME": "SOYUZ-TM 25",</v>
      </c>
      <c r="AQ361" t="str">
        <f t="shared" si="918"/>
        <v>"OBJECT_NUMBER": "24717",</v>
      </c>
      <c r="AR361" t="str">
        <f t="shared" si="919"/>
        <v>"OBJECT_TYPE": "PAYLOAD",</v>
      </c>
      <c r="AS361" t="str">
        <f t="shared" si="920"/>
        <v>"PERIGEE": "385",</v>
      </c>
      <c r="AT361" t="str">
        <f t="shared" si="921"/>
        <v>"PERIOD": "92.33",</v>
      </c>
      <c r="AU361" t="str">
        <f t="shared" si="922"/>
        <v>"RCSVALUE": "0",</v>
      </c>
      <c r="AV361" t="str">
        <f t="shared" si="923"/>
        <v>"RCS_SIZE": "",</v>
      </c>
      <c r="AW361" t="str">
        <f t="shared" si="924"/>
        <v>"SITE": "TTMTR"</v>
      </c>
      <c r="AX361" t="str">
        <f t="shared" si="925"/>
        <v>"SATNAME": "SOYUZ-TM 25",</v>
      </c>
      <c r="AY361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"392","COMMENT": "","COMMENTCODE": "","COUNTRY": "CIS","CURRENT": "Y","DECAY": "1997-08-15","FILE": "1","INCLINATION": "51.65","INTLDES": "1997-003A","LAUNCH": "1997-02-10","LAUNCH_NUM": "3","LAUNCH_PIECE": "A","NORAD_CAT_ID": "24717","OBJECT_ID": "1997-003A","OBJECT_NAME": "SOYUZ-TM 25","OBJECT_NUMBER": "24717","OBJECT_TYPE": "PAYLOAD","PERIGEE": "385","PERIOD": "92.33","RCSVALUE": "0","RCS_SIZE": "","SATNAME": "SOYUZ-TM 25","SITE": "TTMTR"</v>
      </c>
    </row>
    <row r="362" spans="1:51" x14ac:dyDescent="0.2">
      <c r="A362" t="s">
        <v>1382</v>
      </c>
      <c r="B362" t="s">
        <v>4146</v>
      </c>
      <c r="C362" t="s">
        <v>1105</v>
      </c>
      <c r="D362" t="s">
        <v>602</v>
      </c>
      <c r="E362" t="s">
        <v>25</v>
      </c>
      <c r="F362" t="s">
        <v>25</v>
      </c>
      <c r="G362" t="s">
        <v>26</v>
      </c>
      <c r="H362" t="s">
        <v>27</v>
      </c>
      <c r="I362" t="s">
        <v>2889</v>
      </c>
      <c r="J362" t="s">
        <v>1070</v>
      </c>
      <c r="K362" t="s">
        <v>1549</v>
      </c>
      <c r="L362" t="s">
        <v>2890</v>
      </c>
      <c r="M362" t="s">
        <v>2784</v>
      </c>
      <c r="N362" t="s">
        <v>60</v>
      </c>
      <c r="O362" t="s">
        <v>34</v>
      </c>
      <c r="P362" t="s">
        <v>2891</v>
      </c>
      <c r="Q362" t="s">
        <v>2890</v>
      </c>
      <c r="R362" t="s">
        <v>1105</v>
      </c>
      <c r="S362" t="s">
        <v>2891</v>
      </c>
      <c r="T362" t="s">
        <v>50</v>
      </c>
      <c r="U362" t="s">
        <v>571</v>
      </c>
      <c r="V362" t="s">
        <v>1629</v>
      </c>
      <c r="W362" t="s">
        <v>41</v>
      </c>
      <c r="X362" t="s">
        <v>53</v>
      </c>
      <c r="Y362" t="s">
        <v>42</v>
      </c>
      <c r="Z362" t="str">
        <f t="shared" si="833"/>
        <v>"SL4RB-32302":{"APOGEE": "141","COMMENT": "","COMMENTCODE": "","COUNTRY": "CIS","CURRENT": "Y","DECAY": "1997-02-13","FILE": "8448","INCLINATION": "51.61","INTLDES": "1997-003B","LAUNCH": "1997-02-10","LAUNCH_NUM": "3","LAUNCH_PIECE": "B","NORAD_CAT_ID": "24718","OBJECT_ID": "1997-003B","OBJECT_NAME": "SL-4 R/B","OBJECT_NUMBER": "24718","OBJECT_TYPE": "ROCKET BODY","PERIGEE": "131","PERIOD": "87.20","RCSVALUE": "0","RCS_SIZE": "LARGE","SATNAME": "SL-4 R/B","SITE": "TTMTR"}</v>
      </c>
      <c r="AA362" t="str">
        <f>IF(A362=A363,_xlfn.CONCAT(Query__2[[#This Row],[Column1]],","),_xlfn.CONCAT(Query__2[[#This Row],[Column1]],"},"))</f>
        <v>"SL4RB-32302":{"APOGEE": "141","COMMENT": "","COMMENTCODE": "","COUNTRY": "CIS","CURRENT": "Y","DECAY": "1997-02-13","FILE": "8448","INCLINATION": "51.61","INTLDES": "1997-003B","LAUNCH": "1997-02-10","LAUNCH_NUM": "3","LAUNCH_PIECE": "B","NORAD_CAT_ID": "24718","OBJECT_ID": "1997-003B","OBJECT_NAME": "SL-4 R/B","OBJECT_NUMBER": "24718","OBJECT_TYPE": "ROCKET BODY","PERIGEE": "131","PERIOD": "87.20","RCSVALUE": "0","RCS_SIZE": "LARGE","SATNAME": "SL-4 R/B","SITE": "TTMTR"},</v>
      </c>
      <c r="AB362" t="str">
        <f t="shared" si="903"/>
        <v>"APOGEE": "141",</v>
      </c>
      <c r="AC362" t="str">
        <f t="shared" si="904"/>
        <v>"COMMENT": "",</v>
      </c>
      <c r="AD362" t="str">
        <f t="shared" si="905"/>
        <v>"COMMENTCODE": "",</v>
      </c>
      <c r="AE362" t="str">
        <f t="shared" si="906"/>
        <v>"COUNTRY": "CIS",</v>
      </c>
      <c r="AF362" t="str">
        <f t="shared" si="907"/>
        <v>"CURRENT": "Y",</v>
      </c>
      <c r="AG362" t="str">
        <f t="shared" si="908"/>
        <v>"DECAY": "1997-02-13",</v>
      </c>
      <c r="AH362" t="str">
        <f t="shared" si="909"/>
        <v>"FILE": "8448",</v>
      </c>
      <c r="AI362" t="str">
        <f t="shared" si="910"/>
        <v>"INCLINATION": "51.61",</v>
      </c>
      <c r="AJ362" t="str">
        <f t="shared" si="911"/>
        <v>"INTLDES": "1997-003B",</v>
      </c>
      <c r="AK362" t="str">
        <f t="shared" si="912"/>
        <v>"LAUNCH": "1997-02-10",</v>
      </c>
      <c r="AL362" t="str">
        <f t="shared" si="913"/>
        <v>"LAUNCH_NUM": "3",</v>
      </c>
      <c r="AM362" t="str">
        <f t="shared" si="914"/>
        <v>"LAUNCH_PIECE": "B",</v>
      </c>
      <c r="AN362" t="str">
        <f t="shared" si="915"/>
        <v>"NORAD_CAT_ID": "24718",</v>
      </c>
      <c r="AO362" t="str">
        <f t="shared" si="916"/>
        <v>"OBJECT_ID": "1997-003B",</v>
      </c>
      <c r="AP362" t="str">
        <f t="shared" si="917"/>
        <v>"OBJECT_NAME": "SL-4 R/B",</v>
      </c>
      <c r="AQ362" t="str">
        <f t="shared" si="918"/>
        <v>"OBJECT_NUMBER": "24718",</v>
      </c>
      <c r="AR362" t="str">
        <f t="shared" si="919"/>
        <v>"OBJECT_TYPE": "ROCKET BODY",</v>
      </c>
      <c r="AS362" t="str">
        <f t="shared" si="920"/>
        <v>"PERIGEE": "131",</v>
      </c>
      <c r="AT362" t="str">
        <f t="shared" si="921"/>
        <v>"PERIOD": "87.20",</v>
      </c>
      <c r="AU362" t="str">
        <f t="shared" si="922"/>
        <v>"RCSVALUE": "0",</v>
      </c>
      <c r="AV362" t="str">
        <f t="shared" si="923"/>
        <v>"RCS_SIZE": "LARGE",</v>
      </c>
      <c r="AW362" t="str">
        <f t="shared" si="924"/>
        <v>"SITE": "TTMTR"</v>
      </c>
      <c r="AX362" t="str">
        <f t="shared" si="925"/>
        <v>"SATNAME": "SL-4 R/B",</v>
      </c>
      <c r="AY362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"141","COMMENT": "","COMMENTCODE": "","COUNTRY": "CIS","CURRENT": "Y","DECAY": "1997-02-13","FILE": "8448","INCLINATION": "51.61","INTLDES": "1997-003B","LAUNCH": "1997-02-10","LAUNCH_NUM": "3","LAUNCH_PIECE": "B","NORAD_CAT_ID": "24718","OBJECT_ID": "1997-003B","OBJECT_NAME": "SL-4 R/B","OBJECT_NUMBER": "24718","OBJECT_TYPE": "ROCKET BODY","PERIGEE": "131","PERIOD": "87.20","RCSVALUE": "0","RCS_SIZE": "LARGE","SATNAME": "SL-4 R/B","SITE": "TTMTR"</v>
      </c>
    </row>
    <row r="363" spans="1:51" x14ac:dyDescent="0.2">
      <c r="A363" t="s">
        <v>1382</v>
      </c>
      <c r="B363" t="s">
        <v>4147</v>
      </c>
      <c r="C363" t="s">
        <v>2896</v>
      </c>
      <c r="D363" t="s">
        <v>1002</v>
      </c>
      <c r="E363" t="s">
        <v>25</v>
      </c>
      <c r="F363" t="s">
        <v>25</v>
      </c>
      <c r="G363" t="s">
        <v>66</v>
      </c>
      <c r="H363" t="s">
        <v>27</v>
      </c>
      <c r="I363" t="s">
        <v>2892</v>
      </c>
      <c r="J363" t="s">
        <v>33</v>
      </c>
      <c r="K363" t="s">
        <v>2329</v>
      </c>
      <c r="L363" t="s">
        <v>2893</v>
      </c>
      <c r="M363" t="s">
        <v>2894</v>
      </c>
      <c r="N363" t="s">
        <v>44</v>
      </c>
      <c r="O363" t="s">
        <v>48</v>
      </c>
      <c r="P363" t="s">
        <v>2895</v>
      </c>
      <c r="Q363" t="s">
        <v>2893</v>
      </c>
      <c r="R363" t="s">
        <v>2896</v>
      </c>
      <c r="S363" t="s">
        <v>2895</v>
      </c>
      <c r="T363" t="s">
        <v>38</v>
      </c>
      <c r="U363" t="s">
        <v>991</v>
      </c>
      <c r="V363" t="s">
        <v>1393</v>
      </c>
      <c r="W363" t="s">
        <v>41</v>
      </c>
      <c r="X363" t="s">
        <v>25</v>
      </c>
      <c r="Y363" t="s">
        <v>75</v>
      </c>
      <c r="Z363" t="str">
        <f t="shared" si="833"/>
        <v>"STS82-32303":{"APOGEE": "618","COMMENT": "","COMMENTCODE": "","COUNTRY": "US","CURRENT": "Y","DECAY": "1997-02-21","FILE": "1","INCLINATION": "28.47","INTLDES": "1997-004A","LAUNCH": "1997-02-11","LAUNCH_NUM": "4","LAUNCH_PIECE": "A","NORAD_CAT_ID": "24719","OBJECT_ID": "1997-004A","OBJECT_NAME": "STS 82","OBJECT_NUMBER": "24719","OBJECT_TYPE": "PAYLOAD","PERIGEE": "584","PERIOD": "96.70","RCSVALUE": "0","RCS_SIZE": "","SATNAME": "STS 82","SITE": "AFETR"}</v>
      </c>
      <c r="AA363" t="str">
        <f>IF(A363=A364,_xlfn.CONCAT(Query__2[[#This Row],[Column1]],","),_xlfn.CONCAT(Query__2[[#This Row],[Column1]],"},"))</f>
        <v>"STS82-32303":{"APOGEE": "618","COMMENT": "","COMMENTCODE": "","COUNTRY": "US","CURRENT": "Y","DECAY": "1997-02-21","FILE": "1","INCLINATION": "28.47","INTLDES": "1997-004A","LAUNCH": "1997-02-11","LAUNCH_NUM": "4","LAUNCH_PIECE": "A","NORAD_CAT_ID": "24719","OBJECT_ID": "1997-004A","OBJECT_NAME": "STS 82","OBJECT_NUMBER": "24719","OBJECT_TYPE": "PAYLOAD","PERIGEE": "584","PERIOD": "96.70","RCSVALUE": "0","RCS_SIZE": "","SATNAME": "STS 82","SITE": "AFETR"},</v>
      </c>
      <c r="AB363" t="str">
        <f t="shared" si="903"/>
        <v>"APOGEE": "618",</v>
      </c>
      <c r="AC363" t="str">
        <f t="shared" si="904"/>
        <v>"COMMENT": "",</v>
      </c>
      <c r="AD363" t="str">
        <f t="shared" si="905"/>
        <v>"COMMENTCODE": "",</v>
      </c>
      <c r="AE363" t="str">
        <f t="shared" si="906"/>
        <v>"COUNTRY": "US",</v>
      </c>
      <c r="AF363" t="str">
        <f t="shared" si="907"/>
        <v>"CURRENT": "Y",</v>
      </c>
      <c r="AG363" t="str">
        <f t="shared" si="908"/>
        <v>"DECAY": "1997-02-21",</v>
      </c>
      <c r="AH363" t="str">
        <f t="shared" si="909"/>
        <v>"FILE": "1",</v>
      </c>
      <c r="AI363" t="str">
        <f t="shared" si="910"/>
        <v>"INCLINATION": "28.47",</v>
      </c>
      <c r="AJ363" t="str">
        <f t="shared" si="911"/>
        <v>"INTLDES": "1997-004A",</v>
      </c>
      <c r="AK363" t="str">
        <f t="shared" si="912"/>
        <v>"LAUNCH": "1997-02-11",</v>
      </c>
      <c r="AL363" t="str">
        <f t="shared" si="913"/>
        <v>"LAUNCH_NUM": "4",</v>
      </c>
      <c r="AM363" t="str">
        <f t="shared" si="914"/>
        <v>"LAUNCH_PIECE": "A",</v>
      </c>
      <c r="AN363" t="str">
        <f t="shared" si="915"/>
        <v>"NORAD_CAT_ID": "24719",</v>
      </c>
      <c r="AO363" t="str">
        <f t="shared" si="916"/>
        <v>"OBJECT_ID": "1997-004A",</v>
      </c>
      <c r="AP363" t="str">
        <f t="shared" si="917"/>
        <v>"OBJECT_NAME": "STS 82",</v>
      </c>
      <c r="AQ363" t="str">
        <f t="shared" si="918"/>
        <v>"OBJECT_NUMBER": "24719",</v>
      </c>
      <c r="AR363" t="str">
        <f t="shared" si="919"/>
        <v>"OBJECT_TYPE": "PAYLOAD",</v>
      </c>
      <c r="AS363" t="str">
        <f t="shared" si="920"/>
        <v>"PERIGEE": "584",</v>
      </c>
      <c r="AT363" t="str">
        <f t="shared" si="921"/>
        <v>"PERIOD": "96.70",</v>
      </c>
      <c r="AU363" t="str">
        <f t="shared" si="922"/>
        <v>"RCSVALUE": "0",</v>
      </c>
      <c r="AV363" t="str">
        <f t="shared" si="923"/>
        <v>"RCS_SIZE": "",</v>
      </c>
      <c r="AW363" t="str">
        <f t="shared" si="924"/>
        <v>"SITE": "AFETR"</v>
      </c>
      <c r="AX363" t="str">
        <f t="shared" si="925"/>
        <v>"SATNAME": "STS 82",</v>
      </c>
      <c r="AY363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"618","COMMENT": "","COMMENTCODE": "","COUNTRY": "US","CURRENT": "Y","DECAY": "1997-02-21","FILE": "1","INCLINATION": "28.47","INTLDES": "1997-004A","LAUNCH": "1997-02-11","LAUNCH_NUM": "4","LAUNCH_PIECE": "A","NORAD_CAT_ID": "24719","OBJECT_ID": "1997-004A","OBJECT_NAME": "STS 82","OBJECT_NUMBER": "24719","OBJECT_TYPE": "PAYLOAD","PERIGEE": "584","PERIOD": "96.70","RCSVALUE": "0","RCS_SIZE": "","SATNAME": "STS 82","SITE": "AFETR"</v>
      </c>
    </row>
    <row r="364" spans="1:51" x14ac:dyDescent="0.2">
      <c r="A364" t="s">
        <v>1382</v>
      </c>
      <c r="B364" t="s">
        <v>4148</v>
      </c>
      <c r="C364" t="s">
        <v>2901</v>
      </c>
      <c r="D364" t="s">
        <v>1176</v>
      </c>
      <c r="E364" t="s">
        <v>25</v>
      </c>
      <c r="F364" t="s">
        <v>25</v>
      </c>
      <c r="G364" t="s">
        <v>1678</v>
      </c>
      <c r="H364" t="s">
        <v>27</v>
      </c>
      <c r="I364" t="s">
        <v>2780</v>
      </c>
      <c r="J364" t="s">
        <v>33</v>
      </c>
      <c r="K364" t="s">
        <v>2897</v>
      </c>
      <c r="L364" t="s">
        <v>2898</v>
      </c>
      <c r="M364" t="s">
        <v>2899</v>
      </c>
      <c r="N364" t="s">
        <v>100</v>
      </c>
      <c r="O364" t="s">
        <v>81</v>
      </c>
      <c r="P364" t="s">
        <v>2900</v>
      </c>
      <c r="Q364" t="s">
        <v>2898</v>
      </c>
      <c r="R364" t="s">
        <v>2901</v>
      </c>
      <c r="S364" t="s">
        <v>2900</v>
      </c>
      <c r="T364" t="s">
        <v>84</v>
      </c>
      <c r="U364" t="s">
        <v>456</v>
      </c>
      <c r="V364" t="s">
        <v>1490</v>
      </c>
      <c r="W364" t="s">
        <v>41</v>
      </c>
      <c r="X364" t="s">
        <v>25</v>
      </c>
      <c r="Y364" t="s">
        <v>1679</v>
      </c>
      <c r="Z364" t="str">
        <f t="shared" si="833"/>
        <v>"M5DEB-32304":{"APOGEE": "1263","COMMENT": "","COMMENTCODE": "","COUNTRY": "JPN","CURRENT": "Y","DECAY": "1999-07-17","FILE": "1","INCLINATION": "31.19","INTLDES": "1997-005C","LAUNCH": "1997-02-12","LAUNCH_NUM": "5","LAUNCH_PIECE": "C","NORAD_CAT_ID": "25856","OBJECT_ID": "1997-005C","OBJECT_NAME": "M-5 DEB","OBJECT_NUMBER": "25856","OBJECT_TYPE": "DEBRIS","PERIGEE": "146","PERIOD": "98.87","RCSVALUE": "0","RCS_SIZE": "","SATNAME": "M-5 DEB","SITE": "KSCUT"}</v>
      </c>
      <c r="AA364" t="str">
        <f>IF(A364=A365,_xlfn.CONCAT(Query__2[[#This Row],[Column1]],","),_xlfn.CONCAT(Query__2[[#This Row],[Column1]],"},"))</f>
        <v>"M5DEB-32304":{"APOGEE": "1263","COMMENT": "","COMMENTCODE": "","COUNTRY": "JPN","CURRENT": "Y","DECAY": "1999-07-17","FILE": "1","INCLINATION": "31.19","INTLDES": "1997-005C","LAUNCH": "1997-02-12","LAUNCH_NUM": "5","LAUNCH_PIECE": "C","NORAD_CAT_ID": "25856","OBJECT_ID": "1997-005C","OBJECT_NAME": "M-5 DEB","OBJECT_NUMBER": "25856","OBJECT_TYPE": "DEBRIS","PERIGEE": "146","PERIOD": "98.87","RCSVALUE": "0","RCS_SIZE": "","SATNAME": "M-5 DEB","SITE": "KSCUT"}},</v>
      </c>
      <c r="AB364" t="str">
        <f t="shared" si="903"/>
        <v>"APOGEE": "1263",</v>
      </c>
      <c r="AC364" t="str">
        <f t="shared" si="904"/>
        <v>"COMMENT": "",</v>
      </c>
      <c r="AD364" t="str">
        <f t="shared" si="905"/>
        <v>"COMMENTCODE": "",</v>
      </c>
      <c r="AE364" t="str">
        <f t="shared" si="906"/>
        <v>"COUNTRY": "JPN",</v>
      </c>
      <c r="AF364" t="str">
        <f t="shared" si="907"/>
        <v>"CURRENT": "Y",</v>
      </c>
      <c r="AG364" t="str">
        <f t="shared" si="908"/>
        <v>"DECAY": "1999-07-17",</v>
      </c>
      <c r="AH364" t="str">
        <f t="shared" si="909"/>
        <v>"FILE": "1",</v>
      </c>
      <c r="AI364" t="str">
        <f t="shared" si="910"/>
        <v>"INCLINATION": "31.19",</v>
      </c>
      <c r="AJ364" t="str">
        <f t="shared" si="911"/>
        <v>"INTLDES": "1997-005C",</v>
      </c>
      <c r="AK364" t="str">
        <f t="shared" si="912"/>
        <v>"LAUNCH": "1997-02-12",</v>
      </c>
      <c r="AL364" t="str">
        <f t="shared" si="913"/>
        <v>"LAUNCH_NUM": "5",</v>
      </c>
      <c r="AM364" t="str">
        <f t="shared" si="914"/>
        <v>"LAUNCH_PIECE": "C",</v>
      </c>
      <c r="AN364" t="str">
        <f t="shared" si="915"/>
        <v>"NORAD_CAT_ID": "25856",</v>
      </c>
      <c r="AO364" t="str">
        <f t="shared" si="916"/>
        <v>"OBJECT_ID": "1997-005C",</v>
      </c>
      <c r="AP364" t="str">
        <f t="shared" si="917"/>
        <v>"OBJECT_NAME": "M-5 DEB",</v>
      </c>
      <c r="AQ364" t="str">
        <f t="shared" si="918"/>
        <v>"OBJECT_NUMBER": "25856",</v>
      </c>
      <c r="AR364" t="str">
        <f t="shared" si="919"/>
        <v>"OBJECT_TYPE": "DEBRIS",</v>
      </c>
      <c r="AS364" t="str">
        <f t="shared" si="920"/>
        <v>"PERIGEE": "146",</v>
      </c>
      <c r="AT364" t="str">
        <f t="shared" si="921"/>
        <v>"PERIOD": "98.87",</v>
      </c>
      <c r="AU364" t="str">
        <f t="shared" si="922"/>
        <v>"RCSVALUE": "0",</v>
      </c>
      <c r="AV364" t="str">
        <f t="shared" si="923"/>
        <v>"RCS_SIZE": "",</v>
      </c>
      <c r="AW364" t="str">
        <f t="shared" si="924"/>
        <v>"SITE": "KSCUT"</v>
      </c>
      <c r="AX364" t="str">
        <f t="shared" si="925"/>
        <v>"SATNAME": "M-5 DEB",</v>
      </c>
      <c r="AY364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"1263","COMMENT": "","COMMENTCODE": "","COUNTRY": "JPN","CURRENT": "Y","DECAY": "1999-07-17","FILE": "1","INCLINATION": "31.19","INTLDES": "1997-005C","LAUNCH": "1997-02-12","LAUNCH_NUM": "5","LAUNCH_PIECE": "C","NORAD_CAT_ID": "25856","OBJECT_ID": "1997-005C","OBJECT_NAME": "M-5 DEB","OBJECT_NUMBER": "25856","OBJECT_TYPE": "DEBRIS","PERIGEE": "146","PERIOD": "98.87","RCSVALUE": "0","RCS_SIZE": "","SATNAME": "M-5 DEB","SITE": "KSCUT"</v>
      </c>
    </row>
    <row r="365" spans="1:51" x14ac:dyDescent="0.2">
      <c r="A365" t="s">
        <v>1384</v>
      </c>
      <c r="B365" t="s">
        <v>4149</v>
      </c>
      <c r="C365" t="s">
        <v>2917</v>
      </c>
      <c r="D365" t="s">
        <v>25</v>
      </c>
      <c r="E365" t="s">
        <v>138</v>
      </c>
      <c r="F365" t="s">
        <v>25</v>
      </c>
      <c r="G365" t="s">
        <v>66</v>
      </c>
      <c r="H365" t="s">
        <v>27</v>
      </c>
      <c r="I365" t="s">
        <v>986</v>
      </c>
      <c r="J365" t="s">
        <v>1916</v>
      </c>
      <c r="K365" t="s">
        <v>25</v>
      </c>
      <c r="L365" t="s">
        <v>2915</v>
      </c>
      <c r="M365" t="s">
        <v>986</v>
      </c>
      <c r="N365" t="s">
        <v>33</v>
      </c>
      <c r="O365" t="s">
        <v>34</v>
      </c>
      <c r="P365" t="s">
        <v>2916</v>
      </c>
      <c r="Q365" t="s">
        <v>2915</v>
      </c>
      <c r="R365" t="s">
        <v>2917</v>
      </c>
      <c r="S365" t="s">
        <v>2916</v>
      </c>
      <c r="T365" t="s">
        <v>50</v>
      </c>
      <c r="U365" t="s">
        <v>25</v>
      </c>
      <c r="V365" t="s">
        <v>25</v>
      </c>
      <c r="W365" t="s">
        <v>41</v>
      </c>
      <c r="X365" t="s">
        <v>25</v>
      </c>
      <c r="Y365" t="s">
        <v>75</v>
      </c>
      <c r="Z365" t="str">
        <f t="shared" si="833"/>
        <v>"1998":{"ATHENA2RBOAM-33301":{"APOGEE": "","COMMENT": "NO INITIAL ELEMENTS","COMMENTCODE": "","COUNTRY": "US","CURRENT": "Y","DECAY": "1998-01-07","FILE": "8057","INCLINATION": "","INTLDES": "1998-001B","LAUNCH": "1998-01-07","LAUNCH_NUM": "1","LAUNCH_PIECE": "B","NORAD_CAT_ID": "25132","OBJECT_ID": "1998-001B","OBJECT_NAME": "ATHENA 2 R/B(OAM)","OBJECT_NUMBER": "25132","OBJECT_TYPE": "ROCKET BODY","PERIGEE": "","PERIOD": "","RCSVALUE": "0","RCS_SIZE": "","SATNAME": "ATHENA 2 R/B(OAM)","SITE": "AFETR"}</v>
      </c>
      <c r="AA365" t="str">
        <f>IF(A365=A366,_xlfn.CONCAT(Query__2[[#This Row],[Column1]],","),_xlfn.CONCAT(Query__2[[#This Row],[Column1]],"},"))</f>
        <v>"1998":{"ATHENA2RBOAM-33301":{"APOGEE": "","COMMENT": "NO INITIAL ELEMENTS","COMMENTCODE": "","COUNTRY": "US","CURRENT": "Y","DECAY": "1998-01-07","FILE": "8057","INCLINATION": "","INTLDES": "1998-001B","LAUNCH": "1998-01-07","LAUNCH_NUM": "1","LAUNCH_PIECE": "B","NORAD_CAT_ID": "25132","OBJECT_ID": "1998-001B","OBJECT_NAME": "ATHENA 2 R/B(OAM)","OBJECT_NUMBER": "25132","OBJECT_TYPE": "ROCKET BODY","PERIGEE": "","PERIOD": "","RCSVALUE": "0","RCS_SIZE": "","SATNAME": "ATHENA 2 R/B(OAM)","SITE": "AFETR"},</v>
      </c>
      <c r="AB365" t="str">
        <f t="shared" ref="AB365:AB373" si="926">_xlfn.CONCAT("""",D$1,"""",": ","""",D365,"""",",")</f>
        <v>"APOGEE": "",</v>
      </c>
      <c r="AC365" t="str">
        <f t="shared" ref="AC365:AC373" si="927">_xlfn.CONCAT("""",E$1,"""",": ","""",E365,"""",",")</f>
        <v>"COMMENT": "NO INITIAL ELEMENTS",</v>
      </c>
      <c r="AD365" t="str">
        <f t="shared" ref="AD365:AD373" si="928">_xlfn.CONCAT("""",F$1,"""",": ","""",F365,"""",",")</f>
        <v>"COMMENTCODE": "",</v>
      </c>
      <c r="AE365" t="str">
        <f t="shared" ref="AE365:AE373" si="929">_xlfn.CONCAT("""",G$1,"""",": ","""",G365,"""",",")</f>
        <v>"COUNTRY": "US",</v>
      </c>
      <c r="AF365" t="str">
        <f t="shared" ref="AF365:AF373" si="930">_xlfn.CONCAT("""",H$1,"""",": ","""",H365,"""",",")</f>
        <v>"CURRENT": "Y",</v>
      </c>
      <c r="AG365" t="str">
        <f t="shared" ref="AG365:AG373" si="931">_xlfn.CONCAT("""",I$1,"""",": ","""",I365,"""",",")</f>
        <v>"DECAY": "1998-01-07",</v>
      </c>
      <c r="AH365" t="str">
        <f t="shared" ref="AH365:AH373" si="932">_xlfn.CONCAT("""",J$1,"""",": ","""",J365,"""",",")</f>
        <v>"FILE": "8057",</v>
      </c>
      <c r="AI365" t="str">
        <f t="shared" ref="AI365:AI373" si="933">_xlfn.CONCAT("""",K$1,"""",": ","""",K365,"""",",")</f>
        <v>"INCLINATION": "",</v>
      </c>
      <c r="AJ365" t="str">
        <f t="shared" ref="AJ365:AJ373" si="934">_xlfn.CONCAT("""",L$1,"""",": ","""",L365,"""",",")</f>
        <v>"INTLDES": "1998-001B",</v>
      </c>
      <c r="AK365" t="str">
        <f t="shared" ref="AK365:AK373" si="935">_xlfn.CONCAT("""",M$1,"""",": ","""",M365,"""",",")</f>
        <v>"LAUNCH": "1998-01-07",</v>
      </c>
      <c r="AL365" t="str">
        <f t="shared" ref="AL365:AL373" si="936">_xlfn.CONCAT("""",N$1,"""",": ","""",N365,"""",",")</f>
        <v>"LAUNCH_NUM": "1",</v>
      </c>
      <c r="AM365" t="str">
        <f t="shared" ref="AM365:AM373" si="937">_xlfn.CONCAT("""",O$1,"""",": ","""",O365,"""",",")</f>
        <v>"LAUNCH_PIECE": "B",</v>
      </c>
      <c r="AN365" t="str">
        <f t="shared" ref="AN365:AN373" si="938">_xlfn.CONCAT("""",P$1,"""",": ","""",P365,"""",",")</f>
        <v>"NORAD_CAT_ID": "25132",</v>
      </c>
      <c r="AO365" t="str">
        <f t="shared" ref="AO365:AO373" si="939">_xlfn.CONCAT("""",Q$1,"""",": ","""",Q365,"""",",")</f>
        <v>"OBJECT_ID": "1998-001B",</v>
      </c>
      <c r="AP365" t="str">
        <f t="shared" ref="AP365:AP373" si="940">_xlfn.CONCAT("""",R$1,"""",": ","""",R365,"""",",")</f>
        <v>"OBJECT_NAME": "ATHENA 2 R/B(OAM)",</v>
      </c>
      <c r="AQ365" t="str">
        <f t="shared" ref="AQ365:AQ373" si="941">_xlfn.CONCAT("""",S$1,"""",": ","""",S365,"""",",")</f>
        <v>"OBJECT_NUMBER": "25132",</v>
      </c>
      <c r="AR365" t="str">
        <f t="shared" ref="AR365:AR373" si="942">_xlfn.CONCAT("""",T$1,"""",": ","""",T365,"""",",")</f>
        <v>"OBJECT_TYPE": "ROCKET BODY",</v>
      </c>
      <c r="AS365" t="str">
        <f t="shared" ref="AS365:AS373" si="943">_xlfn.CONCAT("""",U$1,"""",": ","""",U365,"""",",")</f>
        <v>"PERIGEE": "",</v>
      </c>
      <c r="AT365" t="str">
        <f t="shared" ref="AT365:AT373" si="944">_xlfn.CONCAT("""",V$1,"""",": ","""",V365,"""",",")</f>
        <v>"PERIOD": "",</v>
      </c>
      <c r="AU365" t="str">
        <f t="shared" ref="AU365:AU373" si="945">_xlfn.CONCAT("""",W$1,"""",": ","""",W365,"""",",")</f>
        <v>"RCSVALUE": "0",</v>
      </c>
      <c r="AV365" t="str">
        <f t="shared" ref="AV365:AV373" si="946">_xlfn.CONCAT("""",X$1,"""",": ","""",X365,"""",",")</f>
        <v>"RCS_SIZE": "",</v>
      </c>
      <c r="AW365" t="str">
        <f t="shared" ref="AW365:AW373" si="947">_xlfn.CONCAT("""",Y$1,"""",": ","""",Y365,"""")</f>
        <v>"SITE": "AFETR"</v>
      </c>
      <c r="AX365" t="str">
        <f t="shared" ref="AX365:AX373" si="948">_xlfn.CONCAT("""",C$1,"""",": ","""",C365,"""",",")</f>
        <v>"SATNAME": "ATHENA 2 R/B(OAM)",</v>
      </c>
      <c r="AY365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"","COMMENT": "NO INITIAL ELEMENTS","COMMENTCODE": "","COUNTRY": "US","CURRENT": "Y","DECAY": "1998-01-07","FILE": "8057","INCLINATION": "","INTLDES": "1998-001B","LAUNCH": "1998-01-07","LAUNCH_NUM": "1","LAUNCH_PIECE": "B","NORAD_CAT_ID": "25132","OBJECT_ID": "1998-001B","OBJECT_NAME": "ATHENA 2 R/B(OAM)","OBJECT_NUMBER": "25132","OBJECT_TYPE": "ROCKET BODY","PERIGEE": "","PERIOD": "","RCSVALUE": "0","RCS_SIZE": "","SATNAME": "ATHENA 2 R/B(OAM)","SITE": "AFETR"</v>
      </c>
    </row>
    <row r="366" spans="1:51" x14ac:dyDescent="0.2">
      <c r="A366" t="s">
        <v>1384</v>
      </c>
      <c r="B366" t="s">
        <v>4150</v>
      </c>
      <c r="C366" t="s">
        <v>2920</v>
      </c>
      <c r="D366" t="s">
        <v>25</v>
      </c>
      <c r="E366" t="s">
        <v>220</v>
      </c>
      <c r="F366" t="s">
        <v>25</v>
      </c>
      <c r="G366" t="s">
        <v>66</v>
      </c>
      <c r="H366" t="s">
        <v>27</v>
      </c>
      <c r="I366" t="s">
        <v>2406</v>
      </c>
      <c r="J366" t="s">
        <v>33</v>
      </c>
      <c r="K366" t="s">
        <v>25</v>
      </c>
      <c r="L366" t="s">
        <v>2918</v>
      </c>
      <c r="M366" t="s">
        <v>986</v>
      </c>
      <c r="N366" t="s">
        <v>33</v>
      </c>
      <c r="O366" t="s">
        <v>48</v>
      </c>
      <c r="P366" t="s">
        <v>2919</v>
      </c>
      <c r="Q366" t="s">
        <v>2918</v>
      </c>
      <c r="R366" t="s">
        <v>2920</v>
      </c>
      <c r="S366" t="s">
        <v>2919</v>
      </c>
      <c r="T366" t="s">
        <v>38</v>
      </c>
      <c r="U366" t="s">
        <v>25</v>
      </c>
      <c r="V366" t="s">
        <v>25</v>
      </c>
      <c r="W366" t="s">
        <v>41</v>
      </c>
      <c r="X366" t="s">
        <v>25</v>
      </c>
      <c r="Y366" t="s">
        <v>75</v>
      </c>
      <c r="Z366" t="str">
        <f t="shared" si="833"/>
        <v>"LUNARPROSPECTOR-33302":{"APOGEE": "","COMMENT": "LUNAR IMPACT","COMMENTCODE": "","COUNTRY": "US","CURRENT": "Y","DECAY": "1999-07-31","FILE": "1","INCLINATION": "","INTLDES": "1998-001A","LAUNCH": "1998-01-07","LAUNCH_NUM": "1","LAUNCH_PIECE": "A","NORAD_CAT_ID": "25131","OBJECT_ID": "1998-001A","OBJECT_NAME": "LUNAR PROSPECTOR","OBJECT_NUMBER": "25131","OBJECT_TYPE": "PAYLOAD","PERIGEE": "","PERIOD": "","RCSVALUE": "0","RCS_SIZE": "","SATNAME": "LUNAR PROSPECTOR","SITE": "AFETR"}</v>
      </c>
      <c r="AA366" t="str">
        <f>IF(A366=A367,_xlfn.CONCAT(Query__2[[#This Row],[Column1]],","),_xlfn.CONCAT(Query__2[[#This Row],[Column1]],"},"))</f>
        <v>"LUNARPROSPECTOR-33302":{"APOGEE": "","COMMENT": "LUNAR IMPACT","COMMENTCODE": "","COUNTRY": "US","CURRENT": "Y","DECAY": "1999-07-31","FILE": "1","INCLINATION": "","INTLDES": "1998-001A","LAUNCH": "1998-01-07","LAUNCH_NUM": "1","LAUNCH_PIECE": "A","NORAD_CAT_ID": "25131","OBJECT_ID": "1998-001A","OBJECT_NAME": "LUNAR PROSPECTOR","OBJECT_NUMBER": "25131","OBJECT_TYPE": "PAYLOAD","PERIGEE": "","PERIOD": "","RCSVALUE": "0","RCS_SIZE": "","SATNAME": "LUNAR PROSPECTOR","SITE": "AFETR"},</v>
      </c>
      <c r="AB366" t="str">
        <f t="shared" si="926"/>
        <v>"APOGEE": "",</v>
      </c>
      <c r="AC366" t="str">
        <f t="shared" si="927"/>
        <v>"COMMENT": "LUNAR IMPACT",</v>
      </c>
      <c r="AD366" t="str">
        <f t="shared" si="928"/>
        <v>"COMMENTCODE": "",</v>
      </c>
      <c r="AE366" t="str">
        <f t="shared" si="929"/>
        <v>"COUNTRY": "US",</v>
      </c>
      <c r="AF366" t="str">
        <f t="shared" si="930"/>
        <v>"CURRENT": "Y",</v>
      </c>
      <c r="AG366" t="str">
        <f t="shared" si="931"/>
        <v>"DECAY": "1999-07-31",</v>
      </c>
      <c r="AH366" t="str">
        <f t="shared" si="932"/>
        <v>"FILE": "1",</v>
      </c>
      <c r="AI366" t="str">
        <f t="shared" si="933"/>
        <v>"INCLINATION": "",</v>
      </c>
      <c r="AJ366" t="str">
        <f t="shared" si="934"/>
        <v>"INTLDES": "1998-001A",</v>
      </c>
      <c r="AK366" t="str">
        <f t="shared" si="935"/>
        <v>"LAUNCH": "1998-01-07",</v>
      </c>
      <c r="AL366" t="str">
        <f t="shared" si="936"/>
        <v>"LAUNCH_NUM": "1",</v>
      </c>
      <c r="AM366" t="str">
        <f t="shared" si="937"/>
        <v>"LAUNCH_PIECE": "A",</v>
      </c>
      <c r="AN366" t="str">
        <f t="shared" si="938"/>
        <v>"NORAD_CAT_ID": "25131",</v>
      </c>
      <c r="AO366" t="str">
        <f t="shared" si="939"/>
        <v>"OBJECT_ID": "1998-001A",</v>
      </c>
      <c r="AP366" t="str">
        <f t="shared" si="940"/>
        <v>"OBJECT_NAME": "LUNAR PROSPECTOR",</v>
      </c>
      <c r="AQ366" t="str">
        <f t="shared" si="941"/>
        <v>"OBJECT_NUMBER": "25131",</v>
      </c>
      <c r="AR366" t="str">
        <f t="shared" si="942"/>
        <v>"OBJECT_TYPE": "PAYLOAD",</v>
      </c>
      <c r="AS366" t="str">
        <f t="shared" si="943"/>
        <v>"PERIGEE": "",</v>
      </c>
      <c r="AT366" t="str">
        <f t="shared" si="944"/>
        <v>"PERIOD": "",</v>
      </c>
      <c r="AU366" t="str">
        <f t="shared" si="945"/>
        <v>"RCSVALUE": "0",</v>
      </c>
      <c r="AV366" t="str">
        <f t="shared" si="946"/>
        <v>"RCS_SIZE": "",</v>
      </c>
      <c r="AW366" t="str">
        <f t="shared" si="947"/>
        <v>"SITE": "AFETR"</v>
      </c>
      <c r="AX366" t="str">
        <f t="shared" si="948"/>
        <v>"SATNAME": "LUNAR PROSPECTOR",</v>
      </c>
      <c r="AY366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"","COMMENT": "LUNAR IMPACT","COMMENTCODE": "","COUNTRY": "US","CURRENT": "Y","DECAY": "1999-07-31","FILE": "1","INCLINATION": "","INTLDES": "1998-001A","LAUNCH": "1998-01-07","LAUNCH_NUM": "1","LAUNCH_PIECE": "A","NORAD_CAT_ID": "25131","OBJECT_ID": "1998-001A","OBJECT_NAME": "LUNAR PROSPECTOR","OBJECT_NUMBER": "25131","OBJECT_TYPE": "PAYLOAD","PERIGEE": "","PERIOD": "","RCSVALUE": "0","RCS_SIZE": "","SATNAME": "LUNAR PROSPECTOR","SITE": "AFETR"</v>
      </c>
    </row>
    <row r="367" spans="1:51" x14ac:dyDescent="0.2">
      <c r="A367" t="s">
        <v>1384</v>
      </c>
      <c r="B367" t="s">
        <v>4151</v>
      </c>
      <c r="C367" t="s">
        <v>2529</v>
      </c>
      <c r="D367" t="s">
        <v>610</v>
      </c>
      <c r="E367" t="s">
        <v>25</v>
      </c>
      <c r="F367" t="s">
        <v>25</v>
      </c>
      <c r="G367" t="s">
        <v>66</v>
      </c>
      <c r="H367" t="s">
        <v>27</v>
      </c>
      <c r="I367" t="s">
        <v>2787</v>
      </c>
      <c r="J367" t="s">
        <v>156</v>
      </c>
      <c r="K367" t="s">
        <v>1819</v>
      </c>
      <c r="L367" t="s">
        <v>2921</v>
      </c>
      <c r="M367" t="s">
        <v>2411</v>
      </c>
      <c r="N367" t="s">
        <v>36</v>
      </c>
      <c r="O367" t="s">
        <v>309</v>
      </c>
      <c r="P367" t="s">
        <v>2922</v>
      </c>
      <c r="Q367" t="s">
        <v>2921</v>
      </c>
      <c r="R367" t="s">
        <v>2529</v>
      </c>
      <c r="S367" t="s">
        <v>2922</v>
      </c>
      <c r="T367" t="s">
        <v>84</v>
      </c>
      <c r="U367" t="s">
        <v>537</v>
      </c>
      <c r="V367" t="s">
        <v>958</v>
      </c>
      <c r="W367" t="s">
        <v>41</v>
      </c>
      <c r="X367" t="s">
        <v>95</v>
      </c>
      <c r="Y367" t="s">
        <v>75</v>
      </c>
      <c r="Z367" t="str">
        <f t="shared" si="833"/>
        <v>"DELTA2DEB-33303":{"APOGEE": "264","COMMENT": "","COMMENTCODE": "","COUNTRY": "US","CURRENT": "Y","DECAY": "1999-05-31","FILE": "7337","INCLINATION": "28.52","INTLDES": "1998-002F","LAUNCH": "1998-01-10","LAUNCH_NUM": "2","LAUNCH_PIECE": "F","NORAD_CAT_ID": "25139","OBJECT_ID": "1998-002F","OBJECT_NAME": "DELTA 2 DEB","OBJECT_NUMBER": "25139","OBJECT_TYPE": "DEBRIS","PERIGEE": "203","PERIOD": "89.17","RCSVALUE": "0","RCS_SIZE": "MEDIUM","SATNAME": "DELTA 2 DEB","SITE": "AFETR"}</v>
      </c>
      <c r="AA367" t="str">
        <f>IF(A367=A368,_xlfn.CONCAT(Query__2[[#This Row],[Column1]],","),_xlfn.CONCAT(Query__2[[#This Row],[Column1]],"},"))</f>
        <v>"DELTA2DEB-33303":{"APOGEE": "264","COMMENT": "","COMMENTCODE": "","COUNTRY": "US","CURRENT": "Y","DECAY": "1999-05-31","FILE": "7337","INCLINATION": "28.52","INTLDES": "1998-002F","LAUNCH": "1998-01-10","LAUNCH_NUM": "2","LAUNCH_PIECE": "F","NORAD_CAT_ID": "25139","OBJECT_ID": "1998-002F","OBJECT_NAME": "DELTA 2 DEB","OBJECT_NUMBER": "25139","OBJECT_TYPE": "DEBRIS","PERIGEE": "203","PERIOD": "89.17","RCSVALUE": "0","RCS_SIZE": "MEDIUM","SATNAME": "DELTA 2 DEB","SITE": "AFETR"},</v>
      </c>
      <c r="AB367" t="str">
        <f t="shared" si="926"/>
        <v>"APOGEE": "264",</v>
      </c>
      <c r="AC367" t="str">
        <f t="shared" si="927"/>
        <v>"COMMENT": "",</v>
      </c>
      <c r="AD367" t="str">
        <f t="shared" si="928"/>
        <v>"COMMENTCODE": "",</v>
      </c>
      <c r="AE367" t="str">
        <f t="shared" si="929"/>
        <v>"COUNTRY": "US",</v>
      </c>
      <c r="AF367" t="str">
        <f t="shared" si="930"/>
        <v>"CURRENT": "Y",</v>
      </c>
      <c r="AG367" t="str">
        <f t="shared" si="931"/>
        <v>"DECAY": "1999-05-31",</v>
      </c>
      <c r="AH367" t="str">
        <f t="shared" si="932"/>
        <v>"FILE": "7337",</v>
      </c>
      <c r="AI367" t="str">
        <f t="shared" si="933"/>
        <v>"INCLINATION": "28.52",</v>
      </c>
      <c r="AJ367" t="str">
        <f t="shared" si="934"/>
        <v>"INTLDES": "1998-002F",</v>
      </c>
      <c r="AK367" t="str">
        <f t="shared" si="935"/>
        <v>"LAUNCH": "1998-01-10",</v>
      </c>
      <c r="AL367" t="str">
        <f t="shared" si="936"/>
        <v>"LAUNCH_NUM": "2",</v>
      </c>
      <c r="AM367" t="str">
        <f t="shared" si="937"/>
        <v>"LAUNCH_PIECE": "F",</v>
      </c>
      <c r="AN367" t="str">
        <f t="shared" si="938"/>
        <v>"NORAD_CAT_ID": "25139",</v>
      </c>
      <c r="AO367" t="str">
        <f t="shared" si="939"/>
        <v>"OBJECT_ID": "1998-002F",</v>
      </c>
      <c r="AP367" t="str">
        <f t="shared" si="940"/>
        <v>"OBJECT_NAME": "DELTA 2 DEB",</v>
      </c>
      <c r="AQ367" t="str">
        <f t="shared" si="941"/>
        <v>"OBJECT_NUMBER": "25139",</v>
      </c>
      <c r="AR367" t="str">
        <f t="shared" si="942"/>
        <v>"OBJECT_TYPE": "DEBRIS",</v>
      </c>
      <c r="AS367" t="str">
        <f t="shared" si="943"/>
        <v>"PERIGEE": "203",</v>
      </c>
      <c r="AT367" t="str">
        <f t="shared" si="944"/>
        <v>"PERIOD": "89.17",</v>
      </c>
      <c r="AU367" t="str">
        <f t="shared" si="945"/>
        <v>"RCSVALUE": "0",</v>
      </c>
      <c r="AV367" t="str">
        <f t="shared" si="946"/>
        <v>"RCS_SIZE": "MEDIUM",</v>
      </c>
      <c r="AW367" t="str">
        <f t="shared" si="947"/>
        <v>"SITE": "AFETR"</v>
      </c>
      <c r="AX367" t="str">
        <f t="shared" si="948"/>
        <v>"SATNAME": "DELTA 2 DEB",</v>
      </c>
      <c r="AY367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"264","COMMENT": "","COMMENTCODE": "","COUNTRY": "US","CURRENT": "Y","DECAY": "1999-05-31","FILE": "7337","INCLINATION": "28.52","INTLDES": "1998-002F","LAUNCH": "1998-01-10","LAUNCH_NUM": "2","LAUNCH_PIECE": "F","NORAD_CAT_ID": "25139","OBJECT_ID": "1998-002F","OBJECT_NAME": "DELTA 2 DEB","OBJECT_NUMBER": "25139","OBJECT_TYPE": "DEBRIS","PERIGEE": "203","PERIOD": "89.17","RCSVALUE": "0","RCS_SIZE": "MEDIUM","SATNAME": "DELTA 2 DEB","SITE": "AFETR"</v>
      </c>
    </row>
    <row r="368" spans="1:51" x14ac:dyDescent="0.2">
      <c r="A368" t="s">
        <v>1384</v>
      </c>
      <c r="B368" t="s">
        <v>4152</v>
      </c>
      <c r="C368" t="s">
        <v>2529</v>
      </c>
      <c r="D368" t="s">
        <v>209</v>
      </c>
      <c r="E368" t="s">
        <v>25</v>
      </c>
      <c r="F368" t="s">
        <v>25</v>
      </c>
      <c r="G368" t="s">
        <v>66</v>
      </c>
      <c r="H368" t="s">
        <v>27</v>
      </c>
      <c r="I368" t="s">
        <v>2923</v>
      </c>
      <c r="J368" t="s">
        <v>156</v>
      </c>
      <c r="K368" t="s">
        <v>1414</v>
      </c>
      <c r="L368" t="s">
        <v>2924</v>
      </c>
      <c r="M368" t="s">
        <v>2411</v>
      </c>
      <c r="N368" t="s">
        <v>36</v>
      </c>
      <c r="O368" t="s">
        <v>160</v>
      </c>
      <c r="P368" t="s">
        <v>2925</v>
      </c>
      <c r="Q368" t="s">
        <v>2924</v>
      </c>
      <c r="R368" t="s">
        <v>2529</v>
      </c>
      <c r="S368" t="s">
        <v>2925</v>
      </c>
      <c r="T368" t="s">
        <v>84</v>
      </c>
      <c r="U368" t="s">
        <v>427</v>
      </c>
      <c r="V368" t="s">
        <v>913</v>
      </c>
      <c r="W368" t="s">
        <v>41</v>
      </c>
      <c r="X368" t="s">
        <v>95</v>
      </c>
      <c r="Y368" t="s">
        <v>75</v>
      </c>
      <c r="Z368" t="str">
        <f t="shared" si="833"/>
        <v>"DELTA2DEB-33304":{"APOGEE": "251","COMMENT": "","COMMENTCODE": "","COUNTRY": "US","CURRENT": "Y","DECAY": "2000-04-12","FILE": "7337","INCLINATION": "28.53","INTLDES": "1998-002D","LAUNCH": "1998-01-10","LAUNCH_NUM": "2","LAUNCH_PIECE": "D","NORAD_CAT_ID": "25137","OBJECT_ID": "1998-002D","OBJECT_NAME": "DELTA 2 DEB","OBJECT_NUMBER": "25137","OBJECT_TYPE": "DEBRIS","PERIGEE": "200","PERIOD": "89.01","RCSVALUE": "0","RCS_SIZE": "MEDIUM","SATNAME": "DELTA 2 DEB","SITE": "AFETR"}</v>
      </c>
      <c r="AA368" t="str">
        <f>IF(A368=A369,_xlfn.CONCAT(Query__2[[#This Row],[Column1]],","),_xlfn.CONCAT(Query__2[[#This Row],[Column1]],"},"))</f>
        <v>"DELTA2DEB-33304":{"APOGEE": "251","COMMENT": "","COMMENTCODE": "","COUNTRY": "US","CURRENT": "Y","DECAY": "2000-04-12","FILE": "7337","INCLINATION": "28.53","INTLDES": "1998-002D","LAUNCH": "1998-01-10","LAUNCH_NUM": "2","LAUNCH_PIECE": "D","NORAD_CAT_ID": "25137","OBJECT_ID": "1998-002D","OBJECT_NAME": "DELTA 2 DEB","OBJECT_NUMBER": "25137","OBJECT_TYPE": "DEBRIS","PERIGEE": "200","PERIOD": "89.01","RCSVALUE": "0","RCS_SIZE": "MEDIUM","SATNAME": "DELTA 2 DEB","SITE": "AFETR"},</v>
      </c>
      <c r="AB368" t="str">
        <f t="shared" si="926"/>
        <v>"APOGEE": "251",</v>
      </c>
      <c r="AC368" t="str">
        <f t="shared" si="927"/>
        <v>"COMMENT": "",</v>
      </c>
      <c r="AD368" t="str">
        <f t="shared" si="928"/>
        <v>"COMMENTCODE": "",</v>
      </c>
      <c r="AE368" t="str">
        <f t="shared" si="929"/>
        <v>"COUNTRY": "US",</v>
      </c>
      <c r="AF368" t="str">
        <f t="shared" si="930"/>
        <v>"CURRENT": "Y",</v>
      </c>
      <c r="AG368" t="str">
        <f t="shared" si="931"/>
        <v>"DECAY": "2000-04-12",</v>
      </c>
      <c r="AH368" t="str">
        <f t="shared" si="932"/>
        <v>"FILE": "7337",</v>
      </c>
      <c r="AI368" t="str">
        <f t="shared" si="933"/>
        <v>"INCLINATION": "28.53",</v>
      </c>
      <c r="AJ368" t="str">
        <f t="shared" si="934"/>
        <v>"INTLDES": "1998-002D",</v>
      </c>
      <c r="AK368" t="str">
        <f t="shared" si="935"/>
        <v>"LAUNCH": "1998-01-10",</v>
      </c>
      <c r="AL368" t="str">
        <f t="shared" si="936"/>
        <v>"LAUNCH_NUM": "2",</v>
      </c>
      <c r="AM368" t="str">
        <f t="shared" si="937"/>
        <v>"LAUNCH_PIECE": "D",</v>
      </c>
      <c r="AN368" t="str">
        <f t="shared" si="938"/>
        <v>"NORAD_CAT_ID": "25137",</v>
      </c>
      <c r="AO368" t="str">
        <f t="shared" si="939"/>
        <v>"OBJECT_ID": "1998-002D",</v>
      </c>
      <c r="AP368" t="str">
        <f t="shared" si="940"/>
        <v>"OBJECT_NAME": "DELTA 2 DEB",</v>
      </c>
      <c r="AQ368" t="str">
        <f t="shared" si="941"/>
        <v>"OBJECT_NUMBER": "25137",</v>
      </c>
      <c r="AR368" t="str">
        <f t="shared" si="942"/>
        <v>"OBJECT_TYPE": "DEBRIS",</v>
      </c>
      <c r="AS368" t="str">
        <f t="shared" si="943"/>
        <v>"PERIGEE": "200",</v>
      </c>
      <c r="AT368" t="str">
        <f t="shared" si="944"/>
        <v>"PERIOD": "89.01",</v>
      </c>
      <c r="AU368" t="str">
        <f t="shared" si="945"/>
        <v>"RCSVALUE": "0",</v>
      </c>
      <c r="AV368" t="str">
        <f t="shared" si="946"/>
        <v>"RCS_SIZE": "MEDIUM",</v>
      </c>
      <c r="AW368" t="str">
        <f t="shared" si="947"/>
        <v>"SITE": "AFETR"</v>
      </c>
      <c r="AX368" t="str">
        <f t="shared" si="948"/>
        <v>"SATNAME": "DELTA 2 DEB",</v>
      </c>
      <c r="AY368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"251","COMMENT": "","COMMENTCODE": "","COUNTRY": "US","CURRENT": "Y","DECAY": "2000-04-12","FILE": "7337","INCLINATION": "28.53","INTLDES": "1998-002D","LAUNCH": "1998-01-10","LAUNCH_NUM": "2","LAUNCH_PIECE": "D","NORAD_CAT_ID": "25137","OBJECT_ID": "1998-002D","OBJECT_NAME": "DELTA 2 DEB","OBJECT_NUMBER": "25137","OBJECT_TYPE": "DEBRIS","PERIGEE": "200","PERIOD": "89.01","RCSVALUE": "0","RCS_SIZE": "MEDIUM","SATNAME": "DELTA 2 DEB","SITE": "AFETR"</v>
      </c>
    </row>
    <row r="369" spans="1:51" x14ac:dyDescent="0.2">
      <c r="A369" t="s">
        <v>1384</v>
      </c>
      <c r="B369" t="s">
        <v>4153</v>
      </c>
      <c r="C369" t="s">
        <v>2664</v>
      </c>
      <c r="D369" t="s">
        <v>2717</v>
      </c>
      <c r="E369" t="s">
        <v>25</v>
      </c>
      <c r="F369" t="s">
        <v>25</v>
      </c>
      <c r="G369" t="s">
        <v>66</v>
      </c>
      <c r="H369" t="s">
        <v>27</v>
      </c>
      <c r="I369" t="s">
        <v>25</v>
      </c>
      <c r="J369" t="s">
        <v>626</v>
      </c>
      <c r="K369" t="s">
        <v>2628</v>
      </c>
      <c r="L369" t="s">
        <v>2926</v>
      </c>
      <c r="M369" t="s">
        <v>2411</v>
      </c>
      <c r="N369" t="s">
        <v>36</v>
      </c>
      <c r="O369" t="s">
        <v>81</v>
      </c>
      <c r="P369" t="s">
        <v>2927</v>
      </c>
      <c r="Q369" t="s">
        <v>2926</v>
      </c>
      <c r="R369" t="s">
        <v>2664</v>
      </c>
      <c r="S369" t="s">
        <v>2927</v>
      </c>
      <c r="T369" t="s">
        <v>50</v>
      </c>
      <c r="U369" t="s">
        <v>1171</v>
      </c>
      <c r="V369" t="s">
        <v>2928</v>
      </c>
      <c r="W369" t="s">
        <v>41</v>
      </c>
      <c r="X369" t="s">
        <v>53</v>
      </c>
      <c r="Y369" t="s">
        <v>75</v>
      </c>
      <c r="Z369" t="str">
        <f t="shared" si="833"/>
        <v>"DELTA2RB2-33305":{"APOGEE": "35991","COMMENT": "","COMMENTCODE": "","COUNTRY": "US","CURRENT": "Y","DECAY": "","FILE": "8630","INCLINATION": "24.00","INTLDES": "1998-002C","LAUNCH": "1998-01-10","LAUNCH_NUM": "2","LAUNCH_PIECE": "C","NORAD_CAT_ID": "25136","OBJECT_ID": "1998-002C","OBJECT_NAME": "DELTA 2 R/B(2)","OBJECT_NUMBER": "25136","OBJECT_TYPE": "ROCKET BODY","PERIGEE": "1218","PERIOD": "654.97","RCSVALUE": "0","RCS_SIZE": "LARGE","SATNAME": "DELTA 2 R/B(2)","SITE": "AFETR"}</v>
      </c>
      <c r="AA369" t="str">
        <f>IF(A369=A370,_xlfn.CONCAT(Query__2[[#This Row],[Column1]],","),_xlfn.CONCAT(Query__2[[#This Row],[Column1]],"},"))</f>
        <v>"DELTA2RB2-33305":{"APOGEE": "35991","COMMENT": "","COMMENTCODE": "","COUNTRY": "US","CURRENT": "Y","DECAY": "","FILE": "8630","INCLINATION": "24.00","INTLDES": "1998-002C","LAUNCH": "1998-01-10","LAUNCH_NUM": "2","LAUNCH_PIECE": "C","NORAD_CAT_ID": "25136","OBJECT_ID": "1998-002C","OBJECT_NAME": "DELTA 2 R/B(2)","OBJECT_NUMBER": "25136","OBJECT_TYPE": "ROCKET BODY","PERIGEE": "1218","PERIOD": "654.97","RCSVALUE": "0","RCS_SIZE": "LARGE","SATNAME": "DELTA 2 R/B(2)","SITE": "AFETR"},</v>
      </c>
      <c r="AB369" t="str">
        <f t="shared" si="926"/>
        <v>"APOGEE": "35991",</v>
      </c>
      <c r="AC369" t="str">
        <f t="shared" si="927"/>
        <v>"COMMENT": "",</v>
      </c>
      <c r="AD369" t="str">
        <f t="shared" si="928"/>
        <v>"COMMENTCODE": "",</v>
      </c>
      <c r="AE369" t="str">
        <f t="shared" si="929"/>
        <v>"COUNTRY": "US",</v>
      </c>
      <c r="AF369" t="str">
        <f t="shared" si="930"/>
        <v>"CURRENT": "Y",</v>
      </c>
      <c r="AG369" t="str">
        <f t="shared" si="931"/>
        <v>"DECAY": "",</v>
      </c>
      <c r="AH369" t="str">
        <f t="shared" si="932"/>
        <v>"FILE": "8630",</v>
      </c>
      <c r="AI369" t="str">
        <f t="shared" si="933"/>
        <v>"INCLINATION": "24.00",</v>
      </c>
      <c r="AJ369" t="str">
        <f t="shared" si="934"/>
        <v>"INTLDES": "1998-002C",</v>
      </c>
      <c r="AK369" t="str">
        <f t="shared" si="935"/>
        <v>"LAUNCH": "1998-01-10",</v>
      </c>
      <c r="AL369" t="str">
        <f t="shared" si="936"/>
        <v>"LAUNCH_NUM": "2",</v>
      </c>
      <c r="AM369" t="str">
        <f t="shared" si="937"/>
        <v>"LAUNCH_PIECE": "C",</v>
      </c>
      <c r="AN369" t="str">
        <f t="shared" si="938"/>
        <v>"NORAD_CAT_ID": "25136",</v>
      </c>
      <c r="AO369" t="str">
        <f t="shared" si="939"/>
        <v>"OBJECT_ID": "1998-002C",</v>
      </c>
      <c r="AP369" t="str">
        <f t="shared" si="940"/>
        <v>"OBJECT_NAME": "DELTA 2 R/B(2)",</v>
      </c>
      <c r="AQ369" t="str">
        <f t="shared" si="941"/>
        <v>"OBJECT_NUMBER": "25136",</v>
      </c>
      <c r="AR369" t="str">
        <f t="shared" si="942"/>
        <v>"OBJECT_TYPE": "ROCKET BODY",</v>
      </c>
      <c r="AS369" t="str">
        <f t="shared" si="943"/>
        <v>"PERIGEE": "1218",</v>
      </c>
      <c r="AT369" t="str">
        <f t="shared" si="944"/>
        <v>"PERIOD": "654.97",</v>
      </c>
      <c r="AU369" t="str">
        <f t="shared" si="945"/>
        <v>"RCSVALUE": "0",</v>
      </c>
      <c r="AV369" t="str">
        <f t="shared" si="946"/>
        <v>"RCS_SIZE": "LARGE",</v>
      </c>
      <c r="AW369" t="str">
        <f t="shared" si="947"/>
        <v>"SITE": "AFETR"</v>
      </c>
      <c r="AX369" t="str">
        <f t="shared" si="948"/>
        <v>"SATNAME": "DELTA 2 R/B(2)",</v>
      </c>
      <c r="AY369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"35991","COMMENT": "","COMMENTCODE": "","COUNTRY": "US","CURRENT": "Y","DECAY": "","FILE": "8630","INCLINATION": "24.00","INTLDES": "1998-002C","LAUNCH": "1998-01-10","LAUNCH_NUM": "2","LAUNCH_PIECE": "C","NORAD_CAT_ID": "25136","OBJECT_ID": "1998-002C","OBJECT_NAME": "DELTA 2 R/B(2)","OBJECT_NUMBER": "25136","OBJECT_TYPE": "ROCKET BODY","PERIGEE": "1218","PERIOD": "654.97","RCSVALUE": "0","RCS_SIZE": "LARGE","SATNAME": "DELTA 2 R/B(2)","SITE": "AFETR"</v>
      </c>
    </row>
    <row r="370" spans="1:51" x14ac:dyDescent="0.2">
      <c r="A370" t="s">
        <v>1384</v>
      </c>
      <c r="B370" t="s">
        <v>4154</v>
      </c>
      <c r="C370" t="s">
        <v>2522</v>
      </c>
      <c r="D370" t="s">
        <v>1215</v>
      </c>
      <c r="E370" t="s">
        <v>25</v>
      </c>
      <c r="F370" t="s">
        <v>25</v>
      </c>
      <c r="G370" t="s">
        <v>66</v>
      </c>
      <c r="H370" t="s">
        <v>27</v>
      </c>
      <c r="I370" t="s">
        <v>25</v>
      </c>
      <c r="J370" t="s">
        <v>698</v>
      </c>
      <c r="K370" t="s">
        <v>2929</v>
      </c>
      <c r="L370" t="s">
        <v>2930</v>
      </c>
      <c r="M370" t="s">
        <v>2411</v>
      </c>
      <c r="N370" t="s">
        <v>36</v>
      </c>
      <c r="O370" t="s">
        <v>34</v>
      </c>
      <c r="P370" t="s">
        <v>2931</v>
      </c>
      <c r="Q370" t="s">
        <v>2930</v>
      </c>
      <c r="R370" t="s">
        <v>2522</v>
      </c>
      <c r="S370" t="s">
        <v>2931</v>
      </c>
      <c r="T370" t="s">
        <v>50</v>
      </c>
      <c r="U370" t="s">
        <v>1072</v>
      </c>
      <c r="V370" t="s">
        <v>775</v>
      </c>
      <c r="W370" t="s">
        <v>41</v>
      </c>
      <c r="X370" t="s">
        <v>53</v>
      </c>
      <c r="Y370" t="s">
        <v>75</v>
      </c>
      <c r="Z370" t="str">
        <f t="shared" si="833"/>
        <v>"DELTA2RB1-33306":{"APOGEE": "1290","COMMENT": "","COMMENTCODE": "","COUNTRY": "US","CURRENT": "Y","DECAY": "","FILE": "8615","INCLINATION": "26.88","INTLDES": "1998-002B","LAUNCH": "1998-01-10","LAUNCH_NUM": "2","LAUNCH_PIECE": "B","NORAD_CAT_ID": "25135","OBJECT_ID": "1998-002B","OBJECT_NAME": "DELTA 2 R/B(1)","OBJECT_NUMBER": "25135","OBJECT_TYPE": "ROCKET BODY","PERIGEE": "763","PERIOD": "105.69","RCSVALUE": "0","RCS_SIZE": "LARGE","SATNAME": "DELTA 2 R/B(1)","SITE": "AFETR"}</v>
      </c>
      <c r="AA370" t="str">
        <f>IF(A370=A371,_xlfn.CONCAT(Query__2[[#This Row],[Column1]],","),_xlfn.CONCAT(Query__2[[#This Row],[Column1]],"},"))</f>
        <v>"DELTA2RB1-33306":{"APOGEE": "1290","COMMENT": "","COMMENTCODE": "","COUNTRY": "US","CURRENT": "Y","DECAY": "","FILE": "8615","INCLINATION": "26.88","INTLDES": "1998-002B","LAUNCH": "1998-01-10","LAUNCH_NUM": "2","LAUNCH_PIECE": "B","NORAD_CAT_ID": "25135","OBJECT_ID": "1998-002B","OBJECT_NAME": "DELTA 2 R/B(1)","OBJECT_NUMBER": "25135","OBJECT_TYPE": "ROCKET BODY","PERIGEE": "763","PERIOD": "105.69","RCSVALUE": "0","RCS_SIZE": "LARGE","SATNAME": "DELTA 2 R/B(1)","SITE": "AFETR"},</v>
      </c>
      <c r="AB370" t="str">
        <f t="shared" si="926"/>
        <v>"APOGEE": "1290",</v>
      </c>
      <c r="AC370" t="str">
        <f t="shared" si="927"/>
        <v>"COMMENT": "",</v>
      </c>
      <c r="AD370" t="str">
        <f t="shared" si="928"/>
        <v>"COMMENTCODE": "",</v>
      </c>
      <c r="AE370" t="str">
        <f t="shared" si="929"/>
        <v>"COUNTRY": "US",</v>
      </c>
      <c r="AF370" t="str">
        <f t="shared" si="930"/>
        <v>"CURRENT": "Y",</v>
      </c>
      <c r="AG370" t="str">
        <f t="shared" si="931"/>
        <v>"DECAY": "",</v>
      </c>
      <c r="AH370" t="str">
        <f t="shared" si="932"/>
        <v>"FILE": "8615",</v>
      </c>
      <c r="AI370" t="str">
        <f t="shared" si="933"/>
        <v>"INCLINATION": "26.88",</v>
      </c>
      <c r="AJ370" t="str">
        <f t="shared" si="934"/>
        <v>"INTLDES": "1998-002B",</v>
      </c>
      <c r="AK370" t="str">
        <f t="shared" si="935"/>
        <v>"LAUNCH": "1998-01-10",</v>
      </c>
      <c r="AL370" t="str">
        <f t="shared" si="936"/>
        <v>"LAUNCH_NUM": "2",</v>
      </c>
      <c r="AM370" t="str">
        <f t="shared" si="937"/>
        <v>"LAUNCH_PIECE": "B",</v>
      </c>
      <c r="AN370" t="str">
        <f t="shared" si="938"/>
        <v>"NORAD_CAT_ID": "25135",</v>
      </c>
      <c r="AO370" t="str">
        <f t="shared" si="939"/>
        <v>"OBJECT_ID": "1998-002B",</v>
      </c>
      <c r="AP370" t="str">
        <f t="shared" si="940"/>
        <v>"OBJECT_NAME": "DELTA 2 R/B(1)",</v>
      </c>
      <c r="AQ370" t="str">
        <f t="shared" si="941"/>
        <v>"OBJECT_NUMBER": "25135",</v>
      </c>
      <c r="AR370" t="str">
        <f t="shared" si="942"/>
        <v>"OBJECT_TYPE": "ROCKET BODY",</v>
      </c>
      <c r="AS370" t="str">
        <f t="shared" si="943"/>
        <v>"PERIGEE": "763",</v>
      </c>
      <c r="AT370" t="str">
        <f t="shared" si="944"/>
        <v>"PERIOD": "105.69",</v>
      </c>
      <c r="AU370" t="str">
        <f t="shared" si="945"/>
        <v>"RCSVALUE": "0",</v>
      </c>
      <c r="AV370" t="str">
        <f t="shared" si="946"/>
        <v>"RCS_SIZE": "LARGE",</v>
      </c>
      <c r="AW370" t="str">
        <f t="shared" si="947"/>
        <v>"SITE": "AFETR"</v>
      </c>
      <c r="AX370" t="str">
        <f t="shared" si="948"/>
        <v>"SATNAME": "DELTA 2 R/B(1)",</v>
      </c>
      <c r="AY370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"1290","COMMENT": "","COMMENTCODE": "","COUNTRY": "US","CURRENT": "Y","DECAY": "","FILE": "8615","INCLINATION": "26.88","INTLDES": "1998-002B","LAUNCH": "1998-01-10","LAUNCH_NUM": "2","LAUNCH_PIECE": "B","NORAD_CAT_ID": "25135","OBJECT_ID": "1998-002B","OBJECT_NAME": "DELTA 2 R/B(1)","OBJECT_NUMBER": "25135","OBJECT_TYPE": "ROCKET BODY","PERIGEE": "763","PERIOD": "105.69","RCSVALUE": "0","RCS_SIZE": "LARGE","SATNAME": "DELTA 2 R/B(1)","SITE": "AFETR"</v>
      </c>
    </row>
    <row r="371" spans="1:51" x14ac:dyDescent="0.2">
      <c r="A371" t="s">
        <v>1384</v>
      </c>
      <c r="B371" t="s">
        <v>4155</v>
      </c>
      <c r="C371" t="s">
        <v>2935</v>
      </c>
      <c r="D371" t="s">
        <v>2672</v>
      </c>
      <c r="E371" t="s">
        <v>25</v>
      </c>
      <c r="F371" t="s">
        <v>25</v>
      </c>
      <c r="G371" t="s">
        <v>825</v>
      </c>
      <c r="H371" t="s">
        <v>27</v>
      </c>
      <c r="I371" t="s">
        <v>25</v>
      </c>
      <c r="J371" t="s">
        <v>231</v>
      </c>
      <c r="K371" t="s">
        <v>2932</v>
      </c>
      <c r="L371" t="s">
        <v>2933</v>
      </c>
      <c r="M371" t="s">
        <v>2411</v>
      </c>
      <c r="N371" t="s">
        <v>36</v>
      </c>
      <c r="O371" t="s">
        <v>48</v>
      </c>
      <c r="P371" t="s">
        <v>2934</v>
      </c>
      <c r="Q371" t="s">
        <v>2933</v>
      </c>
      <c r="R371" t="s">
        <v>2935</v>
      </c>
      <c r="S371" t="s">
        <v>2934</v>
      </c>
      <c r="T371" t="s">
        <v>38</v>
      </c>
      <c r="U371" t="s">
        <v>2044</v>
      </c>
      <c r="V371" t="s">
        <v>2936</v>
      </c>
      <c r="W371" t="s">
        <v>41</v>
      </c>
      <c r="X371" t="s">
        <v>53</v>
      </c>
      <c r="Y371" t="s">
        <v>75</v>
      </c>
      <c r="Z371" t="str">
        <f t="shared" si="833"/>
        <v>"SKYNET4D-33307":{"APOGEE": "36123","COMMENT": "","COMMENTCODE": "","COUNTRY": "UK","CURRENT": "Y","DECAY": "","FILE": "8635","INCLINATION": "12.20","INTLDES": "1998-002A","LAUNCH": "1998-01-10","LAUNCH_NUM": "2","LAUNCH_PIECE": "A","NORAD_CAT_ID": "25134","OBJECT_ID": "1998-002A","OBJECT_NAME": "SKYNET 4D","OBJECT_NUMBER": "25134","OBJECT_TYPE": "PAYLOAD","PERIGEE": "36084","PERIOD": "1452.30","RCSVALUE": "0","RCS_SIZE": "LARGE","SATNAME": "SKYNET 4D","SITE": "AFETR"}</v>
      </c>
      <c r="AA371" t="str">
        <f>IF(A371=A372,_xlfn.CONCAT(Query__2[[#This Row],[Column1]],","),_xlfn.CONCAT(Query__2[[#This Row],[Column1]],"},"))</f>
        <v>"SKYNET4D-33307":{"APOGEE": "36123","COMMENT": "","COMMENTCODE": "","COUNTRY": "UK","CURRENT": "Y","DECAY": "","FILE": "8635","INCLINATION": "12.20","INTLDES": "1998-002A","LAUNCH": "1998-01-10","LAUNCH_NUM": "2","LAUNCH_PIECE": "A","NORAD_CAT_ID": "25134","OBJECT_ID": "1998-002A","OBJECT_NAME": "SKYNET 4D","OBJECT_NUMBER": "25134","OBJECT_TYPE": "PAYLOAD","PERIGEE": "36084","PERIOD": "1452.30","RCSVALUE": "0","RCS_SIZE": "LARGE","SATNAME": "SKYNET 4D","SITE": "AFETR"},</v>
      </c>
      <c r="AB371" t="str">
        <f t="shared" si="926"/>
        <v>"APOGEE": "36123",</v>
      </c>
      <c r="AC371" t="str">
        <f t="shared" si="927"/>
        <v>"COMMENT": "",</v>
      </c>
      <c r="AD371" t="str">
        <f t="shared" si="928"/>
        <v>"COMMENTCODE": "",</v>
      </c>
      <c r="AE371" t="str">
        <f t="shared" si="929"/>
        <v>"COUNTRY": "UK",</v>
      </c>
      <c r="AF371" t="str">
        <f t="shared" si="930"/>
        <v>"CURRENT": "Y",</v>
      </c>
      <c r="AG371" t="str">
        <f t="shared" si="931"/>
        <v>"DECAY": "",</v>
      </c>
      <c r="AH371" t="str">
        <f t="shared" si="932"/>
        <v>"FILE": "8635",</v>
      </c>
      <c r="AI371" t="str">
        <f t="shared" si="933"/>
        <v>"INCLINATION": "12.20",</v>
      </c>
      <c r="AJ371" t="str">
        <f t="shared" si="934"/>
        <v>"INTLDES": "1998-002A",</v>
      </c>
      <c r="AK371" t="str">
        <f t="shared" si="935"/>
        <v>"LAUNCH": "1998-01-10",</v>
      </c>
      <c r="AL371" t="str">
        <f t="shared" si="936"/>
        <v>"LAUNCH_NUM": "2",</v>
      </c>
      <c r="AM371" t="str">
        <f t="shared" si="937"/>
        <v>"LAUNCH_PIECE": "A",</v>
      </c>
      <c r="AN371" t="str">
        <f t="shared" si="938"/>
        <v>"NORAD_CAT_ID": "25134",</v>
      </c>
      <c r="AO371" t="str">
        <f t="shared" si="939"/>
        <v>"OBJECT_ID": "1998-002A",</v>
      </c>
      <c r="AP371" t="str">
        <f t="shared" si="940"/>
        <v>"OBJECT_NAME": "SKYNET 4D",</v>
      </c>
      <c r="AQ371" t="str">
        <f t="shared" si="941"/>
        <v>"OBJECT_NUMBER": "25134",</v>
      </c>
      <c r="AR371" t="str">
        <f t="shared" si="942"/>
        <v>"OBJECT_TYPE": "PAYLOAD",</v>
      </c>
      <c r="AS371" t="str">
        <f t="shared" si="943"/>
        <v>"PERIGEE": "36084",</v>
      </c>
      <c r="AT371" t="str">
        <f t="shared" si="944"/>
        <v>"PERIOD": "1452.30",</v>
      </c>
      <c r="AU371" t="str">
        <f t="shared" si="945"/>
        <v>"RCSVALUE": "0",</v>
      </c>
      <c r="AV371" t="str">
        <f t="shared" si="946"/>
        <v>"RCS_SIZE": "LARGE",</v>
      </c>
      <c r="AW371" t="str">
        <f t="shared" si="947"/>
        <v>"SITE": "AFETR"</v>
      </c>
      <c r="AX371" t="str">
        <f t="shared" si="948"/>
        <v>"SATNAME": "SKYNET 4D",</v>
      </c>
      <c r="AY371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"36123","COMMENT": "","COMMENTCODE": "","COUNTRY": "UK","CURRENT": "Y","DECAY": "","FILE": "8635","INCLINATION": "12.20","INTLDES": "1998-002A","LAUNCH": "1998-01-10","LAUNCH_NUM": "2","LAUNCH_PIECE": "A","NORAD_CAT_ID": "25134","OBJECT_ID": "1998-002A","OBJECT_NAME": "SKYNET 4D","OBJECT_NUMBER": "25134","OBJECT_TYPE": "PAYLOAD","PERIGEE": "36084","PERIOD": "1452.30","RCSVALUE": "0","RCS_SIZE": "LARGE","SATNAME": "SKYNET 4D","SITE": "AFETR"</v>
      </c>
    </row>
    <row r="372" spans="1:51" x14ac:dyDescent="0.2">
      <c r="A372" t="s">
        <v>1384</v>
      </c>
      <c r="B372" t="s">
        <v>4156</v>
      </c>
      <c r="C372" t="s">
        <v>2529</v>
      </c>
      <c r="D372" t="s">
        <v>1173</v>
      </c>
      <c r="E372" t="s">
        <v>25</v>
      </c>
      <c r="F372" t="s">
        <v>25</v>
      </c>
      <c r="G372" t="s">
        <v>66</v>
      </c>
      <c r="H372" t="s">
        <v>27</v>
      </c>
      <c r="I372" t="s">
        <v>25</v>
      </c>
      <c r="J372" t="s">
        <v>88</v>
      </c>
      <c r="K372" t="s">
        <v>2929</v>
      </c>
      <c r="L372" t="s">
        <v>2937</v>
      </c>
      <c r="M372" t="s">
        <v>2411</v>
      </c>
      <c r="N372" t="s">
        <v>36</v>
      </c>
      <c r="O372" t="s">
        <v>307</v>
      </c>
      <c r="P372" t="s">
        <v>2938</v>
      </c>
      <c r="Q372" t="s">
        <v>2937</v>
      </c>
      <c r="R372" t="s">
        <v>2529</v>
      </c>
      <c r="S372" t="s">
        <v>2938</v>
      </c>
      <c r="T372" t="s">
        <v>84</v>
      </c>
      <c r="U372" t="s">
        <v>1071</v>
      </c>
      <c r="V372" t="s">
        <v>1577</v>
      </c>
      <c r="W372" t="s">
        <v>41</v>
      </c>
      <c r="X372" t="s">
        <v>53</v>
      </c>
      <c r="Y372" t="s">
        <v>75</v>
      </c>
      <c r="Z372" t="str">
        <f t="shared" si="833"/>
        <v>"DELTA2DEB-33308":{"APOGEE": "1242","COMMENT": "","COMMENTCODE": "","COUNTRY": "US","CURRENT": "Y","DECAY": "","FILE": "8631","INCLINATION": "26.88","INTLDES": "1998-002E","LAUNCH": "1998-01-10","LAUNCH_NUM": "2","LAUNCH_PIECE": "E","NORAD_CAT_ID": "25138","OBJECT_ID": "1998-002E","OBJECT_NAME": "DELTA 2 DEB","OBJECT_NUMBER": "25138","OBJECT_TYPE": "DEBRIS","PERIGEE": "756","PERIOD": "105.09","RCSVALUE": "0","RCS_SIZE": "LARGE","SATNAME": "DELTA 2 DEB","SITE": "AFETR"}</v>
      </c>
      <c r="AA372" t="str">
        <f>IF(A372=A373,_xlfn.CONCAT(Query__2[[#This Row],[Column1]],","),_xlfn.CONCAT(Query__2[[#This Row],[Column1]],"},"))</f>
        <v>"DELTA2DEB-33308":{"APOGEE": "1242","COMMENT": "","COMMENTCODE": "","COUNTRY": "US","CURRENT": "Y","DECAY": "","FILE": "8631","INCLINATION": "26.88","INTLDES": "1998-002E","LAUNCH": "1998-01-10","LAUNCH_NUM": "2","LAUNCH_PIECE": "E","NORAD_CAT_ID": "25138","OBJECT_ID": "1998-002E","OBJECT_NAME": "DELTA 2 DEB","OBJECT_NUMBER": "25138","OBJECT_TYPE": "DEBRIS","PERIGEE": "756","PERIOD": "105.09","RCSVALUE": "0","RCS_SIZE": "LARGE","SATNAME": "DELTA 2 DEB","SITE": "AFETR"},</v>
      </c>
      <c r="AB372" t="str">
        <f t="shared" si="926"/>
        <v>"APOGEE": "1242",</v>
      </c>
      <c r="AC372" t="str">
        <f t="shared" si="927"/>
        <v>"COMMENT": "",</v>
      </c>
      <c r="AD372" t="str">
        <f t="shared" si="928"/>
        <v>"COMMENTCODE": "",</v>
      </c>
      <c r="AE372" t="str">
        <f t="shared" si="929"/>
        <v>"COUNTRY": "US",</v>
      </c>
      <c r="AF372" t="str">
        <f t="shared" si="930"/>
        <v>"CURRENT": "Y",</v>
      </c>
      <c r="AG372" t="str">
        <f t="shared" si="931"/>
        <v>"DECAY": "",</v>
      </c>
      <c r="AH372" t="str">
        <f t="shared" si="932"/>
        <v>"FILE": "8631",</v>
      </c>
      <c r="AI372" t="str">
        <f t="shared" si="933"/>
        <v>"INCLINATION": "26.88",</v>
      </c>
      <c r="AJ372" t="str">
        <f t="shared" si="934"/>
        <v>"INTLDES": "1998-002E",</v>
      </c>
      <c r="AK372" t="str">
        <f t="shared" si="935"/>
        <v>"LAUNCH": "1998-01-10",</v>
      </c>
      <c r="AL372" t="str">
        <f t="shared" si="936"/>
        <v>"LAUNCH_NUM": "2",</v>
      </c>
      <c r="AM372" t="str">
        <f t="shared" si="937"/>
        <v>"LAUNCH_PIECE": "E",</v>
      </c>
      <c r="AN372" t="str">
        <f t="shared" si="938"/>
        <v>"NORAD_CAT_ID": "25138",</v>
      </c>
      <c r="AO372" t="str">
        <f t="shared" si="939"/>
        <v>"OBJECT_ID": "1998-002E",</v>
      </c>
      <c r="AP372" t="str">
        <f t="shared" si="940"/>
        <v>"OBJECT_NAME": "DELTA 2 DEB",</v>
      </c>
      <c r="AQ372" t="str">
        <f t="shared" si="941"/>
        <v>"OBJECT_NUMBER": "25138",</v>
      </c>
      <c r="AR372" t="str">
        <f t="shared" si="942"/>
        <v>"OBJECT_TYPE": "DEBRIS",</v>
      </c>
      <c r="AS372" t="str">
        <f t="shared" si="943"/>
        <v>"PERIGEE": "756",</v>
      </c>
      <c r="AT372" t="str">
        <f t="shared" si="944"/>
        <v>"PERIOD": "105.09",</v>
      </c>
      <c r="AU372" t="str">
        <f t="shared" si="945"/>
        <v>"RCSVALUE": "0",</v>
      </c>
      <c r="AV372" t="str">
        <f t="shared" si="946"/>
        <v>"RCS_SIZE": "LARGE",</v>
      </c>
      <c r="AW372" t="str">
        <f t="shared" si="947"/>
        <v>"SITE": "AFETR"</v>
      </c>
      <c r="AX372" t="str">
        <f t="shared" si="948"/>
        <v>"SATNAME": "DELTA 2 DEB",</v>
      </c>
      <c r="AY372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"1242","COMMENT": "","COMMENTCODE": "","COUNTRY": "US","CURRENT": "Y","DECAY": "","FILE": "8631","INCLINATION": "26.88","INTLDES": "1998-002E","LAUNCH": "1998-01-10","LAUNCH_NUM": "2","LAUNCH_PIECE": "E","NORAD_CAT_ID": "25138","OBJECT_ID": "1998-002E","OBJECT_NAME": "DELTA 2 DEB","OBJECT_NUMBER": "25138","OBJECT_TYPE": "DEBRIS","PERIGEE": "756","PERIOD": "105.09","RCSVALUE": "0","RCS_SIZE": "LARGE","SATNAME": "DELTA 2 DEB","SITE": "AFETR"</v>
      </c>
    </row>
    <row r="373" spans="1:51" x14ac:dyDescent="0.2">
      <c r="A373" t="s">
        <v>1384</v>
      </c>
      <c r="B373" t="s">
        <v>4157</v>
      </c>
      <c r="C373" t="s">
        <v>2941</v>
      </c>
      <c r="D373" t="s">
        <v>854</v>
      </c>
      <c r="E373" t="s">
        <v>25</v>
      </c>
      <c r="F373" t="s">
        <v>25</v>
      </c>
      <c r="G373" t="s">
        <v>66</v>
      </c>
      <c r="H373" t="s">
        <v>27</v>
      </c>
      <c r="I373" t="s">
        <v>2530</v>
      </c>
      <c r="J373" t="s">
        <v>1070</v>
      </c>
      <c r="K373" t="s">
        <v>1496</v>
      </c>
      <c r="L373" t="s">
        <v>2939</v>
      </c>
      <c r="M373" t="s">
        <v>2785</v>
      </c>
      <c r="N373" t="s">
        <v>60</v>
      </c>
      <c r="O373" t="s">
        <v>48</v>
      </c>
      <c r="P373" t="s">
        <v>2940</v>
      </c>
      <c r="Q373" t="s">
        <v>2939</v>
      </c>
      <c r="R373" t="s">
        <v>2941</v>
      </c>
      <c r="S373" t="s">
        <v>2940</v>
      </c>
      <c r="T373" t="s">
        <v>38</v>
      </c>
      <c r="U373" t="s">
        <v>482</v>
      </c>
      <c r="V373" t="s">
        <v>485</v>
      </c>
      <c r="W373" t="s">
        <v>41</v>
      </c>
      <c r="X373" t="s">
        <v>53</v>
      </c>
      <c r="Y373" t="s">
        <v>75</v>
      </c>
      <c r="Z373" t="str">
        <f t="shared" si="833"/>
        <v>"STS89-33309":{"APOGEE": "382","COMMENT": "","COMMENTCODE": "","COUNTRY": "US","CURRENT": "Y","DECAY": "1998-01-31","FILE": "8448","INCLINATION": "51.64","INTLDES": "1998-003A","LAUNCH": "1998-01-23","LAUNCH_NUM": "3","LAUNCH_PIECE": "A","NORAD_CAT_ID": "25143","OBJECT_ID": "1998-003A","OBJECT_NAME": "STS 89","OBJECT_NUMBER": "25143","OBJECT_TYPE": "PAYLOAD","PERIGEE": "359","PERIOD": "91.96","RCSVALUE": "0","RCS_SIZE": "LARGE","SATNAME": "STS 89","SITE": "AFETR"}</v>
      </c>
      <c r="AA373" t="str">
        <f>IF(A373=A374,_xlfn.CONCAT(Query__2[[#This Row],[Column1]],","),_xlfn.CONCAT(Query__2[[#This Row],[Column1]],"},"))</f>
        <v>"STS89-33309":{"APOGEE": "382","COMMENT": "","COMMENTCODE": "","COUNTRY": "US","CURRENT": "Y","DECAY": "1998-01-31","FILE": "8448","INCLINATION": "51.64","INTLDES": "1998-003A","LAUNCH": "1998-01-23","LAUNCH_NUM": "3","LAUNCH_PIECE": "A","NORAD_CAT_ID": "25143","OBJECT_ID": "1998-003A","OBJECT_NAME": "STS 89","OBJECT_NUMBER": "25143","OBJECT_TYPE": "PAYLOAD","PERIGEE": "359","PERIOD": "91.96","RCSVALUE": "0","RCS_SIZE": "LARGE","SATNAME": "STS 89","SITE": "AFETR"}},</v>
      </c>
      <c r="AB373" t="str">
        <f t="shared" si="926"/>
        <v>"APOGEE": "382",</v>
      </c>
      <c r="AC373" t="str">
        <f t="shared" si="927"/>
        <v>"COMMENT": "",</v>
      </c>
      <c r="AD373" t="str">
        <f t="shared" si="928"/>
        <v>"COMMENTCODE": "",</v>
      </c>
      <c r="AE373" t="str">
        <f t="shared" si="929"/>
        <v>"COUNTRY": "US",</v>
      </c>
      <c r="AF373" t="str">
        <f t="shared" si="930"/>
        <v>"CURRENT": "Y",</v>
      </c>
      <c r="AG373" t="str">
        <f t="shared" si="931"/>
        <v>"DECAY": "1998-01-31",</v>
      </c>
      <c r="AH373" t="str">
        <f t="shared" si="932"/>
        <v>"FILE": "8448",</v>
      </c>
      <c r="AI373" t="str">
        <f t="shared" si="933"/>
        <v>"INCLINATION": "51.64",</v>
      </c>
      <c r="AJ373" t="str">
        <f t="shared" si="934"/>
        <v>"INTLDES": "1998-003A",</v>
      </c>
      <c r="AK373" t="str">
        <f t="shared" si="935"/>
        <v>"LAUNCH": "1998-01-23",</v>
      </c>
      <c r="AL373" t="str">
        <f t="shared" si="936"/>
        <v>"LAUNCH_NUM": "3",</v>
      </c>
      <c r="AM373" t="str">
        <f t="shared" si="937"/>
        <v>"LAUNCH_PIECE": "A",</v>
      </c>
      <c r="AN373" t="str">
        <f t="shared" si="938"/>
        <v>"NORAD_CAT_ID": "25143",</v>
      </c>
      <c r="AO373" t="str">
        <f t="shared" si="939"/>
        <v>"OBJECT_ID": "1998-003A",</v>
      </c>
      <c r="AP373" t="str">
        <f t="shared" si="940"/>
        <v>"OBJECT_NAME": "STS 89",</v>
      </c>
      <c r="AQ373" t="str">
        <f t="shared" si="941"/>
        <v>"OBJECT_NUMBER": "25143",</v>
      </c>
      <c r="AR373" t="str">
        <f t="shared" si="942"/>
        <v>"OBJECT_TYPE": "PAYLOAD",</v>
      </c>
      <c r="AS373" t="str">
        <f t="shared" si="943"/>
        <v>"PERIGEE": "359",</v>
      </c>
      <c r="AT373" t="str">
        <f t="shared" si="944"/>
        <v>"PERIOD": "91.96",</v>
      </c>
      <c r="AU373" t="str">
        <f t="shared" si="945"/>
        <v>"RCSVALUE": "0",</v>
      </c>
      <c r="AV373" t="str">
        <f t="shared" si="946"/>
        <v>"RCS_SIZE": "LARGE",</v>
      </c>
      <c r="AW373" t="str">
        <f t="shared" si="947"/>
        <v>"SITE": "AFETR"</v>
      </c>
      <c r="AX373" t="str">
        <f t="shared" si="948"/>
        <v>"SATNAME": "STS 89",</v>
      </c>
      <c r="AY373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"382","COMMENT": "","COMMENTCODE": "","COUNTRY": "US","CURRENT": "Y","DECAY": "1998-01-31","FILE": "8448","INCLINATION": "51.64","INTLDES": "1998-003A","LAUNCH": "1998-01-23","LAUNCH_NUM": "3","LAUNCH_PIECE": "A","NORAD_CAT_ID": "25143","OBJECT_ID": "1998-003A","OBJECT_NAME": "STS 89","OBJECT_NUMBER": "25143","OBJECT_TYPE": "PAYLOAD","PERIGEE": "359","PERIOD": "91.96","RCSVALUE": "0","RCS_SIZE": "LARGE","SATNAME": "STS 89","SITE": "AFETR"</v>
      </c>
    </row>
    <row r="374" spans="1:51" x14ac:dyDescent="0.2">
      <c r="A374" t="s">
        <v>1313</v>
      </c>
      <c r="B374" t="s">
        <v>4158</v>
      </c>
      <c r="C374" t="s">
        <v>2522</v>
      </c>
      <c r="D374" t="s">
        <v>710</v>
      </c>
      <c r="E374" t="s">
        <v>25</v>
      </c>
      <c r="F374" t="s">
        <v>25</v>
      </c>
      <c r="G374" t="s">
        <v>66</v>
      </c>
      <c r="H374" t="s">
        <v>27</v>
      </c>
      <c r="I374" t="s">
        <v>2949</v>
      </c>
      <c r="J374" t="s">
        <v>156</v>
      </c>
      <c r="K374" t="s">
        <v>2283</v>
      </c>
      <c r="L374" t="s">
        <v>2950</v>
      </c>
      <c r="M374" t="s">
        <v>2951</v>
      </c>
      <c r="N374" t="s">
        <v>33</v>
      </c>
      <c r="O374" t="s">
        <v>81</v>
      </c>
      <c r="P374" t="s">
        <v>2952</v>
      </c>
      <c r="Q374" t="s">
        <v>2950</v>
      </c>
      <c r="R374" t="s">
        <v>2522</v>
      </c>
      <c r="S374" t="s">
        <v>2952</v>
      </c>
      <c r="T374" t="s">
        <v>50</v>
      </c>
      <c r="U374" t="s">
        <v>233</v>
      </c>
      <c r="V374" t="s">
        <v>908</v>
      </c>
      <c r="W374" t="s">
        <v>41</v>
      </c>
      <c r="X374" t="s">
        <v>53</v>
      </c>
      <c r="Y374" t="s">
        <v>75</v>
      </c>
      <c r="Z374" t="str">
        <f t="shared" si="833"/>
        <v>"1999":{"DELTA2RB1-34143":{"APOGEE": "224","COMMENT": "","COMMENTCODE": "","COUNTRY": "US","CURRENT": "Y","DECAY": "1999-03-23","FILE": "7337","INCLINATION": "25.82","INTLDES": "1999-001C","LAUNCH": "1999-01-03","LAUNCH_NUM": "1","LAUNCH_PIECE": "C","NORAD_CAT_ID": "25607","OBJECT_ID": "1999-001C","OBJECT_NAME": "DELTA 2 R/B(1)","OBJECT_NUMBER": "25607","OBJECT_TYPE": "ROCKET BODY","PERIGEE": "161","PERIOD": "88.34","RCSVALUE": "0","RCS_SIZE": "LARGE","SATNAME": "DELTA 2 R/B(1)","SITE": "AFETR"}</v>
      </c>
      <c r="AA374" t="str">
        <f>IF(A374=A375,_xlfn.CONCAT(Query__2[[#This Row],[Column1]],","),_xlfn.CONCAT(Query__2[[#This Row],[Column1]],"},"))</f>
        <v>"1999":{"DELTA2RB1-34143":{"APOGEE": "224","COMMENT": "","COMMENTCODE": "","COUNTRY": "US","CURRENT": "Y","DECAY": "1999-03-23","FILE": "7337","INCLINATION": "25.82","INTLDES": "1999-001C","LAUNCH": "1999-01-03","LAUNCH_NUM": "1","LAUNCH_PIECE": "C","NORAD_CAT_ID": "25607","OBJECT_ID": "1999-001C","OBJECT_NAME": "DELTA 2 R/B(1)","OBJECT_NUMBER": "25607","OBJECT_TYPE": "ROCKET BODY","PERIGEE": "161","PERIOD": "88.34","RCSVALUE": "0","RCS_SIZE": "LARGE","SATNAME": "DELTA 2 R/B(1)","SITE": "AFETR"},</v>
      </c>
      <c r="AB374" t="str">
        <f t="shared" ref="AB374:AB382" si="949">_xlfn.CONCAT("""",D$1,"""",": ","""",D374,"""",",")</f>
        <v>"APOGEE": "224",</v>
      </c>
      <c r="AC374" t="str">
        <f t="shared" ref="AC374:AC382" si="950">_xlfn.CONCAT("""",E$1,"""",": ","""",E374,"""",",")</f>
        <v>"COMMENT": "",</v>
      </c>
      <c r="AD374" t="str">
        <f t="shared" ref="AD374:AD382" si="951">_xlfn.CONCAT("""",F$1,"""",": ","""",F374,"""",",")</f>
        <v>"COMMENTCODE": "",</v>
      </c>
      <c r="AE374" t="str">
        <f t="shared" ref="AE374:AE382" si="952">_xlfn.CONCAT("""",G$1,"""",": ","""",G374,"""",",")</f>
        <v>"COUNTRY": "US",</v>
      </c>
      <c r="AF374" t="str">
        <f t="shared" ref="AF374:AF382" si="953">_xlfn.CONCAT("""",H$1,"""",": ","""",H374,"""",",")</f>
        <v>"CURRENT": "Y",</v>
      </c>
      <c r="AG374" t="str">
        <f t="shared" ref="AG374:AG382" si="954">_xlfn.CONCAT("""",I$1,"""",": ","""",I374,"""",",")</f>
        <v>"DECAY": "1999-03-23",</v>
      </c>
      <c r="AH374" t="str">
        <f t="shared" ref="AH374:AH382" si="955">_xlfn.CONCAT("""",J$1,"""",": ","""",J374,"""",",")</f>
        <v>"FILE": "7337",</v>
      </c>
      <c r="AI374" t="str">
        <f t="shared" ref="AI374:AI382" si="956">_xlfn.CONCAT("""",K$1,"""",": ","""",K374,"""",",")</f>
        <v>"INCLINATION": "25.82",</v>
      </c>
      <c r="AJ374" t="str">
        <f t="shared" ref="AJ374:AJ382" si="957">_xlfn.CONCAT("""",L$1,"""",": ","""",L374,"""",",")</f>
        <v>"INTLDES": "1999-001C",</v>
      </c>
      <c r="AK374" t="str">
        <f t="shared" ref="AK374:AK382" si="958">_xlfn.CONCAT("""",M$1,"""",": ","""",M374,"""",",")</f>
        <v>"LAUNCH": "1999-01-03",</v>
      </c>
      <c r="AL374" t="str">
        <f t="shared" ref="AL374:AL382" si="959">_xlfn.CONCAT("""",N$1,"""",": ","""",N374,"""",",")</f>
        <v>"LAUNCH_NUM": "1",</v>
      </c>
      <c r="AM374" t="str">
        <f t="shared" ref="AM374:AM382" si="960">_xlfn.CONCAT("""",O$1,"""",": ","""",O374,"""",",")</f>
        <v>"LAUNCH_PIECE": "C",</v>
      </c>
      <c r="AN374" t="str">
        <f t="shared" ref="AN374:AN382" si="961">_xlfn.CONCAT("""",P$1,"""",": ","""",P374,"""",",")</f>
        <v>"NORAD_CAT_ID": "25607",</v>
      </c>
      <c r="AO374" t="str">
        <f t="shared" ref="AO374:AO382" si="962">_xlfn.CONCAT("""",Q$1,"""",": ","""",Q374,"""",",")</f>
        <v>"OBJECT_ID": "1999-001C",</v>
      </c>
      <c r="AP374" t="str">
        <f t="shared" ref="AP374:AP382" si="963">_xlfn.CONCAT("""",R$1,"""",": ","""",R374,"""",",")</f>
        <v>"OBJECT_NAME": "DELTA 2 R/B(1)",</v>
      </c>
      <c r="AQ374" t="str">
        <f t="shared" ref="AQ374:AQ382" si="964">_xlfn.CONCAT("""",S$1,"""",": ","""",S374,"""",",")</f>
        <v>"OBJECT_NUMBER": "25607",</v>
      </c>
      <c r="AR374" t="str">
        <f t="shared" ref="AR374:AR382" si="965">_xlfn.CONCAT("""",T$1,"""",": ","""",T374,"""",",")</f>
        <v>"OBJECT_TYPE": "ROCKET BODY",</v>
      </c>
      <c r="AS374" t="str">
        <f t="shared" ref="AS374:AS382" si="966">_xlfn.CONCAT("""",U$1,"""",": ","""",U374,"""",",")</f>
        <v>"PERIGEE": "161",</v>
      </c>
      <c r="AT374" t="str">
        <f t="shared" ref="AT374:AT382" si="967">_xlfn.CONCAT("""",V$1,"""",": ","""",V374,"""",",")</f>
        <v>"PERIOD": "88.34",</v>
      </c>
      <c r="AU374" t="str">
        <f t="shared" ref="AU374:AU382" si="968">_xlfn.CONCAT("""",W$1,"""",": ","""",W374,"""",",")</f>
        <v>"RCSVALUE": "0",</v>
      </c>
      <c r="AV374" t="str">
        <f t="shared" ref="AV374:AV382" si="969">_xlfn.CONCAT("""",X$1,"""",": ","""",X374,"""",",")</f>
        <v>"RCS_SIZE": "LARGE",</v>
      </c>
      <c r="AW374" t="str">
        <f t="shared" ref="AW374:AW382" si="970">_xlfn.CONCAT("""",Y$1,"""",": ","""",Y374,"""")</f>
        <v>"SITE": "AFETR"</v>
      </c>
      <c r="AX374" t="str">
        <f t="shared" ref="AX374:AX382" si="971">_xlfn.CONCAT("""",C$1,"""",": ","""",C374,"""",",")</f>
        <v>"SATNAME": "DELTA 2 R/B(1)",</v>
      </c>
      <c r="AY374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"224","COMMENT": "","COMMENTCODE": "","COUNTRY": "US","CURRENT": "Y","DECAY": "1999-03-23","FILE": "7337","INCLINATION": "25.82","INTLDES": "1999-001C","LAUNCH": "1999-01-03","LAUNCH_NUM": "1","LAUNCH_PIECE": "C","NORAD_CAT_ID": "25607","OBJECT_ID": "1999-001C","OBJECT_NAME": "DELTA 2 R/B(1)","OBJECT_NUMBER": "25607","OBJECT_TYPE": "ROCKET BODY","PERIGEE": "161","PERIOD": "88.34","RCSVALUE": "0","RCS_SIZE": "LARGE","SATNAME": "DELTA 2 R/B(1)","SITE": "AFETR"</v>
      </c>
    </row>
    <row r="375" spans="1:51" x14ac:dyDescent="0.2">
      <c r="A375" t="s">
        <v>1313</v>
      </c>
      <c r="B375" t="s">
        <v>4159</v>
      </c>
      <c r="C375" t="s">
        <v>2955</v>
      </c>
      <c r="D375" t="s">
        <v>25</v>
      </c>
      <c r="E375" t="s">
        <v>146</v>
      </c>
      <c r="F375" t="s">
        <v>25</v>
      </c>
      <c r="G375" t="s">
        <v>66</v>
      </c>
      <c r="H375" t="s">
        <v>27</v>
      </c>
      <c r="I375" t="s">
        <v>25</v>
      </c>
      <c r="J375" t="s">
        <v>1070</v>
      </c>
      <c r="K375" t="s">
        <v>25</v>
      </c>
      <c r="L375" t="s">
        <v>2953</v>
      </c>
      <c r="M375" t="s">
        <v>2951</v>
      </c>
      <c r="N375" t="s">
        <v>33</v>
      </c>
      <c r="O375" t="s">
        <v>48</v>
      </c>
      <c r="P375" t="s">
        <v>2954</v>
      </c>
      <c r="Q375" t="s">
        <v>2953</v>
      </c>
      <c r="R375" t="s">
        <v>2955</v>
      </c>
      <c r="S375" t="s">
        <v>2954</v>
      </c>
      <c r="T375" t="s">
        <v>38</v>
      </c>
      <c r="U375" t="s">
        <v>25</v>
      </c>
      <c r="V375" t="s">
        <v>25</v>
      </c>
      <c r="W375" t="s">
        <v>41</v>
      </c>
      <c r="X375" t="s">
        <v>53</v>
      </c>
      <c r="Y375" t="s">
        <v>75</v>
      </c>
      <c r="Z375" t="str">
        <f t="shared" si="833"/>
        <v>"MARSPOLARLANDER-34144":{"APOGEE": "","COMMENT": "HELIOCENTRIC ORBIT (SUN)","COMMENTCODE": "","COUNTRY": "US","CURRENT": "Y","DECAY": "","FILE": "8448","INCLINATION": "","INTLDES": "1999-001A","LAUNCH": "1999-01-03","LAUNCH_NUM": "1","LAUNCH_PIECE": "A","NORAD_CAT_ID": "25605","OBJECT_ID": "1999-001A","OBJECT_NAME": "MARS POLAR LANDER","OBJECT_NUMBER": "25605","OBJECT_TYPE": "PAYLOAD","PERIGEE": "","PERIOD": "","RCSVALUE": "0","RCS_SIZE": "LARGE","SATNAME": "MARS POLAR LANDER","SITE": "AFETR"}</v>
      </c>
      <c r="AA375" t="str">
        <f>IF(A375=A376,_xlfn.CONCAT(Query__2[[#This Row],[Column1]],","),_xlfn.CONCAT(Query__2[[#This Row],[Column1]],"},"))</f>
        <v>"MARSPOLARLANDER-34144":{"APOGEE": "","COMMENT": "HELIOCENTRIC ORBIT (SUN)","COMMENTCODE": "","COUNTRY": "US","CURRENT": "Y","DECAY": "","FILE": "8448","INCLINATION": "","INTLDES": "1999-001A","LAUNCH": "1999-01-03","LAUNCH_NUM": "1","LAUNCH_PIECE": "A","NORAD_CAT_ID": "25605","OBJECT_ID": "1999-001A","OBJECT_NAME": "MARS POLAR LANDER","OBJECT_NUMBER": "25605","OBJECT_TYPE": "PAYLOAD","PERIGEE": "","PERIOD": "","RCSVALUE": "0","RCS_SIZE": "LARGE","SATNAME": "MARS POLAR LANDER","SITE": "AFETR"},</v>
      </c>
      <c r="AB375" t="str">
        <f t="shared" si="949"/>
        <v>"APOGEE": "",</v>
      </c>
      <c r="AC375" t="str">
        <f t="shared" si="950"/>
        <v>"COMMENT": "HELIOCENTRIC ORBIT (SUN)",</v>
      </c>
      <c r="AD375" t="str">
        <f t="shared" si="951"/>
        <v>"COMMENTCODE": "",</v>
      </c>
      <c r="AE375" t="str">
        <f t="shared" si="952"/>
        <v>"COUNTRY": "US",</v>
      </c>
      <c r="AF375" t="str">
        <f t="shared" si="953"/>
        <v>"CURRENT": "Y",</v>
      </c>
      <c r="AG375" t="str">
        <f t="shared" si="954"/>
        <v>"DECAY": "",</v>
      </c>
      <c r="AH375" t="str">
        <f t="shared" si="955"/>
        <v>"FILE": "8448",</v>
      </c>
      <c r="AI375" t="str">
        <f t="shared" si="956"/>
        <v>"INCLINATION": "",</v>
      </c>
      <c r="AJ375" t="str">
        <f t="shared" si="957"/>
        <v>"INTLDES": "1999-001A",</v>
      </c>
      <c r="AK375" t="str">
        <f t="shared" si="958"/>
        <v>"LAUNCH": "1999-01-03",</v>
      </c>
      <c r="AL375" t="str">
        <f t="shared" si="959"/>
        <v>"LAUNCH_NUM": "1",</v>
      </c>
      <c r="AM375" t="str">
        <f t="shared" si="960"/>
        <v>"LAUNCH_PIECE": "A",</v>
      </c>
      <c r="AN375" t="str">
        <f t="shared" si="961"/>
        <v>"NORAD_CAT_ID": "25605",</v>
      </c>
      <c r="AO375" t="str">
        <f t="shared" si="962"/>
        <v>"OBJECT_ID": "1999-001A",</v>
      </c>
      <c r="AP375" t="str">
        <f t="shared" si="963"/>
        <v>"OBJECT_NAME": "MARS POLAR LANDER",</v>
      </c>
      <c r="AQ375" t="str">
        <f t="shared" si="964"/>
        <v>"OBJECT_NUMBER": "25605",</v>
      </c>
      <c r="AR375" t="str">
        <f t="shared" si="965"/>
        <v>"OBJECT_TYPE": "PAYLOAD",</v>
      </c>
      <c r="AS375" t="str">
        <f t="shared" si="966"/>
        <v>"PERIGEE": "",</v>
      </c>
      <c r="AT375" t="str">
        <f t="shared" si="967"/>
        <v>"PERIOD": "",</v>
      </c>
      <c r="AU375" t="str">
        <f t="shared" si="968"/>
        <v>"RCSVALUE": "0",</v>
      </c>
      <c r="AV375" t="str">
        <f t="shared" si="969"/>
        <v>"RCS_SIZE": "LARGE",</v>
      </c>
      <c r="AW375" t="str">
        <f t="shared" si="970"/>
        <v>"SITE": "AFETR"</v>
      </c>
      <c r="AX375" t="str">
        <f t="shared" si="971"/>
        <v>"SATNAME": "MARS POLAR LANDER",</v>
      </c>
      <c r="AY375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"","COMMENT": "HELIOCENTRIC ORBIT (SUN)","COMMENTCODE": "","COUNTRY": "US","CURRENT": "Y","DECAY": "","FILE": "8448","INCLINATION": "","INTLDES": "1999-001A","LAUNCH": "1999-01-03","LAUNCH_NUM": "1","LAUNCH_PIECE": "A","NORAD_CAT_ID": "25605","OBJECT_ID": "1999-001A","OBJECT_NAME": "MARS POLAR LANDER","OBJECT_NUMBER": "25605","OBJECT_TYPE": "PAYLOAD","PERIGEE": "","PERIOD": "","RCSVALUE": "0","RCS_SIZE": "LARGE","SATNAME": "MARS POLAR LANDER","SITE": "AFETR"</v>
      </c>
    </row>
    <row r="376" spans="1:51" x14ac:dyDescent="0.2">
      <c r="A376" t="s">
        <v>1313</v>
      </c>
      <c r="B376" t="s">
        <v>4160</v>
      </c>
      <c r="C376" t="s">
        <v>2664</v>
      </c>
      <c r="D376" t="s">
        <v>25</v>
      </c>
      <c r="E376" t="s">
        <v>146</v>
      </c>
      <c r="F376" t="s">
        <v>25</v>
      </c>
      <c r="G376" t="s">
        <v>66</v>
      </c>
      <c r="H376" t="s">
        <v>27</v>
      </c>
      <c r="I376" t="s">
        <v>25</v>
      </c>
      <c r="J376" t="s">
        <v>1070</v>
      </c>
      <c r="K376" t="s">
        <v>25</v>
      </c>
      <c r="L376" t="s">
        <v>2956</v>
      </c>
      <c r="M376" t="s">
        <v>2951</v>
      </c>
      <c r="N376" t="s">
        <v>33</v>
      </c>
      <c r="O376" t="s">
        <v>34</v>
      </c>
      <c r="P376" t="s">
        <v>2957</v>
      </c>
      <c r="Q376" t="s">
        <v>2956</v>
      </c>
      <c r="R376" t="s">
        <v>2664</v>
      </c>
      <c r="S376" t="s">
        <v>2957</v>
      </c>
      <c r="T376" t="s">
        <v>50</v>
      </c>
      <c r="U376" t="s">
        <v>25</v>
      </c>
      <c r="V376" t="s">
        <v>25</v>
      </c>
      <c r="W376" t="s">
        <v>41</v>
      </c>
      <c r="X376" t="s">
        <v>53</v>
      </c>
      <c r="Y376" t="s">
        <v>75</v>
      </c>
      <c r="Z376" t="str">
        <f t="shared" si="833"/>
        <v>"DELTA2RB2-34145":{"APOGEE": "","COMMENT": "HELIOCENTRIC ORBIT (SUN)","COMMENTCODE": "","COUNTRY": "US","CURRENT": "Y","DECAY": "","FILE": "8448","INCLINATION": "","INTLDES": "1999-001B","LAUNCH": "1999-01-03","LAUNCH_NUM": "1","LAUNCH_PIECE": "B","NORAD_CAT_ID": "25606","OBJECT_ID": "1999-001B","OBJECT_NAME": "DELTA 2 R/B(2)","OBJECT_NUMBER": "25606","OBJECT_TYPE": "ROCKET BODY","PERIGEE": "","PERIOD": "","RCSVALUE": "0","RCS_SIZE": "LARGE","SATNAME": "DELTA 2 R/B(2)","SITE": "AFETR"}</v>
      </c>
      <c r="AA376" t="str">
        <f>IF(A376=A377,_xlfn.CONCAT(Query__2[[#This Row],[Column1]],","),_xlfn.CONCAT(Query__2[[#This Row],[Column1]],"},"))</f>
        <v>"DELTA2RB2-34145":{"APOGEE": "","COMMENT": "HELIOCENTRIC ORBIT (SUN)","COMMENTCODE": "","COUNTRY": "US","CURRENT": "Y","DECAY": "","FILE": "8448","INCLINATION": "","INTLDES": "1999-001B","LAUNCH": "1999-01-03","LAUNCH_NUM": "1","LAUNCH_PIECE": "B","NORAD_CAT_ID": "25606","OBJECT_ID": "1999-001B","OBJECT_NAME": "DELTA 2 R/B(2)","OBJECT_NUMBER": "25606","OBJECT_TYPE": "ROCKET BODY","PERIGEE": "","PERIOD": "","RCSVALUE": "0","RCS_SIZE": "LARGE","SATNAME": "DELTA 2 R/B(2)","SITE": "AFETR"},</v>
      </c>
      <c r="AB376" t="str">
        <f t="shared" si="949"/>
        <v>"APOGEE": "",</v>
      </c>
      <c r="AC376" t="str">
        <f t="shared" si="950"/>
        <v>"COMMENT": "HELIOCENTRIC ORBIT (SUN)",</v>
      </c>
      <c r="AD376" t="str">
        <f t="shared" si="951"/>
        <v>"COMMENTCODE": "",</v>
      </c>
      <c r="AE376" t="str">
        <f t="shared" si="952"/>
        <v>"COUNTRY": "US",</v>
      </c>
      <c r="AF376" t="str">
        <f t="shared" si="953"/>
        <v>"CURRENT": "Y",</v>
      </c>
      <c r="AG376" t="str">
        <f t="shared" si="954"/>
        <v>"DECAY": "",</v>
      </c>
      <c r="AH376" t="str">
        <f t="shared" si="955"/>
        <v>"FILE": "8448",</v>
      </c>
      <c r="AI376" t="str">
        <f t="shared" si="956"/>
        <v>"INCLINATION": "",</v>
      </c>
      <c r="AJ376" t="str">
        <f t="shared" si="957"/>
        <v>"INTLDES": "1999-001B",</v>
      </c>
      <c r="AK376" t="str">
        <f t="shared" si="958"/>
        <v>"LAUNCH": "1999-01-03",</v>
      </c>
      <c r="AL376" t="str">
        <f t="shared" si="959"/>
        <v>"LAUNCH_NUM": "1",</v>
      </c>
      <c r="AM376" t="str">
        <f t="shared" si="960"/>
        <v>"LAUNCH_PIECE": "B",</v>
      </c>
      <c r="AN376" t="str">
        <f t="shared" si="961"/>
        <v>"NORAD_CAT_ID": "25606",</v>
      </c>
      <c r="AO376" t="str">
        <f t="shared" si="962"/>
        <v>"OBJECT_ID": "1999-001B",</v>
      </c>
      <c r="AP376" t="str">
        <f t="shared" si="963"/>
        <v>"OBJECT_NAME": "DELTA 2 R/B(2)",</v>
      </c>
      <c r="AQ376" t="str">
        <f t="shared" si="964"/>
        <v>"OBJECT_NUMBER": "25606",</v>
      </c>
      <c r="AR376" t="str">
        <f t="shared" si="965"/>
        <v>"OBJECT_TYPE": "ROCKET BODY",</v>
      </c>
      <c r="AS376" t="str">
        <f t="shared" si="966"/>
        <v>"PERIGEE": "",</v>
      </c>
      <c r="AT376" t="str">
        <f t="shared" si="967"/>
        <v>"PERIOD": "",</v>
      </c>
      <c r="AU376" t="str">
        <f t="shared" si="968"/>
        <v>"RCSVALUE": "0",</v>
      </c>
      <c r="AV376" t="str">
        <f t="shared" si="969"/>
        <v>"RCS_SIZE": "LARGE",</v>
      </c>
      <c r="AW376" t="str">
        <f t="shared" si="970"/>
        <v>"SITE": "AFETR"</v>
      </c>
      <c r="AX376" t="str">
        <f t="shared" si="971"/>
        <v>"SATNAME": "DELTA 2 R/B(2)",</v>
      </c>
      <c r="AY376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"","COMMENT": "HELIOCENTRIC ORBIT (SUN)","COMMENTCODE": "","COUNTRY": "US","CURRENT": "Y","DECAY": "","FILE": "8448","INCLINATION": "","INTLDES": "1999-001B","LAUNCH": "1999-01-03","LAUNCH_NUM": "1","LAUNCH_PIECE": "B","NORAD_CAT_ID": "25606","OBJECT_ID": "1999-001B","OBJECT_NAME": "DELTA 2 R/B(2)","OBJECT_NUMBER": "25606","OBJECT_TYPE": "ROCKET BODY","PERIGEE": "","PERIOD": "","RCSVALUE": "0","RCS_SIZE": "LARGE","SATNAME": "DELTA 2 R/B(2)","SITE": "AFETR"</v>
      </c>
    </row>
    <row r="377" spans="1:51" x14ac:dyDescent="0.2">
      <c r="A377" t="s">
        <v>1313</v>
      </c>
      <c r="B377" t="s">
        <v>4161</v>
      </c>
      <c r="C377" t="s">
        <v>2962</v>
      </c>
      <c r="D377" t="s">
        <v>247</v>
      </c>
      <c r="E377" t="s">
        <v>25</v>
      </c>
      <c r="F377" t="s">
        <v>25</v>
      </c>
      <c r="G377" t="s">
        <v>2946</v>
      </c>
      <c r="H377" t="s">
        <v>27</v>
      </c>
      <c r="I377" t="s">
        <v>2958</v>
      </c>
      <c r="J377" t="s">
        <v>165</v>
      </c>
      <c r="K377" t="s">
        <v>2959</v>
      </c>
      <c r="L377" t="s">
        <v>2960</v>
      </c>
      <c r="M377" t="s">
        <v>2913</v>
      </c>
      <c r="N377" t="s">
        <v>36</v>
      </c>
      <c r="O377" t="s">
        <v>48</v>
      </c>
      <c r="P377" t="s">
        <v>2961</v>
      </c>
      <c r="Q377" t="s">
        <v>2960</v>
      </c>
      <c r="R377" t="s">
        <v>2962</v>
      </c>
      <c r="S377" t="s">
        <v>2961</v>
      </c>
      <c r="T377" t="s">
        <v>38</v>
      </c>
      <c r="U377" t="s">
        <v>606</v>
      </c>
      <c r="V377" t="s">
        <v>996</v>
      </c>
      <c r="W377" t="s">
        <v>41</v>
      </c>
      <c r="X377" t="s">
        <v>53</v>
      </c>
      <c r="Y377" t="s">
        <v>75</v>
      </c>
      <c r="Z377" t="str">
        <f t="shared" si="833"/>
        <v>"ROCSAT1-34146":{"APOGEE": "163","COMMENT": "","COMMENTCODE": "","COUNTRY": "TWN","CURRENT": "Y","DECAY": "2023-05-22","FILE": "8614","INCLINATION": "34.90","INTLDES": "1999-002A","LAUNCH": "1999-01-27","LAUNCH_NUM": "2","LAUNCH_PIECE": "A","NORAD_CAT_ID": "25616","OBJECT_ID": "1999-002A","OBJECT_NAME": "ROCSAT 1","OBJECT_NUMBER": "25616","OBJECT_TYPE": "PAYLOAD","PERIGEE": "152","PERIOD": "87.64","RCSVALUE": "0","RCS_SIZE": "LARGE","SATNAME": "ROCSAT 1","SITE": "AFETR"}</v>
      </c>
      <c r="AA377" t="str">
        <f>IF(A377=A378,_xlfn.CONCAT(Query__2[[#This Row],[Column1]],","),_xlfn.CONCAT(Query__2[[#This Row],[Column1]],"},"))</f>
        <v>"ROCSAT1-34146":{"APOGEE": "163","COMMENT": "","COMMENTCODE": "","COUNTRY": "TWN","CURRENT": "Y","DECAY": "2023-05-22","FILE": "8614","INCLINATION": "34.90","INTLDES": "1999-002A","LAUNCH": "1999-01-27","LAUNCH_NUM": "2","LAUNCH_PIECE": "A","NORAD_CAT_ID": "25616","OBJECT_ID": "1999-002A","OBJECT_NAME": "ROCSAT 1","OBJECT_NUMBER": "25616","OBJECT_TYPE": "PAYLOAD","PERIGEE": "152","PERIOD": "87.64","RCSVALUE": "0","RCS_SIZE": "LARGE","SATNAME": "ROCSAT 1","SITE": "AFETR"},</v>
      </c>
      <c r="AB377" t="str">
        <f t="shared" si="949"/>
        <v>"APOGEE": "163",</v>
      </c>
      <c r="AC377" t="str">
        <f t="shared" si="950"/>
        <v>"COMMENT": "",</v>
      </c>
      <c r="AD377" t="str">
        <f t="shared" si="951"/>
        <v>"COMMENTCODE": "",</v>
      </c>
      <c r="AE377" t="str">
        <f t="shared" si="952"/>
        <v>"COUNTRY": "TWN",</v>
      </c>
      <c r="AF377" t="str">
        <f t="shared" si="953"/>
        <v>"CURRENT": "Y",</v>
      </c>
      <c r="AG377" t="str">
        <f t="shared" si="954"/>
        <v>"DECAY": "2023-05-22",</v>
      </c>
      <c r="AH377" t="str">
        <f t="shared" si="955"/>
        <v>"FILE": "8614",</v>
      </c>
      <c r="AI377" t="str">
        <f t="shared" si="956"/>
        <v>"INCLINATION": "34.90",</v>
      </c>
      <c r="AJ377" t="str">
        <f t="shared" si="957"/>
        <v>"INTLDES": "1999-002A",</v>
      </c>
      <c r="AK377" t="str">
        <f t="shared" si="958"/>
        <v>"LAUNCH": "1999-01-27",</v>
      </c>
      <c r="AL377" t="str">
        <f t="shared" si="959"/>
        <v>"LAUNCH_NUM": "2",</v>
      </c>
      <c r="AM377" t="str">
        <f t="shared" si="960"/>
        <v>"LAUNCH_PIECE": "A",</v>
      </c>
      <c r="AN377" t="str">
        <f t="shared" si="961"/>
        <v>"NORAD_CAT_ID": "25616",</v>
      </c>
      <c r="AO377" t="str">
        <f t="shared" si="962"/>
        <v>"OBJECT_ID": "1999-002A",</v>
      </c>
      <c r="AP377" t="str">
        <f t="shared" si="963"/>
        <v>"OBJECT_NAME": "ROCSAT 1",</v>
      </c>
      <c r="AQ377" t="str">
        <f t="shared" si="964"/>
        <v>"OBJECT_NUMBER": "25616",</v>
      </c>
      <c r="AR377" t="str">
        <f t="shared" si="965"/>
        <v>"OBJECT_TYPE": "PAYLOAD",</v>
      </c>
      <c r="AS377" t="str">
        <f t="shared" si="966"/>
        <v>"PERIGEE": "152",</v>
      </c>
      <c r="AT377" t="str">
        <f t="shared" si="967"/>
        <v>"PERIOD": "87.64",</v>
      </c>
      <c r="AU377" t="str">
        <f t="shared" si="968"/>
        <v>"RCSVALUE": "0",</v>
      </c>
      <c r="AV377" t="str">
        <f t="shared" si="969"/>
        <v>"RCS_SIZE": "LARGE",</v>
      </c>
      <c r="AW377" t="str">
        <f t="shared" si="970"/>
        <v>"SITE": "AFETR"</v>
      </c>
      <c r="AX377" t="str">
        <f t="shared" si="971"/>
        <v>"SATNAME": "ROCSAT 1",</v>
      </c>
      <c r="AY377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"163","COMMENT": "","COMMENTCODE": "","COUNTRY": "TWN","CURRENT": "Y","DECAY": "2023-05-22","FILE": "8614","INCLINATION": "34.90","INTLDES": "1999-002A","LAUNCH": "1999-01-27","LAUNCH_NUM": "2","LAUNCH_PIECE": "A","NORAD_CAT_ID": "25616","OBJECT_ID": "1999-002A","OBJECT_NAME": "ROCSAT 1","OBJECT_NUMBER": "25616","OBJECT_TYPE": "PAYLOAD","PERIGEE": "152","PERIOD": "87.64","RCSVALUE": "0","RCS_SIZE": "LARGE","SATNAME": "ROCSAT 1","SITE": "AFETR"</v>
      </c>
    </row>
    <row r="378" spans="1:51" x14ac:dyDescent="0.2">
      <c r="A378" t="s">
        <v>1313</v>
      </c>
      <c r="B378" t="s">
        <v>4162</v>
      </c>
      <c r="C378" t="s">
        <v>2905</v>
      </c>
      <c r="D378" t="s">
        <v>520</v>
      </c>
      <c r="E378" t="s">
        <v>25</v>
      </c>
      <c r="F378" t="s">
        <v>25</v>
      </c>
      <c r="G378" t="s">
        <v>66</v>
      </c>
      <c r="H378" t="s">
        <v>27</v>
      </c>
      <c r="I378" t="s">
        <v>2963</v>
      </c>
      <c r="J378" t="s">
        <v>33</v>
      </c>
      <c r="K378" t="s">
        <v>2964</v>
      </c>
      <c r="L378" t="s">
        <v>2965</v>
      </c>
      <c r="M378" t="s">
        <v>2913</v>
      </c>
      <c r="N378" t="s">
        <v>36</v>
      </c>
      <c r="O378" t="s">
        <v>34</v>
      </c>
      <c r="P378" t="s">
        <v>2966</v>
      </c>
      <c r="Q378" t="s">
        <v>2965</v>
      </c>
      <c r="R378" t="s">
        <v>2905</v>
      </c>
      <c r="S378" t="s">
        <v>2966</v>
      </c>
      <c r="T378" t="s">
        <v>50</v>
      </c>
      <c r="U378" t="s">
        <v>592</v>
      </c>
      <c r="V378" t="s">
        <v>1087</v>
      </c>
      <c r="W378" t="s">
        <v>41</v>
      </c>
      <c r="X378" t="s">
        <v>25</v>
      </c>
      <c r="Y378" t="s">
        <v>75</v>
      </c>
      <c r="Z378" t="str">
        <f t="shared" si="833"/>
        <v>"ATHENA1RBOAM-34147":{"APOGEE": "331","COMMENT": "","COMMENTCODE": "","COUNTRY": "US","CURRENT": "Y","DECAY": "1999-01-29","FILE": "1","INCLINATION": "34.68","INTLDES": "1999-002B","LAUNCH": "1999-01-27","LAUNCH_NUM": "2","LAUNCH_PIECE": "B","NORAD_CAT_ID": "25617","OBJECT_ID": "1999-002B","OBJECT_NAME": "ATHENA 1 R/B(OAM)","OBJECT_NUMBER": "25617","OBJECT_TYPE": "ROCKET BODY","PERIGEE": "122","PERIOD": "89.04","RCSVALUE": "0","RCS_SIZE": "","SATNAME": "ATHENA 1 R/B(OAM)","SITE": "AFETR"}</v>
      </c>
      <c r="AA378" t="str">
        <f>IF(A378=A379,_xlfn.CONCAT(Query__2[[#This Row],[Column1]],","),_xlfn.CONCAT(Query__2[[#This Row],[Column1]],"},"))</f>
        <v>"ATHENA1RBOAM-34147":{"APOGEE": "331","COMMENT": "","COMMENTCODE": "","COUNTRY": "US","CURRENT": "Y","DECAY": "1999-01-29","FILE": "1","INCLINATION": "34.68","INTLDES": "1999-002B","LAUNCH": "1999-01-27","LAUNCH_NUM": "2","LAUNCH_PIECE": "B","NORAD_CAT_ID": "25617","OBJECT_ID": "1999-002B","OBJECT_NAME": "ATHENA 1 R/B(OAM)","OBJECT_NUMBER": "25617","OBJECT_TYPE": "ROCKET BODY","PERIGEE": "122","PERIOD": "89.04","RCSVALUE": "0","RCS_SIZE": "","SATNAME": "ATHENA 1 R/B(OAM)","SITE": "AFETR"},</v>
      </c>
      <c r="AB378" t="str">
        <f t="shared" si="949"/>
        <v>"APOGEE": "331",</v>
      </c>
      <c r="AC378" t="str">
        <f t="shared" si="950"/>
        <v>"COMMENT": "",</v>
      </c>
      <c r="AD378" t="str">
        <f t="shared" si="951"/>
        <v>"COMMENTCODE": "",</v>
      </c>
      <c r="AE378" t="str">
        <f t="shared" si="952"/>
        <v>"COUNTRY": "US",</v>
      </c>
      <c r="AF378" t="str">
        <f t="shared" si="953"/>
        <v>"CURRENT": "Y",</v>
      </c>
      <c r="AG378" t="str">
        <f t="shared" si="954"/>
        <v>"DECAY": "1999-01-29",</v>
      </c>
      <c r="AH378" t="str">
        <f t="shared" si="955"/>
        <v>"FILE": "1",</v>
      </c>
      <c r="AI378" t="str">
        <f t="shared" si="956"/>
        <v>"INCLINATION": "34.68",</v>
      </c>
      <c r="AJ378" t="str">
        <f t="shared" si="957"/>
        <v>"INTLDES": "1999-002B",</v>
      </c>
      <c r="AK378" t="str">
        <f t="shared" si="958"/>
        <v>"LAUNCH": "1999-01-27",</v>
      </c>
      <c r="AL378" t="str">
        <f t="shared" si="959"/>
        <v>"LAUNCH_NUM": "2",</v>
      </c>
      <c r="AM378" t="str">
        <f t="shared" si="960"/>
        <v>"LAUNCH_PIECE": "B",</v>
      </c>
      <c r="AN378" t="str">
        <f t="shared" si="961"/>
        <v>"NORAD_CAT_ID": "25617",</v>
      </c>
      <c r="AO378" t="str">
        <f t="shared" si="962"/>
        <v>"OBJECT_ID": "1999-002B",</v>
      </c>
      <c r="AP378" t="str">
        <f t="shared" si="963"/>
        <v>"OBJECT_NAME": "ATHENA 1 R/B(OAM)",</v>
      </c>
      <c r="AQ378" t="str">
        <f t="shared" si="964"/>
        <v>"OBJECT_NUMBER": "25617",</v>
      </c>
      <c r="AR378" t="str">
        <f t="shared" si="965"/>
        <v>"OBJECT_TYPE": "ROCKET BODY",</v>
      </c>
      <c r="AS378" t="str">
        <f t="shared" si="966"/>
        <v>"PERIGEE": "122",</v>
      </c>
      <c r="AT378" t="str">
        <f t="shared" si="967"/>
        <v>"PERIOD": "89.04",</v>
      </c>
      <c r="AU378" t="str">
        <f t="shared" si="968"/>
        <v>"RCSVALUE": "0",</v>
      </c>
      <c r="AV378" t="str">
        <f t="shared" si="969"/>
        <v>"RCS_SIZE": "",</v>
      </c>
      <c r="AW378" t="str">
        <f t="shared" si="970"/>
        <v>"SITE": "AFETR"</v>
      </c>
      <c r="AX378" t="str">
        <f t="shared" si="971"/>
        <v>"SATNAME": "ATHENA 1 R/B(OAM)",</v>
      </c>
      <c r="AY378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"331","COMMENT": "","COMMENTCODE": "","COUNTRY": "US","CURRENT": "Y","DECAY": "1999-01-29","FILE": "1","INCLINATION": "34.68","INTLDES": "1999-002B","LAUNCH": "1999-01-27","LAUNCH_NUM": "2","LAUNCH_PIECE": "B","NORAD_CAT_ID": "25617","OBJECT_ID": "1999-002B","OBJECT_NAME": "ATHENA 1 R/B(OAM)","OBJECT_NUMBER": "25617","OBJECT_TYPE": "ROCKET BODY","PERIGEE": "122","PERIOD": "89.04","RCSVALUE": "0","RCS_SIZE": "","SATNAME": "ATHENA 1 R/B(OAM)","SITE": "AFETR"</v>
      </c>
    </row>
    <row r="379" spans="1:51" x14ac:dyDescent="0.2">
      <c r="A379" t="s">
        <v>1313</v>
      </c>
      <c r="B379" t="s">
        <v>4163</v>
      </c>
      <c r="C379" t="s">
        <v>2970</v>
      </c>
      <c r="D379" t="s">
        <v>25</v>
      </c>
      <c r="E379" t="s">
        <v>146</v>
      </c>
      <c r="F379" t="s">
        <v>25</v>
      </c>
      <c r="G379" t="s">
        <v>66</v>
      </c>
      <c r="H379" t="s">
        <v>27</v>
      </c>
      <c r="I379" t="s">
        <v>25</v>
      </c>
      <c r="J379" t="s">
        <v>33</v>
      </c>
      <c r="K379" t="s">
        <v>25</v>
      </c>
      <c r="L379" t="s">
        <v>2967</v>
      </c>
      <c r="M379" t="s">
        <v>2968</v>
      </c>
      <c r="N379" t="s">
        <v>60</v>
      </c>
      <c r="O379" t="s">
        <v>48</v>
      </c>
      <c r="P379" t="s">
        <v>2969</v>
      </c>
      <c r="Q379" t="s">
        <v>2967</v>
      </c>
      <c r="R379" t="s">
        <v>2970</v>
      </c>
      <c r="S379" t="s">
        <v>2969</v>
      </c>
      <c r="T379" t="s">
        <v>38</v>
      </c>
      <c r="U379" t="s">
        <v>25</v>
      </c>
      <c r="V379" t="s">
        <v>25</v>
      </c>
      <c r="W379" t="s">
        <v>41</v>
      </c>
      <c r="X379" t="s">
        <v>25</v>
      </c>
      <c r="Y379" t="s">
        <v>75</v>
      </c>
      <c r="Z379" t="str">
        <f t="shared" si="833"/>
        <v>"STARDUST-34148":{"APOGEE": "","COMMENT": "HELIOCENTRIC ORBIT (SUN)","COMMENTCODE": "","COUNTRY": "US","CURRENT": "Y","DECAY": "","FILE": "1","INCLINATION": "","INTLDES": "1999-003A","LAUNCH": "1999-02-07","LAUNCH_NUM": "3","LAUNCH_PIECE": "A","NORAD_CAT_ID": "25618","OBJECT_ID": "1999-003A","OBJECT_NAME": "STARDUST","OBJECT_NUMBER": "25618","OBJECT_TYPE": "PAYLOAD","PERIGEE": "","PERIOD": "","RCSVALUE": "0","RCS_SIZE": "","SATNAME": "STARDUST","SITE": "AFETR"}</v>
      </c>
      <c r="AA379" t="str">
        <f>IF(A379=A380,_xlfn.CONCAT(Query__2[[#This Row],[Column1]],","),_xlfn.CONCAT(Query__2[[#This Row],[Column1]],"},"))</f>
        <v>"STARDUST-34148":{"APOGEE": "","COMMENT": "HELIOCENTRIC ORBIT (SUN)","COMMENTCODE": "","COUNTRY": "US","CURRENT": "Y","DECAY": "","FILE": "1","INCLINATION": "","INTLDES": "1999-003A","LAUNCH": "1999-02-07","LAUNCH_NUM": "3","LAUNCH_PIECE": "A","NORAD_CAT_ID": "25618","OBJECT_ID": "1999-003A","OBJECT_NAME": "STARDUST","OBJECT_NUMBER": "25618","OBJECT_TYPE": "PAYLOAD","PERIGEE": "","PERIOD": "","RCSVALUE": "0","RCS_SIZE": "","SATNAME": "STARDUST","SITE": "AFETR"},</v>
      </c>
      <c r="AB379" t="str">
        <f t="shared" si="949"/>
        <v>"APOGEE": "",</v>
      </c>
      <c r="AC379" t="str">
        <f t="shared" si="950"/>
        <v>"COMMENT": "HELIOCENTRIC ORBIT (SUN)",</v>
      </c>
      <c r="AD379" t="str">
        <f t="shared" si="951"/>
        <v>"COMMENTCODE": "",</v>
      </c>
      <c r="AE379" t="str">
        <f t="shared" si="952"/>
        <v>"COUNTRY": "US",</v>
      </c>
      <c r="AF379" t="str">
        <f t="shared" si="953"/>
        <v>"CURRENT": "Y",</v>
      </c>
      <c r="AG379" t="str">
        <f t="shared" si="954"/>
        <v>"DECAY": "",</v>
      </c>
      <c r="AH379" t="str">
        <f t="shared" si="955"/>
        <v>"FILE": "1",</v>
      </c>
      <c r="AI379" t="str">
        <f t="shared" si="956"/>
        <v>"INCLINATION": "",</v>
      </c>
      <c r="AJ379" t="str">
        <f t="shared" si="957"/>
        <v>"INTLDES": "1999-003A",</v>
      </c>
      <c r="AK379" t="str">
        <f t="shared" si="958"/>
        <v>"LAUNCH": "1999-02-07",</v>
      </c>
      <c r="AL379" t="str">
        <f t="shared" si="959"/>
        <v>"LAUNCH_NUM": "3",</v>
      </c>
      <c r="AM379" t="str">
        <f t="shared" si="960"/>
        <v>"LAUNCH_PIECE": "A",</v>
      </c>
      <c r="AN379" t="str">
        <f t="shared" si="961"/>
        <v>"NORAD_CAT_ID": "25618",</v>
      </c>
      <c r="AO379" t="str">
        <f t="shared" si="962"/>
        <v>"OBJECT_ID": "1999-003A",</v>
      </c>
      <c r="AP379" t="str">
        <f t="shared" si="963"/>
        <v>"OBJECT_NAME": "STARDUST",</v>
      </c>
      <c r="AQ379" t="str">
        <f t="shared" si="964"/>
        <v>"OBJECT_NUMBER": "25618",</v>
      </c>
      <c r="AR379" t="str">
        <f t="shared" si="965"/>
        <v>"OBJECT_TYPE": "PAYLOAD",</v>
      </c>
      <c r="AS379" t="str">
        <f t="shared" si="966"/>
        <v>"PERIGEE": "",</v>
      </c>
      <c r="AT379" t="str">
        <f t="shared" si="967"/>
        <v>"PERIOD": "",</v>
      </c>
      <c r="AU379" t="str">
        <f t="shared" si="968"/>
        <v>"RCSVALUE": "0",</v>
      </c>
      <c r="AV379" t="str">
        <f t="shared" si="969"/>
        <v>"RCS_SIZE": "",</v>
      </c>
      <c r="AW379" t="str">
        <f t="shared" si="970"/>
        <v>"SITE": "AFETR"</v>
      </c>
      <c r="AX379" t="str">
        <f t="shared" si="971"/>
        <v>"SATNAME": "STARDUST",</v>
      </c>
      <c r="AY379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"","COMMENT": "HELIOCENTRIC ORBIT (SUN)","COMMENTCODE": "","COUNTRY": "US","CURRENT": "Y","DECAY": "","FILE": "1","INCLINATION": "","INTLDES": "1999-003A","LAUNCH": "1999-02-07","LAUNCH_NUM": "3","LAUNCH_PIECE": "A","NORAD_CAT_ID": "25618","OBJECT_ID": "1999-003A","OBJECT_NAME": "STARDUST","OBJECT_NUMBER": "25618","OBJECT_TYPE": "PAYLOAD","PERIGEE": "","PERIOD": "","RCSVALUE": "0","RCS_SIZE": "","SATNAME": "STARDUST","SITE": "AFETR"</v>
      </c>
    </row>
    <row r="380" spans="1:51" x14ac:dyDescent="0.2">
      <c r="A380" t="s">
        <v>1313</v>
      </c>
      <c r="B380" t="s">
        <v>4164</v>
      </c>
      <c r="C380" t="s">
        <v>2664</v>
      </c>
      <c r="D380" t="s">
        <v>25</v>
      </c>
      <c r="E380" t="s">
        <v>146</v>
      </c>
      <c r="F380" t="s">
        <v>25</v>
      </c>
      <c r="G380" t="s">
        <v>66</v>
      </c>
      <c r="H380" t="s">
        <v>27</v>
      </c>
      <c r="I380" t="s">
        <v>25</v>
      </c>
      <c r="J380" t="s">
        <v>1908</v>
      </c>
      <c r="K380" t="s">
        <v>25</v>
      </c>
      <c r="L380" t="s">
        <v>2971</v>
      </c>
      <c r="M380" t="s">
        <v>2968</v>
      </c>
      <c r="N380" t="s">
        <v>60</v>
      </c>
      <c r="O380" t="s">
        <v>81</v>
      </c>
      <c r="P380" t="s">
        <v>2972</v>
      </c>
      <c r="Q380" t="s">
        <v>2971</v>
      </c>
      <c r="R380" t="s">
        <v>2664</v>
      </c>
      <c r="S380" t="s">
        <v>2972</v>
      </c>
      <c r="T380" t="s">
        <v>50</v>
      </c>
      <c r="U380" t="s">
        <v>25</v>
      </c>
      <c r="V380" t="s">
        <v>25</v>
      </c>
      <c r="W380" t="s">
        <v>41</v>
      </c>
      <c r="X380" t="s">
        <v>25</v>
      </c>
      <c r="Y380" t="s">
        <v>75</v>
      </c>
      <c r="Z380" t="str">
        <f t="shared" si="833"/>
        <v>"DELTA2RB2-34149":{"APOGEE": "","COMMENT": "HELIOCENTRIC ORBIT (SUN)","COMMENTCODE": "","COUNTRY": "US","CURRENT": "Y","DECAY": "","FILE": "8308","INCLINATION": "","INTLDES": "1999-003C","LAUNCH": "1999-02-07","LAUNCH_NUM": "3","LAUNCH_PIECE": "C","NORAD_CAT_ID": "25620","OBJECT_ID": "1999-003C","OBJECT_NAME": "DELTA 2 R/B(2)","OBJECT_NUMBER": "25620","OBJECT_TYPE": "ROCKET BODY","PERIGEE": "","PERIOD": "","RCSVALUE": "0","RCS_SIZE": "","SATNAME": "DELTA 2 R/B(2)","SITE": "AFETR"}</v>
      </c>
      <c r="AA380" t="str">
        <f>IF(A380=A381,_xlfn.CONCAT(Query__2[[#This Row],[Column1]],","),_xlfn.CONCAT(Query__2[[#This Row],[Column1]],"},"))</f>
        <v>"DELTA2RB2-34149":{"APOGEE": "","COMMENT": "HELIOCENTRIC ORBIT (SUN)","COMMENTCODE": "","COUNTRY": "US","CURRENT": "Y","DECAY": "","FILE": "8308","INCLINATION": "","INTLDES": "1999-003C","LAUNCH": "1999-02-07","LAUNCH_NUM": "3","LAUNCH_PIECE": "C","NORAD_CAT_ID": "25620","OBJECT_ID": "1999-003C","OBJECT_NAME": "DELTA 2 R/B(2)","OBJECT_NUMBER": "25620","OBJECT_TYPE": "ROCKET BODY","PERIGEE": "","PERIOD": "","RCSVALUE": "0","RCS_SIZE": "","SATNAME": "DELTA 2 R/B(2)","SITE": "AFETR"},</v>
      </c>
      <c r="AB380" t="str">
        <f t="shared" si="949"/>
        <v>"APOGEE": "",</v>
      </c>
      <c r="AC380" t="str">
        <f t="shared" si="950"/>
        <v>"COMMENT": "HELIOCENTRIC ORBIT (SUN)",</v>
      </c>
      <c r="AD380" t="str">
        <f t="shared" si="951"/>
        <v>"COMMENTCODE": "",</v>
      </c>
      <c r="AE380" t="str">
        <f t="shared" si="952"/>
        <v>"COUNTRY": "US",</v>
      </c>
      <c r="AF380" t="str">
        <f t="shared" si="953"/>
        <v>"CURRENT": "Y",</v>
      </c>
      <c r="AG380" t="str">
        <f t="shared" si="954"/>
        <v>"DECAY": "",</v>
      </c>
      <c r="AH380" t="str">
        <f t="shared" si="955"/>
        <v>"FILE": "8308",</v>
      </c>
      <c r="AI380" t="str">
        <f t="shared" si="956"/>
        <v>"INCLINATION": "",</v>
      </c>
      <c r="AJ380" t="str">
        <f t="shared" si="957"/>
        <v>"INTLDES": "1999-003C",</v>
      </c>
      <c r="AK380" t="str">
        <f t="shared" si="958"/>
        <v>"LAUNCH": "1999-02-07",</v>
      </c>
      <c r="AL380" t="str">
        <f t="shared" si="959"/>
        <v>"LAUNCH_NUM": "3",</v>
      </c>
      <c r="AM380" t="str">
        <f t="shared" si="960"/>
        <v>"LAUNCH_PIECE": "C",</v>
      </c>
      <c r="AN380" t="str">
        <f t="shared" si="961"/>
        <v>"NORAD_CAT_ID": "25620",</v>
      </c>
      <c r="AO380" t="str">
        <f t="shared" si="962"/>
        <v>"OBJECT_ID": "1999-003C",</v>
      </c>
      <c r="AP380" t="str">
        <f t="shared" si="963"/>
        <v>"OBJECT_NAME": "DELTA 2 R/B(2)",</v>
      </c>
      <c r="AQ380" t="str">
        <f t="shared" si="964"/>
        <v>"OBJECT_NUMBER": "25620",</v>
      </c>
      <c r="AR380" t="str">
        <f t="shared" si="965"/>
        <v>"OBJECT_TYPE": "ROCKET BODY",</v>
      </c>
      <c r="AS380" t="str">
        <f t="shared" si="966"/>
        <v>"PERIGEE": "",</v>
      </c>
      <c r="AT380" t="str">
        <f t="shared" si="967"/>
        <v>"PERIOD": "",</v>
      </c>
      <c r="AU380" t="str">
        <f t="shared" si="968"/>
        <v>"RCSVALUE": "0",</v>
      </c>
      <c r="AV380" t="str">
        <f t="shared" si="969"/>
        <v>"RCS_SIZE": "",</v>
      </c>
      <c r="AW380" t="str">
        <f t="shared" si="970"/>
        <v>"SITE": "AFETR"</v>
      </c>
      <c r="AX380" t="str">
        <f t="shared" si="971"/>
        <v>"SATNAME": "DELTA 2 R/B(2)",</v>
      </c>
      <c r="AY380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"","COMMENT": "HELIOCENTRIC ORBIT (SUN)","COMMENTCODE": "","COUNTRY": "US","CURRENT": "Y","DECAY": "","FILE": "8308","INCLINATION": "","INTLDES": "1999-003C","LAUNCH": "1999-02-07","LAUNCH_NUM": "3","LAUNCH_PIECE": "C","NORAD_CAT_ID": "25620","OBJECT_ID": "1999-003C","OBJECT_NAME": "DELTA 2 R/B(2)","OBJECT_NUMBER": "25620","OBJECT_TYPE": "ROCKET BODY","PERIGEE": "","PERIOD": "","RCSVALUE": "0","RCS_SIZE": "","SATNAME": "DELTA 2 R/B(2)","SITE": "AFETR"</v>
      </c>
    </row>
    <row r="381" spans="1:51" x14ac:dyDescent="0.2">
      <c r="A381" t="s">
        <v>1313</v>
      </c>
      <c r="B381" t="s">
        <v>4165</v>
      </c>
      <c r="C381" t="s">
        <v>2977</v>
      </c>
      <c r="D381" t="s">
        <v>2707</v>
      </c>
      <c r="E381" t="s">
        <v>25</v>
      </c>
      <c r="F381" t="s">
        <v>25</v>
      </c>
      <c r="G381" t="s">
        <v>66</v>
      </c>
      <c r="H381" t="s">
        <v>27</v>
      </c>
      <c r="I381" t="s">
        <v>2973</v>
      </c>
      <c r="J381" t="s">
        <v>1070</v>
      </c>
      <c r="K381" t="s">
        <v>2974</v>
      </c>
      <c r="L381" t="s">
        <v>2975</v>
      </c>
      <c r="M381" t="s">
        <v>2968</v>
      </c>
      <c r="N381" t="s">
        <v>60</v>
      </c>
      <c r="O381" t="s">
        <v>160</v>
      </c>
      <c r="P381" t="s">
        <v>2976</v>
      </c>
      <c r="Q381" t="s">
        <v>2975</v>
      </c>
      <c r="R381" t="s">
        <v>2977</v>
      </c>
      <c r="S381" t="s">
        <v>2976</v>
      </c>
      <c r="T381" t="s">
        <v>38</v>
      </c>
      <c r="U381" t="s">
        <v>111</v>
      </c>
      <c r="V381" t="s">
        <v>2978</v>
      </c>
      <c r="W381" t="s">
        <v>41</v>
      </c>
      <c r="X381" t="s">
        <v>95</v>
      </c>
      <c r="Y381" t="s">
        <v>75</v>
      </c>
      <c r="Z381" t="str">
        <f t="shared" si="833"/>
        <v>"STARDUSTSRC-34150":{"APOGEE": "34316","COMMENT": "","COMMENTCODE": "","COUNTRY": "US","CURRENT": "Y","DECAY": "2006-01-15","FILE": "8448","INCLINATION": "42.04","INTLDES": "1999-003D","LAUNCH": "1999-02-07","LAUNCH_NUM": "3","LAUNCH_PIECE": "D","NORAD_CAT_ID": "28927","OBJECT_ID": "1999-003D","OBJECT_NAME": "STARDUST SRC","OBJECT_NUMBER": "28927","OBJECT_TYPE": "PAYLOAD","PERIGEE": "117","PERIOD": "601.15","RCSVALUE": "0","RCS_SIZE": "MEDIUM","SATNAME": "STARDUST SRC","SITE": "AFETR"}</v>
      </c>
      <c r="AA381" t="str">
        <f>IF(A381=A382,_xlfn.CONCAT(Query__2[[#This Row],[Column1]],","),_xlfn.CONCAT(Query__2[[#This Row],[Column1]],"},"))</f>
        <v>"STARDUSTSRC-34150":{"APOGEE": "34316","COMMENT": "","COMMENTCODE": "","COUNTRY": "US","CURRENT": "Y","DECAY": "2006-01-15","FILE": "8448","INCLINATION": "42.04","INTLDES": "1999-003D","LAUNCH": "1999-02-07","LAUNCH_NUM": "3","LAUNCH_PIECE": "D","NORAD_CAT_ID": "28927","OBJECT_ID": "1999-003D","OBJECT_NAME": "STARDUST SRC","OBJECT_NUMBER": "28927","OBJECT_TYPE": "PAYLOAD","PERIGEE": "117","PERIOD": "601.15","RCSVALUE": "0","RCS_SIZE": "MEDIUM","SATNAME": "STARDUST SRC","SITE": "AFETR"},</v>
      </c>
      <c r="AB381" t="str">
        <f t="shared" si="949"/>
        <v>"APOGEE": "34316",</v>
      </c>
      <c r="AC381" t="str">
        <f t="shared" si="950"/>
        <v>"COMMENT": "",</v>
      </c>
      <c r="AD381" t="str">
        <f t="shared" si="951"/>
        <v>"COMMENTCODE": "",</v>
      </c>
      <c r="AE381" t="str">
        <f t="shared" si="952"/>
        <v>"COUNTRY": "US",</v>
      </c>
      <c r="AF381" t="str">
        <f t="shared" si="953"/>
        <v>"CURRENT": "Y",</v>
      </c>
      <c r="AG381" t="str">
        <f t="shared" si="954"/>
        <v>"DECAY": "2006-01-15",</v>
      </c>
      <c r="AH381" t="str">
        <f t="shared" si="955"/>
        <v>"FILE": "8448",</v>
      </c>
      <c r="AI381" t="str">
        <f t="shared" si="956"/>
        <v>"INCLINATION": "42.04",</v>
      </c>
      <c r="AJ381" t="str">
        <f t="shared" si="957"/>
        <v>"INTLDES": "1999-003D",</v>
      </c>
      <c r="AK381" t="str">
        <f t="shared" si="958"/>
        <v>"LAUNCH": "1999-02-07",</v>
      </c>
      <c r="AL381" t="str">
        <f t="shared" si="959"/>
        <v>"LAUNCH_NUM": "3",</v>
      </c>
      <c r="AM381" t="str">
        <f t="shared" si="960"/>
        <v>"LAUNCH_PIECE": "D",</v>
      </c>
      <c r="AN381" t="str">
        <f t="shared" si="961"/>
        <v>"NORAD_CAT_ID": "28927",</v>
      </c>
      <c r="AO381" t="str">
        <f t="shared" si="962"/>
        <v>"OBJECT_ID": "1999-003D",</v>
      </c>
      <c r="AP381" t="str">
        <f t="shared" si="963"/>
        <v>"OBJECT_NAME": "STARDUST SRC",</v>
      </c>
      <c r="AQ381" t="str">
        <f t="shared" si="964"/>
        <v>"OBJECT_NUMBER": "28927",</v>
      </c>
      <c r="AR381" t="str">
        <f t="shared" si="965"/>
        <v>"OBJECT_TYPE": "PAYLOAD",</v>
      </c>
      <c r="AS381" t="str">
        <f t="shared" si="966"/>
        <v>"PERIGEE": "117",</v>
      </c>
      <c r="AT381" t="str">
        <f t="shared" si="967"/>
        <v>"PERIOD": "601.15",</v>
      </c>
      <c r="AU381" t="str">
        <f t="shared" si="968"/>
        <v>"RCSVALUE": "0",</v>
      </c>
      <c r="AV381" t="str">
        <f t="shared" si="969"/>
        <v>"RCS_SIZE": "MEDIUM",</v>
      </c>
      <c r="AW381" t="str">
        <f t="shared" si="970"/>
        <v>"SITE": "AFETR"</v>
      </c>
      <c r="AX381" t="str">
        <f t="shared" si="971"/>
        <v>"SATNAME": "STARDUST SRC",</v>
      </c>
      <c r="AY381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"34316","COMMENT": "","COMMENTCODE": "","COUNTRY": "US","CURRENT": "Y","DECAY": "2006-01-15","FILE": "8448","INCLINATION": "42.04","INTLDES": "1999-003D","LAUNCH": "1999-02-07","LAUNCH_NUM": "3","LAUNCH_PIECE": "D","NORAD_CAT_ID": "28927","OBJECT_ID": "1999-003D","OBJECT_NAME": "STARDUST SRC","OBJECT_NUMBER": "28927","OBJECT_TYPE": "PAYLOAD","PERIGEE": "117","PERIOD": "601.15","RCSVALUE": "0","RCS_SIZE": "MEDIUM","SATNAME": "STARDUST SRC","SITE": "AFETR"</v>
      </c>
    </row>
    <row r="382" spans="1:51" x14ac:dyDescent="0.2">
      <c r="A382" t="s">
        <v>1313</v>
      </c>
      <c r="B382" t="s">
        <v>4166</v>
      </c>
      <c r="C382" t="s">
        <v>2522</v>
      </c>
      <c r="D382" t="s">
        <v>1321</v>
      </c>
      <c r="E382" t="s">
        <v>25</v>
      </c>
      <c r="F382" t="s">
        <v>25</v>
      </c>
      <c r="G382" t="s">
        <v>66</v>
      </c>
      <c r="H382" t="s">
        <v>27</v>
      </c>
      <c r="I382" t="s">
        <v>25</v>
      </c>
      <c r="J382" t="s">
        <v>231</v>
      </c>
      <c r="K382" t="s">
        <v>2942</v>
      </c>
      <c r="L382" t="s">
        <v>2979</v>
      </c>
      <c r="M382" t="s">
        <v>2968</v>
      </c>
      <c r="N382" t="s">
        <v>60</v>
      </c>
      <c r="O382" t="s">
        <v>34</v>
      </c>
      <c r="P382" t="s">
        <v>2980</v>
      </c>
      <c r="Q382" t="s">
        <v>2979</v>
      </c>
      <c r="R382" t="s">
        <v>2522</v>
      </c>
      <c r="S382" t="s">
        <v>2980</v>
      </c>
      <c r="T382" t="s">
        <v>50</v>
      </c>
      <c r="U382" t="s">
        <v>296</v>
      </c>
      <c r="V382" t="s">
        <v>2481</v>
      </c>
      <c r="W382" t="s">
        <v>41</v>
      </c>
      <c r="X382" t="s">
        <v>53</v>
      </c>
      <c r="Y382" t="s">
        <v>75</v>
      </c>
      <c r="Z382" t="str">
        <f t="shared" si="833"/>
        <v>"DELTA2RB1-34151":{"APOGEE": "3728","COMMENT": "","COMMENTCODE": "","COUNTRY": "US","CURRENT": "Y","DECAY": "","FILE": "8635","INCLINATION": "22.45","INTLDES": "1999-003B","LAUNCH": "1999-02-07","LAUNCH_NUM": "3","LAUNCH_PIECE": "B","NORAD_CAT_ID": "25619","OBJECT_ID": "1999-003B","OBJECT_NAME": "DELTA 2 R/B(1)","OBJECT_NUMBER": "25619","OBJECT_TYPE": "ROCKET BODY","PERIGEE": "285","PERIOD": "127.34","RCSVALUE": "0","RCS_SIZE": "LARGE","SATNAME": "DELTA 2 R/B(1)","SITE": "AFETR"}</v>
      </c>
      <c r="AA382" t="str">
        <f>IF(A382=A383,_xlfn.CONCAT(Query__2[[#This Row],[Column1]],","),_xlfn.CONCAT(Query__2[[#This Row],[Column1]],"},"))</f>
        <v>"DELTA2RB1-34151":{"APOGEE": "3728","COMMENT": "","COMMENTCODE": "","COUNTRY": "US","CURRENT": "Y","DECAY": "","FILE": "8635","INCLINATION": "22.45","INTLDES": "1999-003B","LAUNCH": "1999-02-07","LAUNCH_NUM": "3","LAUNCH_PIECE": "B","NORAD_CAT_ID": "25619","OBJECT_ID": "1999-003B","OBJECT_NAME": "DELTA 2 R/B(1)","OBJECT_NUMBER": "25619","OBJECT_TYPE": "ROCKET BODY","PERIGEE": "285","PERIOD": "127.34","RCSVALUE": "0","RCS_SIZE": "LARGE","SATNAME": "DELTA 2 R/B(1)","SITE": "AFETR"}},</v>
      </c>
      <c r="AB382" t="str">
        <f t="shared" si="949"/>
        <v>"APOGEE": "3728",</v>
      </c>
      <c r="AC382" t="str">
        <f t="shared" si="950"/>
        <v>"COMMENT": "",</v>
      </c>
      <c r="AD382" t="str">
        <f t="shared" si="951"/>
        <v>"COMMENTCODE": "",</v>
      </c>
      <c r="AE382" t="str">
        <f t="shared" si="952"/>
        <v>"COUNTRY": "US",</v>
      </c>
      <c r="AF382" t="str">
        <f t="shared" si="953"/>
        <v>"CURRENT": "Y",</v>
      </c>
      <c r="AG382" t="str">
        <f t="shared" si="954"/>
        <v>"DECAY": "",</v>
      </c>
      <c r="AH382" t="str">
        <f t="shared" si="955"/>
        <v>"FILE": "8635",</v>
      </c>
      <c r="AI382" t="str">
        <f t="shared" si="956"/>
        <v>"INCLINATION": "22.45",</v>
      </c>
      <c r="AJ382" t="str">
        <f t="shared" si="957"/>
        <v>"INTLDES": "1999-003B",</v>
      </c>
      <c r="AK382" t="str">
        <f t="shared" si="958"/>
        <v>"LAUNCH": "1999-02-07",</v>
      </c>
      <c r="AL382" t="str">
        <f t="shared" si="959"/>
        <v>"LAUNCH_NUM": "3",</v>
      </c>
      <c r="AM382" t="str">
        <f t="shared" si="960"/>
        <v>"LAUNCH_PIECE": "B",</v>
      </c>
      <c r="AN382" t="str">
        <f t="shared" si="961"/>
        <v>"NORAD_CAT_ID": "25619",</v>
      </c>
      <c r="AO382" t="str">
        <f t="shared" si="962"/>
        <v>"OBJECT_ID": "1999-003B",</v>
      </c>
      <c r="AP382" t="str">
        <f t="shared" si="963"/>
        <v>"OBJECT_NAME": "DELTA 2 R/B(1)",</v>
      </c>
      <c r="AQ382" t="str">
        <f t="shared" si="964"/>
        <v>"OBJECT_NUMBER": "25619",</v>
      </c>
      <c r="AR382" t="str">
        <f t="shared" si="965"/>
        <v>"OBJECT_TYPE": "ROCKET BODY",</v>
      </c>
      <c r="AS382" t="str">
        <f t="shared" si="966"/>
        <v>"PERIGEE": "285",</v>
      </c>
      <c r="AT382" t="str">
        <f t="shared" si="967"/>
        <v>"PERIOD": "127.34",</v>
      </c>
      <c r="AU382" t="str">
        <f t="shared" si="968"/>
        <v>"RCSVALUE": "0",</v>
      </c>
      <c r="AV382" t="str">
        <f t="shared" si="969"/>
        <v>"RCS_SIZE": "LARGE",</v>
      </c>
      <c r="AW382" t="str">
        <f t="shared" si="970"/>
        <v>"SITE": "AFETR"</v>
      </c>
      <c r="AX382" t="str">
        <f t="shared" si="971"/>
        <v>"SATNAME": "DELTA 2 R/B(1)",</v>
      </c>
      <c r="AY382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"3728","COMMENT": "","COMMENTCODE": "","COUNTRY": "US","CURRENT": "Y","DECAY": "","FILE": "8635","INCLINATION": "22.45","INTLDES": "1999-003B","LAUNCH": "1999-02-07","LAUNCH_NUM": "3","LAUNCH_PIECE": "B","NORAD_CAT_ID": "25619","OBJECT_ID": "1999-003B","OBJECT_NAME": "DELTA 2 R/B(1)","OBJECT_NUMBER": "25619","OBJECT_TYPE": "ROCKET BODY","PERIGEE": "285","PERIOD": "127.34","RCSVALUE": "0","RCS_SIZE": "LARGE","SATNAME": "DELTA 2 R/B(1)","SITE": "AFETR"</v>
      </c>
    </row>
    <row r="383" spans="1:51" x14ac:dyDescent="0.2">
      <c r="A383" t="s">
        <v>1385</v>
      </c>
      <c r="B383" t="s">
        <v>4167</v>
      </c>
      <c r="C383" t="s">
        <v>3007</v>
      </c>
      <c r="D383" t="s">
        <v>1964</v>
      </c>
      <c r="E383" t="s">
        <v>25</v>
      </c>
      <c r="F383" t="s">
        <v>25</v>
      </c>
      <c r="G383" t="s">
        <v>66</v>
      </c>
      <c r="H383" t="s">
        <v>27</v>
      </c>
      <c r="I383" t="s">
        <v>25</v>
      </c>
      <c r="J383" t="s">
        <v>77</v>
      </c>
      <c r="K383" t="s">
        <v>3003</v>
      </c>
      <c r="L383" t="s">
        <v>3004</v>
      </c>
      <c r="M383" t="s">
        <v>3005</v>
      </c>
      <c r="N383" t="s">
        <v>33</v>
      </c>
      <c r="O383" t="s">
        <v>48</v>
      </c>
      <c r="P383" t="s">
        <v>3006</v>
      </c>
      <c r="Q383" t="s">
        <v>3004</v>
      </c>
      <c r="R383" t="s">
        <v>3007</v>
      </c>
      <c r="S383" t="s">
        <v>3006</v>
      </c>
      <c r="T383" t="s">
        <v>38</v>
      </c>
      <c r="U383" t="s">
        <v>1750</v>
      </c>
      <c r="V383" t="s">
        <v>2741</v>
      </c>
      <c r="W383" t="s">
        <v>41</v>
      </c>
      <c r="X383" t="s">
        <v>53</v>
      </c>
      <c r="Y383" t="s">
        <v>75</v>
      </c>
      <c r="Z383" t="str">
        <f t="shared" si="833"/>
        <v>"2000":{"USA148-38442":{"APOGEE": "35802","COMMENT": "","COMMENTCODE": "","COUNTRY": "US","CURRENT": "Y","DECAY": "","FILE": "8634","INCLINATION": "10.43","INTLDES": "2000-001A","LAUNCH": "2000-01-21","LAUNCH_NUM": "1","LAUNCH_PIECE": "A","NORAD_CAT_ID": "26052","OBJECT_ID": "2000-001A","OBJECT_NAME": "USA 148","OBJECT_NUMBER": "26052","OBJECT_TYPE": "PAYLOAD","PERIGEE": "35772","PERIOD": "1436.12","RCSVALUE": "0","RCS_SIZE": "LARGE","SATNAME": "USA 148","SITE": "AFETR"}</v>
      </c>
      <c r="AA383" t="str">
        <f>IF(A383=A384,_xlfn.CONCAT(Query__2[[#This Row],[Column1]],","),_xlfn.CONCAT(Query__2[[#This Row],[Column1]],"},"))</f>
        <v>"2000":{"USA148-38442":{"APOGEE": "35802","COMMENT": "","COMMENTCODE": "","COUNTRY": "US","CURRENT": "Y","DECAY": "","FILE": "8634","INCLINATION": "10.43","INTLDES": "2000-001A","LAUNCH": "2000-01-21","LAUNCH_NUM": "1","LAUNCH_PIECE": "A","NORAD_CAT_ID": "26052","OBJECT_ID": "2000-001A","OBJECT_NAME": "USA 148","OBJECT_NUMBER": "26052","OBJECT_TYPE": "PAYLOAD","PERIGEE": "35772","PERIOD": "1436.12","RCSVALUE": "0","RCS_SIZE": "LARGE","SATNAME": "USA 148","SITE": "AFETR"},</v>
      </c>
      <c r="AB383" t="str">
        <f t="shared" ref="AB383:AB391" si="972">_xlfn.CONCAT("""",D$1,"""",": ","""",D383,"""",",")</f>
        <v>"APOGEE": "35802",</v>
      </c>
      <c r="AC383" t="str">
        <f t="shared" ref="AC383:AC391" si="973">_xlfn.CONCAT("""",E$1,"""",": ","""",E383,"""",",")</f>
        <v>"COMMENT": "",</v>
      </c>
      <c r="AD383" t="str">
        <f t="shared" ref="AD383:AD391" si="974">_xlfn.CONCAT("""",F$1,"""",": ","""",F383,"""",",")</f>
        <v>"COMMENTCODE": "",</v>
      </c>
      <c r="AE383" t="str">
        <f t="shared" ref="AE383:AE391" si="975">_xlfn.CONCAT("""",G$1,"""",": ","""",G383,"""",",")</f>
        <v>"COUNTRY": "US",</v>
      </c>
      <c r="AF383" t="str">
        <f t="shared" ref="AF383:AF391" si="976">_xlfn.CONCAT("""",H$1,"""",": ","""",H383,"""",",")</f>
        <v>"CURRENT": "Y",</v>
      </c>
      <c r="AG383" t="str">
        <f t="shared" ref="AG383:AG391" si="977">_xlfn.CONCAT("""",I$1,"""",": ","""",I383,"""",",")</f>
        <v>"DECAY": "",</v>
      </c>
      <c r="AH383" t="str">
        <f t="shared" ref="AH383:AH391" si="978">_xlfn.CONCAT("""",J$1,"""",": ","""",J383,"""",",")</f>
        <v>"FILE": "8634",</v>
      </c>
      <c r="AI383" t="str">
        <f t="shared" ref="AI383:AI391" si="979">_xlfn.CONCAT("""",K$1,"""",": ","""",K383,"""",",")</f>
        <v>"INCLINATION": "10.43",</v>
      </c>
      <c r="AJ383" t="str">
        <f t="shared" ref="AJ383:AJ391" si="980">_xlfn.CONCAT("""",L$1,"""",": ","""",L383,"""",",")</f>
        <v>"INTLDES": "2000-001A",</v>
      </c>
      <c r="AK383" t="str">
        <f t="shared" ref="AK383:AK391" si="981">_xlfn.CONCAT("""",M$1,"""",": ","""",M383,"""",",")</f>
        <v>"LAUNCH": "2000-01-21",</v>
      </c>
      <c r="AL383" t="str">
        <f t="shared" ref="AL383:AL391" si="982">_xlfn.CONCAT("""",N$1,"""",": ","""",N383,"""",",")</f>
        <v>"LAUNCH_NUM": "1",</v>
      </c>
      <c r="AM383" t="str">
        <f t="shared" ref="AM383:AM391" si="983">_xlfn.CONCAT("""",O$1,"""",": ","""",O383,"""",",")</f>
        <v>"LAUNCH_PIECE": "A",</v>
      </c>
      <c r="AN383" t="str">
        <f t="shared" ref="AN383:AN391" si="984">_xlfn.CONCAT("""",P$1,"""",": ","""",P383,"""",",")</f>
        <v>"NORAD_CAT_ID": "26052",</v>
      </c>
      <c r="AO383" t="str">
        <f t="shared" ref="AO383:AO391" si="985">_xlfn.CONCAT("""",Q$1,"""",": ","""",Q383,"""",",")</f>
        <v>"OBJECT_ID": "2000-001A",</v>
      </c>
      <c r="AP383" t="str">
        <f t="shared" ref="AP383:AP391" si="986">_xlfn.CONCAT("""",R$1,"""",": ","""",R383,"""",",")</f>
        <v>"OBJECT_NAME": "USA 148",</v>
      </c>
      <c r="AQ383" t="str">
        <f t="shared" ref="AQ383:AQ391" si="987">_xlfn.CONCAT("""",S$1,"""",": ","""",S383,"""",",")</f>
        <v>"OBJECT_NUMBER": "26052",</v>
      </c>
      <c r="AR383" t="str">
        <f t="shared" ref="AR383:AR391" si="988">_xlfn.CONCAT("""",T$1,"""",": ","""",T383,"""",",")</f>
        <v>"OBJECT_TYPE": "PAYLOAD",</v>
      </c>
      <c r="AS383" t="str">
        <f t="shared" ref="AS383:AS391" si="989">_xlfn.CONCAT("""",U$1,"""",": ","""",U383,"""",",")</f>
        <v>"PERIGEE": "35772",</v>
      </c>
      <c r="AT383" t="str">
        <f t="shared" ref="AT383:AT391" si="990">_xlfn.CONCAT("""",V$1,"""",": ","""",V383,"""",",")</f>
        <v>"PERIOD": "1436.12",</v>
      </c>
      <c r="AU383" t="str">
        <f t="shared" ref="AU383:AU391" si="991">_xlfn.CONCAT("""",W$1,"""",": ","""",W383,"""",",")</f>
        <v>"RCSVALUE": "0",</v>
      </c>
      <c r="AV383" t="str">
        <f t="shared" ref="AV383:AV391" si="992">_xlfn.CONCAT("""",X$1,"""",": ","""",X383,"""",",")</f>
        <v>"RCS_SIZE": "LARGE",</v>
      </c>
      <c r="AW383" t="str">
        <f t="shared" ref="AW383:AW391" si="993">_xlfn.CONCAT("""",Y$1,"""",": ","""",Y383,"""")</f>
        <v>"SITE": "AFETR"</v>
      </c>
      <c r="AX383" t="str">
        <f t="shared" ref="AX383:AX391" si="994">_xlfn.CONCAT("""",C$1,"""",": ","""",C383,"""",",")</f>
        <v>"SATNAME": "USA 148",</v>
      </c>
      <c r="AY383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"35802","COMMENT": "","COMMENTCODE": "","COUNTRY": "US","CURRENT": "Y","DECAY": "","FILE": "8634","INCLINATION": "10.43","INTLDES": "2000-001A","LAUNCH": "2000-01-21","LAUNCH_NUM": "1","LAUNCH_PIECE": "A","NORAD_CAT_ID": "26052","OBJECT_ID": "2000-001A","OBJECT_NAME": "USA 148","OBJECT_NUMBER": "26052","OBJECT_TYPE": "PAYLOAD","PERIGEE": "35772","PERIOD": "1436.12","RCSVALUE": "0","RCS_SIZE": "LARGE","SATNAME": "USA 148","SITE": "AFETR"</v>
      </c>
    </row>
    <row r="384" spans="1:51" x14ac:dyDescent="0.2">
      <c r="A384" t="s">
        <v>1385</v>
      </c>
      <c r="B384" t="s">
        <v>4168</v>
      </c>
      <c r="C384" t="s">
        <v>2662</v>
      </c>
      <c r="D384" t="s">
        <v>1703</v>
      </c>
      <c r="E384" t="s">
        <v>25</v>
      </c>
      <c r="F384" t="s">
        <v>25</v>
      </c>
      <c r="G384" t="s">
        <v>66</v>
      </c>
      <c r="H384" t="s">
        <v>27</v>
      </c>
      <c r="I384" t="s">
        <v>25</v>
      </c>
      <c r="J384" t="s">
        <v>77</v>
      </c>
      <c r="K384" t="s">
        <v>2486</v>
      </c>
      <c r="L384" t="s">
        <v>3008</v>
      </c>
      <c r="M384" t="s">
        <v>3005</v>
      </c>
      <c r="N384" t="s">
        <v>33</v>
      </c>
      <c r="O384" t="s">
        <v>81</v>
      </c>
      <c r="P384" t="s">
        <v>3009</v>
      </c>
      <c r="Q384" t="s">
        <v>3008</v>
      </c>
      <c r="R384" t="s">
        <v>2662</v>
      </c>
      <c r="S384" t="s">
        <v>3009</v>
      </c>
      <c r="T384" t="s">
        <v>50</v>
      </c>
      <c r="U384" t="s">
        <v>2055</v>
      </c>
      <c r="V384" t="s">
        <v>3010</v>
      </c>
      <c r="W384" t="s">
        <v>41</v>
      </c>
      <c r="X384" t="s">
        <v>25</v>
      </c>
      <c r="Y384" t="s">
        <v>75</v>
      </c>
      <c r="Z384" t="str">
        <f t="shared" si="833"/>
        <v>"IABSRB-38443":{"APOGEE": "35610","COMMENT": "","COMMENTCODE": "","COUNTRY": "US","CURRENT": "Y","DECAY": "","FILE": "8634","INCLINATION": "13.96","INTLDES": "2000-001C","LAUNCH": "2000-01-21","LAUNCH_NUM": "1","LAUNCH_PIECE": "C","NORAD_CAT_ID": "26054","OBJECT_ID": "2000-001C","OBJECT_NAME": "IABS R/B","OBJECT_NUMBER": "26054","OBJECT_TYPE": "ROCKET BODY","PERIGEE": "35457","PERIOD": "1423.19","RCSVALUE": "0","RCS_SIZE": "","SATNAME": "IABS R/B","SITE": "AFETR"}</v>
      </c>
      <c r="AA384" t="str">
        <f>IF(A384=A385,_xlfn.CONCAT(Query__2[[#This Row],[Column1]],","),_xlfn.CONCAT(Query__2[[#This Row],[Column1]],"},"))</f>
        <v>"IABSRB-38443":{"APOGEE": "35610","COMMENT": "","COMMENTCODE": "","COUNTRY": "US","CURRENT": "Y","DECAY": "","FILE": "8634","INCLINATION": "13.96","INTLDES": "2000-001C","LAUNCH": "2000-01-21","LAUNCH_NUM": "1","LAUNCH_PIECE": "C","NORAD_CAT_ID": "26054","OBJECT_ID": "2000-001C","OBJECT_NAME": "IABS R/B","OBJECT_NUMBER": "26054","OBJECT_TYPE": "ROCKET BODY","PERIGEE": "35457","PERIOD": "1423.19","RCSVALUE": "0","RCS_SIZE": "","SATNAME": "IABS R/B","SITE": "AFETR"},</v>
      </c>
      <c r="AB384" t="str">
        <f t="shared" si="972"/>
        <v>"APOGEE": "35610",</v>
      </c>
      <c r="AC384" t="str">
        <f t="shared" si="973"/>
        <v>"COMMENT": "",</v>
      </c>
      <c r="AD384" t="str">
        <f t="shared" si="974"/>
        <v>"COMMENTCODE": "",</v>
      </c>
      <c r="AE384" t="str">
        <f t="shared" si="975"/>
        <v>"COUNTRY": "US",</v>
      </c>
      <c r="AF384" t="str">
        <f t="shared" si="976"/>
        <v>"CURRENT": "Y",</v>
      </c>
      <c r="AG384" t="str">
        <f t="shared" si="977"/>
        <v>"DECAY": "",</v>
      </c>
      <c r="AH384" t="str">
        <f t="shared" si="978"/>
        <v>"FILE": "8634",</v>
      </c>
      <c r="AI384" t="str">
        <f t="shared" si="979"/>
        <v>"INCLINATION": "13.96",</v>
      </c>
      <c r="AJ384" t="str">
        <f t="shared" si="980"/>
        <v>"INTLDES": "2000-001C",</v>
      </c>
      <c r="AK384" t="str">
        <f t="shared" si="981"/>
        <v>"LAUNCH": "2000-01-21",</v>
      </c>
      <c r="AL384" t="str">
        <f t="shared" si="982"/>
        <v>"LAUNCH_NUM": "1",</v>
      </c>
      <c r="AM384" t="str">
        <f t="shared" si="983"/>
        <v>"LAUNCH_PIECE": "C",</v>
      </c>
      <c r="AN384" t="str">
        <f t="shared" si="984"/>
        <v>"NORAD_CAT_ID": "26054",</v>
      </c>
      <c r="AO384" t="str">
        <f t="shared" si="985"/>
        <v>"OBJECT_ID": "2000-001C",</v>
      </c>
      <c r="AP384" t="str">
        <f t="shared" si="986"/>
        <v>"OBJECT_NAME": "IABS R/B",</v>
      </c>
      <c r="AQ384" t="str">
        <f t="shared" si="987"/>
        <v>"OBJECT_NUMBER": "26054",</v>
      </c>
      <c r="AR384" t="str">
        <f t="shared" si="988"/>
        <v>"OBJECT_TYPE": "ROCKET BODY",</v>
      </c>
      <c r="AS384" t="str">
        <f t="shared" si="989"/>
        <v>"PERIGEE": "35457",</v>
      </c>
      <c r="AT384" t="str">
        <f t="shared" si="990"/>
        <v>"PERIOD": "1423.19",</v>
      </c>
      <c r="AU384" t="str">
        <f t="shared" si="991"/>
        <v>"RCSVALUE": "0",</v>
      </c>
      <c r="AV384" t="str">
        <f t="shared" si="992"/>
        <v>"RCS_SIZE": "",</v>
      </c>
      <c r="AW384" t="str">
        <f t="shared" si="993"/>
        <v>"SITE": "AFETR"</v>
      </c>
      <c r="AX384" t="str">
        <f t="shared" si="994"/>
        <v>"SATNAME": "IABS R/B",</v>
      </c>
      <c r="AY384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"35610","COMMENT": "","COMMENTCODE": "","COUNTRY": "US","CURRENT": "Y","DECAY": "","FILE": "8634","INCLINATION": "13.96","INTLDES": "2000-001C","LAUNCH": "2000-01-21","LAUNCH_NUM": "1","LAUNCH_PIECE": "C","NORAD_CAT_ID": "26054","OBJECT_ID": "2000-001C","OBJECT_NAME": "IABS R/B","OBJECT_NUMBER": "26054","OBJECT_TYPE": "ROCKET BODY","PERIGEE": "35457","PERIOD": "1423.19","RCSVALUE": "0","RCS_SIZE": "","SATNAME": "IABS R/B","SITE": "AFETR"</v>
      </c>
    </row>
    <row r="385" spans="1:51" x14ac:dyDescent="0.2">
      <c r="A385" t="s">
        <v>1385</v>
      </c>
      <c r="B385" t="s">
        <v>4169</v>
      </c>
      <c r="C385" t="s">
        <v>2665</v>
      </c>
      <c r="D385" t="s">
        <v>2443</v>
      </c>
      <c r="E385" t="s">
        <v>25</v>
      </c>
      <c r="F385" t="s">
        <v>25</v>
      </c>
      <c r="G385" t="s">
        <v>66</v>
      </c>
      <c r="H385" t="s">
        <v>27</v>
      </c>
      <c r="I385" t="s">
        <v>25</v>
      </c>
      <c r="J385" t="s">
        <v>712</v>
      </c>
      <c r="K385" t="s">
        <v>2914</v>
      </c>
      <c r="L385" t="s">
        <v>3011</v>
      </c>
      <c r="M385" t="s">
        <v>3005</v>
      </c>
      <c r="N385" t="s">
        <v>33</v>
      </c>
      <c r="O385" t="s">
        <v>34</v>
      </c>
      <c r="P385" t="s">
        <v>3012</v>
      </c>
      <c r="Q385" t="s">
        <v>3011</v>
      </c>
      <c r="R385" t="s">
        <v>2665</v>
      </c>
      <c r="S385" t="s">
        <v>3012</v>
      </c>
      <c r="T385" t="s">
        <v>50</v>
      </c>
      <c r="U385" t="s">
        <v>486</v>
      </c>
      <c r="V385" t="s">
        <v>3013</v>
      </c>
      <c r="W385" t="s">
        <v>41</v>
      </c>
      <c r="X385" t="s">
        <v>53</v>
      </c>
      <c r="Y385" t="s">
        <v>75</v>
      </c>
      <c r="Z385" t="str">
        <f t="shared" si="833"/>
        <v>"ATLAS2ACENTAURRB-38444":{"APOGEE": "19641","COMMENT": "","COMMENTCODE": "","COUNTRY": "US","CURRENT": "Y","DECAY": "","FILE": "8624","INCLINATION": "25.98","INTLDES": "2000-001B","LAUNCH": "2000-01-21","LAUNCH_NUM": "1","LAUNCH_PIECE": "B","NORAD_CAT_ID": "26053","OBJECT_ID": "2000-001B","OBJECT_NAME": "ATLAS 2A CENTAUR R/B","OBJECT_NUMBER": "26053","OBJECT_TYPE": "ROCKET BODY","PERIGEE": "254","PERIOD": "346.00","RCSVALUE": "0","RCS_SIZE": "LARGE","SATNAME": "ATLAS 2A CENTAUR R/B","SITE": "AFETR"}</v>
      </c>
      <c r="AA385" t="str">
        <f>IF(A385=A386,_xlfn.CONCAT(Query__2[[#This Row],[Column1]],","),_xlfn.CONCAT(Query__2[[#This Row],[Column1]],"},"))</f>
        <v>"ATLAS2ACENTAURRB-38444":{"APOGEE": "19641","COMMENT": "","COMMENTCODE": "","COUNTRY": "US","CURRENT": "Y","DECAY": "","FILE": "8624","INCLINATION": "25.98","INTLDES": "2000-001B","LAUNCH": "2000-01-21","LAUNCH_NUM": "1","LAUNCH_PIECE": "B","NORAD_CAT_ID": "26053","OBJECT_ID": "2000-001B","OBJECT_NAME": "ATLAS 2A CENTAUR R/B","OBJECT_NUMBER": "26053","OBJECT_TYPE": "ROCKET BODY","PERIGEE": "254","PERIOD": "346.00","RCSVALUE": "0","RCS_SIZE": "LARGE","SATNAME": "ATLAS 2A CENTAUR R/B","SITE": "AFETR"},</v>
      </c>
      <c r="AB385" t="str">
        <f t="shared" si="972"/>
        <v>"APOGEE": "19641",</v>
      </c>
      <c r="AC385" t="str">
        <f t="shared" si="973"/>
        <v>"COMMENT": "",</v>
      </c>
      <c r="AD385" t="str">
        <f t="shared" si="974"/>
        <v>"COMMENTCODE": "",</v>
      </c>
      <c r="AE385" t="str">
        <f t="shared" si="975"/>
        <v>"COUNTRY": "US",</v>
      </c>
      <c r="AF385" t="str">
        <f t="shared" si="976"/>
        <v>"CURRENT": "Y",</v>
      </c>
      <c r="AG385" t="str">
        <f t="shared" si="977"/>
        <v>"DECAY": "",</v>
      </c>
      <c r="AH385" t="str">
        <f t="shared" si="978"/>
        <v>"FILE": "8624",</v>
      </c>
      <c r="AI385" t="str">
        <f t="shared" si="979"/>
        <v>"INCLINATION": "25.98",</v>
      </c>
      <c r="AJ385" t="str">
        <f t="shared" si="980"/>
        <v>"INTLDES": "2000-001B",</v>
      </c>
      <c r="AK385" t="str">
        <f t="shared" si="981"/>
        <v>"LAUNCH": "2000-01-21",</v>
      </c>
      <c r="AL385" t="str">
        <f t="shared" si="982"/>
        <v>"LAUNCH_NUM": "1",</v>
      </c>
      <c r="AM385" t="str">
        <f t="shared" si="983"/>
        <v>"LAUNCH_PIECE": "B",</v>
      </c>
      <c r="AN385" t="str">
        <f t="shared" si="984"/>
        <v>"NORAD_CAT_ID": "26053",</v>
      </c>
      <c r="AO385" t="str">
        <f t="shared" si="985"/>
        <v>"OBJECT_ID": "2000-001B",</v>
      </c>
      <c r="AP385" t="str">
        <f t="shared" si="986"/>
        <v>"OBJECT_NAME": "ATLAS 2A CENTAUR R/B",</v>
      </c>
      <c r="AQ385" t="str">
        <f t="shared" si="987"/>
        <v>"OBJECT_NUMBER": "26053",</v>
      </c>
      <c r="AR385" t="str">
        <f t="shared" si="988"/>
        <v>"OBJECT_TYPE": "ROCKET BODY",</v>
      </c>
      <c r="AS385" t="str">
        <f t="shared" si="989"/>
        <v>"PERIGEE": "254",</v>
      </c>
      <c r="AT385" t="str">
        <f t="shared" si="990"/>
        <v>"PERIOD": "346.00",</v>
      </c>
      <c r="AU385" t="str">
        <f t="shared" si="991"/>
        <v>"RCSVALUE": "0",</v>
      </c>
      <c r="AV385" t="str">
        <f t="shared" si="992"/>
        <v>"RCS_SIZE": "LARGE",</v>
      </c>
      <c r="AW385" t="str">
        <f t="shared" si="993"/>
        <v>"SITE": "AFETR"</v>
      </c>
      <c r="AX385" t="str">
        <f t="shared" si="994"/>
        <v>"SATNAME": "ATLAS 2A CENTAUR R/B",</v>
      </c>
      <c r="AY385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"19641","COMMENT": "","COMMENTCODE": "","COUNTRY": "US","CURRENT": "Y","DECAY": "","FILE": "8624","INCLINATION": "25.98","INTLDES": "2000-001B","LAUNCH": "2000-01-21","LAUNCH_NUM": "1","LAUNCH_PIECE": "B","NORAD_CAT_ID": "26053","OBJECT_ID": "2000-001B","OBJECT_NAME": "ATLAS 2A CENTAUR R/B","OBJECT_NUMBER": "26053","OBJECT_TYPE": "ROCKET BODY","PERIGEE": "254","PERIOD": "346.00","RCSVALUE": "0","RCS_SIZE": "LARGE","SATNAME": "ATLAS 2A CENTAUR R/B","SITE": "AFETR"</v>
      </c>
    </row>
    <row r="386" spans="1:51" x14ac:dyDescent="0.2">
      <c r="A386" t="s">
        <v>1385</v>
      </c>
      <c r="B386" t="s">
        <v>4170</v>
      </c>
      <c r="C386" t="s">
        <v>2776</v>
      </c>
      <c r="D386" t="s">
        <v>306</v>
      </c>
      <c r="E386" t="s">
        <v>25</v>
      </c>
      <c r="F386" t="s">
        <v>25</v>
      </c>
      <c r="G386" t="s">
        <v>1698</v>
      </c>
      <c r="H386" t="s">
        <v>27</v>
      </c>
      <c r="I386" t="s">
        <v>3014</v>
      </c>
      <c r="J386" t="s">
        <v>156</v>
      </c>
      <c r="K386" t="s">
        <v>3015</v>
      </c>
      <c r="L386" t="s">
        <v>3016</v>
      </c>
      <c r="M386" t="s">
        <v>2579</v>
      </c>
      <c r="N386" t="s">
        <v>60</v>
      </c>
      <c r="O386" t="s">
        <v>34</v>
      </c>
      <c r="P386" t="s">
        <v>3017</v>
      </c>
      <c r="Q386" t="s">
        <v>3016</v>
      </c>
      <c r="R386" t="s">
        <v>2776</v>
      </c>
      <c r="S386" t="s">
        <v>3017</v>
      </c>
      <c r="T386" t="s">
        <v>50</v>
      </c>
      <c r="U386" t="s">
        <v>432</v>
      </c>
      <c r="V386" t="s">
        <v>826</v>
      </c>
      <c r="W386" t="s">
        <v>41</v>
      </c>
      <c r="X386" t="s">
        <v>53</v>
      </c>
      <c r="Y386" t="s">
        <v>2323</v>
      </c>
      <c r="Z386" t="str">
        <f t="shared" si="833"/>
        <v>"CZ3ARB-38445":{"APOGEE": "282","COMMENT": "","COMMENTCODE": "","COUNTRY": "PRC","CURRENT": "Y","DECAY": "2001-03-24","FILE": "7337","INCLINATION": "24.57","INTLDES": "2000-003B","LAUNCH": "2000-01-25","LAUNCH_NUM": "3","LAUNCH_PIECE": "B","NORAD_CAT_ID": "26059","OBJECT_ID": "2000-003B","OBJECT_NAME": "CZ-3A R/B","OBJECT_NUMBER": "26059","OBJECT_TYPE": "ROCKET BODY","PERIGEE": "94","PERIOD": "88.25","RCSVALUE": "0","RCS_SIZE": "LARGE","SATNAME": "CZ-3A R/B","SITE": "XSC"}</v>
      </c>
      <c r="AA386" t="str">
        <f>IF(A386=A387,_xlfn.CONCAT(Query__2[[#This Row],[Column1]],","),_xlfn.CONCAT(Query__2[[#This Row],[Column1]],"},"))</f>
        <v>"CZ3ARB-38445":{"APOGEE": "282","COMMENT": "","COMMENTCODE": "","COUNTRY": "PRC","CURRENT": "Y","DECAY": "2001-03-24","FILE": "7337","INCLINATION": "24.57","INTLDES": "2000-003B","LAUNCH": "2000-01-25","LAUNCH_NUM": "3","LAUNCH_PIECE": "B","NORAD_CAT_ID": "26059","OBJECT_ID": "2000-003B","OBJECT_NAME": "CZ-3A R/B","OBJECT_NUMBER": "26059","OBJECT_TYPE": "ROCKET BODY","PERIGEE": "94","PERIOD": "88.25","RCSVALUE": "0","RCS_SIZE": "LARGE","SATNAME": "CZ-3A R/B","SITE": "XSC"},</v>
      </c>
      <c r="AB386" t="str">
        <f t="shared" si="972"/>
        <v>"APOGEE": "282",</v>
      </c>
      <c r="AC386" t="str">
        <f t="shared" si="973"/>
        <v>"COMMENT": "",</v>
      </c>
      <c r="AD386" t="str">
        <f t="shared" si="974"/>
        <v>"COMMENTCODE": "",</v>
      </c>
      <c r="AE386" t="str">
        <f t="shared" si="975"/>
        <v>"COUNTRY": "PRC",</v>
      </c>
      <c r="AF386" t="str">
        <f t="shared" si="976"/>
        <v>"CURRENT": "Y",</v>
      </c>
      <c r="AG386" t="str">
        <f t="shared" si="977"/>
        <v>"DECAY": "2001-03-24",</v>
      </c>
      <c r="AH386" t="str">
        <f t="shared" si="978"/>
        <v>"FILE": "7337",</v>
      </c>
      <c r="AI386" t="str">
        <f t="shared" si="979"/>
        <v>"INCLINATION": "24.57",</v>
      </c>
      <c r="AJ386" t="str">
        <f t="shared" si="980"/>
        <v>"INTLDES": "2000-003B",</v>
      </c>
      <c r="AK386" t="str">
        <f t="shared" si="981"/>
        <v>"LAUNCH": "2000-01-25",</v>
      </c>
      <c r="AL386" t="str">
        <f t="shared" si="982"/>
        <v>"LAUNCH_NUM": "3",</v>
      </c>
      <c r="AM386" t="str">
        <f t="shared" si="983"/>
        <v>"LAUNCH_PIECE": "B",</v>
      </c>
      <c r="AN386" t="str">
        <f t="shared" si="984"/>
        <v>"NORAD_CAT_ID": "26059",</v>
      </c>
      <c r="AO386" t="str">
        <f t="shared" si="985"/>
        <v>"OBJECT_ID": "2000-003B",</v>
      </c>
      <c r="AP386" t="str">
        <f t="shared" si="986"/>
        <v>"OBJECT_NAME": "CZ-3A R/B",</v>
      </c>
      <c r="AQ386" t="str">
        <f t="shared" si="987"/>
        <v>"OBJECT_NUMBER": "26059",</v>
      </c>
      <c r="AR386" t="str">
        <f t="shared" si="988"/>
        <v>"OBJECT_TYPE": "ROCKET BODY",</v>
      </c>
      <c r="AS386" t="str">
        <f t="shared" si="989"/>
        <v>"PERIGEE": "94",</v>
      </c>
      <c r="AT386" t="str">
        <f t="shared" si="990"/>
        <v>"PERIOD": "88.25",</v>
      </c>
      <c r="AU386" t="str">
        <f t="shared" si="991"/>
        <v>"RCSVALUE": "0",</v>
      </c>
      <c r="AV386" t="str">
        <f t="shared" si="992"/>
        <v>"RCS_SIZE": "LARGE",</v>
      </c>
      <c r="AW386" t="str">
        <f t="shared" si="993"/>
        <v>"SITE": "XSC"</v>
      </c>
      <c r="AX386" t="str">
        <f t="shared" si="994"/>
        <v>"SATNAME": "CZ-3A R/B",</v>
      </c>
      <c r="AY386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"282","COMMENT": "","COMMENTCODE": "","COUNTRY": "PRC","CURRENT": "Y","DECAY": "2001-03-24","FILE": "7337","INCLINATION": "24.57","INTLDES": "2000-003B","LAUNCH": "2000-01-25","LAUNCH_NUM": "3","LAUNCH_PIECE": "B","NORAD_CAT_ID": "26059","OBJECT_ID": "2000-003B","OBJECT_NAME": "CZ-3A R/B","OBJECT_NUMBER": "26059","OBJECT_TYPE": "ROCKET BODY","PERIGEE": "94","PERIOD": "88.25","RCSVALUE": "0","RCS_SIZE": "LARGE","SATNAME": "CZ-3A R/B","SITE": "XSC"</v>
      </c>
    </row>
    <row r="387" spans="1:51" x14ac:dyDescent="0.2">
      <c r="A387" t="s">
        <v>1385</v>
      </c>
      <c r="B387" t="s">
        <v>4171</v>
      </c>
      <c r="C387" t="s">
        <v>2706</v>
      </c>
      <c r="D387" t="s">
        <v>691</v>
      </c>
      <c r="E387" t="s">
        <v>25</v>
      </c>
      <c r="F387" t="s">
        <v>25</v>
      </c>
      <c r="G387" t="s">
        <v>740</v>
      </c>
      <c r="H387" t="s">
        <v>27</v>
      </c>
      <c r="I387" t="s">
        <v>2999</v>
      </c>
      <c r="J387" t="s">
        <v>156</v>
      </c>
      <c r="K387" t="s">
        <v>2673</v>
      </c>
      <c r="L387" t="s">
        <v>3018</v>
      </c>
      <c r="M387" t="s">
        <v>2579</v>
      </c>
      <c r="N387" t="s">
        <v>36</v>
      </c>
      <c r="O387" t="s">
        <v>34</v>
      </c>
      <c r="P387" t="s">
        <v>3019</v>
      </c>
      <c r="Q387" t="s">
        <v>3018</v>
      </c>
      <c r="R387" t="s">
        <v>2706</v>
      </c>
      <c r="S387" t="s">
        <v>3019</v>
      </c>
      <c r="T387" t="s">
        <v>50</v>
      </c>
      <c r="U387" t="s">
        <v>649</v>
      </c>
      <c r="V387" t="s">
        <v>1692</v>
      </c>
      <c r="W387" t="s">
        <v>41</v>
      </c>
      <c r="X387" t="s">
        <v>53</v>
      </c>
      <c r="Y387" t="s">
        <v>1680</v>
      </c>
      <c r="Z387" t="str">
        <f t="shared" ref="Z387:Z450" si="995">IF(A387=A386,(_xlfn.CONCAT("""",B387,"""",":{",AY387,"}")), (_xlfn.CONCAT("""",A387,"""",":{","""",B387,"""",":{",AY387,"}")))</f>
        <v>"ARIANE42LRB-38446":{"APOGEE": "1675","COMMENT": "","COMMENTCODE": "","COUNTRY": "FR","CURRENT": "Y","DECAY": "2004-04-16","FILE": "7337","INCLINATION": "7.20","INTLDES": "2000-002B","LAUNCH": "2000-01-25","LAUNCH_NUM": "2","LAUNCH_PIECE": "B","NORAD_CAT_ID": "26057","OBJECT_ID": "2000-002B","OBJECT_NAME": "ARIANE 42L R/B","OBJECT_NUMBER": "26057","OBJECT_TYPE": "ROCKET BODY","PERIGEE": "124","PERIOD": "102.97","RCSVALUE": "0","RCS_SIZE": "LARGE","SATNAME": "ARIANE 42L R/B","SITE": "FRGUI"}</v>
      </c>
      <c r="AA387" t="str">
        <f>IF(A387=A388,_xlfn.CONCAT(Query__2[[#This Row],[Column1]],","),_xlfn.CONCAT(Query__2[[#This Row],[Column1]],"},"))</f>
        <v>"ARIANE42LRB-38446":{"APOGEE": "1675","COMMENT": "","COMMENTCODE": "","COUNTRY": "FR","CURRENT": "Y","DECAY": "2004-04-16","FILE": "7337","INCLINATION": "7.20","INTLDES": "2000-002B","LAUNCH": "2000-01-25","LAUNCH_NUM": "2","LAUNCH_PIECE": "B","NORAD_CAT_ID": "26057","OBJECT_ID": "2000-002B","OBJECT_NAME": "ARIANE 42L R/B","OBJECT_NUMBER": "26057","OBJECT_TYPE": "ROCKET BODY","PERIGEE": "124","PERIOD": "102.97","RCSVALUE": "0","RCS_SIZE": "LARGE","SATNAME": "ARIANE 42L R/B","SITE": "FRGUI"},</v>
      </c>
      <c r="AB387" t="str">
        <f t="shared" si="972"/>
        <v>"APOGEE": "1675",</v>
      </c>
      <c r="AC387" t="str">
        <f t="shared" si="973"/>
        <v>"COMMENT": "",</v>
      </c>
      <c r="AD387" t="str">
        <f t="shared" si="974"/>
        <v>"COMMENTCODE": "",</v>
      </c>
      <c r="AE387" t="str">
        <f t="shared" si="975"/>
        <v>"COUNTRY": "FR",</v>
      </c>
      <c r="AF387" t="str">
        <f t="shared" si="976"/>
        <v>"CURRENT": "Y",</v>
      </c>
      <c r="AG387" t="str">
        <f t="shared" si="977"/>
        <v>"DECAY": "2004-04-16",</v>
      </c>
      <c r="AH387" t="str">
        <f t="shared" si="978"/>
        <v>"FILE": "7337",</v>
      </c>
      <c r="AI387" t="str">
        <f t="shared" si="979"/>
        <v>"INCLINATION": "7.20",</v>
      </c>
      <c r="AJ387" t="str">
        <f t="shared" si="980"/>
        <v>"INTLDES": "2000-002B",</v>
      </c>
      <c r="AK387" t="str">
        <f t="shared" si="981"/>
        <v>"LAUNCH": "2000-01-25",</v>
      </c>
      <c r="AL387" t="str">
        <f t="shared" si="982"/>
        <v>"LAUNCH_NUM": "2",</v>
      </c>
      <c r="AM387" t="str">
        <f t="shared" si="983"/>
        <v>"LAUNCH_PIECE": "B",</v>
      </c>
      <c r="AN387" t="str">
        <f t="shared" si="984"/>
        <v>"NORAD_CAT_ID": "26057",</v>
      </c>
      <c r="AO387" t="str">
        <f t="shared" si="985"/>
        <v>"OBJECT_ID": "2000-002B",</v>
      </c>
      <c r="AP387" t="str">
        <f t="shared" si="986"/>
        <v>"OBJECT_NAME": "ARIANE 42L R/B",</v>
      </c>
      <c r="AQ387" t="str">
        <f t="shared" si="987"/>
        <v>"OBJECT_NUMBER": "26057",</v>
      </c>
      <c r="AR387" t="str">
        <f t="shared" si="988"/>
        <v>"OBJECT_TYPE": "ROCKET BODY",</v>
      </c>
      <c r="AS387" t="str">
        <f t="shared" si="989"/>
        <v>"PERIGEE": "124",</v>
      </c>
      <c r="AT387" t="str">
        <f t="shared" si="990"/>
        <v>"PERIOD": "102.97",</v>
      </c>
      <c r="AU387" t="str">
        <f t="shared" si="991"/>
        <v>"RCSVALUE": "0",</v>
      </c>
      <c r="AV387" t="str">
        <f t="shared" si="992"/>
        <v>"RCS_SIZE": "LARGE",</v>
      </c>
      <c r="AW387" t="str">
        <f t="shared" si="993"/>
        <v>"SITE": "FRGUI"</v>
      </c>
      <c r="AX387" t="str">
        <f t="shared" si="994"/>
        <v>"SATNAME": "ARIANE 42L R/B",</v>
      </c>
      <c r="AY387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"1675","COMMENT": "","COMMENTCODE": "","COUNTRY": "FR","CURRENT": "Y","DECAY": "2004-04-16","FILE": "7337","INCLINATION": "7.20","INTLDES": "2000-002B","LAUNCH": "2000-01-25","LAUNCH_NUM": "2","LAUNCH_PIECE": "B","NORAD_CAT_ID": "26057","OBJECT_ID": "2000-002B","OBJECT_NAME": "ARIANE 42L R/B","OBJECT_NUMBER": "26057","OBJECT_TYPE": "ROCKET BODY","PERIGEE": "124","PERIOD": "102.97","RCSVALUE": "0","RCS_SIZE": "LARGE","SATNAME": "ARIANE 42L R/B","SITE": "FRGUI"</v>
      </c>
    </row>
    <row r="388" spans="1:51" x14ac:dyDescent="0.2">
      <c r="A388" t="s">
        <v>1385</v>
      </c>
      <c r="B388" t="s">
        <v>4172</v>
      </c>
      <c r="C388" t="s">
        <v>3023</v>
      </c>
      <c r="D388" t="s">
        <v>2294</v>
      </c>
      <c r="E388" t="s">
        <v>25</v>
      </c>
      <c r="F388" t="s">
        <v>25</v>
      </c>
      <c r="G388" t="s">
        <v>66</v>
      </c>
      <c r="H388" t="s">
        <v>27</v>
      </c>
      <c r="I388" t="s">
        <v>25</v>
      </c>
      <c r="J388" t="s">
        <v>77</v>
      </c>
      <c r="K388" t="s">
        <v>3020</v>
      </c>
      <c r="L388" t="s">
        <v>3021</v>
      </c>
      <c r="M388" t="s">
        <v>2579</v>
      </c>
      <c r="N388" t="s">
        <v>36</v>
      </c>
      <c r="O388" t="s">
        <v>48</v>
      </c>
      <c r="P388" t="s">
        <v>3022</v>
      </c>
      <c r="Q388" t="s">
        <v>3021</v>
      </c>
      <c r="R388" t="s">
        <v>3023</v>
      </c>
      <c r="S388" t="s">
        <v>3022</v>
      </c>
      <c r="T388" t="s">
        <v>38</v>
      </c>
      <c r="U388" t="s">
        <v>2229</v>
      </c>
      <c r="V388" t="s">
        <v>3024</v>
      </c>
      <c r="W388" t="s">
        <v>41</v>
      </c>
      <c r="X388" t="s">
        <v>53</v>
      </c>
      <c r="Y388" t="s">
        <v>1680</v>
      </c>
      <c r="Z388" t="str">
        <f t="shared" si="995"/>
        <v>"GALAXY10R-38447":{"APOGEE": "35986","COMMENT": "","COMMENTCODE": "","COUNTRY": "US","CURRENT": "Y","DECAY": "","FILE": "8634","INCLINATION": "10.73","INTLDES": "2000-002A","LAUNCH": "2000-01-25","LAUNCH_NUM": "2","LAUNCH_PIECE": "A","NORAD_CAT_ID": "26056","OBJECT_ID": "2000-002A","OBJECT_NAME": "GALAXY 10R","OBJECT_NUMBER": "26056","OBJECT_TYPE": "PAYLOAD","PERIGEE": "35942","PERIOD": "1445.17","RCSVALUE": "0","RCS_SIZE": "LARGE","SATNAME": "GALAXY 10R","SITE": "FRGUI"}</v>
      </c>
      <c r="AA388" t="str">
        <f>IF(A388=A389,_xlfn.CONCAT(Query__2[[#This Row],[Column1]],","),_xlfn.CONCAT(Query__2[[#This Row],[Column1]],"},"))</f>
        <v>"GALAXY10R-38447":{"APOGEE": "35986","COMMENT": "","COMMENTCODE": "","COUNTRY": "US","CURRENT": "Y","DECAY": "","FILE": "8634","INCLINATION": "10.73","INTLDES": "2000-002A","LAUNCH": "2000-01-25","LAUNCH_NUM": "2","LAUNCH_PIECE": "A","NORAD_CAT_ID": "26056","OBJECT_ID": "2000-002A","OBJECT_NAME": "GALAXY 10R","OBJECT_NUMBER": "26056","OBJECT_TYPE": "PAYLOAD","PERIGEE": "35942","PERIOD": "1445.17","RCSVALUE": "0","RCS_SIZE": "LARGE","SATNAME": "GALAXY 10R","SITE": "FRGUI"},</v>
      </c>
      <c r="AB388" t="str">
        <f t="shared" si="972"/>
        <v>"APOGEE": "35986",</v>
      </c>
      <c r="AC388" t="str">
        <f t="shared" si="973"/>
        <v>"COMMENT": "",</v>
      </c>
      <c r="AD388" t="str">
        <f t="shared" si="974"/>
        <v>"COMMENTCODE": "",</v>
      </c>
      <c r="AE388" t="str">
        <f t="shared" si="975"/>
        <v>"COUNTRY": "US",</v>
      </c>
      <c r="AF388" t="str">
        <f t="shared" si="976"/>
        <v>"CURRENT": "Y",</v>
      </c>
      <c r="AG388" t="str">
        <f t="shared" si="977"/>
        <v>"DECAY": "",</v>
      </c>
      <c r="AH388" t="str">
        <f t="shared" si="978"/>
        <v>"FILE": "8634",</v>
      </c>
      <c r="AI388" t="str">
        <f t="shared" si="979"/>
        <v>"INCLINATION": "10.73",</v>
      </c>
      <c r="AJ388" t="str">
        <f t="shared" si="980"/>
        <v>"INTLDES": "2000-002A",</v>
      </c>
      <c r="AK388" t="str">
        <f t="shared" si="981"/>
        <v>"LAUNCH": "2000-01-25",</v>
      </c>
      <c r="AL388" t="str">
        <f t="shared" si="982"/>
        <v>"LAUNCH_NUM": "2",</v>
      </c>
      <c r="AM388" t="str">
        <f t="shared" si="983"/>
        <v>"LAUNCH_PIECE": "A",</v>
      </c>
      <c r="AN388" t="str">
        <f t="shared" si="984"/>
        <v>"NORAD_CAT_ID": "26056",</v>
      </c>
      <c r="AO388" t="str">
        <f t="shared" si="985"/>
        <v>"OBJECT_ID": "2000-002A",</v>
      </c>
      <c r="AP388" t="str">
        <f t="shared" si="986"/>
        <v>"OBJECT_NAME": "GALAXY 10R",</v>
      </c>
      <c r="AQ388" t="str">
        <f t="shared" si="987"/>
        <v>"OBJECT_NUMBER": "26056",</v>
      </c>
      <c r="AR388" t="str">
        <f t="shared" si="988"/>
        <v>"OBJECT_TYPE": "PAYLOAD",</v>
      </c>
      <c r="AS388" t="str">
        <f t="shared" si="989"/>
        <v>"PERIGEE": "35942",</v>
      </c>
      <c r="AT388" t="str">
        <f t="shared" si="990"/>
        <v>"PERIOD": "1445.17",</v>
      </c>
      <c r="AU388" t="str">
        <f t="shared" si="991"/>
        <v>"RCSVALUE": "0",</v>
      </c>
      <c r="AV388" t="str">
        <f t="shared" si="992"/>
        <v>"RCS_SIZE": "LARGE",</v>
      </c>
      <c r="AW388" t="str">
        <f t="shared" si="993"/>
        <v>"SITE": "FRGUI"</v>
      </c>
      <c r="AX388" t="str">
        <f t="shared" si="994"/>
        <v>"SATNAME": "GALAXY 10R",</v>
      </c>
      <c r="AY388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"35986","COMMENT": "","COMMENTCODE": "","COUNTRY": "US","CURRENT": "Y","DECAY": "","FILE": "8634","INCLINATION": "10.73","INTLDES": "2000-002A","LAUNCH": "2000-01-25","LAUNCH_NUM": "2","LAUNCH_PIECE": "A","NORAD_CAT_ID": "26056","OBJECT_ID": "2000-002A","OBJECT_NAME": "GALAXY 10R","OBJECT_NUMBER": "26056","OBJECT_TYPE": "PAYLOAD","PERIGEE": "35942","PERIOD": "1445.17","RCSVALUE": "0","RCS_SIZE": "LARGE","SATNAME": "GALAXY 10R","SITE": "FRGUI"</v>
      </c>
    </row>
    <row r="389" spans="1:51" x14ac:dyDescent="0.2">
      <c r="A389" t="s">
        <v>1385</v>
      </c>
      <c r="B389" t="s">
        <v>4173</v>
      </c>
      <c r="C389" t="s">
        <v>3028</v>
      </c>
      <c r="D389" t="s">
        <v>2995</v>
      </c>
      <c r="E389" t="s">
        <v>25</v>
      </c>
      <c r="F389" t="s">
        <v>25</v>
      </c>
      <c r="G389" t="s">
        <v>1698</v>
      </c>
      <c r="H389" t="s">
        <v>27</v>
      </c>
      <c r="I389" t="s">
        <v>25</v>
      </c>
      <c r="J389" t="s">
        <v>231</v>
      </c>
      <c r="K389" t="s">
        <v>3025</v>
      </c>
      <c r="L389" t="s">
        <v>3026</v>
      </c>
      <c r="M389" t="s">
        <v>2579</v>
      </c>
      <c r="N389" t="s">
        <v>60</v>
      </c>
      <c r="O389" t="s">
        <v>48</v>
      </c>
      <c r="P389" t="s">
        <v>3027</v>
      </c>
      <c r="Q389" t="s">
        <v>3026</v>
      </c>
      <c r="R389" t="s">
        <v>3028</v>
      </c>
      <c r="S389" t="s">
        <v>3027</v>
      </c>
      <c r="T389" t="s">
        <v>38</v>
      </c>
      <c r="U389" t="s">
        <v>2729</v>
      </c>
      <c r="V389" t="s">
        <v>3029</v>
      </c>
      <c r="W389" t="s">
        <v>41</v>
      </c>
      <c r="X389" t="s">
        <v>53</v>
      </c>
      <c r="Y389" t="s">
        <v>2323</v>
      </c>
      <c r="Z389" t="str">
        <f t="shared" si="995"/>
        <v>"CHINASAT22-38448":{"APOGEE": "36655","COMMENT": "","COMMENTCODE": "","COUNTRY": "PRC","CURRENT": "Y","DECAY": "","FILE": "8635","INCLINATION": "10.95","INTLDES": "2000-003A","LAUNCH": "2000-01-25","LAUNCH_NUM": "3","LAUNCH_PIECE": "A","NORAD_CAT_ID": "26058","OBJECT_ID": "2000-003A","OBJECT_NAME": "CHINASAT 22","OBJECT_NUMBER": "26058","OBJECT_TYPE": "PAYLOAD","PERIGEE": "36613","PERIOD": "1479.62","RCSVALUE": "0","RCS_SIZE": "LARGE","SATNAME": "CHINASAT 22","SITE": "XSC"}</v>
      </c>
      <c r="AA389" t="str">
        <f>IF(A389=A390,_xlfn.CONCAT(Query__2[[#This Row],[Column1]],","),_xlfn.CONCAT(Query__2[[#This Row],[Column1]],"},"))</f>
        <v>"CHINASAT22-38448":{"APOGEE": "36655","COMMENT": "","COMMENTCODE": "","COUNTRY": "PRC","CURRENT": "Y","DECAY": "","FILE": "8635","INCLINATION": "10.95","INTLDES": "2000-003A","LAUNCH": "2000-01-25","LAUNCH_NUM": "3","LAUNCH_PIECE": "A","NORAD_CAT_ID": "26058","OBJECT_ID": "2000-003A","OBJECT_NAME": "CHINASAT 22","OBJECT_NUMBER": "26058","OBJECT_TYPE": "PAYLOAD","PERIGEE": "36613","PERIOD": "1479.62","RCSVALUE": "0","RCS_SIZE": "LARGE","SATNAME": "CHINASAT 22","SITE": "XSC"},</v>
      </c>
      <c r="AB389" t="str">
        <f t="shared" si="972"/>
        <v>"APOGEE": "36655",</v>
      </c>
      <c r="AC389" t="str">
        <f t="shared" si="973"/>
        <v>"COMMENT": "",</v>
      </c>
      <c r="AD389" t="str">
        <f t="shared" si="974"/>
        <v>"COMMENTCODE": "",</v>
      </c>
      <c r="AE389" t="str">
        <f t="shared" si="975"/>
        <v>"COUNTRY": "PRC",</v>
      </c>
      <c r="AF389" t="str">
        <f t="shared" si="976"/>
        <v>"CURRENT": "Y",</v>
      </c>
      <c r="AG389" t="str">
        <f t="shared" si="977"/>
        <v>"DECAY": "",</v>
      </c>
      <c r="AH389" t="str">
        <f t="shared" si="978"/>
        <v>"FILE": "8635",</v>
      </c>
      <c r="AI389" t="str">
        <f t="shared" si="979"/>
        <v>"INCLINATION": "10.95",</v>
      </c>
      <c r="AJ389" t="str">
        <f t="shared" si="980"/>
        <v>"INTLDES": "2000-003A",</v>
      </c>
      <c r="AK389" t="str">
        <f t="shared" si="981"/>
        <v>"LAUNCH": "2000-01-25",</v>
      </c>
      <c r="AL389" t="str">
        <f t="shared" si="982"/>
        <v>"LAUNCH_NUM": "3",</v>
      </c>
      <c r="AM389" t="str">
        <f t="shared" si="983"/>
        <v>"LAUNCH_PIECE": "A",</v>
      </c>
      <c r="AN389" t="str">
        <f t="shared" si="984"/>
        <v>"NORAD_CAT_ID": "26058",</v>
      </c>
      <c r="AO389" t="str">
        <f t="shared" si="985"/>
        <v>"OBJECT_ID": "2000-003A",</v>
      </c>
      <c r="AP389" t="str">
        <f t="shared" si="986"/>
        <v>"OBJECT_NAME": "CHINASAT 22",</v>
      </c>
      <c r="AQ389" t="str">
        <f t="shared" si="987"/>
        <v>"OBJECT_NUMBER": "26058",</v>
      </c>
      <c r="AR389" t="str">
        <f t="shared" si="988"/>
        <v>"OBJECT_TYPE": "PAYLOAD",</v>
      </c>
      <c r="AS389" t="str">
        <f t="shared" si="989"/>
        <v>"PERIGEE": "36613",</v>
      </c>
      <c r="AT389" t="str">
        <f t="shared" si="990"/>
        <v>"PERIOD": "1479.62",</v>
      </c>
      <c r="AU389" t="str">
        <f t="shared" si="991"/>
        <v>"RCSVALUE": "0",</v>
      </c>
      <c r="AV389" t="str">
        <f t="shared" si="992"/>
        <v>"RCS_SIZE": "LARGE",</v>
      </c>
      <c r="AW389" t="str">
        <f t="shared" si="993"/>
        <v>"SITE": "XSC"</v>
      </c>
      <c r="AX389" t="str">
        <f t="shared" si="994"/>
        <v>"SATNAME": "CHINASAT 22",</v>
      </c>
      <c r="AY389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"36655","COMMENT": "","COMMENTCODE": "","COUNTRY": "PRC","CURRENT": "Y","DECAY": "","FILE": "8635","INCLINATION": "10.95","INTLDES": "2000-003A","LAUNCH": "2000-01-25","LAUNCH_NUM": "3","LAUNCH_PIECE": "A","NORAD_CAT_ID": "26058","OBJECT_ID": "2000-003A","OBJECT_NAME": "CHINASAT 22","OBJECT_NUMBER": "26058","OBJECT_TYPE": "PAYLOAD","PERIGEE": "36613","PERIOD": "1479.62","RCSVALUE": "0","RCS_SIZE": "LARGE","SATNAME": "CHINASAT 22","SITE": "XSC"</v>
      </c>
    </row>
    <row r="390" spans="1:51" x14ac:dyDescent="0.2">
      <c r="A390" t="s">
        <v>1385</v>
      </c>
      <c r="B390" t="s">
        <v>4174</v>
      </c>
      <c r="C390" t="s">
        <v>3032</v>
      </c>
      <c r="D390" t="s">
        <v>580</v>
      </c>
      <c r="E390" t="s">
        <v>25</v>
      </c>
      <c r="F390" t="s">
        <v>25</v>
      </c>
      <c r="G390" t="s">
        <v>66</v>
      </c>
      <c r="H390" t="s">
        <v>27</v>
      </c>
      <c r="I390" t="s">
        <v>25</v>
      </c>
      <c r="J390" t="s">
        <v>231</v>
      </c>
      <c r="K390" t="s">
        <v>1408</v>
      </c>
      <c r="L390" t="s">
        <v>3030</v>
      </c>
      <c r="M390" t="s">
        <v>3001</v>
      </c>
      <c r="N390" t="s">
        <v>44</v>
      </c>
      <c r="O390" t="s">
        <v>668</v>
      </c>
      <c r="P390" t="s">
        <v>3031</v>
      </c>
      <c r="Q390" t="s">
        <v>3030</v>
      </c>
      <c r="R390" t="s">
        <v>3032</v>
      </c>
      <c r="S390" t="s">
        <v>3031</v>
      </c>
      <c r="T390" t="s">
        <v>38</v>
      </c>
      <c r="U390" t="s">
        <v>658</v>
      </c>
      <c r="V390" t="s">
        <v>1227</v>
      </c>
      <c r="W390" t="s">
        <v>41</v>
      </c>
      <c r="X390" t="s">
        <v>64</v>
      </c>
      <c r="Y390" t="s">
        <v>190</v>
      </c>
      <c r="Z390" t="str">
        <f t="shared" si="995"/>
        <v>"PICOSAT5-38449":{"APOGEE": "727","COMMENT": "","COMMENTCODE": "","COUNTRY": "US","CURRENT": "Y","DECAY": "","FILE": "8635","INCLINATION": "100.18","INTLDES": "2000-004L","LAUNCH": "2000-01-27","LAUNCH_NUM": "4","LAUNCH_PIECE": "L","NORAD_CAT_ID": "26093","OBJECT_ID": "2000-004L","OBJECT_NAME": "PICOSAT 5","OBJECT_NUMBER": "26093","OBJECT_TYPE": "PAYLOAD","PERIGEE": "687","PERIOD": "98.91","RCSVALUE": "0","RCS_SIZE": "SMALL","SATNAME": "PICOSAT 5","SITE": "AFWTR"}</v>
      </c>
      <c r="AA390" t="str">
        <f>IF(A390=A391,_xlfn.CONCAT(Query__2[[#This Row],[Column1]],","),_xlfn.CONCAT(Query__2[[#This Row],[Column1]],"},"))</f>
        <v>"PICOSAT5-38449":{"APOGEE": "727","COMMENT": "","COMMENTCODE": "","COUNTRY": "US","CURRENT": "Y","DECAY": "","FILE": "8635","INCLINATION": "100.18","INTLDES": "2000-004L","LAUNCH": "2000-01-27","LAUNCH_NUM": "4","LAUNCH_PIECE": "L","NORAD_CAT_ID": "26093","OBJECT_ID": "2000-004L","OBJECT_NAME": "PICOSAT 5","OBJECT_NUMBER": "26093","OBJECT_TYPE": "PAYLOAD","PERIGEE": "687","PERIOD": "98.91","RCSVALUE": "0","RCS_SIZE": "SMALL","SATNAME": "PICOSAT 5","SITE": "AFWTR"},</v>
      </c>
      <c r="AB390" t="str">
        <f t="shared" si="972"/>
        <v>"APOGEE": "727",</v>
      </c>
      <c r="AC390" t="str">
        <f t="shared" si="973"/>
        <v>"COMMENT": "",</v>
      </c>
      <c r="AD390" t="str">
        <f t="shared" si="974"/>
        <v>"COMMENTCODE": "",</v>
      </c>
      <c r="AE390" t="str">
        <f t="shared" si="975"/>
        <v>"COUNTRY": "US",</v>
      </c>
      <c r="AF390" t="str">
        <f t="shared" si="976"/>
        <v>"CURRENT": "Y",</v>
      </c>
      <c r="AG390" t="str">
        <f t="shared" si="977"/>
        <v>"DECAY": "",</v>
      </c>
      <c r="AH390" t="str">
        <f t="shared" si="978"/>
        <v>"FILE": "8635",</v>
      </c>
      <c r="AI390" t="str">
        <f t="shared" si="979"/>
        <v>"INCLINATION": "100.18",</v>
      </c>
      <c r="AJ390" t="str">
        <f t="shared" si="980"/>
        <v>"INTLDES": "2000-004L",</v>
      </c>
      <c r="AK390" t="str">
        <f t="shared" si="981"/>
        <v>"LAUNCH": "2000-01-27",</v>
      </c>
      <c r="AL390" t="str">
        <f t="shared" si="982"/>
        <v>"LAUNCH_NUM": "4",</v>
      </c>
      <c r="AM390" t="str">
        <f t="shared" si="983"/>
        <v>"LAUNCH_PIECE": "L",</v>
      </c>
      <c r="AN390" t="str">
        <f t="shared" si="984"/>
        <v>"NORAD_CAT_ID": "26093",</v>
      </c>
      <c r="AO390" t="str">
        <f t="shared" si="985"/>
        <v>"OBJECT_ID": "2000-004L",</v>
      </c>
      <c r="AP390" t="str">
        <f t="shared" si="986"/>
        <v>"OBJECT_NAME": "PICOSAT 5",</v>
      </c>
      <c r="AQ390" t="str">
        <f t="shared" si="987"/>
        <v>"OBJECT_NUMBER": "26093",</v>
      </c>
      <c r="AR390" t="str">
        <f t="shared" si="988"/>
        <v>"OBJECT_TYPE": "PAYLOAD",</v>
      </c>
      <c r="AS390" t="str">
        <f t="shared" si="989"/>
        <v>"PERIGEE": "687",</v>
      </c>
      <c r="AT390" t="str">
        <f t="shared" si="990"/>
        <v>"PERIOD": "98.91",</v>
      </c>
      <c r="AU390" t="str">
        <f t="shared" si="991"/>
        <v>"RCSVALUE": "0",</v>
      </c>
      <c r="AV390" t="str">
        <f t="shared" si="992"/>
        <v>"RCS_SIZE": "SMALL",</v>
      </c>
      <c r="AW390" t="str">
        <f t="shared" si="993"/>
        <v>"SITE": "AFWTR"</v>
      </c>
      <c r="AX390" t="str">
        <f t="shared" si="994"/>
        <v>"SATNAME": "PICOSAT 5",</v>
      </c>
      <c r="AY390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"727","COMMENT": "","COMMENTCODE": "","COUNTRY": "US","CURRENT": "Y","DECAY": "","FILE": "8635","INCLINATION": "100.18","INTLDES": "2000-004L","LAUNCH": "2000-01-27","LAUNCH_NUM": "4","LAUNCH_PIECE": "L","NORAD_CAT_ID": "26093","OBJECT_ID": "2000-004L","OBJECT_NAME": "PICOSAT 5","OBJECT_NUMBER": "26093","OBJECT_TYPE": "PAYLOAD","PERIGEE": "687","PERIOD": "98.91","RCSVALUE": "0","RCS_SIZE": "SMALL","SATNAME": "PICOSAT 5","SITE": "AFWTR"</v>
      </c>
    </row>
    <row r="391" spans="1:51" x14ac:dyDescent="0.2">
      <c r="A391" t="s">
        <v>1385</v>
      </c>
      <c r="B391" t="s">
        <v>4175</v>
      </c>
      <c r="C391" t="s">
        <v>3035</v>
      </c>
      <c r="D391" t="s">
        <v>708</v>
      </c>
      <c r="E391" t="s">
        <v>25</v>
      </c>
      <c r="F391" t="s">
        <v>25</v>
      </c>
      <c r="G391" t="s">
        <v>66</v>
      </c>
      <c r="H391" t="s">
        <v>27</v>
      </c>
      <c r="I391" t="s">
        <v>25</v>
      </c>
      <c r="J391" t="s">
        <v>88</v>
      </c>
      <c r="K391" t="s">
        <v>1407</v>
      </c>
      <c r="L391" t="s">
        <v>3033</v>
      </c>
      <c r="M391" t="s">
        <v>3001</v>
      </c>
      <c r="N391" t="s">
        <v>44</v>
      </c>
      <c r="O391" t="s">
        <v>316</v>
      </c>
      <c r="P391" t="s">
        <v>3034</v>
      </c>
      <c r="Q391" t="s">
        <v>3033</v>
      </c>
      <c r="R391" t="s">
        <v>3035</v>
      </c>
      <c r="S391" t="s">
        <v>3034</v>
      </c>
      <c r="T391" t="s">
        <v>38</v>
      </c>
      <c r="U391" t="s">
        <v>181</v>
      </c>
      <c r="V391" t="s">
        <v>1568</v>
      </c>
      <c r="W391" t="s">
        <v>41</v>
      </c>
      <c r="X391" t="s">
        <v>64</v>
      </c>
      <c r="Y391" t="s">
        <v>190</v>
      </c>
      <c r="Z391" t="str">
        <f t="shared" si="995"/>
        <v>"PICOSAT3-38450":{"APOGEE": "738","COMMENT": "","COMMENTCODE": "","COUNTRY": "US","CURRENT": "Y","DECAY": "","FILE": "8631","INCLINATION": "100.19","INTLDES": "2000-004J","LAUNCH": "2000-01-27","LAUNCH_NUM": "4","LAUNCH_PIECE": "J","NORAD_CAT_ID": "26091","OBJECT_ID": "2000-004J","OBJECT_NAME": "PICOSAT 3","OBJECT_NUMBER": "26091","OBJECT_TYPE": "PAYLOAD","PERIGEE": "697","PERIOD": "99.14","RCSVALUE": "0","RCS_SIZE": "SMALL","SATNAME": "PICOSAT 3","SITE": "AFWTR"}</v>
      </c>
      <c r="AA391" t="str">
        <f>IF(A391=A392,_xlfn.CONCAT(Query__2[[#This Row],[Column1]],","),_xlfn.CONCAT(Query__2[[#This Row],[Column1]],"},"))</f>
        <v>"PICOSAT3-38450":{"APOGEE": "738","COMMENT": "","COMMENTCODE": "","COUNTRY": "US","CURRENT": "Y","DECAY": "","FILE": "8631","INCLINATION": "100.19","INTLDES": "2000-004J","LAUNCH": "2000-01-27","LAUNCH_NUM": "4","LAUNCH_PIECE": "J","NORAD_CAT_ID": "26091","OBJECT_ID": "2000-004J","OBJECT_NAME": "PICOSAT 3","OBJECT_NUMBER": "26091","OBJECT_TYPE": "PAYLOAD","PERIGEE": "697","PERIOD": "99.14","RCSVALUE": "0","RCS_SIZE": "SMALL","SATNAME": "PICOSAT 3","SITE": "AFWTR"}},</v>
      </c>
      <c r="AB391" t="str">
        <f t="shared" si="972"/>
        <v>"APOGEE": "738",</v>
      </c>
      <c r="AC391" t="str">
        <f t="shared" si="973"/>
        <v>"COMMENT": "",</v>
      </c>
      <c r="AD391" t="str">
        <f t="shared" si="974"/>
        <v>"COMMENTCODE": "",</v>
      </c>
      <c r="AE391" t="str">
        <f t="shared" si="975"/>
        <v>"COUNTRY": "US",</v>
      </c>
      <c r="AF391" t="str">
        <f t="shared" si="976"/>
        <v>"CURRENT": "Y",</v>
      </c>
      <c r="AG391" t="str">
        <f t="shared" si="977"/>
        <v>"DECAY": "",</v>
      </c>
      <c r="AH391" t="str">
        <f t="shared" si="978"/>
        <v>"FILE": "8631",</v>
      </c>
      <c r="AI391" t="str">
        <f t="shared" si="979"/>
        <v>"INCLINATION": "100.19",</v>
      </c>
      <c r="AJ391" t="str">
        <f t="shared" si="980"/>
        <v>"INTLDES": "2000-004J",</v>
      </c>
      <c r="AK391" t="str">
        <f t="shared" si="981"/>
        <v>"LAUNCH": "2000-01-27",</v>
      </c>
      <c r="AL391" t="str">
        <f t="shared" si="982"/>
        <v>"LAUNCH_NUM": "4",</v>
      </c>
      <c r="AM391" t="str">
        <f t="shared" si="983"/>
        <v>"LAUNCH_PIECE": "J",</v>
      </c>
      <c r="AN391" t="str">
        <f t="shared" si="984"/>
        <v>"NORAD_CAT_ID": "26091",</v>
      </c>
      <c r="AO391" t="str">
        <f t="shared" si="985"/>
        <v>"OBJECT_ID": "2000-004J",</v>
      </c>
      <c r="AP391" t="str">
        <f t="shared" si="986"/>
        <v>"OBJECT_NAME": "PICOSAT 3",</v>
      </c>
      <c r="AQ391" t="str">
        <f t="shared" si="987"/>
        <v>"OBJECT_NUMBER": "26091",</v>
      </c>
      <c r="AR391" t="str">
        <f t="shared" si="988"/>
        <v>"OBJECT_TYPE": "PAYLOAD",</v>
      </c>
      <c r="AS391" t="str">
        <f t="shared" si="989"/>
        <v>"PERIGEE": "697",</v>
      </c>
      <c r="AT391" t="str">
        <f t="shared" si="990"/>
        <v>"PERIOD": "99.14",</v>
      </c>
      <c r="AU391" t="str">
        <f t="shared" si="991"/>
        <v>"RCSVALUE": "0",</v>
      </c>
      <c r="AV391" t="str">
        <f t="shared" si="992"/>
        <v>"RCS_SIZE": "SMALL",</v>
      </c>
      <c r="AW391" t="str">
        <f t="shared" si="993"/>
        <v>"SITE": "AFWTR"</v>
      </c>
      <c r="AX391" t="str">
        <f t="shared" si="994"/>
        <v>"SATNAME": "PICOSAT 3",</v>
      </c>
      <c r="AY391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"738","COMMENT": "","COMMENTCODE": "","COUNTRY": "US","CURRENT": "Y","DECAY": "","FILE": "8631","INCLINATION": "100.19","INTLDES": "2000-004J","LAUNCH": "2000-01-27","LAUNCH_NUM": "4","LAUNCH_PIECE": "J","NORAD_CAT_ID": "26091","OBJECT_ID": "2000-004J","OBJECT_NAME": "PICOSAT 3","OBJECT_NUMBER": "26091","OBJECT_TYPE": "PAYLOAD","PERIGEE": "697","PERIOD": "99.14","RCSVALUE": "0","RCS_SIZE": "SMALL","SATNAME": "PICOSAT 3","SITE": "AFWTR"</v>
      </c>
    </row>
    <row r="392" spans="1:51" x14ac:dyDescent="0.2">
      <c r="A392" t="s">
        <v>646</v>
      </c>
      <c r="B392" t="s">
        <v>4176</v>
      </c>
      <c r="C392" t="s">
        <v>3046</v>
      </c>
      <c r="D392" t="s">
        <v>329</v>
      </c>
      <c r="E392" t="s">
        <v>25</v>
      </c>
      <c r="F392" t="s">
        <v>25</v>
      </c>
      <c r="G392" t="s">
        <v>1698</v>
      </c>
      <c r="H392" t="s">
        <v>27</v>
      </c>
      <c r="I392" t="s">
        <v>1069</v>
      </c>
      <c r="J392" t="s">
        <v>156</v>
      </c>
      <c r="K392" t="s">
        <v>3042</v>
      </c>
      <c r="L392" t="s">
        <v>3043</v>
      </c>
      <c r="M392" t="s">
        <v>3044</v>
      </c>
      <c r="N392" t="s">
        <v>33</v>
      </c>
      <c r="O392" t="s">
        <v>81</v>
      </c>
      <c r="P392" t="s">
        <v>3045</v>
      </c>
      <c r="Q392" t="s">
        <v>3043</v>
      </c>
      <c r="R392" t="s">
        <v>3046</v>
      </c>
      <c r="S392" t="s">
        <v>3045</v>
      </c>
      <c r="T392" t="s">
        <v>38</v>
      </c>
      <c r="U392" t="s">
        <v>298</v>
      </c>
      <c r="V392" t="s">
        <v>817</v>
      </c>
      <c r="W392" t="s">
        <v>41</v>
      </c>
      <c r="X392" t="s">
        <v>53</v>
      </c>
      <c r="Y392" t="s">
        <v>1699</v>
      </c>
      <c r="Z392" t="str">
        <f t="shared" si="995"/>
        <v>"2001":{"SZ2MODULE-39172":{"APOGEE": "151","COMMENT": "","COMMENTCODE": "","COUNTRY": "PRC","CURRENT": "Y","DECAY": "2001-08-24","FILE": "7337","INCLINATION": "42.57","INTLDES": "2001-001C","LAUNCH": "2001-01-09","LAUNCH_NUM": "1","LAUNCH_PIECE": "C","NORAD_CAT_ID": "26687","OBJECT_ID": "2001-001C","OBJECT_NAME": "SZ-2 MODULE","OBJECT_NUMBER": "26687","OBJECT_TYPE": "PAYLOAD","PERIGEE": "142","PERIOD": "87.42","RCSVALUE": "0","RCS_SIZE": "LARGE","SATNAME": "SZ-2 MODULE","SITE": "JSC"}</v>
      </c>
      <c r="AA392" t="str">
        <f>IF(A392=A393,_xlfn.CONCAT(Query__2[[#This Row],[Column1]],","),_xlfn.CONCAT(Query__2[[#This Row],[Column1]],"},"))</f>
        <v>"2001":{"SZ2MODULE-39172":{"APOGEE": "151","COMMENT": "","COMMENTCODE": "","COUNTRY": "PRC","CURRENT": "Y","DECAY": "2001-08-24","FILE": "7337","INCLINATION": "42.57","INTLDES": "2001-001C","LAUNCH": "2001-01-09","LAUNCH_NUM": "1","LAUNCH_PIECE": "C","NORAD_CAT_ID": "26687","OBJECT_ID": "2001-001C","OBJECT_NAME": "SZ-2 MODULE","OBJECT_NUMBER": "26687","OBJECT_TYPE": "PAYLOAD","PERIGEE": "142","PERIOD": "87.42","RCSVALUE": "0","RCS_SIZE": "LARGE","SATNAME": "SZ-2 MODULE","SITE": "JSC"},</v>
      </c>
      <c r="AB392" t="str">
        <f t="shared" ref="AB392:AB400" si="996">_xlfn.CONCAT("""",D$1,"""",": ","""",D392,"""",",")</f>
        <v>"APOGEE": "151",</v>
      </c>
      <c r="AC392" t="str">
        <f t="shared" ref="AC392:AC400" si="997">_xlfn.CONCAT("""",E$1,"""",": ","""",E392,"""",",")</f>
        <v>"COMMENT": "",</v>
      </c>
      <c r="AD392" t="str">
        <f t="shared" ref="AD392:AD400" si="998">_xlfn.CONCAT("""",F$1,"""",": ","""",F392,"""",",")</f>
        <v>"COMMENTCODE": "",</v>
      </c>
      <c r="AE392" t="str">
        <f t="shared" ref="AE392:AE400" si="999">_xlfn.CONCAT("""",G$1,"""",": ","""",G392,"""",",")</f>
        <v>"COUNTRY": "PRC",</v>
      </c>
      <c r="AF392" t="str">
        <f t="shared" ref="AF392:AF400" si="1000">_xlfn.CONCAT("""",H$1,"""",": ","""",H392,"""",",")</f>
        <v>"CURRENT": "Y",</v>
      </c>
      <c r="AG392" t="str">
        <f t="shared" ref="AG392:AG400" si="1001">_xlfn.CONCAT("""",I$1,"""",": ","""",I392,"""",",")</f>
        <v>"DECAY": "2001-08-24",</v>
      </c>
      <c r="AH392" t="str">
        <f t="shared" ref="AH392:AH400" si="1002">_xlfn.CONCAT("""",J$1,"""",": ","""",J392,"""",",")</f>
        <v>"FILE": "7337",</v>
      </c>
      <c r="AI392" t="str">
        <f t="shared" ref="AI392:AI400" si="1003">_xlfn.CONCAT("""",K$1,"""",": ","""",K392,"""",",")</f>
        <v>"INCLINATION": "42.57",</v>
      </c>
      <c r="AJ392" t="str">
        <f t="shared" ref="AJ392:AJ400" si="1004">_xlfn.CONCAT("""",L$1,"""",": ","""",L392,"""",",")</f>
        <v>"INTLDES": "2001-001C",</v>
      </c>
      <c r="AK392" t="str">
        <f t="shared" ref="AK392:AK400" si="1005">_xlfn.CONCAT("""",M$1,"""",": ","""",M392,"""",",")</f>
        <v>"LAUNCH": "2001-01-09",</v>
      </c>
      <c r="AL392" t="str">
        <f t="shared" ref="AL392:AL400" si="1006">_xlfn.CONCAT("""",N$1,"""",": ","""",N392,"""",",")</f>
        <v>"LAUNCH_NUM": "1",</v>
      </c>
      <c r="AM392" t="str">
        <f t="shared" ref="AM392:AM400" si="1007">_xlfn.CONCAT("""",O$1,"""",": ","""",O392,"""",",")</f>
        <v>"LAUNCH_PIECE": "C",</v>
      </c>
      <c r="AN392" t="str">
        <f t="shared" ref="AN392:AN400" si="1008">_xlfn.CONCAT("""",P$1,"""",": ","""",P392,"""",",")</f>
        <v>"NORAD_CAT_ID": "26687",</v>
      </c>
      <c r="AO392" t="str">
        <f t="shared" ref="AO392:AO400" si="1009">_xlfn.CONCAT("""",Q$1,"""",": ","""",Q392,"""",",")</f>
        <v>"OBJECT_ID": "2001-001C",</v>
      </c>
      <c r="AP392" t="str">
        <f t="shared" ref="AP392:AP400" si="1010">_xlfn.CONCAT("""",R$1,"""",": ","""",R392,"""",",")</f>
        <v>"OBJECT_NAME": "SZ-2 MODULE",</v>
      </c>
      <c r="AQ392" t="str">
        <f t="shared" ref="AQ392:AQ400" si="1011">_xlfn.CONCAT("""",S$1,"""",": ","""",S392,"""",",")</f>
        <v>"OBJECT_NUMBER": "26687",</v>
      </c>
      <c r="AR392" t="str">
        <f t="shared" ref="AR392:AR400" si="1012">_xlfn.CONCAT("""",T$1,"""",": ","""",T392,"""",",")</f>
        <v>"OBJECT_TYPE": "PAYLOAD",</v>
      </c>
      <c r="AS392" t="str">
        <f t="shared" ref="AS392:AS400" si="1013">_xlfn.CONCAT("""",U$1,"""",": ","""",U392,"""",",")</f>
        <v>"PERIGEE": "142",</v>
      </c>
      <c r="AT392" t="str">
        <f t="shared" ref="AT392:AT400" si="1014">_xlfn.CONCAT("""",V$1,"""",": ","""",V392,"""",",")</f>
        <v>"PERIOD": "87.42",</v>
      </c>
      <c r="AU392" t="str">
        <f t="shared" ref="AU392:AU400" si="1015">_xlfn.CONCAT("""",W$1,"""",": ","""",W392,"""",",")</f>
        <v>"RCSVALUE": "0",</v>
      </c>
      <c r="AV392" t="str">
        <f t="shared" ref="AV392:AV400" si="1016">_xlfn.CONCAT("""",X$1,"""",": ","""",X392,"""",",")</f>
        <v>"RCS_SIZE": "LARGE",</v>
      </c>
      <c r="AW392" t="str">
        <f t="shared" ref="AW392:AW400" si="1017">_xlfn.CONCAT("""",Y$1,"""",": ","""",Y392,"""")</f>
        <v>"SITE": "JSC"</v>
      </c>
      <c r="AX392" t="str">
        <f t="shared" ref="AX392:AX400" si="1018">_xlfn.CONCAT("""",C$1,"""",": ","""",C392,"""",",")</f>
        <v>"SATNAME": "SZ-2 MODULE",</v>
      </c>
      <c r="AY392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"151","COMMENT": "","COMMENTCODE": "","COUNTRY": "PRC","CURRENT": "Y","DECAY": "2001-08-24","FILE": "7337","INCLINATION": "42.57","INTLDES": "2001-001C","LAUNCH": "2001-01-09","LAUNCH_NUM": "1","LAUNCH_PIECE": "C","NORAD_CAT_ID": "26687","OBJECT_ID": "2001-001C","OBJECT_NAME": "SZ-2 MODULE","OBJECT_NUMBER": "26687","OBJECT_TYPE": "PAYLOAD","PERIGEE": "142","PERIOD": "87.42","RCSVALUE": "0","RCS_SIZE": "LARGE","SATNAME": "SZ-2 MODULE","SITE": "JSC"</v>
      </c>
    </row>
    <row r="393" spans="1:51" x14ac:dyDescent="0.2">
      <c r="A393" t="s">
        <v>646</v>
      </c>
      <c r="B393" t="s">
        <v>4177</v>
      </c>
      <c r="C393" t="s">
        <v>3050</v>
      </c>
      <c r="D393" t="s">
        <v>490</v>
      </c>
      <c r="E393" t="s">
        <v>25</v>
      </c>
      <c r="F393" t="s">
        <v>25</v>
      </c>
      <c r="G393" t="s">
        <v>1698</v>
      </c>
      <c r="H393" t="s">
        <v>27</v>
      </c>
      <c r="I393" t="s">
        <v>3000</v>
      </c>
      <c r="J393" t="s">
        <v>1070</v>
      </c>
      <c r="K393" t="s">
        <v>3047</v>
      </c>
      <c r="L393" t="s">
        <v>3048</v>
      </c>
      <c r="M393" t="s">
        <v>3044</v>
      </c>
      <c r="N393" t="s">
        <v>33</v>
      </c>
      <c r="O393" t="s">
        <v>48</v>
      </c>
      <c r="P393" t="s">
        <v>3049</v>
      </c>
      <c r="Q393" t="s">
        <v>3048</v>
      </c>
      <c r="R393" t="s">
        <v>3050</v>
      </c>
      <c r="S393" t="s">
        <v>3049</v>
      </c>
      <c r="T393" t="s">
        <v>38</v>
      </c>
      <c r="U393" t="s">
        <v>459</v>
      </c>
      <c r="V393" t="s">
        <v>1285</v>
      </c>
      <c r="W393" t="s">
        <v>41</v>
      </c>
      <c r="X393" t="s">
        <v>53</v>
      </c>
      <c r="Y393" t="s">
        <v>1699</v>
      </c>
      <c r="Z393" t="str">
        <f t="shared" si="995"/>
        <v>"SZ2-39173":{"APOGEE": "345","COMMENT": "","COMMENTCODE": "","COUNTRY": "PRC","CURRENT": "Y","DECAY": "2001-01-16","FILE": "8448","INCLINATION": "42.58","INTLDES": "2001-001A","LAUNCH": "2001-01-09","LAUNCH_NUM": "1","LAUNCH_PIECE": "A","NORAD_CAT_ID": "26664","OBJECT_ID": "2001-001A","OBJECT_NAME": "SZ-2","OBJECT_NUMBER": "26664","OBJECT_TYPE": "PAYLOAD","PERIGEE": "330","PERIOD": "91.28","RCSVALUE": "0","RCS_SIZE": "LARGE","SATNAME": "SZ-2","SITE": "JSC"}</v>
      </c>
      <c r="AA393" t="str">
        <f>IF(A393=A394,_xlfn.CONCAT(Query__2[[#This Row],[Column1]],","),_xlfn.CONCAT(Query__2[[#This Row],[Column1]],"},"))</f>
        <v>"SZ2-39173":{"APOGEE": "345","COMMENT": "","COMMENTCODE": "","COUNTRY": "PRC","CURRENT": "Y","DECAY": "2001-01-16","FILE": "8448","INCLINATION": "42.58","INTLDES": "2001-001A","LAUNCH": "2001-01-09","LAUNCH_NUM": "1","LAUNCH_PIECE": "A","NORAD_CAT_ID": "26664","OBJECT_ID": "2001-001A","OBJECT_NAME": "SZ-2","OBJECT_NUMBER": "26664","OBJECT_TYPE": "PAYLOAD","PERIGEE": "330","PERIOD": "91.28","RCSVALUE": "0","RCS_SIZE": "LARGE","SATNAME": "SZ-2","SITE": "JSC"},</v>
      </c>
      <c r="AB393" t="str">
        <f t="shared" si="996"/>
        <v>"APOGEE": "345",</v>
      </c>
      <c r="AC393" t="str">
        <f t="shared" si="997"/>
        <v>"COMMENT": "",</v>
      </c>
      <c r="AD393" t="str">
        <f t="shared" si="998"/>
        <v>"COMMENTCODE": "",</v>
      </c>
      <c r="AE393" t="str">
        <f t="shared" si="999"/>
        <v>"COUNTRY": "PRC",</v>
      </c>
      <c r="AF393" t="str">
        <f t="shared" si="1000"/>
        <v>"CURRENT": "Y",</v>
      </c>
      <c r="AG393" t="str">
        <f t="shared" si="1001"/>
        <v>"DECAY": "2001-01-16",</v>
      </c>
      <c r="AH393" t="str">
        <f t="shared" si="1002"/>
        <v>"FILE": "8448",</v>
      </c>
      <c r="AI393" t="str">
        <f t="shared" si="1003"/>
        <v>"INCLINATION": "42.58",</v>
      </c>
      <c r="AJ393" t="str">
        <f t="shared" si="1004"/>
        <v>"INTLDES": "2001-001A",</v>
      </c>
      <c r="AK393" t="str">
        <f t="shared" si="1005"/>
        <v>"LAUNCH": "2001-01-09",</v>
      </c>
      <c r="AL393" t="str">
        <f t="shared" si="1006"/>
        <v>"LAUNCH_NUM": "1",</v>
      </c>
      <c r="AM393" t="str">
        <f t="shared" si="1007"/>
        <v>"LAUNCH_PIECE": "A",</v>
      </c>
      <c r="AN393" t="str">
        <f t="shared" si="1008"/>
        <v>"NORAD_CAT_ID": "26664",</v>
      </c>
      <c r="AO393" t="str">
        <f t="shared" si="1009"/>
        <v>"OBJECT_ID": "2001-001A",</v>
      </c>
      <c r="AP393" t="str">
        <f t="shared" si="1010"/>
        <v>"OBJECT_NAME": "SZ-2",</v>
      </c>
      <c r="AQ393" t="str">
        <f t="shared" si="1011"/>
        <v>"OBJECT_NUMBER": "26664",</v>
      </c>
      <c r="AR393" t="str">
        <f t="shared" si="1012"/>
        <v>"OBJECT_TYPE": "PAYLOAD",</v>
      </c>
      <c r="AS393" t="str">
        <f t="shared" si="1013"/>
        <v>"PERIGEE": "330",</v>
      </c>
      <c r="AT393" t="str">
        <f t="shared" si="1014"/>
        <v>"PERIOD": "91.28",</v>
      </c>
      <c r="AU393" t="str">
        <f t="shared" si="1015"/>
        <v>"RCSVALUE": "0",</v>
      </c>
      <c r="AV393" t="str">
        <f t="shared" si="1016"/>
        <v>"RCS_SIZE": "LARGE",</v>
      </c>
      <c r="AW393" t="str">
        <f t="shared" si="1017"/>
        <v>"SITE": "JSC"</v>
      </c>
      <c r="AX393" t="str">
        <f t="shared" si="1018"/>
        <v>"SATNAME": "SZ-2",</v>
      </c>
      <c r="AY393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"345","COMMENT": "","COMMENTCODE": "","COUNTRY": "PRC","CURRENT": "Y","DECAY": "2001-01-16","FILE": "8448","INCLINATION": "42.58","INTLDES": "2001-001A","LAUNCH": "2001-01-09","LAUNCH_NUM": "1","LAUNCH_PIECE": "A","NORAD_CAT_ID": "26664","OBJECT_ID": "2001-001A","OBJECT_NAME": "SZ-2","OBJECT_NUMBER": "26664","OBJECT_TYPE": "PAYLOAD","PERIGEE": "330","PERIOD": "91.28","RCSVALUE": "0","RCS_SIZE": "LARGE","SATNAME": "SZ-2","SITE": "JSC"</v>
      </c>
    </row>
    <row r="394" spans="1:51" x14ac:dyDescent="0.2">
      <c r="A394" t="s">
        <v>646</v>
      </c>
      <c r="B394" t="s">
        <v>4178</v>
      </c>
      <c r="C394" t="s">
        <v>3054</v>
      </c>
      <c r="D394" t="s">
        <v>684</v>
      </c>
      <c r="E394" t="s">
        <v>25</v>
      </c>
      <c r="F394" t="s">
        <v>25</v>
      </c>
      <c r="G394" t="s">
        <v>1698</v>
      </c>
      <c r="H394" t="s">
        <v>27</v>
      </c>
      <c r="I394" t="s">
        <v>2675</v>
      </c>
      <c r="J394" t="s">
        <v>1070</v>
      </c>
      <c r="K394" t="s">
        <v>3051</v>
      </c>
      <c r="L394" t="s">
        <v>3052</v>
      </c>
      <c r="M394" t="s">
        <v>3044</v>
      </c>
      <c r="N394" t="s">
        <v>33</v>
      </c>
      <c r="O394" t="s">
        <v>34</v>
      </c>
      <c r="P394" t="s">
        <v>3053</v>
      </c>
      <c r="Q394" t="s">
        <v>3052</v>
      </c>
      <c r="R394" t="s">
        <v>3054</v>
      </c>
      <c r="S394" t="s">
        <v>3053</v>
      </c>
      <c r="T394" t="s">
        <v>50</v>
      </c>
      <c r="U394" t="s">
        <v>726</v>
      </c>
      <c r="V394" t="s">
        <v>969</v>
      </c>
      <c r="W394" t="s">
        <v>41</v>
      </c>
      <c r="X394" t="s">
        <v>53</v>
      </c>
      <c r="Y394" t="s">
        <v>1699</v>
      </c>
      <c r="Z394" t="str">
        <f t="shared" si="995"/>
        <v>"CZ2FRB-39174":{"APOGEE": "154","COMMENT": "","COMMENTCODE": "","COUNTRY": "PRC","CURRENT": "Y","DECAY": "2001-01-21","FILE": "8448","INCLINATION": "42.54","INTLDES": "2001-001B","LAUNCH": "2001-01-09","LAUNCH_NUM": "1","LAUNCH_PIECE": "B","NORAD_CAT_ID": "26665","OBJECT_ID": "2001-001B","OBJECT_NAME": "CZ-2F R/B","OBJECT_NUMBER": "26665","OBJECT_TYPE": "ROCKET BODY","PERIGEE": "127","PERIOD": "87.30","RCSVALUE": "0","RCS_SIZE": "LARGE","SATNAME": "CZ-2F R/B","SITE": "JSC"}</v>
      </c>
      <c r="AA394" t="str">
        <f>IF(A394=A395,_xlfn.CONCAT(Query__2[[#This Row],[Column1]],","),_xlfn.CONCAT(Query__2[[#This Row],[Column1]],"},"))</f>
        <v>"CZ2FRB-39174":{"APOGEE": "154","COMMENT": "","COMMENTCODE": "","COUNTRY": "PRC","CURRENT": "Y","DECAY": "2001-01-21","FILE": "8448","INCLINATION": "42.54","INTLDES": "2001-001B","LAUNCH": "2001-01-09","LAUNCH_NUM": "1","LAUNCH_PIECE": "B","NORAD_CAT_ID": "26665","OBJECT_ID": "2001-001B","OBJECT_NAME": "CZ-2F R/B","OBJECT_NUMBER": "26665","OBJECT_TYPE": "ROCKET BODY","PERIGEE": "127","PERIOD": "87.30","RCSVALUE": "0","RCS_SIZE": "LARGE","SATNAME": "CZ-2F R/B","SITE": "JSC"},</v>
      </c>
      <c r="AB394" t="str">
        <f t="shared" si="996"/>
        <v>"APOGEE": "154",</v>
      </c>
      <c r="AC394" t="str">
        <f t="shared" si="997"/>
        <v>"COMMENT": "",</v>
      </c>
      <c r="AD394" t="str">
        <f t="shared" si="998"/>
        <v>"COMMENTCODE": "",</v>
      </c>
      <c r="AE394" t="str">
        <f t="shared" si="999"/>
        <v>"COUNTRY": "PRC",</v>
      </c>
      <c r="AF394" t="str">
        <f t="shared" si="1000"/>
        <v>"CURRENT": "Y",</v>
      </c>
      <c r="AG394" t="str">
        <f t="shared" si="1001"/>
        <v>"DECAY": "2001-01-21",</v>
      </c>
      <c r="AH394" t="str">
        <f t="shared" si="1002"/>
        <v>"FILE": "8448",</v>
      </c>
      <c r="AI394" t="str">
        <f t="shared" si="1003"/>
        <v>"INCLINATION": "42.54",</v>
      </c>
      <c r="AJ394" t="str">
        <f t="shared" si="1004"/>
        <v>"INTLDES": "2001-001B",</v>
      </c>
      <c r="AK394" t="str">
        <f t="shared" si="1005"/>
        <v>"LAUNCH": "2001-01-09",</v>
      </c>
      <c r="AL394" t="str">
        <f t="shared" si="1006"/>
        <v>"LAUNCH_NUM": "1",</v>
      </c>
      <c r="AM394" t="str">
        <f t="shared" si="1007"/>
        <v>"LAUNCH_PIECE": "B",</v>
      </c>
      <c r="AN394" t="str">
        <f t="shared" si="1008"/>
        <v>"NORAD_CAT_ID": "26665",</v>
      </c>
      <c r="AO394" t="str">
        <f t="shared" si="1009"/>
        <v>"OBJECT_ID": "2001-001B",</v>
      </c>
      <c r="AP394" t="str">
        <f t="shared" si="1010"/>
        <v>"OBJECT_NAME": "CZ-2F R/B",</v>
      </c>
      <c r="AQ394" t="str">
        <f t="shared" si="1011"/>
        <v>"OBJECT_NUMBER": "26665",</v>
      </c>
      <c r="AR394" t="str">
        <f t="shared" si="1012"/>
        <v>"OBJECT_TYPE": "ROCKET BODY",</v>
      </c>
      <c r="AS394" t="str">
        <f t="shared" si="1013"/>
        <v>"PERIGEE": "127",</v>
      </c>
      <c r="AT394" t="str">
        <f t="shared" si="1014"/>
        <v>"PERIOD": "87.30",</v>
      </c>
      <c r="AU394" t="str">
        <f t="shared" si="1015"/>
        <v>"RCSVALUE": "0",</v>
      </c>
      <c r="AV394" t="str">
        <f t="shared" si="1016"/>
        <v>"RCS_SIZE": "LARGE",</v>
      </c>
      <c r="AW394" t="str">
        <f t="shared" si="1017"/>
        <v>"SITE": "JSC"</v>
      </c>
      <c r="AX394" t="str">
        <f t="shared" si="1018"/>
        <v>"SATNAME": "CZ-2F R/B",</v>
      </c>
      <c r="AY394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"154","COMMENT": "","COMMENTCODE": "","COUNTRY": "PRC","CURRENT": "Y","DECAY": "2001-01-21","FILE": "8448","INCLINATION": "42.54","INTLDES": "2001-001B","LAUNCH": "2001-01-09","LAUNCH_NUM": "1","LAUNCH_PIECE": "B","NORAD_CAT_ID": "26665","OBJECT_ID": "2001-001B","OBJECT_NAME": "CZ-2F R/B","OBJECT_NUMBER": "26665","OBJECT_TYPE": "ROCKET BODY","PERIGEE": "127","PERIOD": "87.30","RCSVALUE": "0","RCS_SIZE": "LARGE","SATNAME": "CZ-2F R/B","SITE": "JSC"</v>
      </c>
    </row>
    <row r="395" spans="1:51" x14ac:dyDescent="0.2">
      <c r="A395" t="s">
        <v>646</v>
      </c>
      <c r="B395" t="s">
        <v>4179</v>
      </c>
      <c r="C395" t="s">
        <v>2627</v>
      </c>
      <c r="D395" t="s">
        <v>2201</v>
      </c>
      <c r="E395" t="s">
        <v>25</v>
      </c>
      <c r="F395" t="s">
        <v>25</v>
      </c>
      <c r="G395" t="s">
        <v>740</v>
      </c>
      <c r="H395" t="s">
        <v>27</v>
      </c>
      <c r="I395" t="s">
        <v>1685</v>
      </c>
      <c r="J395" t="s">
        <v>1070</v>
      </c>
      <c r="K395" t="s">
        <v>2488</v>
      </c>
      <c r="L395" t="s">
        <v>3055</v>
      </c>
      <c r="M395" t="s">
        <v>2445</v>
      </c>
      <c r="N395" t="s">
        <v>36</v>
      </c>
      <c r="O395" t="s">
        <v>34</v>
      </c>
      <c r="P395" t="s">
        <v>3056</v>
      </c>
      <c r="Q395" t="s">
        <v>3055</v>
      </c>
      <c r="R395" t="s">
        <v>2627</v>
      </c>
      <c r="S395" t="s">
        <v>3056</v>
      </c>
      <c r="T395" t="s">
        <v>50</v>
      </c>
      <c r="U395" t="s">
        <v>247</v>
      </c>
      <c r="V395" t="s">
        <v>3057</v>
      </c>
      <c r="W395" t="s">
        <v>41</v>
      </c>
      <c r="X395" t="s">
        <v>53</v>
      </c>
      <c r="Y395" t="s">
        <v>1680</v>
      </c>
      <c r="Z395" t="str">
        <f t="shared" si="995"/>
        <v>"ARIANE44PRB-39175":{"APOGEE": "36742","COMMENT": "","COMMENTCODE": "","COUNTRY": "FR","CURRENT": "Y","DECAY": "2001-01-11","FILE": "8448","INCLINATION": "6.51","INTLDES": "2001-002B","LAUNCH": "2001-01-10","LAUNCH_NUM": "2","LAUNCH_PIECE": "B","NORAD_CAT_ID": "26667","OBJECT_ID": "2001-002B","OBJECT_NAME": "ARIANE 44P R/B","OBJECT_NUMBER": "26667","OBJECT_TYPE": "ROCKET BODY","PERIGEE": "163","PERIOD": "648.99","RCSVALUE": "0","RCS_SIZE": "LARGE","SATNAME": "ARIANE 44P R/B","SITE": "FRGUI"}</v>
      </c>
      <c r="AA395" t="str">
        <f>IF(A395=A396,_xlfn.CONCAT(Query__2[[#This Row],[Column1]],","),_xlfn.CONCAT(Query__2[[#This Row],[Column1]],"},"))</f>
        <v>"ARIANE44PRB-39175":{"APOGEE": "36742","COMMENT": "","COMMENTCODE": "","COUNTRY": "FR","CURRENT": "Y","DECAY": "2001-01-11","FILE": "8448","INCLINATION": "6.51","INTLDES": "2001-002B","LAUNCH": "2001-01-10","LAUNCH_NUM": "2","LAUNCH_PIECE": "B","NORAD_CAT_ID": "26667","OBJECT_ID": "2001-002B","OBJECT_NAME": "ARIANE 44P R/B","OBJECT_NUMBER": "26667","OBJECT_TYPE": "ROCKET BODY","PERIGEE": "163","PERIOD": "648.99","RCSVALUE": "0","RCS_SIZE": "LARGE","SATNAME": "ARIANE 44P R/B","SITE": "FRGUI"},</v>
      </c>
      <c r="AB395" t="str">
        <f t="shared" si="996"/>
        <v>"APOGEE": "36742",</v>
      </c>
      <c r="AC395" t="str">
        <f t="shared" si="997"/>
        <v>"COMMENT": "",</v>
      </c>
      <c r="AD395" t="str">
        <f t="shared" si="998"/>
        <v>"COMMENTCODE": "",</v>
      </c>
      <c r="AE395" t="str">
        <f t="shared" si="999"/>
        <v>"COUNTRY": "FR",</v>
      </c>
      <c r="AF395" t="str">
        <f t="shared" si="1000"/>
        <v>"CURRENT": "Y",</v>
      </c>
      <c r="AG395" t="str">
        <f t="shared" si="1001"/>
        <v>"DECAY": "2001-01-11",</v>
      </c>
      <c r="AH395" t="str">
        <f t="shared" si="1002"/>
        <v>"FILE": "8448",</v>
      </c>
      <c r="AI395" t="str">
        <f t="shared" si="1003"/>
        <v>"INCLINATION": "6.51",</v>
      </c>
      <c r="AJ395" t="str">
        <f t="shared" si="1004"/>
        <v>"INTLDES": "2001-002B",</v>
      </c>
      <c r="AK395" t="str">
        <f t="shared" si="1005"/>
        <v>"LAUNCH": "2001-01-10",</v>
      </c>
      <c r="AL395" t="str">
        <f t="shared" si="1006"/>
        <v>"LAUNCH_NUM": "2",</v>
      </c>
      <c r="AM395" t="str">
        <f t="shared" si="1007"/>
        <v>"LAUNCH_PIECE": "B",</v>
      </c>
      <c r="AN395" t="str">
        <f t="shared" si="1008"/>
        <v>"NORAD_CAT_ID": "26667",</v>
      </c>
      <c r="AO395" t="str">
        <f t="shared" si="1009"/>
        <v>"OBJECT_ID": "2001-002B",</v>
      </c>
      <c r="AP395" t="str">
        <f t="shared" si="1010"/>
        <v>"OBJECT_NAME": "ARIANE 44P R/B",</v>
      </c>
      <c r="AQ395" t="str">
        <f t="shared" si="1011"/>
        <v>"OBJECT_NUMBER": "26667",</v>
      </c>
      <c r="AR395" t="str">
        <f t="shared" si="1012"/>
        <v>"OBJECT_TYPE": "ROCKET BODY",</v>
      </c>
      <c r="AS395" t="str">
        <f t="shared" si="1013"/>
        <v>"PERIGEE": "163",</v>
      </c>
      <c r="AT395" t="str">
        <f t="shared" si="1014"/>
        <v>"PERIOD": "648.99",</v>
      </c>
      <c r="AU395" t="str">
        <f t="shared" si="1015"/>
        <v>"RCSVALUE": "0",</v>
      </c>
      <c r="AV395" t="str">
        <f t="shared" si="1016"/>
        <v>"RCS_SIZE": "LARGE",</v>
      </c>
      <c r="AW395" t="str">
        <f t="shared" si="1017"/>
        <v>"SITE": "FRGUI"</v>
      </c>
      <c r="AX395" t="str">
        <f t="shared" si="1018"/>
        <v>"SATNAME": "ARIANE 44P R/B",</v>
      </c>
      <c r="AY395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"36742","COMMENT": "","COMMENTCODE": "","COUNTRY": "FR","CURRENT": "Y","DECAY": "2001-01-11","FILE": "8448","INCLINATION": "6.51","INTLDES": "2001-002B","LAUNCH": "2001-01-10","LAUNCH_NUM": "2","LAUNCH_PIECE": "B","NORAD_CAT_ID": "26667","OBJECT_ID": "2001-002B","OBJECT_NAME": "ARIANE 44P R/B","OBJECT_NUMBER": "26667","OBJECT_TYPE": "ROCKET BODY","PERIGEE": "163","PERIOD": "648.99","RCSVALUE": "0","RCS_SIZE": "LARGE","SATNAME": "ARIANE 44P R/B","SITE": "FRGUI"</v>
      </c>
    </row>
    <row r="396" spans="1:51" x14ac:dyDescent="0.2">
      <c r="A396" t="s">
        <v>646</v>
      </c>
      <c r="B396" t="s">
        <v>4180</v>
      </c>
      <c r="C396" t="s">
        <v>3061</v>
      </c>
      <c r="D396" t="s">
        <v>3058</v>
      </c>
      <c r="E396" t="s">
        <v>25</v>
      </c>
      <c r="F396" t="s">
        <v>25</v>
      </c>
      <c r="G396" t="s">
        <v>2786</v>
      </c>
      <c r="H396" t="s">
        <v>27</v>
      </c>
      <c r="I396" t="s">
        <v>25</v>
      </c>
      <c r="J396" t="s">
        <v>231</v>
      </c>
      <c r="K396" t="s">
        <v>1419</v>
      </c>
      <c r="L396" t="s">
        <v>3059</v>
      </c>
      <c r="M396" t="s">
        <v>2445</v>
      </c>
      <c r="N396" t="s">
        <v>36</v>
      </c>
      <c r="O396" t="s">
        <v>48</v>
      </c>
      <c r="P396" t="s">
        <v>3060</v>
      </c>
      <c r="Q396" t="s">
        <v>3059</v>
      </c>
      <c r="R396" t="s">
        <v>3061</v>
      </c>
      <c r="S396" t="s">
        <v>3060</v>
      </c>
      <c r="T396" t="s">
        <v>38</v>
      </c>
      <c r="U396" t="s">
        <v>2230</v>
      </c>
      <c r="V396" t="s">
        <v>3062</v>
      </c>
      <c r="W396" t="s">
        <v>41</v>
      </c>
      <c r="X396" t="s">
        <v>53</v>
      </c>
      <c r="Y396" t="s">
        <v>1680</v>
      </c>
      <c r="Z396" t="str">
        <f t="shared" si="995"/>
        <v>"TURKSAT2A-39176":{"APOGEE": "36411","COMMENT": "","COMMENTCODE": "","COUNTRY": "TURK","CURRENT": "Y","DECAY": "","FILE": "8635","INCLINATION": "6.72","INTLDES": "2001-002A","LAUNCH": "2001-01-10","LAUNCH_NUM": "2","LAUNCH_PIECE": "A","NORAD_CAT_ID": "26666","OBJECT_ID": "2001-002A","OBJECT_NAME": "TURKSAT 2A","OBJECT_NUMBER": "26666","OBJECT_TYPE": "PAYLOAD","PERIGEE": "36339","PERIOD": "1466.27","RCSVALUE": "0","RCS_SIZE": "LARGE","SATNAME": "TURKSAT 2A","SITE": "FRGUI"}</v>
      </c>
      <c r="AA396" t="str">
        <f>IF(A396=A397,_xlfn.CONCAT(Query__2[[#This Row],[Column1]],","),_xlfn.CONCAT(Query__2[[#This Row],[Column1]],"},"))</f>
        <v>"TURKSAT2A-39176":{"APOGEE": "36411","COMMENT": "","COMMENTCODE": "","COUNTRY": "TURK","CURRENT": "Y","DECAY": "","FILE": "8635","INCLINATION": "6.72","INTLDES": "2001-002A","LAUNCH": "2001-01-10","LAUNCH_NUM": "2","LAUNCH_PIECE": "A","NORAD_CAT_ID": "26666","OBJECT_ID": "2001-002A","OBJECT_NAME": "TURKSAT 2A","OBJECT_NUMBER": "26666","OBJECT_TYPE": "PAYLOAD","PERIGEE": "36339","PERIOD": "1466.27","RCSVALUE": "0","RCS_SIZE": "LARGE","SATNAME": "TURKSAT 2A","SITE": "FRGUI"},</v>
      </c>
      <c r="AB396" t="str">
        <f t="shared" si="996"/>
        <v>"APOGEE": "36411",</v>
      </c>
      <c r="AC396" t="str">
        <f t="shared" si="997"/>
        <v>"COMMENT": "",</v>
      </c>
      <c r="AD396" t="str">
        <f t="shared" si="998"/>
        <v>"COMMENTCODE": "",</v>
      </c>
      <c r="AE396" t="str">
        <f t="shared" si="999"/>
        <v>"COUNTRY": "TURK",</v>
      </c>
      <c r="AF396" t="str">
        <f t="shared" si="1000"/>
        <v>"CURRENT": "Y",</v>
      </c>
      <c r="AG396" t="str">
        <f t="shared" si="1001"/>
        <v>"DECAY": "",</v>
      </c>
      <c r="AH396" t="str">
        <f t="shared" si="1002"/>
        <v>"FILE": "8635",</v>
      </c>
      <c r="AI396" t="str">
        <f t="shared" si="1003"/>
        <v>"INCLINATION": "6.72",</v>
      </c>
      <c r="AJ396" t="str">
        <f t="shared" si="1004"/>
        <v>"INTLDES": "2001-002A",</v>
      </c>
      <c r="AK396" t="str">
        <f t="shared" si="1005"/>
        <v>"LAUNCH": "2001-01-10",</v>
      </c>
      <c r="AL396" t="str">
        <f t="shared" si="1006"/>
        <v>"LAUNCH_NUM": "2",</v>
      </c>
      <c r="AM396" t="str">
        <f t="shared" si="1007"/>
        <v>"LAUNCH_PIECE": "A",</v>
      </c>
      <c r="AN396" t="str">
        <f t="shared" si="1008"/>
        <v>"NORAD_CAT_ID": "26666",</v>
      </c>
      <c r="AO396" t="str">
        <f t="shared" si="1009"/>
        <v>"OBJECT_ID": "2001-002A",</v>
      </c>
      <c r="AP396" t="str">
        <f t="shared" si="1010"/>
        <v>"OBJECT_NAME": "TURKSAT 2A",</v>
      </c>
      <c r="AQ396" t="str">
        <f t="shared" si="1011"/>
        <v>"OBJECT_NUMBER": "26666",</v>
      </c>
      <c r="AR396" t="str">
        <f t="shared" si="1012"/>
        <v>"OBJECT_TYPE": "PAYLOAD",</v>
      </c>
      <c r="AS396" t="str">
        <f t="shared" si="1013"/>
        <v>"PERIGEE": "36339",</v>
      </c>
      <c r="AT396" t="str">
        <f t="shared" si="1014"/>
        <v>"PERIOD": "1466.27",</v>
      </c>
      <c r="AU396" t="str">
        <f t="shared" si="1015"/>
        <v>"RCSVALUE": "0",</v>
      </c>
      <c r="AV396" t="str">
        <f t="shared" si="1016"/>
        <v>"RCS_SIZE": "LARGE",</v>
      </c>
      <c r="AW396" t="str">
        <f t="shared" si="1017"/>
        <v>"SITE": "FRGUI"</v>
      </c>
      <c r="AX396" t="str">
        <f t="shared" si="1018"/>
        <v>"SATNAME": "TURKSAT 2A",</v>
      </c>
      <c r="AY396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"36411","COMMENT": "","COMMENTCODE": "","COUNTRY": "TURK","CURRENT": "Y","DECAY": "","FILE": "8635","INCLINATION": "6.72","INTLDES": "2001-002A","LAUNCH": "2001-01-10","LAUNCH_NUM": "2","LAUNCH_PIECE": "A","NORAD_CAT_ID": "26666","OBJECT_ID": "2001-002A","OBJECT_NAME": "TURKSAT 2A","OBJECT_NUMBER": "26666","OBJECT_TYPE": "PAYLOAD","PERIGEE": "36339","PERIOD": "1466.27","RCSVALUE": "0","RCS_SIZE": "LARGE","SATNAME": "TURKSAT 2A","SITE": "FRGUI"</v>
      </c>
    </row>
    <row r="397" spans="1:51" x14ac:dyDescent="0.2">
      <c r="A397" t="s">
        <v>646</v>
      </c>
      <c r="B397" t="s">
        <v>4181</v>
      </c>
      <c r="C397" t="s">
        <v>3065</v>
      </c>
      <c r="D397" t="s">
        <v>65</v>
      </c>
      <c r="E397" t="s">
        <v>25</v>
      </c>
      <c r="F397" t="s">
        <v>25</v>
      </c>
      <c r="G397" t="s">
        <v>26</v>
      </c>
      <c r="H397" t="s">
        <v>27</v>
      </c>
      <c r="I397" t="s">
        <v>2408</v>
      </c>
      <c r="J397" t="s">
        <v>156</v>
      </c>
      <c r="K397" t="s">
        <v>1496</v>
      </c>
      <c r="L397" t="s">
        <v>3063</v>
      </c>
      <c r="M397" t="s">
        <v>1100</v>
      </c>
      <c r="N397" t="s">
        <v>60</v>
      </c>
      <c r="O397" t="s">
        <v>48</v>
      </c>
      <c r="P397" t="s">
        <v>3064</v>
      </c>
      <c r="Q397" t="s">
        <v>3063</v>
      </c>
      <c r="R397" t="s">
        <v>3065</v>
      </c>
      <c r="S397" t="s">
        <v>3064</v>
      </c>
      <c r="T397" t="s">
        <v>38</v>
      </c>
      <c r="U397" t="s">
        <v>329</v>
      </c>
      <c r="V397" t="s">
        <v>473</v>
      </c>
      <c r="W397" t="s">
        <v>41</v>
      </c>
      <c r="X397" t="s">
        <v>53</v>
      </c>
      <c r="Y397" t="s">
        <v>42</v>
      </c>
      <c r="Z397" t="str">
        <f t="shared" si="995"/>
        <v>"PROGRESSM15-39177":{"APOGEE": "215","COMMENT": "","COMMENTCODE": "","COUNTRY": "CIS","CURRENT": "Y","DECAY": "2001-03-23","FILE": "7337","INCLINATION": "51.64","INTLDES": "2001-003A","LAUNCH": "2001-01-24","LAUNCH_NUM": "3","LAUNCH_PIECE": "A","NORAD_CAT_ID": "26688","OBJECT_ID": "2001-003A","OBJECT_NAME": "PROGRESS-M1 5","OBJECT_NUMBER": "26688","OBJECT_TYPE": "PAYLOAD","PERIGEE": "151","PERIOD": "88.15","RCSVALUE": "0","RCS_SIZE": "LARGE","SATNAME": "PROGRESS-M1 5","SITE": "TTMTR"}</v>
      </c>
      <c r="AA397" t="str">
        <f>IF(A397=A398,_xlfn.CONCAT(Query__2[[#This Row],[Column1]],","),_xlfn.CONCAT(Query__2[[#This Row],[Column1]],"},"))</f>
        <v>"PROGRESSM15-39177":{"APOGEE": "215","COMMENT": "","COMMENTCODE": "","COUNTRY": "CIS","CURRENT": "Y","DECAY": "2001-03-23","FILE": "7337","INCLINATION": "51.64","INTLDES": "2001-003A","LAUNCH": "2001-01-24","LAUNCH_NUM": "3","LAUNCH_PIECE": "A","NORAD_CAT_ID": "26688","OBJECT_ID": "2001-003A","OBJECT_NAME": "PROGRESS-M1 5","OBJECT_NUMBER": "26688","OBJECT_TYPE": "PAYLOAD","PERIGEE": "151","PERIOD": "88.15","RCSVALUE": "0","RCS_SIZE": "LARGE","SATNAME": "PROGRESS-M1 5","SITE": "TTMTR"},</v>
      </c>
      <c r="AB397" t="str">
        <f t="shared" si="996"/>
        <v>"APOGEE": "215",</v>
      </c>
      <c r="AC397" t="str">
        <f t="shared" si="997"/>
        <v>"COMMENT": "",</v>
      </c>
      <c r="AD397" t="str">
        <f t="shared" si="998"/>
        <v>"COMMENTCODE": "",</v>
      </c>
      <c r="AE397" t="str">
        <f t="shared" si="999"/>
        <v>"COUNTRY": "CIS",</v>
      </c>
      <c r="AF397" t="str">
        <f t="shared" si="1000"/>
        <v>"CURRENT": "Y",</v>
      </c>
      <c r="AG397" t="str">
        <f t="shared" si="1001"/>
        <v>"DECAY": "2001-03-23",</v>
      </c>
      <c r="AH397" t="str">
        <f t="shared" si="1002"/>
        <v>"FILE": "7337",</v>
      </c>
      <c r="AI397" t="str">
        <f t="shared" si="1003"/>
        <v>"INCLINATION": "51.64",</v>
      </c>
      <c r="AJ397" t="str">
        <f t="shared" si="1004"/>
        <v>"INTLDES": "2001-003A",</v>
      </c>
      <c r="AK397" t="str">
        <f t="shared" si="1005"/>
        <v>"LAUNCH": "2001-01-24",</v>
      </c>
      <c r="AL397" t="str">
        <f t="shared" si="1006"/>
        <v>"LAUNCH_NUM": "3",</v>
      </c>
      <c r="AM397" t="str">
        <f t="shared" si="1007"/>
        <v>"LAUNCH_PIECE": "A",</v>
      </c>
      <c r="AN397" t="str">
        <f t="shared" si="1008"/>
        <v>"NORAD_CAT_ID": "26688",</v>
      </c>
      <c r="AO397" t="str">
        <f t="shared" si="1009"/>
        <v>"OBJECT_ID": "2001-003A",</v>
      </c>
      <c r="AP397" t="str">
        <f t="shared" si="1010"/>
        <v>"OBJECT_NAME": "PROGRESS-M1 5",</v>
      </c>
      <c r="AQ397" t="str">
        <f t="shared" si="1011"/>
        <v>"OBJECT_NUMBER": "26688",</v>
      </c>
      <c r="AR397" t="str">
        <f t="shared" si="1012"/>
        <v>"OBJECT_TYPE": "PAYLOAD",</v>
      </c>
      <c r="AS397" t="str">
        <f t="shared" si="1013"/>
        <v>"PERIGEE": "151",</v>
      </c>
      <c r="AT397" t="str">
        <f t="shared" si="1014"/>
        <v>"PERIOD": "88.15",</v>
      </c>
      <c r="AU397" t="str">
        <f t="shared" si="1015"/>
        <v>"RCSVALUE": "0",</v>
      </c>
      <c r="AV397" t="str">
        <f t="shared" si="1016"/>
        <v>"RCS_SIZE": "LARGE",</v>
      </c>
      <c r="AW397" t="str">
        <f t="shared" si="1017"/>
        <v>"SITE": "TTMTR"</v>
      </c>
      <c r="AX397" t="str">
        <f t="shared" si="1018"/>
        <v>"SATNAME": "PROGRESS-M1 5",</v>
      </c>
      <c r="AY397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"215","COMMENT": "","COMMENTCODE": "","COUNTRY": "CIS","CURRENT": "Y","DECAY": "2001-03-23","FILE": "7337","INCLINATION": "51.64","INTLDES": "2001-003A","LAUNCH": "2001-01-24","LAUNCH_NUM": "3","LAUNCH_PIECE": "A","NORAD_CAT_ID": "26688","OBJECT_ID": "2001-003A","OBJECT_NAME": "PROGRESS-M1 5","OBJECT_NUMBER": "26688","OBJECT_TYPE": "PAYLOAD","PERIGEE": "151","PERIOD": "88.15","RCSVALUE": "0","RCS_SIZE": "LARGE","SATNAME": "PROGRESS-M1 5","SITE": "TTMTR"</v>
      </c>
    </row>
    <row r="398" spans="1:51" x14ac:dyDescent="0.2">
      <c r="A398" t="s">
        <v>646</v>
      </c>
      <c r="B398" t="s">
        <v>4182</v>
      </c>
      <c r="C398" t="s">
        <v>1105</v>
      </c>
      <c r="D398" t="s">
        <v>396</v>
      </c>
      <c r="E398" t="s">
        <v>25</v>
      </c>
      <c r="F398" t="s">
        <v>25</v>
      </c>
      <c r="G398" t="s">
        <v>26</v>
      </c>
      <c r="H398" t="s">
        <v>27</v>
      </c>
      <c r="I398" t="s">
        <v>2048</v>
      </c>
      <c r="J398" t="s">
        <v>1070</v>
      </c>
      <c r="K398" t="s">
        <v>1548</v>
      </c>
      <c r="L398" t="s">
        <v>3066</v>
      </c>
      <c r="M398" t="s">
        <v>1100</v>
      </c>
      <c r="N398" t="s">
        <v>60</v>
      </c>
      <c r="O398" t="s">
        <v>34</v>
      </c>
      <c r="P398" t="s">
        <v>3067</v>
      </c>
      <c r="Q398" t="s">
        <v>3066</v>
      </c>
      <c r="R398" t="s">
        <v>1105</v>
      </c>
      <c r="S398" t="s">
        <v>3067</v>
      </c>
      <c r="T398" t="s">
        <v>50</v>
      </c>
      <c r="U398" t="s">
        <v>728</v>
      </c>
      <c r="V398" t="s">
        <v>457</v>
      </c>
      <c r="W398" t="s">
        <v>41</v>
      </c>
      <c r="X398" t="s">
        <v>53</v>
      </c>
      <c r="Y398" t="s">
        <v>42</v>
      </c>
      <c r="Z398" t="str">
        <f t="shared" si="995"/>
        <v>"SL4RB-39178":{"APOGEE": "145","COMMENT": "","COMMENTCODE": "","COUNTRY": "CIS","CURRENT": "Y","DECAY": "2001-01-26","FILE": "8448","INCLINATION": "51.62","INTLDES": "2001-003B","LAUNCH": "2001-01-24","LAUNCH_NUM": "3","LAUNCH_PIECE": "B","NORAD_CAT_ID": "26689","OBJECT_ID": "2001-003B","OBJECT_NAME": "SL-4 R/B","OBJECT_NUMBER": "26689","OBJECT_TYPE": "ROCKET BODY","PERIGEE": "138","PERIOD": "87.32","RCSVALUE": "0","RCS_SIZE": "LARGE","SATNAME": "SL-4 R/B","SITE": "TTMTR"}</v>
      </c>
      <c r="AA398" t="str">
        <f>IF(A398=A399,_xlfn.CONCAT(Query__2[[#This Row],[Column1]],","),_xlfn.CONCAT(Query__2[[#This Row],[Column1]],"},"))</f>
        <v>"SL4RB-39178":{"APOGEE": "145","COMMENT": "","COMMENTCODE": "","COUNTRY": "CIS","CURRENT": "Y","DECAY": "2001-01-26","FILE": "8448","INCLINATION": "51.62","INTLDES": "2001-003B","LAUNCH": "2001-01-24","LAUNCH_NUM": "3","LAUNCH_PIECE": "B","NORAD_CAT_ID": "26689","OBJECT_ID": "2001-003B","OBJECT_NAME": "SL-4 R/B","OBJECT_NUMBER": "26689","OBJECT_TYPE": "ROCKET BODY","PERIGEE": "138","PERIOD": "87.32","RCSVALUE": "0","RCS_SIZE": "LARGE","SATNAME": "SL-4 R/B","SITE": "TTMTR"},</v>
      </c>
      <c r="AB398" t="str">
        <f t="shared" si="996"/>
        <v>"APOGEE": "145",</v>
      </c>
      <c r="AC398" t="str">
        <f t="shared" si="997"/>
        <v>"COMMENT": "",</v>
      </c>
      <c r="AD398" t="str">
        <f t="shared" si="998"/>
        <v>"COMMENTCODE": "",</v>
      </c>
      <c r="AE398" t="str">
        <f t="shared" si="999"/>
        <v>"COUNTRY": "CIS",</v>
      </c>
      <c r="AF398" t="str">
        <f t="shared" si="1000"/>
        <v>"CURRENT": "Y",</v>
      </c>
      <c r="AG398" t="str">
        <f t="shared" si="1001"/>
        <v>"DECAY": "2001-01-26",</v>
      </c>
      <c r="AH398" t="str">
        <f t="shared" si="1002"/>
        <v>"FILE": "8448",</v>
      </c>
      <c r="AI398" t="str">
        <f t="shared" si="1003"/>
        <v>"INCLINATION": "51.62",</v>
      </c>
      <c r="AJ398" t="str">
        <f t="shared" si="1004"/>
        <v>"INTLDES": "2001-003B",</v>
      </c>
      <c r="AK398" t="str">
        <f t="shared" si="1005"/>
        <v>"LAUNCH": "2001-01-24",</v>
      </c>
      <c r="AL398" t="str">
        <f t="shared" si="1006"/>
        <v>"LAUNCH_NUM": "3",</v>
      </c>
      <c r="AM398" t="str">
        <f t="shared" si="1007"/>
        <v>"LAUNCH_PIECE": "B",</v>
      </c>
      <c r="AN398" t="str">
        <f t="shared" si="1008"/>
        <v>"NORAD_CAT_ID": "26689",</v>
      </c>
      <c r="AO398" t="str">
        <f t="shared" si="1009"/>
        <v>"OBJECT_ID": "2001-003B",</v>
      </c>
      <c r="AP398" t="str">
        <f t="shared" si="1010"/>
        <v>"OBJECT_NAME": "SL-4 R/B",</v>
      </c>
      <c r="AQ398" t="str">
        <f t="shared" si="1011"/>
        <v>"OBJECT_NUMBER": "26689",</v>
      </c>
      <c r="AR398" t="str">
        <f t="shared" si="1012"/>
        <v>"OBJECT_TYPE": "ROCKET BODY",</v>
      </c>
      <c r="AS398" t="str">
        <f t="shared" si="1013"/>
        <v>"PERIGEE": "138",</v>
      </c>
      <c r="AT398" t="str">
        <f t="shared" si="1014"/>
        <v>"PERIOD": "87.32",</v>
      </c>
      <c r="AU398" t="str">
        <f t="shared" si="1015"/>
        <v>"RCSVALUE": "0",</v>
      </c>
      <c r="AV398" t="str">
        <f t="shared" si="1016"/>
        <v>"RCS_SIZE": "LARGE",</v>
      </c>
      <c r="AW398" t="str">
        <f t="shared" si="1017"/>
        <v>"SITE": "TTMTR"</v>
      </c>
      <c r="AX398" t="str">
        <f t="shared" si="1018"/>
        <v>"SATNAME": "SL-4 R/B",</v>
      </c>
      <c r="AY398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"145","COMMENT": "","COMMENTCODE": "","COUNTRY": "CIS","CURRENT": "Y","DECAY": "2001-01-26","FILE": "8448","INCLINATION": "51.62","INTLDES": "2001-003B","LAUNCH": "2001-01-24","LAUNCH_NUM": "3","LAUNCH_PIECE": "B","NORAD_CAT_ID": "26689","OBJECT_ID": "2001-003B","OBJECT_NAME": "SL-4 R/B","OBJECT_NUMBER": "26689","OBJECT_TYPE": "ROCKET BODY","PERIGEE": "138","PERIOD": "87.32","RCSVALUE": "0","RCS_SIZE": "LARGE","SATNAME": "SL-4 R/B","SITE": "TTMTR"</v>
      </c>
    </row>
    <row r="399" spans="1:51" x14ac:dyDescent="0.2">
      <c r="A399" t="s">
        <v>646</v>
      </c>
      <c r="B399" t="s">
        <v>4183</v>
      </c>
      <c r="C399" t="s">
        <v>3071</v>
      </c>
      <c r="D399" t="s">
        <v>2584</v>
      </c>
      <c r="E399" t="s">
        <v>25</v>
      </c>
      <c r="F399" t="s">
        <v>25</v>
      </c>
      <c r="G399" t="s">
        <v>66</v>
      </c>
      <c r="H399" t="s">
        <v>27</v>
      </c>
      <c r="I399" t="s">
        <v>25</v>
      </c>
      <c r="J399" t="s">
        <v>719</v>
      </c>
      <c r="K399" t="s">
        <v>3068</v>
      </c>
      <c r="L399" t="s">
        <v>3069</v>
      </c>
      <c r="M399" t="s">
        <v>2781</v>
      </c>
      <c r="N399" t="s">
        <v>44</v>
      </c>
      <c r="O399" t="s">
        <v>48</v>
      </c>
      <c r="P399" t="s">
        <v>3070</v>
      </c>
      <c r="Q399" t="s">
        <v>3069</v>
      </c>
      <c r="R399" t="s">
        <v>3071</v>
      </c>
      <c r="S399" t="s">
        <v>3070</v>
      </c>
      <c r="T399" t="s">
        <v>38</v>
      </c>
      <c r="U399" t="s">
        <v>2583</v>
      </c>
      <c r="V399" t="s">
        <v>3072</v>
      </c>
      <c r="W399" t="s">
        <v>41</v>
      </c>
      <c r="X399" t="s">
        <v>53</v>
      </c>
      <c r="Y399" t="s">
        <v>75</v>
      </c>
      <c r="Z399" t="str">
        <f t="shared" si="995"/>
        <v>"NAVSTAR50USA156-39179":{"APOGEE": "21010","COMMENT": "","COMMENTCODE": "","COUNTRY": "US","CURRENT": "Y","DECAY": "","FILE": "8627","INCLINATION": "54.45","INTLDES": "2001-004A","LAUNCH": "2001-01-30","LAUNCH_NUM": "4","LAUNCH_PIECE": "A","NORAD_CAT_ID": "26690","OBJECT_ID": "2001-004A","OBJECT_NAME": "NAVSTAR 50 (USA 156)","OBJECT_NUMBER": "26690","OBJECT_TYPE": "PAYLOAD","PERIGEE": "21001","PERIOD": "751.61","RCSVALUE": "0","RCS_SIZE": "LARGE","SATNAME": "NAVSTAR 50 (USA 156)","SITE": "AFETR"}</v>
      </c>
      <c r="AA399" t="str">
        <f>IF(A399=A400,_xlfn.CONCAT(Query__2[[#This Row],[Column1]],","),_xlfn.CONCAT(Query__2[[#This Row],[Column1]],"},"))</f>
        <v>"NAVSTAR50USA156-39179":{"APOGEE": "21010","COMMENT": "","COMMENTCODE": "","COUNTRY": "US","CURRENT": "Y","DECAY": "","FILE": "8627","INCLINATION": "54.45","INTLDES": "2001-004A","LAUNCH": "2001-01-30","LAUNCH_NUM": "4","LAUNCH_PIECE": "A","NORAD_CAT_ID": "26690","OBJECT_ID": "2001-004A","OBJECT_NAME": "NAVSTAR 50 (USA 156)","OBJECT_NUMBER": "26690","OBJECT_TYPE": "PAYLOAD","PERIGEE": "21001","PERIOD": "751.61","RCSVALUE": "0","RCS_SIZE": "LARGE","SATNAME": "NAVSTAR 50 (USA 156)","SITE": "AFETR"},</v>
      </c>
      <c r="AB399" t="str">
        <f t="shared" si="996"/>
        <v>"APOGEE": "21010",</v>
      </c>
      <c r="AC399" t="str">
        <f t="shared" si="997"/>
        <v>"COMMENT": "",</v>
      </c>
      <c r="AD399" t="str">
        <f t="shared" si="998"/>
        <v>"COMMENTCODE": "",</v>
      </c>
      <c r="AE399" t="str">
        <f t="shared" si="999"/>
        <v>"COUNTRY": "US",</v>
      </c>
      <c r="AF399" t="str">
        <f t="shared" si="1000"/>
        <v>"CURRENT": "Y",</v>
      </c>
      <c r="AG399" t="str">
        <f t="shared" si="1001"/>
        <v>"DECAY": "",</v>
      </c>
      <c r="AH399" t="str">
        <f t="shared" si="1002"/>
        <v>"FILE": "8627",</v>
      </c>
      <c r="AI399" t="str">
        <f t="shared" si="1003"/>
        <v>"INCLINATION": "54.45",</v>
      </c>
      <c r="AJ399" t="str">
        <f t="shared" si="1004"/>
        <v>"INTLDES": "2001-004A",</v>
      </c>
      <c r="AK399" t="str">
        <f t="shared" si="1005"/>
        <v>"LAUNCH": "2001-01-30",</v>
      </c>
      <c r="AL399" t="str">
        <f t="shared" si="1006"/>
        <v>"LAUNCH_NUM": "4",</v>
      </c>
      <c r="AM399" t="str">
        <f t="shared" si="1007"/>
        <v>"LAUNCH_PIECE": "A",</v>
      </c>
      <c r="AN399" t="str">
        <f t="shared" si="1008"/>
        <v>"NORAD_CAT_ID": "26690",</v>
      </c>
      <c r="AO399" t="str">
        <f t="shared" si="1009"/>
        <v>"OBJECT_ID": "2001-004A",</v>
      </c>
      <c r="AP399" t="str">
        <f t="shared" si="1010"/>
        <v>"OBJECT_NAME": "NAVSTAR 50 (USA 156)",</v>
      </c>
      <c r="AQ399" t="str">
        <f t="shared" si="1011"/>
        <v>"OBJECT_NUMBER": "26690",</v>
      </c>
      <c r="AR399" t="str">
        <f t="shared" si="1012"/>
        <v>"OBJECT_TYPE": "PAYLOAD",</v>
      </c>
      <c r="AS399" t="str">
        <f t="shared" si="1013"/>
        <v>"PERIGEE": "21001",</v>
      </c>
      <c r="AT399" t="str">
        <f t="shared" si="1014"/>
        <v>"PERIOD": "751.61",</v>
      </c>
      <c r="AU399" t="str">
        <f t="shared" si="1015"/>
        <v>"RCSVALUE": "0",</v>
      </c>
      <c r="AV399" t="str">
        <f t="shared" si="1016"/>
        <v>"RCS_SIZE": "LARGE",</v>
      </c>
      <c r="AW399" t="str">
        <f t="shared" si="1017"/>
        <v>"SITE": "AFETR"</v>
      </c>
      <c r="AX399" t="str">
        <f t="shared" si="1018"/>
        <v>"SATNAME": "NAVSTAR 50 (USA 156)",</v>
      </c>
      <c r="AY399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"21010","COMMENT": "","COMMENTCODE": "","COUNTRY": "US","CURRENT": "Y","DECAY": "","FILE": "8627","INCLINATION": "54.45","INTLDES": "2001-004A","LAUNCH": "2001-01-30","LAUNCH_NUM": "4","LAUNCH_PIECE": "A","NORAD_CAT_ID": "26690","OBJECT_ID": "2001-004A","OBJECT_NAME": "NAVSTAR 50 (USA 156)","OBJECT_NUMBER": "26690","OBJECT_TYPE": "PAYLOAD","PERIGEE": "21001","PERIOD": "751.61","RCSVALUE": "0","RCS_SIZE": "LARGE","SATNAME": "NAVSTAR 50 (USA 156)","SITE": "AFETR"</v>
      </c>
    </row>
    <row r="400" spans="1:51" x14ac:dyDescent="0.2">
      <c r="A400" t="s">
        <v>646</v>
      </c>
      <c r="B400" t="s">
        <v>4184</v>
      </c>
      <c r="C400" t="s">
        <v>2529</v>
      </c>
      <c r="D400" t="s">
        <v>625</v>
      </c>
      <c r="E400" t="s">
        <v>25</v>
      </c>
      <c r="F400" t="s">
        <v>25</v>
      </c>
      <c r="G400" t="s">
        <v>66</v>
      </c>
      <c r="H400" t="s">
        <v>27</v>
      </c>
      <c r="I400" t="s">
        <v>3073</v>
      </c>
      <c r="J400" t="s">
        <v>156</v>
      </c>
      <c r="K400" t="s">
        <v>3074</v>
      </c>
      <c r="L400" t="s">
        <v>3075</v>
      </c>
      <c r="M400" t="s">
        <v>2781</v>
      </c>
      <c r="N400" t="s">
        <v>44</v>
      </c>
      <c r="O400" t="s">
        <v>160</v>
      </c>
      <c r="P400" t="s">
        <v>3076</v>
      </c>
      <c r="Q400" t="s">
        <v>3075</v>
      </c>
      <c r="R400" t="s">
        <v>2529</v>
      </c>
      <c r="S400" t="s">
        <v>3076</v>
      </c>
      <c r="T400" t="s">
        <v>84</v>
      </c>
      <c r="U400" t="s">
        <v>726</v>
      </c>
      <c r="V400" t="s">
        <v>1690</v>
      </c>
      <c r="W400" t="s">
        <v>41</v>
      </c>
      <c r="X400" t="s">
        <v>64</v>
      </c>
      <c r="Y400" t="s">
        <v>75</v>
      </c>
      <c r="Z400" t="str">
        <f t="shared" si="995"/>
        <v>"DELTA2DEB-39180":{"APOGEE": "769","COMMENT": "","COMMENTCODE": "","COUNTRY": "US","CURRENT": "Y","DECAY": "2005-10-27","FILE": "7337","INCLINATION": "38.59","INTLDES": "2001-004D","LAUNCH": "2001-01-30","LAUNCH_NUM": "4","LAUNCH_PIECE": "D","NORAD_CAT_ID": "27766","OBJECT_ID": "2001-004D","OBJECT_NAME": "DELTA 2 DEB","OBJECT_NUMBER": "27766","OBJECT_TYPE": "DEBRIS","PERIGEE": "127","PERIOD": "93.55","RCSVALUE": "0","RCS_SIZE": "SMALL","SATNAME": "DELTA 2 DEB","SITE": "AFETR"}</v>
      </c>
      <c r="AA400" t="str">
        <f>IF(A400=A401,_xlfn.CONCAT(Query__2[[#This Row],[Column1]],","),_xlfn.CONCAT(Query__2[[#This Row],[Column1]],"},"))</f>
        <v>"DELTA2DEB-39180":{"APOGEE": "769","COMMENT": "","COMMENTCODE": "","COUNTRY": "US","CURRENT": "Y","DECAY": "2005-10-27","FILE": "7337","INCLINATION": "38.59","INTLDES": "2001-004D","LAUNCH": "2001-01-30","LAUNCH_NUM": "4","LAUNCH_PIECE": "D","NORAD_CAT_ID": "27766","OBJECT_ID": "2001-004D","OBJECT_NAME": "DELTA 2 DEB","OBJECT_NUMBER": "27766","OBJECT_TYPE": "DEBRIS","PERIGEE": "127","PERIOD": "93.55","RCSVALUE": "0","RCS_SIZE": "SMALL","SATNAME": "DELTA 2 DEB","SITE": "AFETR"}},</v>
      </c>
      <c r="AB400" t="str">
        <f t="shared" si="996"/>
        <v>"APOGEE": "769",</v>
      </c>
      <c r="AC400" t="str">
        <f t="shared" si="997"/>
        <v>"COMMENT": "",</v>
      </c>
      <c r="AD400" t="str">
        <f t="shared" si="998"/>
        <v>"COMMENTCODE": "",</v>
      </c>
      <c r="AE400" t="str">
        <f t="shared" si="999"/>
        <v>"COUNTRY": "US",</v>
      </c>
      <c r="AF400" t="str">
        <f t="shared" si="1000"/>
        <v>"CURRENT": "Y",</v>
      </c>
      <c r="AG400" t="str">
        <f t="shared" si="1001"/>
        <v>"DECAY": "2005-10-27",</v>
      </c>
      <c r="AH400" t="str">
        <f t="shared" si="1002"/>
        <v>"FILE": "7337",</v>
      </c>
      <c r="AI400" t="str">
        <f t="shared" si="1003"/>
        <v>"INCLINATION": "38.59",</v>
      </c>
      <c r="AJ400" t="str">
        <f t="shared" si="1004"/>
        <v>"INTLDES": "2001-004D",</v>
      </c>
      <c r="AK400" t="str">
        <f t="shared" si="1005"/>
        <v>"LAUNCH": "2001-01-30",</v>
      </c>
      <c r="AL400" t="str">
        <f t="shared" si="1006"/>
        <v>"LAUNCH_NUM": "4",</v>
      </c>
      <c r="AM400" t="str">
        <f t="shared" si="1007"/>
        <v>"LAUNCH_PIECE": "D",</v>
      </c>
      <c r="AN400" t="str">
        <f t="shared" si="1008"/>
        <v>"NORAD_CAT_ID": "27766",</v>
      </c>
      <c r="AO400" t="str">
        <f t="shared" si="1009"/>
        <v>"OBJECT_ID": "2001-004D",</v>
      </c>
      <c r="AP400" t="str">
        <f t="shared" si="1010"/>
        <v>"OBJECT_NAME": "DELTA 2 DEB",</v>
      </c>
      <c r="AQ400" t="str">
        <f t="shared" si="1011"/>
        <v>"OBJECT_NUMBER": "27766",</v>
      </c>
      <c r="AR400" t="str">
        <f t="shared" si="1012"/>
        <v>"OBJECT_TYPE": "DEBRIS",</v>
      </c>
      <c r="AS400" t="str">
        <f t="shared" si="1013"/>
        <v>"PERIGEE": "127",</v>
      </c>
      <c r="AT400" t="str">
        <f t="shared" si="1014"/>
        <v>"PERIOD": "93.55",</v>
      </c>
      <c r="AU400" t="str">
        <f t="shared" si="1015"/>
        <v>"RCSVALUE": "0",</v>
      </c>
      <c r="AV400" t="str">
        <f t="shared" si="1016"/>
        <v>"RCS_SIZE": "SMALL",</v>
      </c>
      <c r="AW400" t="str">
        <f t="shared" si="1017"/>
        <v>"SITE": "AFETR"</v>
      </c>
      <c r="AX400" t="str">
        <f t="shared" si="1018"/>
        <v>"SATNAME": "DELTA 2 DEB",</v>
      </c>
      <c r="AY400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"769","COMMENT": "","COMMENTCODE": "","COUNTRY": "US","CURRENT": "Y","DECAY": "2005-10-27","FILE": "7337","INCLINATION": "38.59","INTLDES": "2001-004D","LAUNCH": "2001-01-30","LAUNCH_NUM": "4","LAUNCH_PIECE": "D","NORAD_CAT_ID": "27766","OBJECT_ID": "2001-004D","OBJECT_NAME": "DELTA 2 DEB","OBJECT_NUMBER": "27766","OBJECT_TYPE": "DEBRIS","PERIGEE": "127","PERIOD": "93.55","RCSVALUE": "0","RCS_SIZE": "SMALL","SATNAME": "DELTA 2 DEB","SITE": "AFETR"</v>
      </c>
    </row>
    <row r="401" spans="1:51" x14ac:dyDescent="0.2">
      <c r="A401" t="s">
        <v>1387</v>
      </c>
      <c r="B401" t="s">
        <v>4185</v>
      </c>
      <c r="C401" t="s">
        <v>3085</v>
      </c>
      <c r="D401" t="s">
        <v>2983</v>
      </c>
      <c r="E401" t="s">
        <v>25</v>
      </c>
      <c r="F401" t="s">
        <v>25</v>
      </c>
      <c r="G401" t="s">
        <v>66</v>
      </c>
      <c r="H401" t="s">
        <v>27</v>
      </c>
      <c r="I401" t="s">
        <v>25</v>
      </c>
      <c r="J401" t="s">
        <v>231</v>
      </c>
      <c r="K401" t="s">
        <v>2841</v>
      </c>
      <c r="L401" t="s">
        <v>3084</v>
      </c>
      <c r="M401" t="s">
        <v>2170</v>
      </c>
      <c r="N401" t="s">
        <v>33</v>
      </c>
      <c r="O401" t="s">
        <v>48</v>
      </c>
      <c r="P401" t="s">
        <v>2362</v>
      </c>
      <c r="Q401" t="s">
        <v>3084</v>
      </c>
      <c r="R401" t="s">
        <v>3085</v>
      </c>
      <c r="S401" t="s">
        <v>2362</v>
      </c>
      <c r="T401" t="s">
        <v>38</v>
      </c>
      <c r="U401" t="s">
        <v>2472</v>
      </c>
      <c r="V401" t="s">
        <v>2827</v>
      </c>
      <c r="W401" t="s">
        <v>41</v>
      </c>
      <c r="X401" t="s">
        <v>25</v>
      </c>
      <c r="Y401" t="s">
        <v>75</v>
      </c>
      <c r="Z401" t="str">
        <f t="shared" si="995"/>
        <v>"2002":{"USA164-39754":{"APOGEE": "36205","COMMENT": "","COMMENTCODE": "","COUNTRY": "US","CURRENT": "Y","DECAY": "","FILE": "8635","INCLINATION": "10.12","INTLDES": "2002-001A","LAUNCH": "2002-01-14","LAUNCH_NUM": "1","LAUNCH_PIECE": "A","NORAD_CAT_ID": "27168","OBJECT_ID": "2002-001A","OBJECT_NAME": "USA 164","OBJECT_NUMBER": "27168","OBJECT_TYPE": "PAYLOAD","PERIGEE": "35367","PERIOD": "1436.07","RCSVALUE": "0","RCS_SIZE": "","SATNAME": "USA 164","SITE": "AFETR"}</v>
      </c>
      <c r="AA401" t="str">
        <f>IF(A401=A402,_xlfn.CONCAT(Query__2[[#This Row],[Column1]],","),_xlfn.CONCAT(Query__2[[#This Row],[Column1]],"},"))</f>
        <v>"2002":{"USA164-39754":{"APOGEE": "36205","COMMENT": "","COMMENTCODE": "","COUNTRY": "US","CURRENT": "Y","DECAY": "","FILE": "8635","INCLINATION": "10.12","INTLDES": "2002-001A","LAUNCH": "2002-01-14","LAUNCH_NUM": "1","LAUNCH_PIECE": "A","NORAD_CAT_ID": "27168","OBJECT_ID": "2002-001A","OBJECT_NAME": "USA 164","OBJECT_NUMBER": "27168","OBJECT_TYPE": "PAYLOAD","PERIGEE": "35367","PERIOD": "1436.07","RCSVALUE": "0","RCS_SIZE": "","SATNAME": "USA 164","SITE": "AFETR"},</v>
      </c>
      <c r="AB401" t="str">
        <f t="shared" ref="AB401:AB409" si="1019">_xlfn.CONCAT("""",D$1,"""",": ","""",D401,"""",",")</f>
        <v>"APOGEE": "36205",</v>
      </c>
      <c r="AC401" t="str">
        <f t="shared" ref="AC401:AC409" si="1020">_xlfn.CONCAT("""",E$1,"""",": ","""",E401,"""",",")</f>
        <v>"COMMENT": "",</v>
      </c>
      <c r="AD401" t="str">
        <f t="shared" ref="AD401:AD409" si="1021">_xlfn.CONCAT("""",F$1,"""",": ","""",F401,"""",",")</f>
        <v>"COMMENTCODE": "",</v>
      </c>
      <c r="AE401" t="str">
        <f t="shared" ref="AE401:AE409" si="1022">_xlfn.CONCAT("""",G$1,"""",": ","""",G401,"""",",")</f>
        <v>"COUNTRY": "US",</v>
      </c>
      <c r="AF401" t="str">
        <f t="shared" ref="AF401:AF409" si="1023">_xlfn.CONCAT("""",H$1,"""",": ","""",H401,"""",",")</f>
        <v>"CURRENT": "Y",</v>
      </c>
      <c r="AG401" t="str">
        <f t="shared" ref="AG401:AG409" si="1024">_xlfn.CONCAT("""",I$1,"""",": ","""",I401,"""",",")</f>
        <v>"DECAY": "",</v>
      </c>
      <c r="AH401" t="str">
        <f t="shared" ref="AH401:AH409" si="1025">_xlfn.CONCAT("""",J$1,"""",": ","""",J401,"""",",")</f>
        <v>"FILE": "8635",</v>
      </c>
      <c r="AI401" t="str">
        <f t="shared" ref="AI401:AI409" si="1026">_xlfn.CONCAT("""",K$1,"""",": ","""",K401,"""",",")</f>
        <v>"INCLINATION": "10.12",</v>
      </c>
      <c r="AJ401" t="str">
        <f t="shared" ref="AJ401:AJ409" si="1027">_xlfn.CONCAT("""",L$1,"""",": ","""",L401,"""",",")</f>
        <v>"INTLDES": "2002-001A",</v>
      </c>
      <c r="AK401" t="str">
        <f t="shared" ref="AK401:AK409" si="1028">_xlfn.CONCAT("""",M$1,"""",": ","""",M401,"""",",")</f>
        <v>"LAUNCH": "2002-01-14",</v>
      </c>
      <c r="AL401" t="str">
        <f t="shared" ref="AL401:AL409" si="1029">_xlfn.CONCAT("""",N$1,"""",": ","""",N401,"""",",")</f>
        <v>"LAUNCH_NUM": "1",</v>
      </c>
      <c r="AM401" t="str">
        <f t="shared" ref="AM401:AM409" si="1030">_xlfn.CONCAT("""",O$1,"""",": ","""",O401,"""",",")</f>
        <v>"LAUNCH_PIECE": "A",</v>
      </c>
      <c r="AN401" t="str">
        <f t="shared" ref="AN401:AN409" si="1031">_xlfn.CONCAT("""",P$1,"""",": ","""",P401,"""",",")</f>
        <v>"NORAD_CAT_ID": "27168",</v>
      </c>
      <c r="AO401" t="str">
        <f t="shared" ref="AO401:AO409" si="1032">_xlfn.CONCAT("""",Q$1,"""",": ","""",Q401,"""",",")</f>
        <v>"OBJECT_ID": "2002-001A",</v>
      </c>
      <c r="AP401" t="str">
        <f t="shared" ref="AP401:AP409" si="1033">_xlfn.CONCAT("""",R$1,"""",": ","""",R401,"""",",")</f>
        <v>"OBJECT_NAME": "USA 164",</v>
      </c>
      <c r="AQ401" t="str">
        <f t="shared" ref="AQ401:AQ409" si="1034">_xlfn.CONCAT("""",S$1,"""",": ","""",S401,"""",",")</f>
        <v>"OBJECT_NUMBER": "27168",</v>
      </c>
      <c r="AR401" t="str">
        <f t="shared" ref="AR401:AR409" si="1035">_xlfn.CONCAT("""",T$1,"""",": ","""",T401,"""",",")</f>
        <v>"OBJECT_TYPE": "PAYLOAD",</v>
      </c>
      <c r="AS401" t="str">
        <f t="shared" ref="AS401:AS409" si="1036">_xlfn.CONCAT("""",U$1,"""",": ","""",U401,"""",",")</f>
        <v>"PERIGEE": "35367",</v>
      </c>
      <c r="AT401" t="str">
        <f t="shared" ref="AT401:AT409" si="1037">_xlfn.CONCAT("""",V$1,"""",": ","""",V401,"""",",")</f>
        <v>"PERIOD": "1436.07",</v>
      </c>
      <c r="AU401" t="str">
        <f t="shared" ref="AU401:AU409" si="1038">_xlfn.CONCAT("""",W$1,"""",": ","""",W401,"""",",")</f>
        <v>"RCSVALUE": "0",</v>
      </c>
      <c r="AV401" t="str">
        <f t="shared" ref="AV401:AV409" si="1039">_xlfn.CONCAT("""",X$1,"""",": ","""",X401,"""",",")</f>
        <v>"RCS_SIZE": "",</v>
      </c>
      <c r="AW401" t="str">
        <f t="shared" ref="AW401:AW409" si="1040">_xlfn.CONCAT("""",Y$1,"""",": ","""",Y401,"""")</f>
        <v>"SITE": "AFETR"</v>
      </c>
      <c r="AX401" t="str">
        <f t="shared" ref="AX401:AX409" si="1041">_xlfn.CONCAT("""",C$1,"""",": ","""",C401,"""",",")</f>
        <v>"SATNAME": "USA 164",</v>
      </c>
      <c r="AY401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"36205","COMMENT": "","COMMENTCODE": "","COUNTRY": "US","CURRENT": "Y","DECAY": "","FILE": "8635","INCLINATION": "10.12","INTLDES": "2002-001A","LAUNCH": "2002-01-14","LAUNCH_NUM": "1","LAUNCH_PIECE": "A","NORAD_CAT_ID": "27168","OBJECT_ID": "2002-001A","OBJECT_NAME": "USA 164","OBJECT_NUMBER": "27168","OBJECT_TYPE": "PAYLOAD","PERIGEE": "35367","PERIOD": "1436.07","RCSVALUE": "0","RCS_SIZE": "","SATNAME": "USA 164","SITE": "AFETR"</v>
      </c>
    </row>
    <row r="402" spans="1:51" x14ac:dyDescent="0.2">
      <c r="A402" t="s">
        <v>1387</v>
      </c>
      <c r="B402" t="s">
        <v>4186</v>
      </c>
      <c r="C402" t="s">
        <v>2775</v>
      </c>
      <c r="D402" t="s">
        <v>2577</v>
      </c>
      <c r="E402" t="s">
        <v>25</v>
      </c>
      <c r="F402" t="s">
        <v>25</v>
      </c>
      <c r="G402" t="s">
        <v>66</v>
      </c>
      <c r="H402" t="s">
        <v>27</v>
      </c>
      <c r="I402" t="s">
        <v>25</v>
      </c>
      <c r="J402" t="s">
        <v>231</v>
      </c>
      <c r="K402" t="s">
        <v>2369</v>
      </c>
      <c r="L402" t="s">
        <v>3086</v>
      </c>
      <c r="M402" t="s">
        <v>2170</v>
      </c>
      <c r="N402" t="s">
        <v>33</v>
      </c>
      <c r="O402" t="s">
        <v>34</v>
      </c>
      <c r="P402" t="s">
        <v>3087</v>
      </c>
      <c r="Q402" t="s">
        <v>3086</v>
      </c>
      <c r="R402" t="s">
        <v>2775</v>
      </c>
      <c r="S402" t="s">
        <v>3087</v>
      </c>
      <c r="T402" t="s">
        <v>50</v>
      </c>
      <c r="U402" t="s">
        <v>2737</v>
      </c>
      <c r="V402" t="s">
        <v>2360</v>
      </c>
      <c r="W402" t="s">
        <v>41</v>
      </c>
      <c r="X402" t="s">
        <v>25</v>
      </c>
      <c r="Y402" t="s">
        <v>75</v>
      </c>
      <c r="Z402" t="str">
        <f t="shared" si="995"/>
        <v>"TITAN4CENTAURRB-39755":{"APOGEE": "36026","COMMENT": "","COMMENTCODE": "","COUNTRY": "US","CURRENT": "Y","DECAY": "","FILE": "8635","INCLINATION": "8.83","INTLDES": "2002-001B","LAUNCH": "2002-01-14","LAUNCH_NUM": "1","LAUNCH_PIECE": "B","NORAD_CAT_ID": "27169","OBJECT_ID": "2002-001B","OBJECT_NAME": "TITAN 4 CENTAUR R/B","OBJECT_NUMBER": "27169","OBJECT_TYPE": "ROCKET BODY","PERIGEE": "35588","PERIOD": "1437.15","RCSVALUE": "0","RCS_SIZE": "","SATNAME": "TITAN 4 CENTAUR R/B","SITE": "AFETR"}</v>
      </c>
      <c r="AA402" t="str">
        <f>IF(A402=A403,_xlfn.CONCAT(Query__2[[#This Row],[Column1]],","),_xlfn.CONCAT(Query__2[[#This Row],[Column1]],"},"))</f>
        <v>"TITAN4CENTAURRB-39755":{"APOGEE": "36026","COMMENT": "","COMMENTCODE": "","COUNTRY": "US","CURRENT": "Y","DECAY": "","FILE": "8635","INCLINATION": "8.83","INTLDES": "2002-001B","LAUNCH": "2002-01-14","LAUNCH_NUM": "1","LAUNCH_PIECE": "B","NORAD_CAT_ID": "27169","OBJECT_ID": "2002-001B","OBJECT_NAME": "TITAN 4 CENTAUR R/B","OBJECT_NUMBER": "27169","OBJECT_TYPE": "ROCKET BODY","PERIGEE": "35588","PERIOD": "1437.15","RCSVALUE": "0","RCS_SIZE": "","SATNAME": "TITAN 4 CENTAUR R/B","SITE": "AFETR"},</v>
      </c>
      <c r="AB402" t="str">
        <f t="shared" si="1019"/>
        <v>"APOGEE": "36026",</v>
      </c>
      <c r="AC402" t="str">
        <f t="shared" si="1020"/>
        <v>"COMMENT": "",</v>
      </c>
      <c r="AD402" t="str">
        <f t="shared" si="1021"/>
        <v>"COMMENTCODE": "",</v>
      </c>
      <c r="AE402" t="str">
        <f t="shared" si="1022"/>
        <v>"COUNTRY": "US",</v>
      </c>
      <c r="AF402" t="str">
        <f t="shared" si="1023"/>
        <v>"CURRENT": "Y",</v>
      </c>
      <c r="AG402" t="str">
        <f t="shared" si="1024"/>
        <v>"DECAY": "",</v>
      </c>
      <c r="AH402" t="str">
        <f t="shared" si="1025"/>
        <v>"FILE": "8635",</v>
      </c>
      <c r="AI402" t="str">
        <f t="shared" si="1026"/>
        <v>"INCLINATION": "8.83",</v>
      </c>
      <c r="AJ402" t="str">
        <f t="shared" si="1027"/>
        <v>"INTLDES": "2002-001B",</v>
      </c>
      <c r="AK402" t="str">
        <f t="shared" si="1028"/>
        <v>"LAUNCH": "2002-01-14",</v>
      </c>
      <c r="AL402" t="str">
        <f t="shared" si="1029"/>
        <v>"LAUNCH_NUM": "1",</v>
      </c>
      <c r="AM402" t="str">
        <f t="shared" si="1030"/>
        <v>"LAUNCH_PIECE": "B",</v>
      </c>
      <c r="AN402" t="str">
        <f t="shared" si="1031"/>
        <v>"NORAD_CAT_ID": "27169",</v>
      </c>
      <c r="AO402" t="str">
        <f t="shared" si="1032"/>
        <v>"OBJECT_ID": "2002-001B",</v>
      </c>
      <c r="AP402" t="str">
        <f t="shared" si="1033"/>
        <v>"OBJECT_NAME": "TITAN 4 CENTAUR R/B",</v>
      </c>
      <c r="AQ402" t="str">
        <f t="shared" si="1034"/>
        <v>"OBJECT_NUMBER": "27169",</v>
      </c>
      <c r="AR402" t="str">
        <f t="shared" si="1035"/>
        <v>"OBJECT_TYPE": "ROCKET BODY",</v>
      </c>
      <c r="AS402" t="str">
        <f t="shared" si="1036"/>
        <v>"PERIGEE": "35588",</v>
      </c>
      <c r="AT402" t="str">
        <f t="shared" si="1037"/>
        <v>"PERIOD": "1437.15",</v>
      </c>
      <c r="AU402" t="str">
        <f t="shared" si="1038"/>
        <v>"RCSVALUE": "0",</v>
      </c>
      <c r="AV402" t="str">
        <f t="shared" si="1039"/>
        <v>"RCS_SIZE": "",</v>
      </c>
      <c r="AW402" t="str">
        <f t="shared" si="1040"/>
        <v>"SITE": "AFETR"</v>
      </c>
      <c r="AX402" t="str">
        <f t="shared" si="1041"/>
        <v>"SATNAME": "TITAN 4 CENTAUR R/B",</v>
      </c>
      <c r="AY402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"36026","COMMENT": "","COMMENTCODE": "","COUNTRY": "US","CURRENT": "Y","DECAY": "","FILE": "8635","INCLINATION": "8.83","INTLDES": "2002-001B","LAUNCH": "2002-01-14","LAUNCH_NUM": "1","LAUNCH_PIECE": "B","NORAD_CAT_ID": "27169","OBJECT_ID": "2002-001B","OBJECT_NAME": "TITAN 4 CENTAUR R/B","OBJECT_NUMBER": "27169","OBJECT_TYPE": "ROCKET BODY","PERIGEE": "35588","PERIOD": "1437.15","RCSVALUE": "0","RCS_SIZE": "","SATNAME": "TITAN 4 CENTAUR R/B","SITE": "AFETR"</v>
      </c>
    </row>
    <row r="403" spans="1:51" x14ac:dyDescent="0.2">
      <c r="A403" t="s">
        <v>1387</v>
      </c>
      <c r="B403" t="s">
        <v>4187</v>
      </c>
      <c r="C403" t="s">
        <v>3091</v>
      </c>
      <c r="D403" t="s">
        <v>2663</v>
      </c>
      <c r="E403" t="s">
        <v>25</v>
      </c>
      <c r="F403" t="s">
        <v>25</v>
      </c>
      <c r="G403" t="s">
        <v>1954</v>
      </c>
      <c r="H403" t="s">
        <v>27</v>
      </c>
      <c r="I403" t="s">
        <v>25</v>
      </c>
      <c r="J403" t="s">
        <v>231</v>
      </c>
      <c r="K403" t="s">
        <v>3088</v>
      </c>
      <c r="L403" t="s">
        <v>3089</v>
      </c>
      <c r="M403" t="s">
        <v>2474</v>
      </c>
      <c r="N403" t="s">
        <v>36</v>
      </c>
      <c r="O403" t="s">
        <v>48</v>
      </c>
      <c r="P403" t="s">
        <v>3090</v>
      </c>
      <c r="Q403" t="s">
        <v>3089</v>
      </c>
      <c r="R403" t="s">
        <v>3091</v>
      </c>
      <c r="S403" t="s">
        <v>3090</v>
      </c>
      <c r="T403" t="s">
        <v>38</v>
      </c>
      <c r="U403" t="s">
        <v>2236</v>
      </c>
      <c r="V403" t="s">
        <v>3092</v>
      </c>
      <c r="W403" t="s">
        <v>41</v>
      </c>
      <c r="X403" t="s">
        <v>53</v>
      </c>
      <c r="Y403" t="s">
        <v>1680</v>
      </c>
      <c r="Z403" t="str">
        <f t="shared" si="995"/>
        <v>"INSAT3C-39756":{"APOGEE": "36109","COMMENT": "","COMMENTCODE": "","COUNTRY": "IND","CURRENT": "Y","DECAY": "","FILE": "8635","INCLINATION": "6.21","INTLDES": "2002-002A","LAUNCH": "2002-01-23","LAUNCH_NUM": "2","LAUNCH_PIECE": "A","NORAD_CAT_ID": "27298","OBJECT_ID": "2002-002A","OBJECT_NAME": "INSAT 3C","OBJECT_NUMBER": "27298","OBJECT_TYPE": "PAYLOAD","PERIGEE": "36010","PERIOD": "1450.07","RCSVALUE": "0","RCS_SIZE": "LARGE","SATNAME": "INSAT 3C","SITE": "FRGUI"}</v>
      </c>
      <c r="AA403" t="str">
        <f>IF(A403=A404,_xlfn.CONCAT(Query__2[[#This Row],[Column1]],","),_xlfn.CONCAT(Query__2[[#This Row],[Column1]],"},"))</f>
        <v>"INSAT3C-39756":{"APOGEE": "36109","COMMENT": "","COMMENTCODE": "","COUNTRY": "IND","CURRENT": "Y","DECAY": "","FILE": "8635","INCLINATION": "6.21","INTLDES": "2002-002A","LAUNCH": "2002-01-23","LAUNCH_NUM": "2","LAUNCH_PIECE": "A","NORAD_CAT_ID": "27298","OBJECT_ID": "2002-002A","OBJECT_NAME": "INSAT 3C","OBJECT_NUMBER": "27298","OBJECT_TYPE": "PAYLOAD","PERIGEE": "36010","PERIOD": "1450.07","RCSVALUE": "0","RCS_SIZE": "LARGE","SATNAME": "INSAT 3C","SITE": "FRGUI"},</v>
      </c>
      <c r="AB403" t="str">
        <f t="shared" si="1019"/>
        <v>"APOGEE": "36109",</v>
      </c>
      <c r="AC403" t="str">
        <f t="shared" si="1020"/>
        <v>"COMMENT": "",</v>
      </c>
      <c r="AD403" t="str">
        <f t="shared" si="1021"/>
        <v>"COMMENTCODE": "",</v>
      </c>
      <c r="AE403" t="str">
        <f t="shared" si="1022"/>
        <v>"COUNTRY": "IND",</v>
      </c>
      <c r="AF403" t="str">
        <f t="shared" si="1023"/>
        <v>"CURRENT": "Y",</v>
      </c>
      <c r="AG403" t="str">
        <f t="shared" si="1024"/>
        <v>"DECAY": "",</v>
      </c>
      <c r="AH403" t="str">
        <f t="shared" si="1025"/>
        <v>"FILE": "8635",</v>
      </c>
      <c r="AI403" t="str">
        <f t="shared" si="1026"/>
        <v>"INCLINATION": "6.21",</v>
      </c>
      <c r="AJ403" t="str">
        <f t="shared" si="1027"/>
        <v>"INTLDES": "2002-002A",</v>
      </c>
      <c r="AK403" t="str">
        <f t="shared" si="1028"/>
        <v>"LAUNCH": "2002-01-23",</v>
      </c>
      <c r="AL403" t="str">
        <f t="shared" si="1029"/>
        <v>"LAUNCH_NUM": "2",</v>
      </c>
      <c r="AM403" t="str">
        <f t="shared" si="1030"/>
        <v>"LAUNCH_PIECE": "A",</v>
      </c>
      <c r="AN403" t="str">
        <f t="shared" si="1031"/>
        <v>"NORAD_CAT_ID": "27298",</v>
      </c>
      <c r="AO403" t="str">
        <f t="shared" si="1032"/>
        <v>"OBJECT_ID": "2002-002A",</v>
      </c>
      <c r="AP403" t="str">
        <f t="shared" si="1033"/>
        <v>"OBJECT_NAME": "INSAT 3C",</v>
      </c>
      <c r="AQ403" t="str">
        <f t="shared" si="1034"/>
        <v>"OBJECT_NUMBER": "27298",</v>
      </c>
      <c r="AR403" t="str">
        <f t="shared" si="1035"/>
        <v>"OBJECT_TYPE": "PAYLOAD",</v>
      </c>
      <c r="AS403" t="str">
        <f t="shared" si="1036"/>
        <v>"PERIGEE": "36010",</v>
      </c>
      <c r="AT403" t="str">
        <f t="shared" si="1037"/>
        <v>"PERIOD": "1450.07",</v>
      </c>
      <c r="AU403" t="str">
        <f t="shared" si="1038"/>
        <v>"RCSVALUE": "0",</v>
      </c>
      <c r="AV403" t="str">
        <f t="shared" si="1039"/>
        <v>"RCS_SIZE": "LARGE",</v>
      </c>
      <c r="AW403" t="str">
        <f t="shared" si="1040"/>
        <v>"SITE": "FRGUI"</v>
      </c>
      <c r="AX403" t="str">
        <f t="shared" si="1041"/>
        <v>"SATNAME": "INSAT 3C",</v>
      </c>
      <c r="AY403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"36109","COMMENT": "","COMMENTCODE": "","COUNTRY": "IND","CURRENT": "Y","DECAY": "","FILE": "8635","INCLINATION": "6.21","INTLDES": "2002-002A","LAUNCH": "2002-01-23","LAUNCH_NUM": "2","LAUNCH_PIECE": "A","NORAD_CAT_ID": "27298","OBJECT_ID": "2002-002A","OBJECT_NAME": "INSAT 3C","OBJECT_NUMBER": "27298","OBJECT_TYPE": "PAYLOAD","PERIGEE": "36010","PERIOD": "1450.07","RCSVALUE": "0","RCS_SIZE": "LARGE","SATNAME": "INSAT 3C","SITE": "FRGUI"</v>
      </c>
    </row>
    <row r="404" spans="1:51" x14ac:dyDescent="0.2">
      <c r="A404" t="s">
        <v>1387</v>
      </c>
      <c r="B404" t="s">
        <v>4188</v>
      </c>
      <c r="C404" t="s">
        <v>2706</v>
      </c>
      <c r="D404" t="s">
        <v>3093</v>
      </c>
      <c r="E404" t="s">
        <v>25</v>
      </c>
      <c r="F404" t="s">
        <v>25</v>
      </c>
      <c r="G404" t="s">
        <v>740</v>
      </c>
      <c r="H404" t="s">
        <v>27</v>
      </c>
      <c r="I404" t="s">
        <v>25</v>
      </c>
      <c r="J404" t="s">
        <v>231</v>
      </c>
      <c r="K404" t="s">
        <v>2483</v>
      </c>
      <c r="L404" t="s">
        <v>3094</v>
      </c>
      <c r="M404" t="s">
        <v>2474</v>
      </c>
      <c r="N404" t="s">
        <v>36</v>
      </c>
      <c r="O404" t="s">
        <v>34</v>
      </c>
      <c r="P404" t="s">
        <v>3095</v>
      </c>
      <c r="Q404" t="s">
        <v>3094</v>
      </c>
      <c r="R404" t="s">
        <v>2706</v>
      </c>
      <c r="S404" t="s">
        <v>3095</v>
      </c>
      <c r="T404" t="s">
        <v>50</v>
      </c>
      <c r="U404" t="s">
        <v>884</v>
      </c>
      <c r="V404" t="s">
        <v>3096</v>
      </c>
      <c r="W404" t="s">
        <v>41</v>
      </c>
      <c r="X404" t="s">
        <v>53</v>
      </c>
      <c r="Y404" t="s">
        <v>1680</v>
      </c>
      <c r="Z404" t="str">
        <f t="shared" si="995"/>
        <v>"ARIANE42LRB-39757":{"APOGEE": "36499","COMMENT": "","COMMENTCODE": "","COUNTRY": "FR","CURRENT": "Y","DECAY": "","FILE": "8635","INCLINATION": "4.02","INTLDES": "2002-002B","LAUNCH": "2002-01-23","LAUNCH_NUM": "2","LAUNCH_PIECE": "B","NORAD_CAT_ID": "27299","OBJECT_ID": "2002-002B","OBJECT_NAME": "ARIANE 42L R/B","OBJECT_NUMBER": "27299","OBJECT_TYPE": "ROCKET BODY","PERIGEE": "441","PERIOD": "649.68","RCSVALUE": "0","RCS_SIZE": "LARGE","SATNAME": "ARIANE 42L R/B","SITE": "FRGUI"}</v>
      </c>
      <c r="AA404" t="str">
        <f>IF(A404=A405,_xlfn.CONCAT(Query__2[[#This Row],[Column1]],","),_xlfn.CONCAT(Query__2[[#This Row],[Column1]],"},"))</f>
        <v>"ARIANE42LRB-39757":{"APOGEE": "36499","COMMENT": "","COMMENTCODE": "","COUNTRY": "FR","CURRENT": "Y","DECAY": "","FILE": "8635","INCLINATION": "4.02","INTLDES": "2002-002B","LAUNCH": "2002-01-23","LAUNCH_NUM": "2","LAUNCH_PIECE": "B","NORAD_CAT_ID": "27299","OBJECT_ID": "2002-002B","OBJECT_NAME": "ARIANE 42L R/B","OBJECT_NUMBER": "27299","OBJECT_TYPE": "ROCKET BODY","PERIGEE": "441","PERIOD": "649.68","RCSVALUE": "0","RCS_SIZE": "LARGE","SATNAME": "ARIANE 42L R/B","SITE": "FRGUI"},</v>
      </c>
      <c r="AB404" t="str">
        <f t="shared" si="1019"/>
        <v>"APOGEE": "36499",</v>
      </c>
      <c r="AC404" t="str">
        <f t="shared" si="1020"/>
        <v>"COMMENT": "",</v>
      </c>
      <c r="AD404" t="str">
        <f t="shared" si="1021"/>
        <v>"COMMENTCODE": "",</v>
      </c>
      <c r="AE404" t="str">
        <f t="shared" si="1022"/>
        <v>"COUNTRY": "FR",</v>
      </c>
      <c r="AF404" t="str">
        <f t="shared" si="1023"/>
        <v>"CURRENT": "Y",</v>
      </c>
      <c r="AG404" t="str">
        <f t="shared" si="1024"/>
        <v>"DECAY": "",</v>
      </c>
      <c r="AH404" t="str">
        <f t="shared" si="1025"/>
        <v>"FILE": "8635",</v>
      </c>
      <c r="AI404" t="str">
        <f t="shared" si="1026"/>
        <v>"INCLINATION": "4.02",</v>
      </c>
      <c r="AJ404" t="str">
        <f t="shared" si="1027"/>
        <v>"INTLDES": "2002-002B",</v>
      </c>
      <c r="AK404" t="str">
        <f t="shared" si="1028"/>
        <v>"LAUNCH": "2002-01-23",</v>
      </c>
      <c r="AL404" t="str">
        <f t="shared" si="1029"/>
        <v>"LAUNCH_NUM": "2",</v>
      </c>
      <c r="AM404" t="str">
        <f t="shared" si="1030"/>
        <v>"LAUNCH_PIECE": "B",</v>
      </c>
      <c r="AN404" t="str">
        <f t="shared" si="1031"/>
        <v>"NORAD_CAT_ID": "27299",</v>
      </c>
      <c r="AO404" t="str">
        <f t="shared" si="1032"/>
        <v>"OBJECT_ID": "2002-002B",</v>
      </c>
      <c r="AP404" t="str">
        <f t="shared" si="1033"/>
        <v>"OBJECT_NAME": "ARIANE 42L R/B",</v>
      </c>
      <c r="AQ404" t="str">
        <f t="shared" si="1034"/>
        <v>"OBJECT_NUMBER": "27299",</v>
      </c>
      <c r="AR404" t="str">
        <f t="shared" si="1035"/>
        <v>"OBJECT_TYPE": "ROCKET BODY",</v>
      </c>
      <c r="AS404" t="str">
        <f t="shared" si="1036"/>
        <v>"PERIGEE": "441",</v>
      </c>
      <c r="AT404" t="str">
        <f t="shared" si="1037"/>
        <v>"PERIOD": "649.68",</v>
      </c>
      <c r="AU404" t="str">
        <f t="shared" si="1038"/>
        <v>"RCSVALUE": "0",</v>
      </c>
      <c r="AV404" t="str">
        <f t="shared" si="1039"/>
        <v>"RCS_SIZE": "LARGE",</v>
      </c>
      <c r="AW404" t="str">
        <f t="shared" si="1040"/>
        <v>"SITE": "FRGUI"</v>
      </c>
      <c r="AX404" t="str">
        <f t="shared" si="1041"/>
        <v>"SATNAME": "ARIANE 42L R/B",</v>
      </c>
      <c r="AY404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"36499","COMMENT": "","COMMENTCODE": "","COUNTRY": "FR","CURRENT": "Y","DECAY": "","FILE": "8635","INCLINATION": "4.02","INTLDES": "2002-002B","LAUNCH": "2002-01-23","LAUNCH_NUM": "2","LAUNCH_PIECE": "B","NORAD_CAT_ID": "27299","OBJECT_ID": "2002-002B","OBJECT_NAME": "ARIANE 42L R/B","OBJECT_NUMBER": "27299","OBJECT_TYPE": "ROCKET BODY","PERIGEE": "441","PERIOD": "649.68","RCSVALUE": "0","RCS_SIZE": "LARGE","SATNAME": "ARIANE 42L R/B","SITE": "FRGUI"</v>
      </c>
    </row>
    <row r="405" spans="1:51" x14ac:dyDescent="0.2">
      <c r="A405" t="s">
        <v>1387</v>
      </c>
      <c r="B405" t="s">
        <v>4189</v>
      </c>
      <c r="C405" t="s">
        <v>3099</v>
      </c>
      <c r="D405" t="s">
        <v>2126</v>
      </c>
      <c r="E405" t="s">
        <v>25</v>
      </c>
      <c r="F405" t="s">
        <v>25</v>
      </c>
      <c r="G405" t="s">
        <v>1678</v>
      </c>
      <c r="H405" t="s">
        <v>27</v>
      </c>
      <c r="I405" t="s">
        <v>25</v>
      </c>
      <c r="J405" t="s">
        <v>231</v>
      </c>
      <c r="K405" t="s">
        <v>2325</v>
      </c>
      <c r="L405" t="s">
        <v>3097</v>
      </c>
      <c r="M405" t="s">
        <v>987</v>
      </c>
      <c r="N405" t="s">
        <v>60</v>
      </c>
      <c r="O405" t="s">
        <v>48</v>
      </c>
      <c r="P405" t="s">
        <v>3098</v>
      </c>
      <c r="Q405" t="s">
        <v>3097</v>
      </c>
      <c r="R405" t="s">
        <v>3099</v>
      </c>
      <c r="S405" t="s">
        <v>3098</v>
      </c>
      <c r="T405" t="s">
        <v>38</v>
      </c>
      <c r="U405" t="s">
        <v>467</v>
      </c>
      <c r="V405" t="s">
        <v>3100</v>
      </c>
      <c r="W405" t="s">
        <v>41</v>
      </c>
      <c r="X405" t="s">
        <v>53</v>
      </c>
      <c r="Y405" t="s">
        <v>1961</v>
      </c>
      <c r="Z405" t="str">
        <f t="shared" si="995"/>
        <v>"MDS1-39758":{"APOGEE": "11254","COMMENT": "","COMMENTCODE": "","COUNTRY": "JPN","CURRENT": "Y","DECAY": "","FILE": "8635","INCLINATION": "28.55","INTLDES": "2002-003A","LAUNCH": "2002-02-04","LAUNCH_NUM": "3","LAUNCH_PIECE": "A","NORAD_CAT_ID": "27367","OBJECT_ID": "2002-003A","OBJECT_NAME": "MDS 1","OBJECT_NUMBER": "27367","OBJECT_TYPE": "PAYLOAD","PERIGEE": "231","PERIOD": "221.34","RCSVALUE": "0","RCS_SIZE": "LARGE","SATNAME": "MDS 1","SITE": "TNSTA"}</v>
      </c>
      <c r="AA405" t="str">
        <f>IF(A405=A406,_xlfn.CONCAT(Query__2[[#This Row],[Column1]],","),_xlfn.CONCAT(Query__2[[#This Row],[Column1]],"},"))</f>
        <v>"MDS1-39758":{"APOGEE": "11254","COMMENT": "","COMMENTCODE": "","COUNTRY": "JPN","CURRENT": "Y","DECAY": "","FILE": "8635","INCLINATION": "28.55","INTLDES": "2002-003A","LAUNCH": "2002-02-04","LAUNCH_NUM": "3","LAUNCH_PIECE": "A","NORAD_CAT_ID": "27367","OBJECT_ID": "2002-003A","OBJECT_NAME": "MDS 1","OBJECT_NUMBER": "27367","OBJECT_TYPE": "PAYLOAD","PERIGEE": "231","PERIOD": "221.34","RCSVALUE": "0","RCS_SIZE": "LARGE","SATNAME": "MDS 1","SITE": "TNSTA"},</v>
      </c>
      <c r="AB405" t="str">
        <f t="shared" si="1019"/>
        <v>"APOGEE": "11254",</v>
      </c>
      <c r="AC405" t="str">
        <f t="shared" si="1020"/>
        <v>"COMMENT": "",</v>
      </c>
      <c r="AD405" t="str">
        <f t="shared" si="1021"/>
        <v>"COMMENTCODE": "",</v>
      </c>
      <c r="AE405" t="str">
        <f t="shared" si="1022"/>
        <v>"COUNTRY": "JPN",</v>
      </c>
      <c r="AF405" t="str">
        <f t="shared" si="1023"/>
        <v>"CURRENT": "Y",</v>
      </c>
      <c r="AG405" t="str">
        <f t="shared" si="1024"/>
        <v>"DECAY": "",</v>
      </c>
      <c r="AH405" t="str">
        <f t="shared" si="1025"/>
        <v>"FILE": "8635",</v>
      </c>
      <c r="AI405" t="str">
        <f t="shared" si="1026"/>
        <v>"INCLINATION": "28.55",</v>
      </c>
      <c r="AJ405" t="str">
        <f t="shared" si="1027"/>
        <v>"INTLDES": "2002-003A",</v>
      </c>
      <c r="AK405" t="str">
        <f t="shared" si="1028"/>
        <v>"LAUNCH": "2002-02-04",</v>
      </c>
      <c r="AL405" t="str">
        <f t="shared" si="1029"/>
        <v>"LAUNCH_NUM": "3",</v>
      </c>
      <c r="AM405" t="str">
        <f t="shared" si="1030"/>
        <v>"LAUNCH_PIECE": "A",</v>
      </c>
      <c r="AN405" t="str">
        <f t="shared" si="1031"/>
        <v>"NORAD_CAT_ID": "27367",</v>
      </c>
      <c r="AO405" t="str">
        <f t="shared" si="1032"/>
        <v>"OBJECT_ID": "2002-003A",</v>
      </c>
      <c r="AP405" t="str">
        <f t="shared" si="1033"/>
        <v>"OBJECT_NAME": "MDS 1",</v>
      </c>
      <c r="AQ405" t="str">
        <f t="shared" si="1034"/>
        <v>"OBJECT_NUMBER": "27367",</v>
      </c>
      <c r="AR405" t="str">
        <f t="shared" si="1035"/>
        <v>"OBJECT_TYPE": "PAYLOAD",</v>
      </c>
      <c r="AS405" t="str">
        <f t="shared" si="1036"/>
        <v>"PERIGEE": "231",</v>
      </c>
      <c r="AT405" t="str">
        <f t="shared" si="1037"/>
        <v>"PERIOD": "221.34",</v>
      </c>
      <c r="AU405" t="str">
        <f t="shared" si="1038"/>
        <v>"RCSVALUE": "0",</v>
      </c>
      <c r="AV405" t="str">
        <f t="shared" si="1039"/>
        <v>"RCS_SIZE": "LARGE",</v>
      </c>
      <c r="AW405" t="str">
        <f t="shared" si="1040"/>
        <v>"SITE": "TNSTA"</v>
      </c>
      <c r="AX405" t="str">
        <f t="shared" si="1041"/>
        <v>"SATNAME": "MDS 1",</v>
      </c>
      <c r="AY405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"11254","COMMENT": "","COMMENTCODE": "","COUNTRY": "JPN","CURRENT": "Y","DECAY": "","FILE": "8635","INCLINATION": "28.55","INTLDES": "2002-003A","LAUNCH": "2002-02-04","LAUNCH_NUM": "3","LAUNCH_PIECE": "A","NORAD_CAT_ID": "27367","OBJECT_ID": "2002-003A","OBJECT_NAME": "MDS 1","OBJECT_NUMBER": "27367","OBJECT_TYPE": "PAYLOAD","PERIGEE": "231","PERIOD": "221.34","RCSVALUE": "0","RCS_SIZE": "LARGE","SATNAME": "MDS 1","SITE": "TNSTA"</v>
      </c>
    </row>
    <row r="406" spans="1:51" x14ac:dyDescent="0.2">
      <c r="A406" t="s">
        <v>1387</v>
      </c>
      <c r="B406" t="s">
        <v>4190</v>
      </c>
      <c r="C406" t="s">
        <v>3080</v>
      </c>
      <c r="D406" t="s">
        <v>2991</v>
      </c>
      <c r="E406" t="s">
        <v>25</v>
      </c>
      <c r="F406" t="s">
        <v>25</v>
      </c>
      <c r="G406" t="s">
        <v>1678</v>
      </c>
      <c r="H406" t="s">
        <v>27</v>
      </c>
      <c r="I406" t="s">
        <v>25</v>
      </c>
      <c r="J406" t="s">
        <v>231</v>
      </c>
      <c r="K406" t="s">
        <v>3101</v>
      </c>
      <c r="L406" t="s">
        <v>3102</v>
      </c>
      <c r="M406" t="s">
        <v>987</v>
      </c>
      <c r="N406" t="s">
        <v>60</v>
      </c>
      <c r="O406" t="s">
        <v>81</v>
      </c>
      <c r="P406" t="s">
        <v>3103</v>
      </c>
      <c r="Q406" t="s">
        <v>3102</v>
      </c>
      <c r="R406" t="s">
        <v>3080</v>
      </c>
      <c r="S406" t="s">
        <v>3103</v>
      </c>
      <c r="T406" t="s">
        <v>50</v>
      </c>
      <c r="U406" t="s">
        <v>1119</v>
      </c>
      <c r="V406" t="s">
        <v>3104</v>
      </c>
      <c r="W406" t="s">
        <v>41</v>
      </c>
      <c r="X406" t="s">
        <v>53</v>
      </c>
      <c r="Y406" t="s">
        <v>1961</v>
      </c>
      <c r="Z406" t="str">
        <f t="shared" si="995"/>
        <v>"H2ARB-39759":{"APOGEE": "33665","COMMENT": "","COMMENTCODE": "","COUNTRY": "JPN","CURRENT": "Y","DECAY": "","FILE": "8635","INCLINATION": "24.05","INTLDES": "2002-003C","LAUNCH": "2002-02-04","LAUNCH_NUM": "3","LAUNCH_PIECE": "C","NORAD_CAT_ID": "27369","OBJECT_ID": "2002-003C","OBJECT_NAME": "H-2A R/B","OBJECT_NUMBER": "27369","OBJECT_TYPE": "ROCKET BODY","PERIGEE": "1081","PERIOD": "607.12","RCSVALUE": "0","RCS_SIZE": "LARGE","SATNAME": "H-2A R/B","SITE": "TNSTA"}</v>
      </c>
      <c r="AA406" t="str">
        <f>IF(A406=A407,_xlfn.CONCAT(Query__2[[#This Row],[Column1]],","),_xlfn.CONCAT(Query__2[[#This Row],[Column1]],"},"))</f>
        <v>"H2ARB-39759":{"APOGEE": "33665","COMMENT": "","COMMENTCODE": "","COUNTRY": "JPN","CURRENT": "Y","DECAY": "","FILE": "8635","INCLINATION": "24.05","INTLDES": "2002-003C","LAUNCH": "2002-02-04","LAUNCH_NUM": "3","LAUNCH_PIECE": "C","NORAD_CAT_ID": "27369","OBJECT_ID": "2002-003C","OBJECT_NAME": "H-2A R/B","OBJECT_NUMBER": "27369","OBJECT_TYPE": "ROCKET BODY","PERIGEE": "1081","PERIOD": "607.12","RCSVALUE": "0","RCS_SIZE": "LARGE","SATNAME": "H-2A R/B","SITE": "TNSTA"},</v>
      </c>
      <c r="AB406" t="str">
        <f t="shared" si="1019"/>
        <v>"APOGEE": "33665",</v>
      </c>
      <c r="AC406" t="str">
        <f t="shared" si="1020"/>
        <v>"COMMENT": "",</v>
      </c>
      <c r="AD406" t="str">
        <f t="shared" si="1021"/>
        <v>"COMMENTCODE": "",</v>
      </c>
      <c r="AE406" t="str">
        <f t="shared" si="1022"/>
        <v>"COUNTRY": "JPN",</v>
      </c>
      <c r="AF406" t="str">
        <f t="shared" si="1023"/>
        <v>"CURRENT": "Y",</v>
      </c>
      <c r="AG406" t="str">
        <f t="shared" si="1024"/>
        <v>"DECAY": "",</v>
      </c>
      <c r="AH406" t="str">
        <f t="shared" si="1025"/>
        <v>"FILE": "8635",</v>
      </c>
      <c r="AI406" t="str">
        <f t="shared" si="1026"/>
        <v>"INCLINATION": "24.05",</v>
      </c>
      <c r="AJ406" t="str">
        <f t="shared" si="1027"/>
        <v>"INTLDES": "2002-003C",</v>
      </c>
      <c r="AK406" t="str">
        <f t="shared" si="1028"/>
        <v>"LAUNCH": "2002-02-04",</v>
      </c>
      <c r="AL406" t="str">
        <f t="shared" si="1029"/>
        <v>"LAUNCH_NUM": "3",</v>
      </c>
      <c r="AM406" t="str">
        <f t="shared" si="1030"/>
        <v>"LAUNCH_PIECE": "C",</v>
      </c>
      <c r="AN406" t="str">
        <f t="shared" si="1031"/>
        <v>"NORAD_CAT_ID": "27369",</v>
      </c>
      <c r="AO406" t="str">
        <f t="shared" si="1032"/>
        <v>"OBJECT_ID": "2002-003C",</v>
      </c>
      <c r="AP406" t="str">
        <f t="shared" si="1033"/>
        <v>"OBJECT_NAME": "H-2A R/B",</v>
      </c>
      <c r="AQ406" t="str">
        <f t="shared" si="1034"/>
        <v>"OBJECT_NUMBER": "27369",</v>
      </c>
      <c r="AR406" t="str">
        <f t="shared" si="1035"/>
        <v>"OBJECT_TYPE": "ROCKET BODY",</v>
      </c>
      <c r="AS406" t="str">
        <f t="shared" si="1036"/>
        <v>"PERIGEE": "1081",</v>
      </c>
      <c r="AT406" t="str">
        <f t="shared" si="1037"/>
        <v>"PERIOD": "607.12",</v>
      </c>
      <c r="AU406" t="str">
        <f t="shared" si="1038"/>
        <v>"RCSVALUE": "0",</v>
      </c>
      <c r="AV406" t="str">
        <f t="shared" si="1039"/>
        <v>"RCS_SIZE": "LARGE",</v>
      </c>
      <c r="AW406" t="str">
        <f t="shared" si="1040"/>
        <v>"SITE": "TNSTA"</v>
      </c>
      <c r="AX406" t="str">
        <f t="shared" si="1041"/>
        <v>"SATNAME": "H-2A R/B",</v>
      </c>
      <c r="AY406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"33665","COMMENT": "","COMMENTCODE": "","COUNTRY": "JPN","CURRENT": "Y","DECAY": "","FILE": "8635","INCLINATION": "24.05","INTLDES": "2002-003C","LAUNCH": "2002-02-04","LAUNCH_NUM": "3","LAUNCH_PIECE": "C","NORAD_CAT_ID": "27369","OBJECT_ID": "2002-003C","OBJECT_NAME": "H-2A R/B","OBJECT_NUMBER": "27369","OBJECT_TYPE": "ROCKET BODY","PERIGEE": "1081","PERIOD": "607.12","RCSVALUE": "0","RCS_SIZE": "LARGE","SATNAME": "H-2A R/B","SITE": "TNSTA"</v>
      </c>
    </row>
    <row r="407" spans="1:51" x14ac:dyDescent="0.2">
      <c r="A407" t="s">
        <v>1387</v>
      </c>
      <c r="B407" t="s">
        <v>4191</v>
      </c>
      <c r="C407" t="s">
        <v>3108</v>
      </c>
      <c r="D407" t="s">
        <v>3105</v>
      </c>
      <c r="E407" t="s">
        <v>25</v>
      </c>
      <c r="F407" t="s">
        <v>25</v>
      </c>
      <c r="G407" t="s">
        <v>1678</v>
      </c>
      <c r="H407" t="s">
        <v>27</v>
      </c>
      <c r="I407" t="s">
        <v>25</v>
      </c>
      <c r="J407" t="s">
        <v>231</v>
      </c>
      <c r="K407" t="s">
        <v>2043</v>
      </c>
      <c r="L407" t="s">
        <v>3106</v>
      </c>
      <c r="M407" t="s">
        <v>987</v>
      </c>
      <c r="N407" t="s">
        <v>60</v>
      </c>
      <c r="O407" t="s">
        <v>307</v>
      </c>
      <c r="P407" t="s">
        <v>3107</v>
      </c>
      <c r="Q407" t="s">
        <v>3106</v>
      </c>
      <c r="R407" t="s">
        <v>3108</v>
      </c>
      <c r="S407" t="s">
        <v>3107</v>
      </c>
      <c r="T407" t="s">
        <v>84</v>
      </c>
      <c r="U407" t="s">
        <v>713</v>
      </c>
      <c r="V407" t="s">
        <v>3109</v>
      </c>
      <c r="W407" t="s">
        <v>41</v>
      </c>
      <c r="X407" t="s">
        <v>53</v>
      </c>
      <c r="Y407" t="s">
        <v>1961</v>
      </c>
      <c r="Z407" t="str">
        <f t="shared" si="995"/>
        <v>"H2ADEB-39760":{"APOGEE": "33360","COMMENT": "","COMMENTCODE": "","COUNTRY": "JPN","CURRENT": "Y","DECAY": "","FILE": "8635","INCLINATION": "28.42","INTLDES": "2002-003E","LAUNCH": "2002-02-04","LAUNCH_NUM": "3","LAUNCH_PIECE": "E","NORAD_CAT_ID": "28243","OBJECT_ID": "2002-003E","OBJECT_NAME": "H-2A DEB","OBJECT_NUMBER": "28243","OBJECT_TYPE": "DEBRIS","PERIGEE": "414","PERIOD": "588.59","RCSVALUE": "0","RCS_SIZE": "LARGE","SATNAME": "H-2A DEB","SITE": "TNSTA"}</v>
      </c>
      <c r="AA407" t="str">
        <f>IF(A407=A408,_xlfn.CONCAT(Query__2[[#This Row],[Column1]],","),_xlfn.CONCAT(Query__2[[#This Row],[Column1]],"},"))</f>
        <v>"H2ADEB-39760":{"APOGEE": "33360","COMMENT": "","COMMENTCODE": "","COUNTRY": "JPN","CURRENT": "Y","DECAY": "","FILE": "8635","INCLINATION": "28.42","INTLDES": "2002-003E","LAUNCH": "2002-02-04","LAUNCH_NUM": "3","LAUNCH_PIECE": "E","NORAD_CAT_ID": "28243","OBJECT_ID": "2002-003E","OBJECT_NAME": "H-2A DEB","OBJECT_NUMBER": "28243","OBJECT_TYPE": "DEBRIS","PERIGEE": "414","PERIOD": "588.59","RCSVALUE": "0","RCS_SIZE": "LARGE","SATNAME": "H-2A DEB","SITE": "TNSTA"},</v>
      </c>
      <c r="AB407" t="str">
        <f t="shared" si="1019"/>
        <v>"APOGEE": "33360",</v>
      </c>
      <c r="AC407" t="str">
        <f t="shared" si="1020"/>
        <v>"COMMENT": "",</v>
      </c>
      <c r="AD407" t="str">
        <f t="shared" si="1021"/>
        <v>"COMMENTCODE": "",</v>
      </c>
      <c r="AE407" t="str">
        <f t="shared" si="1022"/>
        <v>"COUNTRY": "JPN",</v>
      </c>
      <c r="AF407" t="str">
        <f t="shared" si="1023"/>
        <v>"CURRENT": "Y",</v>
      </c>
      <c r="AG407" t="str">
        <f t="shared" si="1024"/>
        <v>"DECAY": "",</v>
      </c>
      <c r="AH407" t="str">
        <f t="shared" si="1025"/>
        <v>"FILE": "8635",</v>
      </c>
      <c r="AI407" t="str">
        <f t="shared" si="1026"/>
        <v>"INCLINATION": "28.42",</v>
      </c>
      <c r="AJ407" t="str">
        <f t="shared" si="1027"/>
        <v>"INTLDES": "2002-003E",</v>
      </c>
      <c r="AK407" t="str">
        <f t="shared" si="1028"/>
        <v>"LAUNCH": "2002-02-04",</v>
      </c>
      <c r="AL407" t="str">
        <f t="shared" si="1029"/>
        <v>"LAUNCH_NUM": "3",</v>
      </c>
      <c r="AM407" t="str">
        <f t="shared" si="1030"/>
        <v>"LAUNCH_PIECE": "E",</v>
      </c>
      <c r="AN407" t="str">
        <f t="shared" si="1031"/>
        <v>"NORAD_CAT_ID": "28243",</v>
      </c>
      <c r="AO407" t="str">
        <f t="shared" si="1032"/>
        <v>"OBJECT_ID": "2002-003E",</v>
      </c>
      <c r="AP407" t="str">
        <f t="shared" si="1033"/>
        <v>"OBJECT_NAME": "H-2A DEB",</v>
      </c>
      <c r="AQ407" t="str">
        <f t="shared" si="1034"/>
        <v>"OBJECT_NUMBER": "28243",</v>
      </c>
      <c r="AR407" t="str">
        <f t="shared" si="1035"/>
        <v>"OBJECT_TYPE": "DEBRIS",</v>
      </c>
      <c r="AS407" t="str">
        <f t="shared" si="1036"/>
        <v>"PERIGEE": "414",</v>
      </c>
      <c r="AT407" t="str">
        <f t="shared" si="1037"/>
        <v>"PERIOD": "588.59",</v>
      </c>
      <c r="AU407" t="str">
        <f t="shared" si="1038"/>
        <v>"RCSVALUE": "0",</v>
      </c>
      <c r="AV407" t="str">
        <f t="shared" si="1039"/>
        <v>"RCS_SIZE": "LARGE",</v>
      </c>
      <c r="AW407" t="str">
        <f t="shared" si="1040"/>
        <v>"SITE": "TNSTA"</v>
      </c>
      <c r="AX407" t="str">
        <f t="shared" si="1041"/>
        <v>"SATNAME": "H-2A DEB",</v>
      </c>
      <c r="AY407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"33360","COMMENT": "","COMMENTCODE": "","COUNTRY": "JPN","CURRENT": "Y","DECAY": "","FILE": "8635","INCLINATION": "28.42","INTLDES": "2002-003E","LAUNCH": "2002-02-04","LAUNCH_NUM": "3","LAUNCH_PIECE": "E","NORAD_CAT_ID": "28243","OBJECT_ID": "2002-003E","OBJECT_NAME": "H-2A DEB","OBJECT_NUMBER": "28243","OBJECT_TYPE": "DEBRIS","PERIGEE": "414","PERIOD": "588.59","RCSVALUE": "0","RCS_SIZE": "LARGE","SATNAME": "H-2A DEB","SITE": "TNSTA"</v>
      </c>
    </row>
    <row r="408" spans="1:51" x14ac:dyDescent="0.2">
      <c r="A408" t="s">
        <v>1387</v>
      </c>
      <c r="B408" t="s">
        <v>4192</v>
      </c>
      <c r="C408" t="s">
        <v>3112</v>
      </c>
      <c r="D408" t="s">
        <v>2908</v>
      </c>
      <c r="E408" t="s">
        <v>25</v>
      </c>
      <c r="F408" t="s">
        <v>25</v>
      </c>
      <c r="G408" t="s">
        <v>1678</v>
      </c>
      <c r="H408" t="s">
        <v>27</v>
      </c>
      <c r="I408" t="s">
        <v>25</v>
      </c>
      <c r="J408" t="s">
        <v>77</v>
      </c>
      <c r="K408" t="s">
        <v>2043</v>
      </c>
      <c r="L408" t="s">
        <v>3110</v>
      </c>
      <c r="M408" t="s">
        <v>987</v>
      </c>
      <c r="N408" t="s">
        <v>60</v>
      </c>
      <c r="O408" t="s">
        <v>34</v>
      </c>
      <c r="P408" t="s">
        <v>3111</v>
      </c>
      <c r="Q408" t="s">
        <v>3110</v>
      </c>
      <c r="R408" t="s">
        <v>3112</v>
      </c>
      <c r="S408" t="s">
        <v>3111</v>
      </c>
      <c r="T408" t="s">
        <v>38</v>
      </c>
      <c r="U408" t="s">
        <v>906</v>
      </c>
      <c r="V408" t="s">
        <v>3113</v>
      </c>
      <c r="W408" t="s">
        <v>41</v>
      </c>
      <c r="X408" t="s">
        <v>53</v>
      </c>
      <c r="Y408" t="s">
        <v>1961</v>
      </c>
      <c r="Z408" t="str">
        <f t="shared" si="995"/>
        <v>"DASHVEP3-39761":{"APOGEE": "34601","COMMENT": "","COMMENTCODE": "","COUNTRY": "JPN","CURRENT": "Y","DECAY": "","FILE": "8634","INCLINATION": "28.42","INTLDES": "2002-003B","LAUNCH": "2002-02-04","LAUNCH_NUM": "3","LAUNCH_PIECE": "B","NORAD_CAT_ID": "27368","OBJECT_ID": "2002-003B","OBJECT_NAME": "DASH/VEP 3","OBJECT_NUMBER": "27368","OBJECT_TYPE": "PAYLOAD","PERIGEE": "453","PERIOD": "613.06","RCSVALUE": "0","RCS_SIZE": "LARGE","SATNAME": "DASH/VEP 3","SITE": "TNSTA"}</v>
      </c>
      <c r="AA408" t="str">
        <f>IF(A408=A409,_xlfn.CONCAT(Query__2[[#This Row],[Column1]],","),_xlfn.CONCAT(Query__2[[#This Row],[Column1]],"},"))</f>
        <v>"DASHVEP3-39761":{"APOGEE": "34601","COMMENT": "","COMMENTCODE": "","COUNTRY": "JPN","CURRENT": "Y","DECAY": "","FILE": "8634","INCLINATION": "28.42","INTLDES": "2002-003B","LAUNCH": "2002-02-04","LAUNCH_NUM": "3","LAUNCH_PIECE": "B","NORAD_CAT_ID": "27368","OBJECT_ID": "2002-003B","OBJECT_NAME": "DASH/VEP 3","OBJECT_NUMBER": "27368","OBJECT_TYPE": "PAYLOAD","PERIGEE": "453","PERIOD": "613.06","RCSVALUE": "0","RCS_SIZE": "LARGE","SATNAME": "DASH/VEP 3","SITE": "TNSTA"},</v>
      </c>
      <c r="AB408" t="str">
        <f t="shared" si="1019"/>
        <v>"APOGEE": "34601",</v>
      </c>
      <c r="AC408" t="str">
        <f t="shared" si="1020"/>
        <v>"COMMENT": "",</v>
      </c>
      <c r="AD408" t="str">
        <f t="shared" si="1021"/>
        <v>"COMMENTCODE": "",</v>
      </c>
      <c r="AE408" t="str">
        <f t="shared" si="1022"/>
        <v>"COUNTRY": "JPN",</v>
      </c>
      <c r="AF408" t="str">
        <f t="shared" si="1023"/>
        <v>"CURRENT": "Y",</v>
      </c>
      <c r="AG408" t="str">
        <f t="shared" si="1024"/>
        <v>"DECAY": "",</v>
      </c>
      <c r="AH408" t="str">
        <f t="shared" si="1025"/>
        <v>"FILE": "8634",</v>
      </c>
      <c r="AI408" t="str">
        <f t="shared" si="1026"/>
        <v>"INCLINATION": "28.42",</v>
      </c>
      <c r="AJ408" t="str">
        <f t="shared" si="1027"/>
        <v>"INTLDES": "2002-003B",</v>
      </c>
      <c r="AK408" t="str">
        <f t="shared" si="1028"/>
        <v>"LAUNCH": "2002-02-04",</v>
      </c>
      <c r="AL408" t="str">
        <f t="shared" si="1029"/>
        <v>"LAUNCH_NUM": "3",</v>
      </c>
      <c r="AM408" t="str">
        <f t="shared" si="1030"/>
        <v>"LAUNCH_PIECE": "B",</v>
      </c>
      <c r="AN408" t="str">
        <f t="shared" si="1031"/>
        <v>"NORAD_CAT_ID": "27368",</v>
      </c>
      <c r="AO408" t="str">
        <f t="shared" si="1032"/>
        <v>"OBJECT_ID": "2002-003B",</v>
      </c>
      <c r="AP408" t="str">
        <f t="shared" si="1033"/>
        <v>"OBJECT_NAME": "DASH/VEP 3",</v>
      </c>
      <c r="AQ408" t="str">
        <f t="shared" si="1034"/>
        <v>"OBJECT_NUMBER": "27368",</v>
      </c>
      <c r="AR408" t="str">
        <f t="shared" si="1035"/>
        <v>"OBJECT_TYPE": "PAYLOAD",</v>
      </c>
      <c r="AS408" t="str">
        <f t="shared" si="1036"/>
        <v>"PERIGEE": "453",</v>
      </c>
      <c r="AT408" t="str">
        <f t="shared" si="1037"/>
        <v>"PERIOD": "613.06",</v>
      </c>
      <c r="AU408" t="str">
        <f t="shared" si="1038"/>
        <v>"RCSVALUE": "0",</v>
      </c>
      <c r="AV408" t="str">
        <f t="shared" si="1039"/>
        <v>"RCS_SIZE": "LARGE",</v>
      </c>
      <c r="AW408" t="str">
        <f t="shared" si="1040"/>
        <v>"SITE": "TNSTA"</v>
      </c>
      <c r="AX408" t="str">
        <f t="shared" si="1041"/>
        <v>"SATNAME": "DASH/VEP 3",</v>
      </c>
      <c r="AY408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"34601","COMMENT": "","COMMENTCODE": "","COUNTRY": "JPN","CURRENT": "Y","DECAY": "","FILE": "8634","INCLINATION": "28.42","INTLDES": "2002-003B","LAUNCH": "2002-02-04","LAUNCH_NUM": "3","LAUNCH_PIECE": "B","NORAD_CAT_ID": "27368","OBJECT_ID": "2002-003B","OBJECT_NAME": "DASH/VEP 3","OBJECT_NUMBER": "27368","OBJECT_TYPE": "PAYLOAD","PERIGEE": "453","PERIOD": "613.06","RCSVALUE": "0","RCS_SIZE": "LARGE","SATNAME": "DASH/VEP 3","SITE": "TNSTA"</v>
      </c>
    </row>
    <row r="409" spans="1:51" x14ac:dyDescent="0.2">
      <c r="A409" t="s">
        <v>1387</v>
      </c>
      <c r="B409" t="s">
        <v>4193</v>
      </c>
      <c r="C409" t="s">
        <v>3108</v>
      </c>
      <c r="D409" t="s">
        <v>2711</v>
      </c>
      <c r="E409" t="s">
        <v>25</v>
      </c>
      <c r="F409" t="s">
        <v>25</v>
      </c>
      <c r="G409" t="s">
        <v>1678</v>
      </c>
      <c r="H409" t="s">
        <v>27</v>
      </c>
      <c r="I409" t="s">
        <v>25</v>
      </c>
      <c r="J409" t="s">
        <v>77</v>
      </c>
      <c r="K409" t="s">
        <v>2042</v>
      </c>
      <c r="L409" t="s">
        <v>3114</v>
      </c>
      <c r="M409" t="s">
        <v>987</v>
      </c>
      <c r="N409" t="s">
        <v>60</v>
      </c>
      <c r="O409" t="s">
        <v>160</v>
      </c>
      <c r="P409" t="s">
        <v>3115</v>
      </c>
      <c r="Q409" t="s">
        <v>3114</v>
      </c>
      <c r="R409" t="s">
        <v>3108</v>
      </c>
      <c r="S409" t="s">
        <v>3115</v>
      </c>
      <c r="T409" t="s">
        <v>84</v>
      </c>
      <c r="U409" t="s">
        <v>877</v>
      </c>
      <c r="V409" t="s">
        <v>3116</v>
      </c>
      <c r="W409" t="s">
        <v>41</v>
      </c>
      <c r="X409" t="s">
        <v>53</v>
      </c>
      <c r="Y409" t="s">
        <v>1961</v>
      </c>
      <c r="Z409" t="str">
        <f t="shared" si="995"/>
        <v>"H2ADEB-39762":{"APOGEE": "33799","COMMENT": "","COMMENTCODE": "","COUNTRY": "JPN","CURRENT": "Y","DECAY": "","FILE": "8634","INCLINATION": "28.37","INTLDES": "2002-003D","LAUNCH": "2002-02-04","LAUNCH_NUM": "3","LAUNCH_PIECE": "D","NORAD_CAT_ID": "28237","OBJECT_ID": "2002-003D","OBJECT_NAME": "H-2A DEB","OBJECT_NUMBER": "28237","OBJECT_TYPE": "DEBRIS","PERIGEE": "424","PERIOD": "597.14","RCSVALUE": "0","RCS_SIZE": "LARGE","SATNAME": "H-2A DEB","SITE": "TNSTA"}</v>
      </c>
      <c r="AA409" t="str">
        <f>IF(A409=A410,_xlfn.CONCAT(Query__2[[#This Row],[Column1]],","),_xlfn.CONCAT(Query__2[[#This Row],[Column1]],"},"))</f>
        <v>"H2ADEB-39762":{"APOGEE": "33799","COMMENT": "","COMMENTCODE": "","COUNTRY": "JPN","CURRENT": "Y","DECAY": "","FILE": "8634","INCLINATION": "28.37","INTLDES": "2002-003D","LAUNCH": "2002-02-04","LAUNCH_NUM": "3","LAUNCH_PIECE": "D","NORAD_CAT_ID": "28237","OBJECT_ID": "2002-003D","OBJECT_NAME": "H-2A DEB","OBJECT_NUMBER": "28237","OBJECT_TYPE": "DEBRIS","PERIGEE": "424","PERIOD": "597.14","RCSVALUE": "0","RCS_SIZE": "LARGE","SATNAME": "H-2A DEB","SITE": "TNSTA"}},</v>
      </c>
      <c r="AB409" t="str">
        <f t="shared" si="1019"/>
        <v>"APOGEE": "33799",</v>
      </c>
      <c r="AC409" t="str">
        <f t="shared" si="1020"/>
        <v>"COMMENT": "",</v>
      </c>
      <c r="AD409" t="str">
        <f t="shared" si="1021"/>
        <v>"COMMENTCODE": "",</v>
      </c>
      <c r="AE409" t="str">
        <f t="shared" si="1022"/>
        <v>"COUNTRY": "JPN",</v>
      </c>
      <c r="AF409" t="str">
        <f t="shared" si="1023"/>
        <v>"CURRENT": "Y",</v>
      </c>
      <c r="AG409" t="str">
        <f t="shared" si="1024"/>
        <v>"DECAY": "",</v>
      </c>
      <c r="AH409" t="str">
        <f t="shared" si="1025"/>
        <v>"FILE": "8634",</v>
      </c>
      <c r="AI409" t="str">
        <f t="shared" si="1026"/>
        <v>"INCLINATION": "28.37",</v>
      </c>
      <c r="AJ409" t="str">
        <f t="shared" si="1027"/>
        <v>"INTLDES": "2002-003D",</v>
      </c>
      <c r="AK409" t="str">
        <f t="shared" si="1028"/>
        <v>"LAUNCH": "2002-02-04",</v>
      </c>
      <c r="AL409" t="str">
        <f t="shared" si="1029"/>
        <v>"LAUNCH_NUM": "3",</v>
      </c>
      <c r="AM409" t="str">
        <f t="shared" si="1030"/>
        <v>"LAUNCH_PIECE": "D",</v>
      </c>
      <c r="AN409" t="str">
        <f t="shared" si="1031"/>
        <v>"NORAD_CAT_ID": "28237",</v>
      </c>
      <c r="AO409" t="str">
        <f t="shared" si="1032"/>
        <v>"OBJECT_ID": "2002-003D",</v>
      </c>
      <c r="AP409" t="str">
        <f t="shared" si="1033"/>
        <v>"OBJECT_NAME": "H-2A DEB",</v>
      </c>
      <c r="AQ409" t="str">
        <f t="shared" si="1034"/>
        <v>"OBJECT_NUMBER": "28237",</v>
      </c>
      <c r="AR409" t="str">
        <f t="shared" si="1035"/>
        <v>"OBJECT_TYPE": "DEBRIS",</v>
      </c>
      <c r="AS409" t="str">
        <f t="shared" si="1036"/>
        <v>"PERIGEE": "424",</v>
      </c>
      <c r="AT409" t="str">
        <f t="shared" si="1037"/>
        <v>"PERIOD": "597.14",</v>
      </c>
      <c r="AU409" t="str">
        <f t="shared" si="1038"/>
        <v>"RCSVALUE": "0",</v>
      </c>
      <c r="AV409" t="str">
        <f t="shared" si="1039"/>
        <v>"RCS_SIZE": "LARGE",</v>
      </c>
      <c r="AW409" t="str">
        <f t="shared" si="1040"/>
        <v>"SITE": "TNSTA"</v>
      </c>
      <c r="AX409" t="str">
        <f t="shared" si="1041"/>
        <v>"SATNAME": "H-2A DEB",</v>
      </c>
      <c r="AY409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"33799","COMMENT": "","COMMENTCODE": "","COUNTRY": "JPN","CURRENT": "Y","DECAY": "","FILE": "8634","INCLINATION": "28.37","INTLDES": "2002-003D","LAUNCH": "2002-02-04","LAUNCH_NUM": "3","LAUNCH_PIECE": "D","NORAD_CAT_ID": "28237","OBJECT_ID": "2002-003D","OBJECT_NAME": "H-2A DEB","OBJECT_NUMBER": "28237","OBJECT_TYPE": "DEBRIS","PERIGEE": "424","PERIOD": "597.14","RCSVALUE": "0","RCS_SIZE": "LARGE","SATNAME": "H-2A DEB","SITE": "TNSTA"</v>
      </c>
    </row>
    <row r="410" spans="1:51" x14ac:dyDescent="0.2">
      <c r="A410" t="s">
        <v>1383</v>
      </c>
      <c r="B410" t="s">
        <v>4194</v>
      </c>
      <c r="C410" t="s">
        <v>1216</v>
      </c>
      <c r="D410" t="s">
        <v>214</v>
      </c>
      <c r="E410" t="s">
        <v>25</v>
      </c>
      <c r="F410" t="s">
        <v>25</v>
      </c>
      <c r="G410" t="s">
        <v>66</v>
      </c>
      <c r="H410" t="s">
        <v>27</v>
      </c>
      <c r="I410" t="s">
        <v>3119</v>
      </c>
      <c r="J410" t="s">
        <v>156</v>
      </c>
      <c r="K410" t="s">
        <v>1643</v>
      </c>
      <c r="L410" t="s">
        <v>3120</v>
      </c>
      <c r="M410" t="s">
        <v>3121</v>
      </c>
      <c r="N410" t="s">
        <v>33</v>
      </c>
      <c r="O410" t="s">
        <v>34</v>
      </c>
      <c r="P410" t="s">
        <v>3122</v>
      </c>
      <c r="Q410" t="s">
        <v>3120</v>
      </c>
      <c r="R410" t="s">
        <v>1216</v>
      </c>
      <c r="S410" t="s">
        <v>3122</v>
      </c>
      <c r="T410" t="s">
        <v>50</v>
      </c>
      <c r="U410" t="s">
        <v>726</v>
      </c>
      <c r="V410" t="s">
        <v>1642</v>
      </c>
      <c r="W410" t="s">
        <v>41</v>
      </c>
      <c r="X410" t="s">
        <v>53</v>
      </c>
      <c r="Y410" t="s">
        <v>190</v>
      </c>
      <c r="Z410" t="str">
        <f t="shared" si="995"/>
        <v>"2003":{"TITAN2RB-40149":{"APOGEE": "137","COMMENT": "","COMMENTCODE": "","COUNTRY": "US","CURRENT": "Y","DECAY": "2003-12-19","FILE": "7337","INCLINATION": "98.64","INTLDES": "2003-001B","LAUNCH": "2003-01-06","LAUNCH_NUM": "1","LAUNCH_PIECE": "B","NORAD_CAT_ID": "27641","OBJECT_ID": "2003-001B","OBJECT_NAME": "TITAN 2 R/B","OBJECT_NUMBER": "27641","OBJECT_TYPE": "ROCKET BODY","PERIGEE": "127","PERIOD": "87.13","RCSVALUE": "0","RCS_SIZE": "LARGE","SATNAME": "TITAN 2 R/B","SITE": "AFWTR"}</v>
      </c>
      <c r="AA410" t="str">
        <f>IF(A410=A411,_xlfn.CONCAT(Query__2[[#This Row],[Column1]],","),_xlfn.CONCAT(Query__2[[#This Row],[Column1]],"},"))</f>
        <v>"2003":{"TITAN2RB-40149":{"APOGEE": "137","COMMENT": "","COMMENTCODE": "","COUNTRY": "US","CURRENT": "Y","DECAY": "2003-12-19","FILE": "7337","INCLINATION": "98.64","INTLDES": "2003-001B","LAUNCH": "2003-01-06","LAUNCH_NUM": "1","LAUNCH_PIECE": "B","NORAD_CAT_ID": "27641","OBJECT_ID": "2003-001B","OBJECT_NAME": "TITAN 2 R/B","OBJECT_NUMBER": "27641","OBJECT_TYPE": "ROCKET BODY","PERIGEE": "127","PERIOD": "87.13","RCSVALUE": "0","RCS_SIZE": "LARGE","SATNAME": "TITAN 2 R/B","SITE": "AFWTR"},</v>
      </c>
      <c r="AB410" t="str">
        <f t="shared" ref="AB410:AB418" si="1042">_xlfn.CONCAT("""",D$1,"""",": ","""",D410,"""",",")</f>
        <v>"APOGEE": "137",</v>
      </c>
      <c r="AC410" t="str">
        <f t="shared" ref="AC410:AC418" si="1043">_xlfn.CONCAT("""",E$1,"""",": ","""",E410,"""",",")</f>
        <v>"COMMENT": "",</v>
      </c>
      <c r="AD410" t="str">
        <f t="shared" ref="AD410:AD418" si="1044">_xlfn.CONCAT("""",F$1,"""",": ","""",F410,"""",",")</f>
        <v>"COMMENTCODE": "",</v>
      </c>
      <c r="AE410" t="str">
        <f t="shared" ref="AE410:AE418" si="1045">_xlfn.CONCAT("""",G$1,"""",": ","""",G410,"""",",")</f>
        <v>"COUNTRY": "US",</v>
      </c>
      <c r="AF410" t="str">
        <f t="shared" ref="AF410:AF418" si="1046">_xlfn.CONCAT("""",H$1,"""",": ","""",H410,"""",",")</f>
        <v>"CURRENT": "Y",</v>
      </c>
      <c r="AG410" t="str">
        <f t="shared" ref="AG410:AG418" si="1047">_xlfn.CONCAT("""",I$1,"""",": ","""",I410,"""",",")</f>
        <v>"DECAY": "2003-12-19",</v>
      </c>
      <c r="AH410" t="str">
        <f t="shared" ref="AH410:AH418" si="1048">_xlfn.CONCAT("""",J$1,"""",": ","""",J410,"""",",")</f>
        <v>"FILE": "7337",</v>
      </c>
      <c r="AI410" t="str">
        <f t="shared" ref="AI410:AI418" si="1049">_xlfn.CONCAT("""",K$1,"""",": ","""",K410,"""",",")</f>
        <v>"INCLINATION": "98.64",</v>
      </c>
      <c r="AJ410" t="str">
        <f t="shared" ref="AJ410:AJ418" si="1050">_xlfn.CONCAT("""",L$1,"""",": ","""",L410,"""",",")</f>
        <v>"INTLDES": "2003-001B",</v>
      </c>
      <c r="AK410" t="str">
        <f t="shared" ref="AK410:AK418" si="1051">_xlfn.CONCAT("""",M$1,"""",": ","""",M410,"""",",")</f>
        <v>"LAUNCH": "2003-01-06",</v>
      </c>
      <c r="AL410" t="str">
        <f t="shared" ref="AL410:AL418" si="1052">_xlfn.CONCAT("""",N$1,"""",": ","""",N410,"""",",")</f>
        <v>"LAUNCH_NUM": "1",</v>
      </c>
      <c r="AM410" t="str">
        <f t="shared" ref="AM410:AM418" si="1053">_xlfn.CONCAT("""",O$1,"""",": ","""",O410,"""",",")</f>
        <v>"LAUNCH_PIECE": "B",</v>
      </c>
      <c r="AN410" t="str">
        <f t="shared" ref="AN410:AN418" si="1054">_xlfn.CONCAT("""",P$1,"""",": ","""",P410,"""",",")</f>
        <v>"NORAD_CAT_ID": "27641",</v>
      </c>
      <c r="AO410" t="str">
        <f t="shared" ref="AO410:AO418" si="1055">_xlfn.CONCAT("""",Q$1,"""",": ","""",Q410,"""",",")</f>
        <v>"OBJECT_ID": "2003-001B",</v>
      </c>
      <c r="AP410" t="str">
        <f t="shared" ref="AP410:AP418" si="1056">_xlfn.CONCAT("""",R$1,"""",": ","""",R410,"""",",")</f>
        <v>"OBJECT_NAME": "TITAN 2 R/B",</v>
      </c>
      <c r="AQ410" t="str">
        <f t="shared" ref="AQ410:AQ418" si="1057">_xlfn.CONCAT("""",S$1,"""",": ","""",S410,"""",",")</f>
        <v>"OBJECT_NUMBER": "27641",</v>
      </c>
      <c r="AR410" t="str">
        <f t="shared" ref="AR410:AR418" si="1058">_xlfn.CONCAT("""",T$1,"""",": ","""",T410,"""",",")</f>
        <v>"OBJECT_TYPE": "ROCKET BODY",</v>
      </c>
      <c r="AS410" t="str">
        <f t="shared" ref="AS410:AS418" si="1059">_xlfn.CONCAT("""",U$1,"""",": ","""",U410,"""",",")</f>
        <v>"PERIGEE": "127",</v>
      </c>
      <c r="AT410" t="str">
        <f t="shared" ref="AT410:AT418" si="1060">_xlfn.CONCAT("""",V$1,"""",": ","""",V410,"""",",")</f>
        <v>"PERIOD": "87.13",</v>
      </c>
      <c r="AU410" t="str">
        <f t="shared" ref="AU410:AU418" si="1061">_xlfn.CONCAT("""",W$1,"""",": ","""",W410,"""",",")</f>
        <v>"RCSVALUE": "0",</v>
      </c>
      <c r="AV410" t="str">
        <f t="shared" ref="AV410:AV418" si="1062">_xlfn.CONCAT("""",X$1,"""",": ","""",X410,"""",",")</f>
        <v>"RCS_SIZE": "LARGE",</v>
      </c>
      <c r="AW410" t="str">
        <f t="shared" ref="AW410:AW418" si="1063">_xlfn.CONCAT("""",Y$1,"""",": ","""",Y410,"""")</f>
        <v>"SITE": "AFWTR"</v>
      </c>
      <c r="AX410" t="str">
        <f t="shared" ref="AX410:AX418" si="1064">_xlfn.CONCAT("""",C$1,"""",": ","""",C410,"""",",")</f>
        <v>"SATNAME": "TITAN 2 R/B",</v>
      </c>
      <c r="AY410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"137","COMMENT": "","COMMENTCODE": "","COUNTRY": "US","CURRENT": "Y","DECAY": "2003-12-19","FILE": "7337","INCLINATION": "98.64","INTLDES": "2003-001B","LAUNCH": "2003-01-06","LAUNCH_NUM": "1","LAUNCH_PIECE": "B","NORAD_CAT_ID": "27641","OBJECT_ID": "2003-001B","OBJECT_NAME": "TITAN 2 R/B","OBJECT_NUMBER": "27641","OBJECT_TYPE": "ROCKET BODY","PERIGEE": "127","PERIOD": "87.13","RCSVALUE": "0","RCS_SIZE": "LARGE","SATNAME": "TITAN 2 R/B","SITE": "AFWTR"</v>
      </c>
    </row>
    <row r="411" spans="1:51" x14ac:dyDescent="0.2">
      <c r="A411" t="s">
        <v>1383</v>
      </c>
      <c r="B411" t="s">
        <v>4195</v>
      </c>
      <c r="C411" t="s">
        <v>3125</v>
      </c>
      <c r="D411" t="s">
        <v>647</v>
      </c>
      <c r="E411" t="s">
        <v>25</v>
      </c>
      <c r="F411" t="s">
        <v>25</v>
      </c>
      <c r="G411" t="s">
        <v>66</v>
      </c>
      <c r="H411" t="s">
        <v>27</v>
      </c>
      <c r="I411" t="s">
        <v>25</v>
      </c>
      <c r="J411" t="s">
        <v>88</v>
      </c>
      <c r="K411" t="s">
        <v>1686</v>
      </c>
      <c r="L411" t="s">
        <v>3123</v>
      </c>
      <c r="M411" t="s">
        <v>3121</v>
      </c>
      <c r="N411" t="s">
        <v>33</v>
      </c>
      <c r="O411" t="s">
        <v>48</v>
      </c>
      <c r="P411" t="s">
        <v>3124</v>
      </c>
      <c r="Q411" t="s">
        <v>3123</v>
      </c>
      <c r="R411" t="s">
        <v>3125</v>
      </c>
      <c r="S411" t="s">
        <v>3124</v>
      </c>
      <c r="T411" t="s">
        <v>38</v>
      </c>
      <c r="U411" t="s">
        <v>667</v>
      </c>
      <c r="V411" t="s">
        <v>1708</v>
      </c>
      <c r="W411" t="s">
        <v>41</v>
      </c>
      <c r="X411" t="s">
        <v>53</v>
      </c>
      <c r="Y411" t="s">
        <v>190</v>
      </c>
      <c r="Z411" t="str">
        <f t="shared" si="995"/>
        <v>"CORIOLIS-40150":{"APOGEE": "837","COMMENT": "","COMMENTCODE": "","COUNTRY": "US","CURRENT": "Y","DECAY": "","FILE": "8631","INCLINATION": "98.71","INTLDES": "2003-001A","LAUNCH": "2003-01-06","LAUNCH_NUM": "1","LAUNCH_PIECE": "A","NORAD_CAT_ID": "27640","OBJECT_ID": "2003-001A","OBJECT_NAME": "CORIOLIS","OBJECT_NUMBER": "27640","OBJECT_TYPE": "PAYLOAD","PERIGEE": "818","PERIOD": "101.45","RCSVALUE": "0","RCS_SIZE": "LARGE","SATNAME": "CORIOLIS","SITE": "AFWTR"}</v>
      </c>
      <c r="AA411" t="str">
        <f>IF(A411=A412,_xlfn.CONCAT(Query__2[[#This Row],[Column1]],","),_xlfn.CONCAT(Query__2[[#This Row],[Column1]],"},"))</f>
        <v>"CORIOLIS-40150":{"APOGEE": "837","COMMENT": "","COMMENTCODE": "","COUNTRY": "US","CURRENT": "Y","DECAY": "","FILE": "8631","INCLINATION": "98.71","INTLDES": "2003-001A","LAUNCH": "2003-01-06","LAUNCH_NUM": "1","LAUNCH_PIECE": "A","NORAD_CAT_ID": "27640","OBJECT_ID": "2003-001A","OBJECT_NAME": "CORIOLIS","OBJECT_NUMBER": "27640","OBJECT_TYPE": "PAYLOAD","PERIGEE": "818","PERIOD": "101.45","RCSVALUE": "0","RCS_SIZE": "LARGE","SATNAME": "CORIOLIS","SITE": "AFWTR"},</v>
      </c>
      <c r="AB411" t="str">
        <f t="shared" si="1042"/>
        <v>"APOGEE": "837",</v>
      </c>
      <c r="AC411" t="str">
        <f t="shared" si="1043"/>
        <v>"COMMENT": "",</v>
      </c>
      <c r="AD411" t="str">
        <f t="shared" si="1044"/>
        <v>"COMMENTCODE": "",</v>
      </c>
      <c r="AE411" t="str">
        <f t="shared" si="1045"/>
        <v>"COUNTRY": "US",</v>
      </c>
      <c r="AF411" t="str">
        <f t="shared" si="1046"/>
        <v>"CURRENT": "Y",</v>
      </c>
      <c r="AG411" t="str">
        <f t="shared" si="1047"/>
        <v>"DECAY": "",</v>
      </c>
      <c r="AH411" t="str">
        <f t="shared" si="1048"/>
        <v>"FILE": "8631",</v>
      </c>
      <c r="AI411" t="str">
        <f t="shared" si="1049"/>
        <v>"INCLINATION": "98.71",</v>
      </c>
      <c r="AJ411" t="str">
        <f t="shared" si="1050"/>
        <v>"INTLDES": "2003-001A",</v>
      </c>
      <c r="AK411" t="str">
        <f t="shared" si="1051"/>
        <v>"LAUNCH": "2003-01-06",</v>
      </c>
      <c r="AL411" t="str">
        <f t="shared" si="1052"/>
        <v>"LAUNCH_NUM": "1",</v>
      </c>
      <c r="AM411" t="str">
        <f t="shared" si="1053"/>
        <v>"LAUNCH_PIECE": "A",</v>
      </c>
      <c r="AN411" t="str">
        <f t="shared" si="1054"/>
        <v>"NORAD_CAT_ID": "27640",</v>
      </c>
      <c r="AO411" t="str">
        <f t="shared" si="1055"/>
        <v>"OBJECT_ID": "2003-001A",</v>
      </c>
      <c r="AP411" t="str">
        <f t="shared" si="1056"/>
        <v>"OBJECT_NAME": "CORIOLIS",</v>
      </c>
      <c r="AQ411" t="str">
        <f t="shared" si="1057"/>
        <v>"OBJECT_NUMBER": "27640",</v>
      </c>
      <c r="AR411" t="str">
        <f t="shared" si="1058"/>
        <v>"OBJECT_TYPE": "PAYLOAD",</v>
      </c>
      <c r="AS411" t="str">
        <f t="shared" si="1059"/>
        <v>"PERIGEE": "818",</v>
      </c>
      <c r="AT411" t="str">
        <f t="shared" si="1060"/>
        <v>"PERIOD": "101.45",</v>
      </c>
      <c r="AU411" t="str">
        <f t="shared" si="1061"/>
        <v>"RCSVALUE": "0",</v>
      </c>
      <c r="AV411" t="str">
        <f t="shared" si="1062"/>
        <v>"RCS_SIZE": "LARGE",</v>
      </c>
      <c r="AW411" t="str">
        <f t="shared" si="1063"/>
        <v>"SITE": "AFWTR"</v>
      </c>
      <c r="AX411" t="str">
        <f t="shared" si="1064"/>
        <v>"SATNAME": "CORIOLIS",</v>
      </c>
      <c r="AY411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"837","COMMENT": "","COMMENTCODE": "","COUNTRY": "US","CURRENT": "Y","DECAY": "","FILE": "8631","INCLINATION": "98.71","INTLDES": "2003-001A","LAUNCH": "2003-01-06","LAUNCH_NUM": "1","LAUNCH_PIECE": "A","NORAD_CAT_ID": "27640","OBJECT_ID": "2003-001A","OBJECT_NAME": "CORIOLIS","OBJECT_NUMBER": "27640","OBJECT_TYPE": "PAYLOAD","PERIGEE": "818","PERIOD": "101.45","RCSVALUE": "0","RCS_SIZE": "LARGE","SATNAME": "CORIOLIS","SITE": "AFWTR"</v>
      </c>
    </row>
    <row r="412" spans="1:51" x14ac:dyDescent="0.2">
      <c r="A412" t="s">
        <v>1383</v>
      </c>
      <c r="B412" t="s">
        <v>4196</v>
      </c>
      <c r="C412" t="s">
        <v>3128</v>
      </c>
      <c r="D412" t="s">
        <v>929</v>
      </c>
      <c r="E412" t="s">
        <v>25</v>
      </c>
      <c r="F412" t="s">
        <v>25</v>
      </c>
      <c r="G412" t="s">
        <v>66</v>
      </c>
      <c r="H412" t="s">
        <v>27</v>
      </c>
      <c r="I412" t="s">
        <v>25</v>
      </c>
      <c r="J412" t="s">
        <v>225</v>
      </c>
      <c r="K412" t="s">
        <v>1855</v>
      </c>
      <c r="L412" t="s">
        <v>3126</v>
      </c>
      <c r="M412" t="s">
        <v>2375</v>
      </c>
      <c r="N412" t="s">
        <v>36</v>
      </c>
      <c r="O412" t="s">
        <v>34</v>
      </c>
      <c r="P412" t="s">
        <v>3127</v>
      </c>
      <c r="Q412" t="s">
        <v>3126</v>
      </c>
      <c r="R412" t="s">
        <v>3128</v>
      </c>
      <c r="S412" t="s">
        <v>3127</v>
      </c>
      <c r="T412" t="s">
        <v>38</v>
      </c>
      <c r="U412" t="s">
        <v>679</v>
      </c>
      <c r="V412" t="s">
        <v>1756</v>
      </c>
      <c r="W412" t="s">
        <v>41</v>
      </c>
      <c r="X412" t="s">
        <v>95</v>
      </c>
      <c r="Y412" t="s">
        <v>190</v>
      </c>
      <c r="Z412" t="str">
        <f t="shared" si="995"/>
        <v>"CHIPSAT-40151":{"APOGEE": "524","COMMENT": "","COMMENTCODE": "","COUNTRY": "US","CURRENT": "Y","DECAY": "","FILE": "8633","INCLINATION": "94.03","INTLDES": "2003-002B","LAUNCH": "2003-01-13","LAUNCH_NUM": "2","LAUNCH_PIECE": "B","NORAD_CAT_ID": "27643","OBJECT_ID": "2003-002B","OBJECT_NAME": "CHIPSAT","OBJECT_NUMBER": "27643","OBJECT_TYPE": "PAYLOAD","PERIGEE": "506","PERIOD": "94.93","RCSVALUE": "0","RCS_SIZE": "MEDIUM","SATNAME": "CHIPSAT","SITE": "AFWTR"}</v>
      </c>
      <c r="AA412" t="str">
        <f>IF(A412=A413,_xlfn.CONCAT(Query__2[[#This Row],[Column1]],","),_xlfn.CONCAT(Query__2[[#This Row],[Column1]],"},"))</f>
        <v>"CHIPSAT-40151":{"APOGEE": "524","COMMENT": "","COMMENTCODE": "","COUNTRY": "US","CURRENT": "Y","DECAY": "","FILE": "8633","INCLINATION": "94.03","INTLDES": "2003-002B","LAUNCH": "2003-01-13","LAUNCH_NUM": "2","LAUNCH_PIECE": "B","NORAD_CAT_ID": "27643","OBJECT_ID": "2003-002B","OBJECT_NAME": "CHIPSAT","OBJECT_NUMBER": "27643","OBJECT_TYPE": "PAYLOAD","PERIGEE": "506","PERIOD": "94.93","RCSVALUE": "0","RCS_SIZE": "MEDIUM","SATNAME": "CHIPSAT","SITE": "AFWTR"},</v>
      </c>
      <c r="AB412" t="str">
        <f t="shared" si="1042"/>
        <v>"APOGEE": "524",</v>
      </c>
      <c r="AC412" t="str">
        <f t="shared" si="1043"/>
        <v>"COMMENT": "",</v>
      </c>
      <c r="AD412" t="str">
        <f t="shared" si="1044"/>
        <v>"COMMENTCODE": "",</v>
      </c>
      <c r="AE412" t="str">
        <f t="shared" si="1045"/>
        <v>"COUNTRY": "US",</v>
      </c>
      <c r="AF412" t="str">
        <f t="shared" si="1046"/>
        <v>"CURRENT": "Y",</v>
      </c>
      <c r="AG412" t="str">
        <f t="shared" si="1047"/>
        <v>"DECAY": "",</v>
      </c>
      <c r="AH412" t="str">
        <f t="shared" si="1048"/>
        <v>"FILE": "8633",</v>
      </c>
      <c r="AI412" t="str">
        <f t="shared" si="1049"/>
        <v>"INCLINATION": "94.03",</v>
      </c>
      <c r="AJ412" t="str">
        <f t="shared" si="1050"/>
        <v>"INTLDES": "2003-002B",</v>
      </c>
      <c r="AK412" t="str">
        <f t="shared" si="1051"/>
        <v>"LAUNCH": "2003-01-13",</v>
      </c>
      <c r="AL412" t="str">
        <f t="shared" si="1052"/>
        <v>"LAUNCH_NUM": "2",</v>
      </c>
      <c r="AM412" t="str">
        <f t="shared" si="1053"/>
        <v>"LAUNCH_PIECE": "B",</v>
      </c>
      <c r="AN412" t="str">
        <f t="shared" si="1054"/>
        <v>"NORAD_CAT_ID": "27643",</v>
      </c>
      <c r="AO412" t="str">
        <f t="shared" si="1055"/>
        <v>"OBJECT_ID": "2003-002B",</v>
      </c>
      <c r="AP412" t="str">
        <f t="shared" si="1056"/>
        <v>"OBJECT_NAME": "CHIPSAT",</v>
      </c>
      <c r="AQ412" t="str">
        <f t="shared" si="1057"/>
        <v>"OBJECT_NUMBER": "27643",</v>
      </c>
      <c r="AR412" t="str">
        <f t="shared" si="1058"/>
        <v>"OBJECT_TYPE": "PAYLOAD",</v>
      </c>
      <c r="AS412" t="str">
        <f t="shared" si="1059"/>
        <v>"PERIGEE": "506",</v>
      </c>
      <c r="AT412" t="str">
        <f t="shared" si="1060"/>
        <v>"PERIOD": "94.93",</v>
      </c>
      <c r="AU412" t="str">
        <f t="shared" si="1061"/>
        <v>"RCSVALUE": "0",</v>
      </c>
      <c r="AV412" t="str">
        <f t="shared" si="1062"/>
        <v>"RCS_SIZE": "MEDIUM",</v>
      </c>
      <c r="AW412" t="str">
        <f t="shared" si="1063"/>
        <v>"SITE": "AFWTR"</v>
      </c>
      <c r="AX412" t="str">
        <f t="shared" si="1064"/>
        <v>"SATNAME": "CHIPSAT",</v>
      </c>
      <c r="AY412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"524","COMMENT": "","COMMENTCODE": "","COUNTRY": "US","CURRENT": "Y","DECAY": "","FILE": "8633","INCLINATION": "94.03","INTLDES": "2003-002B","LAUNCH": "2003-01-13","LAUNCH_NUM": "2","LAUNCH_PIECE": "B","NORAD_CAT_ID": "27643","OBJECT_ID": "2003-002B","OBJECT_NAME": "CHIPSAT","OBJECT_NUMBER": "27643","OBJECT_TYPE": "PAYLOAD","PERIGEE": "506","PERIOD": "94.93","RCSVALUE": "0","RCS_SIZE": "MEDIUM","SATNAME": "CHIPSAT","SITE": "AFWTR"</v>
      </c>
    </row>
    <row r="413" spans="1:51" x14ac:dyDescent="0.2">
      <c r="A413" t="s">
        <v>1383</v>
      </c>
      <c r="B413" t="s">
        <v>4197</v>
      </c>
      <c r="C413" t="s">
        <v>2576</v>
      </c>
      <c r="D413" t="s">
        <v>298</v>
      </c>
      <c r="E413" t="s">
        <v>25</v>
      </c>
      <c r="F413" t="s">
        <v>25</v>
      </c>
      <c r="G413" t="s">
        <v>66</v>
      </c>
      <c r="H413" t="s">
        <v>27</v>
      </c>
      <c r="I413" t="s">
        <v>3129</v>
      </c>
      <c r="J413" t="s">
        <v>156</v>
      </c>
      <c r="K413" t="s">
        <v>593</v>
      </c>
      <c r="L413" t="s">
        <v>3130</v>
      </c>
      <c r="M413" t="s">
        <v>2375</v>
      </c>
      <c r="N413" t="s">
        <v>36</v>
      </c>
      <c r="O413" t="s">
        <v>160</v>
      </c>
      <c r="P413" t="s">
        <v>3131</v>
      </c>
      <c r="Q413" t="s">
        <v>3130</v>
      </c>
      <c r="R413" t="s">
        <v>2576</v>
      </c>
      <c r="S413" t="s">
        <v>3131</v>
      </c>
      <c r="T413" t="s">
        <v>50</v>
      </c>
      <c r="U413" t="s">
        <v>649</v>
      </c>
      <c r="V413" t="s">
        <v>968</v>
      </c>
      <c r="W413" t="s">
        <v>41</v>
      </c>
      <c r="X413" t="s">
        <v>53</v>
      </c>
      <c r="Y413" t="s">
        <v>190</v>
      </c>
      <c r="Z413" t="str">
        <f t="shared" si="995"/>
        <v>"DELTA2RB-40152":{"APOGEE": "142","COMMENT": "","COMMENTCODE": "","COUNTRY": "US","CURRENT": "Y","DECAY": "2003-03-18","FILE": "7337","INCLINATION": "97.51","INTLDES": "2003-002D","LAUNCH": "2003-01-13","LAUNCH_NUM": "2","LAUNCH_PIECE": "D","NORAD_CAT_ID": "27645","OBJECT_ID": "2003-002D","OBJECT_NAME": "DELTA 2 R/B","OBJECT_NUMBER": "27645","OBJECT_TYPE": "ROCKET BODY","PERIGEE": "124","PERIOD": "87.14","RCSVALUE": "0","RCS_SIZE": "LARGE","SATNAME": "DELTA 2 R/B","SITE": "AFWTR"}</v>
      </c>
      <c r="AA413" t="str">
        <f>IF(A413=A414,_xlfn.CONCAT(Query__2[[#This Row],[Column1]],","),_xlfn.CONCAT(Query__2[[#This Row],[Column1]],"},"))</f>
        <v>"DELTA2RB-40152":{"APOGEE": "142","COMMENT": "","COMMENTCODE": "","COUNTRY": "US","CURRENT": "Y","DECAY": "2003-03-18","FILE": "7337","INCLINATION": "97.51","INTLDES": "2003-002D","LAUNCH": "2003-01-13","LAUNCH_NUM": "2","LAUNCH_PIECE": "D","NORAD_CAT_ID": "27645","OBJECT_ID": "2003-002D","OBJECT_NAME": "DELTA 2 R/B","OBJECT_NUMBER": "27645","OBJECT_TYPE": "ROCKET BODY","PERIGEE": "124","PERIOD": "87.14","RCSVALUE": "0","RCS_SIZE": "LARGE","SATNAME": "DELTA 2 R/B","SITE": "AFWTR"},</v>
      </c>
      <c r="AB413" t="str">
        <f t="shared" si="1042"/>
        <v>"APOGEE": "142",</v>
      </c>
      <c r="AC413" t="str">
        <f t="shared" si="1043"/>
        <v>"COMMENT": "",</v>
      </c>
      <c r="AD413" t="str">
        <f t="shared" si="1044"/>
        <v>"COMMENTCODE": "",</v>
      </c>
      <c r="AE413" t="str">
        <f t="shared" si="1045"/>
        <v>"COUNTRY": "US",</v>
      </c>
      <c r="AF413" t="str">
        <f t="shared" si="1046"/>
        <v>"CURRENT": "Y",</v>
      </c>
      <c r="AG413" t="str">
        <f t="shared" si="1047"/>
        <v>"DECAY": "2003-03-18",</v>
      </c>
      <c r="AH413" t="str">
        <f t="shared" si="1048"/>
        <v>"FILE": "7337",</v>
      </c>
      <c r="AI413" t="str">
        <f t="shared" si="1049"/>
        <v>"INCLINATION": "97.51",</v>
      </c>
      <c r="AJ413" t="str">
        <f t="shared" si="1050"/>
        <v>"INTLDES": "2003-002D",</v>
      </c>
      <c r="AK413" t="str">
        <f t="shared" si="1051"/>
        <v>"LAUNCH": "2003-01-13",</v>
      </c>
      <c r="AL413" t="str">
        <f t="shared" si="1052"/>
        <v>"LAUNCH_NUM": "2",</v>
      </c>
      <c r="AM413" t="str">
        <f t="shared" si="1053"/>
        <v>"LAUNCH_PIECE": "D",</v>
      </c>
      <c r="AN413" t="str">
        <f t="shared" si="1054"/>
        <v>"NORAD_CAT_ID": "27645",</v>
      </c>
      <c r="AO413" t="str">
        <f t="shared" si="1055"/>
        <v>"OBJECT_ID": "2003-002D",</v>
      </c>
      <c r="AP413" t="str">
        <f t="shared" si="1056"/>
        <v>"OBJECT_NAME": "DELTA 2 R/B",</v>
      </c>
      <c r="AQ413" t="str">
        <f t="shared" si="1057"/>
        <v>"OBJECT_NUMBER": "27645",</v>
      </c>
      <c r="AR413" t="str">
        <f t="shared" si="1058"/>
        <v>"OBJECT_TYPE": "ROCKET BODY",</v>
      </c>
      <c r="AS413" t="str">
        <f t="shared" si="1059"/>
        <v>"PERIGEE": "124",</v>
      </c>
      <c r="AT413" t="str">
        <f t="shared" si="1060"/>
        <v>"PERIOD": "87.14",</v>
      </c>
      <c r="AU413" t="str">
        <f t="shared" si="1061"/>
        <v>"RCSVALUE": "0",</v>
      </c>
      <c r="AV413" t="str">
        <f t="shared" si="1062"/>
        <v>"RCS_SIZE": "LARGE",</v>
      </c>
      <c r="AW413" t="str">
        <f t="shared" si="1063"/>
        <v>"SITE": "AFWTR"</v>
      </c>
      <c r="AX413" t="str">
        <f t="shared" si="1064"/>
        <v>"SATNAME": "DELTA 2 R/B",</v>
      </c>
      <c r="AY413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"142","COMMENT": "","COMMENTCODE": "","COUNTRY": "US","CURRENT": "Y","DECAY": "2003-03-18","FILE": "7337","INCLINATION": "97.51","INTLDES": "2003-002D","LAUNCH": "2003-01-13","LAUNCH_NUM": "2","LAUNCH_PIECE": "D","NORAD_CAT_ID": "27645","OBJECT_ID": "2003-002D","OBJECT_NAME": "DELTA 2 R/B","OBJECT_NUMBER": "27645","OBJECT_TYPE": "ROCKET BODY","PERIGEE": "124","PERIOD": "87.14","RCSVALUE": "0","RCS_SIZE": "LARGE","SATNAME": "DELTA 2 R/B","SITE": "AFWTR"</v>
      </c>
    </row>
    <row r="414" spans="1:51" x14ac:dyDescent="0.2">
      <c r="A414" t="s">
        <v>1383</v>
      </c>
      <c r="B414" t="s">
        <v>4198</v>
      </c>
      <c r="C414" t="s">
        <v>3041</v>
      </c>
      <c r="D414" t="s">
        <v>557</v>
      </c>
      <c r="E414" t="s">
        <v>25</v>
      </c>
      <c r="F414" t="s">
        <v>25</v>
      </c>
      <c r="G414" t="s">
        <v>66</v>
      </c>
      <c r="H414" t="s">
        <v>27</v>
      </c>
      <c r="I414" t="s">
        <v>2986</v>
      </c>
      <c r="J414" t="s">
        <v>156</v>
      </c>
      <c r="K414" t="s">
        <v>1811</v>
      </c>
      <c r="L414" t="s">
        <v>3132</v>
      </c>
      <c r="M414" t="s">
        <v>2375</v>
      </c>
      <c r="N414" t="s">
        <v>36</v>
      </c>
      <c r="O414" t="s">
        <v>81</v>
      </c>
      <c r="P414" t="s">
        <v>3133</v>
      </c>
      <c r="Q414" t="s">
        <v>3132</v>
      </c>
      <c r="R414" t="s">
        <v>3041</v>
      </c>
      <c r="S414" t="s">
        <v>3133</v>
      </c>
      <c r="T414" t="s">
        <v>84</v>
      </c>
      <c r="U414" t="s">
        <v>241</v>
      </c>
      <c r="V414" t="s">
        <v>867</v>
      </c>
      <c r="W414" t="s">
        <v>41</v>
      </c>
      <c r="X414" t="s">
        <v>53</v>
      </c>
      <c r="Y414" t="s">
        <v>190</v>
      </c>
      <c r="Z414" t="str">
        <f t="shared" si="995"/>
        <v>"DELTA2DEBDPAF-40153":{"APOGEE": "182","COMMENT": "","COMMENTCODE": "","COUNTRY": "US","CURRENT": "Y","DECAY": "2013-12-13","FILE": "7337","INCLINATION": "93.95","INTLDES": "2003-002C","LAUNCH": "2003-01-13","LAUNCH_NUM": "2","LAUNCH_PIECE": "C","NORAD_CAT_ID": "27644","OBJECT_ID": "2003-002C","OBJECT_NAME": "DELTA 2 DEB (DPAF)","OBJECT_NUMBER": "27644","OBJECT_TYPE": "DEBRIS","PERIGEE": "168","PERIOD": "87.98","RCSVALUE": "0","RCS_SIZE": "LARGE","SATNAME": "DELTA 2 DEB (DPAF)","SITE": "AFWTR"}</v>
      </c>
      <c r="AA414" t="str">
        <f>IF(A414=A415,_xlfn.CONCAT(Query__2[[#This Row],[Column1]],","),_xlfn.CONCAT(Query__2[[#This Row],[Column1]],"},"))</f>
        <v>"DELTA2DEBDPAF-40153":{"APOGEE": "182","COMMENT": "","COMMENTCODE": "","COUNTRY": "US","CURRENT": "Y","DECAY": "2013-12-13","FILE": "7337","INCLINATION": "93.95","INTLDES": "2003-002C","LAUNCH": "2003-01-13","LAUNCH_NUM": "2","LAUNCH_PIECE": "C","NORAD_CAT_ID": "27644","OBJECT_ID": "2003-002C","OBJECT_NAME": "DELTA 2 DEB (DPAF)","OBJECT_NUMBER": "27644","OBJECT_TYPE": "DEBRIS","PERIGEE": "168","PERIOD": "87.98","RCSVALUE": "0","RCS_SIZE": "LARGE","SATNAME": "DELTA 2 DEB (DPAF)","SITE": "AFWTR"},</v>
      </c>
      <c r="AB414" t="str">
        <f t="shared" si="1042"/>
        <v>"APOGEE": "182",</v>
      </c>
      <c r="AC414" t="str">
        <f t="shared" si="1043"/>
        <v>"COMMENT": "",</v>
      </c>
      <c r="AD414" t="str">
        <f t="shared" si="1044"/>
        <v>"COMMENTCODE": "",</v>
      </c>
      <c r="AE414" t="str">
        <f t="shared" si="1045"/>
        <v>"COUNTRY": "US",</v>
      </c>
      <c r="AF414" t="str">
        <f t="shared" si="1046"/>
        <v>"CURRENT": "Y",</v>
      </c>
      <c r="AG414" t="str">
        <f t="shared" si="1047"/>
        <v>"DECAY": "2013-12-13",</v>
      </c>
      <c r="AH414" t="str">
        <f t="shared" si="1048"/>
        <v>"FILE": "7337",</v>
      </c>
      <c r="AI414" t="str">
        <f t="shared" si="1049"/>
        <v>"INCLINATION": "93.95",</v>
      </c>
      <c r="AJ414" t="str">
        <f t="shared" si="1050"/>
        <v>"INTLDES": "2003-002C",</v>
      </c>
      <c r="AK414" t="str">
        <f t="shared" si="1051"/>
        <v>"LAUNCH": "2003-01-13",</v>
      </c>
      <c r="AL414" t="str">
        <f t="shared" si="1052"/>
        <v>"LAUNCH_NUM": "2",</v>
      </c>
      <c r="AM414" t="str">
        <f t="shared" si="1053"/>
        <v>"LAUNCH_PIECE": "C",</v>
      </c>
      <c r="AN414" t="str">
        <f t="shared" si="1054"/>
        <v>"NORAD_CAT_ID": "27644",</v>
      </c>
      <c r="AO414" t="str">
        <f t="shared" si="1055"/>
        <v>"OBJECT_ID": "2003-002C",</v>
      </c>
      <c r="AP414" t="str">
        <f t="shared" si="1056"/>
        <v>"OBJECT_NAME": "DELTA 2 DEB (DPAF)",</v>
      </c>
      <c r="AQ414" t="str">
        <f t="shared" si="1057"/>
        <v>"OBJECT_NUMBER": "27644",</v>
      </c>
      <c r="AR414" t="str">
        <f t="shared" si="1058"/>
        <v>"OBJECT_TYPE": "DEBRIS",</v>
      </c>
      <c r="AS414" t="str">
        <f t="shared" si="1059"/>
        <v>"PERIGEE": "168",</v>
      </c>
      <c r="AT414" t="str">
        <f t="shared" si="1060"/>
        <v>"PERIOD": "87.98",</v>
      </c>
      <c r="AU414" t="str">
        <f t="shared" si="1061"/>
        <v>"RCSVALUE": "0",</v>
      </c>
      <c r="AV414" t="str">
        <f t="shared" si="1062"/>
        <v>"RCS_SIZE": "LARGE",</v>
      </c>
      <c r="AW414" t="str">
        <f t="shared" si="1063"/>
        <v>"SITE": "AFWTR"</v>
      </c>
      <c r="AX414" t="str">
        <f t="shared" si="1064"/>
        <v>"SATNAME": "DELTA 2 DEB (DPAF)",</v>
      </c>
      <c r="AY414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"182","COMMENT": "","COMMENTCODE": "","COUNTRY": "US","CURRENT": "Y","DECAY": "2013-12-13","FILE": "7337","INCLINATION": "93.95","INTLDES": "2003-002C","LAUNCH": "2003-01-13","LAUNCH_NUM": "2","LAUNCH_PIECE": "C","NORAD_CAT_ID": "27644","OBJECT_ID": "2003-002C","OBJECT_NAME": "DELTA 2 DEB (DPAF)","OBJECT_NUMBER": "27644","OBJECT_TYPE": "DEBRIS","PERIGEE": "168","PERIOD": "87.98","RCSVALUE": "0","RCS_SIZE": "LARGE","SATNAME": "DELTA 2 DEB (DPAF)","SITE": "AFWTR"</v>
      </c>
    </row>
    <row r="415" spans="1:51" x14ac:dyDescent="0.2">
      <c r="A415" t="s">
        <v>1383</v>
      </c>
      <c r="B415" t="s">
        <v>4199</v>
      </c>
      <c r="C415" t="s">
        <v>3136</v>
      </c>
      <c r="D415" t="s">
        <v>127</v>
      </c>
      <c r="E415" t="s">
        <v>25</v>
      </c>
      <c r="F415" t="s">
        <v>25</v>
      </c>
      <c r="G415" t="s">
        <v>66</v>
      </c>
      <c r="H415" t="s">
        <v>27</v>
      </c>
      <c r="I415" t="s">
        <v>2668</v>
      </c>
      <c r="J415" t="s">
        <v>156</v>
      </c>
      <c r="K415" t="s">
        <v>1956</v>
      </c>
      <c r="L415" t="s">
        <v>3134</v>
      </c>
      <c r="M415" t="s">
        <v>2375</v>
      </c>
      <c r="N415" t="s">
        <v>36</v>
      </c>
      <c r="O415" t="s">
        <v>48</v>
      </c>
      <c r="P415" t="s">
        <v>3135</v>
      </c>
      <c r="Q415" t="s">
        <v>3134</v>
      </c>
      <c r="R415" t="s">
        <v>3136</v>
      </c>
      <c r="S415" t="s">
        <v>3135</v>
      </c>
      <c r="T415" t="s">
        <v>38</v>
      </c>
      <c r="U415" t="s">
        <v>493</v>
      </c>
      <c r="V415" t="s">
        <v>1955</v>
      </c>
      <c r="W415" t="s">
        <v>41</v>
      </c>
      <c r="X415" t="s">
        <v>53</v>
      </c>
      <c r="Y415" t="s">
        <v>190</v>
      </c>
      <c r="Z415" t="str">
        <f t="shared" si="995"/>
        <v>"ICESAT-40154":{"APOGEE": "139","COMMENT": "","COMMENTCODE": "","COUNTRY": "US","CURRENT": "Y","DECAY": "2010-08-30","FILE": "7337","INCLINATION": "93.97","INTLDES": "2003-002A","LAUNCH": "2003-01-13","LAUNCH_NUM": "2","LAUNCH_PIECE": "A","NORAD_CAT_ID": "27642","OBJECT_ID": "2003-002A","OBJECT_NAME": "ICESAT","OBJECT_NUMBER": "27642","OBJECT_TYPE": "PAYLOAD","PERIGEE": "129","PERIOD": "87.17","RCSVALUE": "0","RCS_SIZE": "LARGE","SATNAME": "ICESAT","SITE": "AFWTR"}</v>
      </c>
      <c r="AA415" t="str">
        <f>IF(A415=A416,_xlfn.CONCAT(Query__2[[#This Row],[Column1]],","),_xlfn.CONCAT(Query__2[[#This Row],[Column1]],"},"))</f>
        <v>"ICESAT-40154":{"APOGEE": "139","COMMENT": "","COMMENTCODE": "","COUNTRY": "US","CURRENT": "Y","DECAY": "2010-08-30","FILE": "7337","INCLINATION": "93.97","INTLDES": "2003-002A","LAUNCH": "2003-01-13","LAUNCH_NUM": "2","LAUNCH_PIECE": "A","NORAD_CAT_ID": "27642","OBJECT_ID": "2003-002A","OBJECT_NAME": "ICESAT","OBJECT_NUMBER": "27642","OBJECT_TYPE": "PAYLOAD","PERIGEE": "129","PERIOD": "87.17","RCSVALUE": "0","RCS_SIZE": "LARGE","SATNAME": "ICESAT","SITE": "AFWTR"},</v>
      </c>
      <c r="AB415" t="str">
        <f t="shared" si="1042"/>
        <v>"APOGEE": "139",</v>
      </c>
      <c r="AC415" t="str">
        <f t="shared" si="1043"/>
        <v>"COMMENT": "",</v>
      </c>
      <c r="AD415" t="str">
        <f t="shared" si="1044"/>
        <v>"COMMENTCODE": "",</v>
      </c>
      <c r="AE415" t="str">
        <f t="shared" si="1045"/>
        <v>"COUNTRY": "US",</v>
      </c>
      <c r="AF415" t="str">
        <f t="shared" si="1046"/>
        <v>"CURRENT": "Y",</v>
      </c>
      <c r="AG415" t="str">
        <f t="shared" si="1047"/>
        <v>"DECAY": "2010-08-30",</v>
      </c>
      <c r="AH415" t="str">
        <f t="shared" si="1048"/>
        <v>"FILE": "7337",</v>
      </c>
      <c r="AI415" t="str">
        <f t="shared" si="1049"/>
        <v>"INCLINATION": "93.97",</v>
      </c>
      <c r="AJ415" t="str">
        <f t="shared" si="1050"/>
        <v>"INTLDES": "2003-002A",</v>
      </c>
      <c r="AK415" t="str">
        <f t="shared" si="1051"/>
        <v>"LAUNCH": "2003-01-13",</v>
      </c>
      <c r="AL415" t="str">
        <f t="shared" si="1052"/>
        <v>"LAUNCH_NUM": "2",</v>
      </c>
      <c r="AM415" t="str">
        <f t="shared" si="1053"/>
        <v>"LAUNCH_PIECE": "A",</v>
      </c>
      <c r="AN415" t="str">
        <f t="shared" si="1054"/>
        <v>"NORAD_CAT_ID": "27642",</v>
      </c>
      <c r="AO415" t="str">
        <f t="shared" si="1055"/>
        <v>"OBJECT_ID": "2003-002A",</v>
      </c>
      <c r="AP415" t="str">
        <f t="shared" si="1056"/>
        <v>"OBJECT_NAME": "ICESAT",</v>
      </c>
      <c r="AQ415" t="str">
        <f t="shared" si="1057"/>
        <v>"OBJECT_NUMBER": "27642",</v>
      </c>
      <c r="AR415" t="str">
        <f t="shared" si="1058"/>
        <v>"OBJECT_TYPE": "PAYLOAD",</v>
      </c>
      <c r="AS415" t="str">
        <f t="shared" si="1059"/>
        <v>"PERIGEE": "129",</v>
      </c>
      <c r="AT415" t="str">
        <f t="shared" si="1060"/>
        <v>"PERIOD": "87.17",</v>
      </c>
      <c r="AU415" t="str">
        <f t="shared" si="1061"/>
        <v>"RCSVALUE": "0",</v>
      </c>
      <c r="AV415" t="str">
        <f t="shared" si="1062"/>
        <v>"RCS_SIZE": "LARGE",</v>
      </c>
      <c r="AW415" t="str">
        <f t="shared" si="1063"/>
        <v>"SITE": "AFWTR"</v>
      </c>
      <c r="AX415" t="str">
        <f t="shared" si="1064"/>
        <v>"SATNAME": "ICESAT",</v>
      </c>
      <c r="AY415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"139","COMMENT": "","COMMENTCODE": "","COUNTRY": "US","CURRENT": "Y","DECAY": "2010-08-30","FILE": "7337","INCLINATION": "93.97","INTLDES": "2003-002A","LAUNCH": "2003-01-13","LAUNCH_NUM": "2","LAUNCH_PIECE": "A","NORAD_CAT_ID": "27642","OBJECT_ID": "2003-002A","OBJECT_NAME": "ICESAT","OBJECT_NUMBER": "27642","OBJECT_TYPE": "PAYLOAD","PERIGEE": "129","PERIOD": "87.17","RCSVALUE": "0","RCS_SIZE": "LARGE","SATNAME": "ICESAT","SITE": "AFWTR"</v>
      </c>
    </row>
    <row r="416" spans="1:51" x14ac:dyDescent="0.2">
      <c r="A416" t="s">
        <v>1383</v>
      </c>
      <c r="B416" t="s">
        <v>4200</v>
      </c>
      <c r="C416" t="s">
        <v>3140</v>
      </c>
      <c r="D416" t="s">
        <v>421</v>
      </c>
      <c r="E416" t="s">
        <v>25</v>
      </c>
      <c r="F416" t="s">
        <v>25</v>
      </c>
      <c r="G416" t="s">
        <v>66</v>
      </c>
      <c r="H416" t="s">
        <v>27</v>
      </c>
      <c r="I416" t="s">
        <v>2410</v>
      </c>
      <c r="J416" t="s">
        <v>1070</v>
      </c>
      <c r="K416" t="s">
        <v>1480</v>
      </c>
      <c r="L416" t="s">
        <v>3137</v>
      </c>
      <c r="M416" t="s">
        <v>3138</v>
      </c>
      <c r="N416" t="s">
        <v>60</v>
      </c>
      <c r="O416" t="s">
        <v>48</v>
      </c>
      <c r="P416" t="s">
        <v>3139</v>
      </c>
      <c r="Q416" t="s">
        <v>3137</v>
      </c>
      <c r="R416" t="s">
        <v>3140</v>
      </c>
      <c r="S416" t="s">
        <v>3139</v>
      </c>
      <c r="T416" t="s">
        <v>38</v>
      </c>
      <c r="U416" t="s">
        <v>656</v>
      </c>
      <c r="V416" t="s">
        <v>196</v>
      </c>
      <c r="W416" t="s">
        <v>41</v>
      </c>
      <c r="X416" t="s">
        <v>53</v>
      </c>
      <c r="Y416" t="s">
        <v>75</v>
      </c>
      <c r="Z416" t="str">
        <f t="shared" si="995"/>
        <v>"STS107-40155":{"APOGEE": "276","COMMENT": "","COMMENTCODE": "","COUNTRY": "US","CURRENT": "Y","DECAY": "2003-02-01","FILE": "8448","INCLINATION": "39.02","INTLDES": "2003-003A","LAUNCH": "2003-01-16","LAUNCH_NUM": "3","LAUNCH_PIECE": "A","NORAD_CAT_ID": "27647","OBJECT_ID": "2003-003A","OBJECT_NAME": "STS 107","OBJECT_NUMBER": "27647","OBJECT_TYPE": "PAYLOAD","PERIGEE": "263","PERIOD": "89.90","RCSVALUE": "0","RCS_SIZE": "LARGE","SATNAME": "STS 107","SITE": "AFETR"}</v>
      </c>
      <c r="AA416" t="str">
        <f>IF(A416=A417,_xlfn.CONCAT(Query__2[[#This Row],[Column1]],","),_xlfn.CONCAT(Query__2[[#This Row],[Column1]],"},"))</f>
        <v>"STS107-40155":{"APOGEE": "276","COMMENT": "","COMMENTCODE": "","COUNTRY": "US","CURRENT": "Y","DECAY": "2003-02-01","FILE": "8448","INCLINATION": "39.02","INTLDES": "2003-003A","LAUNCH": "2003-01-16","LAUNCH_NUM": "3","LAUNCH_PIECE": "A","NORAD_CAT_ID": "27647","OBJECT_ID": "2003-003A","OBJECT_NAME": "STS 107","OBJECT_NUMBER": "27647","OBJECT_TYPE": "PAYLOAD","PERIGEE": "263","PERIOD": "89.90","RCSVALUE": "0","RCS_SIZE": "LARGE","SATNAME": "STS 107","SITE": "AFETR"},</v>
      </c>
      <c r="AB416" t="str">
        <f t="shared" si="1042"/>
        <v>"APOGEE": "276",</v>
      </c>
      <c r="AC416" t="str">
        <f t="shared" si="1043"/>
        <v>"COMMENT": "",</v>
      </c>
      <c r="AD416" t="str">
        <f t="shared" si="1044"/>
        <v>"COMMENTCODE": "",</v>
      </c>
      <c r="AE416" t="str">
        <f t="shared" si="1045"/>
        <v>"COUNTRY": "US",</v>
      </c>
      <c r="AF416" t="str">
        <f t="shared" si="1046"/>
        <v>"CURRENT": "Y",</v>
      </c>
      <c r="AG416" t="str">
        <f t="shared" si="1047"/>
        <v>"DECAY": "2003-02-01",</v>
      </c>
      <c r="AH416" t="str">
        <f t="shared" si="1048"/>
        <v>"FILE": "8448",</v>
      </c>
      <c r="AI416" t="str">
        <f t="shared" si="1049"/>
        <v>"INCLINATION": "39.02",</v>
      </c>
      <c r="AJ416" t="str">
        <f t="shared" si="1050"/>
        <v>"INTLDES": "2003-003A",</v>
      </c>
      <c r="AK416" t="str">
        <f t="shared" si="1051"/>
        <v>"LAUNCH": "2003-01-16",</v>
      </c>
      <c r="AL416" t="str">
        <f t="shared" si="1052"/>
        <v>"LAUNCH_NUM": "3",</v>
      </c>
      <c r="AM416" t="str">
        <f t="shared" si="1053"/>
        <v>"LAUNCH_PIECE": "A",</v>
      </c>
      <c r="AN416" t="str">
        <f t="shared" si="1054"/>
        <v>"NORAD_CAT_ID": "27647",</v>
      </c>
      <c r="AO416" t="str">
        <f t="shared" si="1055"/>
        <v>"OBJECT_ID": "2003-003A",</v>
      </c>
      <c r="AP416" t="str">
        <f t="shared" si="1056"/>
        <v>"OBJECT_NAME": "STS 107",</v>
      </c>
      <c r="AQ416" t="str">
        <f t="shared" si="1057"/>
        <v>"OBJECT_NUMBER": "27647",</v>
      </c>
      <c r="AR416" t="str">
        <f t="shared" si="1058"/>
        <v>"OBJECT_TYPE": "PAYLOAD",</v>
      </c>
      <c r="AS416" t="str">
        <f t="shared" si="1059"/>
        <v>"PERIGEE": "263",</v>
      </c>
      <c r="AT416" t="str">
        <f t="shared" si="1060"/>
        <v>"PERIOD": "89.90",</v>
      </c>
      <c r="AU416" t="str">
        <f t="shared" si="1061"/>
        <v>"RCSVALUE": "0",</v>
      </c>
      <c r="AV416" t="str">
        <f t="shared" si="1062"/>
        <v>"RCS_SIZE": "LARGE",</v>
      </c>
      <c r="AW416" t="str">
        <f t="shared" si="1063"/>
        <v>"SITE": "AFETR"</v>
      </c>
      <c r="AX416" t="str">
        <f t="shared" si="1064"/>
        <v>"SATNAME": "STS 107",</v>
      </c>
      <c r="AY416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"276","COMMENT": "","COMMENTCODE": "","COUNTRY": "US","CURRENT": "Y","DECAY": "2003-02-01","FILE": "8448","INCLINATION": "39.02","INTLDES": "2003-003A","LAUNCH": "2003-01-16","LAUNCH_NUM": "3","LAUNCH_PIECE": "A","NORAD_CAT_ID": "27647","OBJECT_ID": "2003-003A","OBJECT_NAME": "STS 107","OBJECT_NUMBER": "27647","OBJECT_TYPE": "PAYLOAD","PERIGEE": "263","PERIOD": "89.90","RCSVALUE": "0","RCS_SIZE": "LARGE","SATNAME": "STS 107","SITE": "AFETR"</v>
      </c>
    </row>
    <row r="417" spans="1:51" x14ac:dyDescent="0.2">
      <c r="A417" t="s">
        <v>1383</v>
      </c>
      <c r="B417" t="s">
        <v>4201</v>
      </c>
      <c r="C417" t="s">
        <v>3144</v>
      </c>
      <c r="D417" t="s">
        <v>359</v>
      </c>
      <c r="E417" t="s">
        <v>25</v>
      </c>
      <c r="F417" t="s">
        <v>25</v>
      </c>
      <c r="G417" t="s">
        <v>66</v>
      </c>
      <c r="H417" t="s">
        <v>27</v>
      </c>
      <c r="I417" t="s">
        <v>3141</v>
      </c>
      <c r="J417" t="s">
        <v>1070</v>
      </c>
      <c r="K417" t="s">
        <v>2777</v>
      </c>
      <c r="L417" t="s">
        <v>3142</v>
      </c>
      <c r="M417" t="s">
        <v>3138</v>
      </c>
      <c r="N417" t="s">
        <v>60</v>
      </c>
      <c r="O417" t="s">
        <v>34</v>
      </c>
      <c r="P417" t="s">
        <v>3143</v>
      </c>
      <c r="Q417" t="s">
        <v>3142</v>
      </c>
      <c r="R417" t="s">
        <v>3144</v>
      </c>
      <c r="S417" t="s">
        <v>3143</v>
      </c>
      <c r="T417" t="s">
        <v>84</v>
      </c>
      <c r="U417" t="s">
        <v>119</v>
      </c>
      <c r="V417" t="s">
        <v>218</v>
      </c>
      <c r="W417" t="s">
        <v>41</v>
      </c>
      <c r="X417" t="s">
        <v>95</v>
      </c>
      <c r="Y417" t="s">
        <v>75</v>
      </c>
      <c r="Z417" t="str">
        <f t="shared" si="995"/>
        <v>"STS107DEB-40156":{"APOGEE": "218","COMMENT": "","COMMENTCODE": "","COUNTRY": "US","CURRENT": "Y","DECAY": "2003-01-20","FILE": "8448","INCLINATION": "39.01","INTLDES": "2003-003B","LAUNCH": "2003-01-16","LAUNCH_NUM": "3","LAUNCH_PIECE": "B","NORAD_CAT_ID": "27713","OBJECT_ID": "2003-003B","OBJECT_NAME": "STS 107 DEB","OBJECT_NUMBER": "27713","OBJECT_TYPE": "DEBRIS","PERIGEE": "206","PERIOD": "88.73","RCSVALUE": "0","RCS_SIZE": "MEDIUM","SATNAME": "STS 107 DEB","SITE": "AFETR"}</v>
      </c>
      <c r="AA417" t="str">
        <f>IF(A417=A418,_xlfn.CONCAT(Query__2[[#This Row],[Column1]],","),_xlfn.CONCAT(Query__2[[#This Row],[Column1]],"},"))</f>
        <v>"STS107DEB-40156":{"APOGEE": "218","COMMENT": "","COMMENTCODE": "","COUNTRY": "US","CURRENT": "Y","DECAY": "2003-01-20","FILE": "8448","INCLINATION": "39.01","INTLDES": "2003-003B","LAUNCH": "2003-01-16","LAUNCH_NUM": "3","LAUNCH_PIECE": "B","NORAD_CAT_ID": "27713","OBJECT_ID": "2003-003B","OBJECT_NAME": "STS 107 DEB","OBJECT_NUMBER": "27713","OBJECT_TYPE": "DEBRIS","PERIGEE": "206","PERIOD": "88.73","RCSVALUE": "0","RCS_SIZE": "MEDIUM","SATNAME": "STS 107 DEB","SITE": "AFETR"},</v>
      </c>
      <c r="AB417" t="str">
        <f t="shared" si="1042"/>
        <v>"APOGEE": "218",</v>
      </c>
      <c r="AC417" t="str">
        <f t="shared" si="1043"/>
        <v>"COMMENT": "",</v>
      </c>
      <c r="AD417" t="str">
        <f t="shared" si="1044"/>
        <v>"COMMENTCODE": "",</v>
      </c>
      <c r="AE417" t="str">
        <f t="shared" si="1045"/>
        <v>"COUNTRY": "US",</v>
      </c>
      <c r="AF417" t="str">
        <f t="shared" si="1046"/>
        <v>"CURRENT": "Y",</v>
      </c>
      <c r="AG417" t="str">
        <f t="shared" si="1047"/>
        <v>"DECAY": "2003-01-20",</v>
      </c>
      <c r="AH417" t="str">
        <f t="shared" si="1048"/>
        <v>"FILE": "8448",</v>
      </c>
      <c r="AI417" t="str">
        <f t="shared" si="1049"/>
        <v>"INCLINATION": "39.01",</v>
      </c>
      <c r="AJ417" t="str">
        <f t="shared" si="1050"/>
        <v>"INTLDES": "2003-003B",</v>
      </c>
      <c r="AK417" t="str">
        <f t="shared" si="1051"/>
        <v>"LAUNCH": "2003-01-16",</v>
      </c>
      <c r="AL417" t="str">
        <f t="shared" si="1052"/>
        <v>"LAUNCH_NUM": "3",</v>
      </c>
      <c r="AM417" t="str">
        <f t="shared" si="1053"/>
        <v>"LAUNCH_PIECE": "B",</v>
      </c>
      <c r="AN417" t="str">
        <f t="shared" si="1054"/>
        <v>"NORAD_CAT_ID": "27713",</v>
      </c>
      <c r="AO417" t="str">
        <f t="shared" si="1055"/>
        <v>"OBJECT_ID": "2003-003B",</v>
      </c>
      <c r="AP417" t="str">
        <f t="shared" si="1056"/>
        <v>"OBJECT_NAME": "STS 107 DEB",</v>
      </c>
      <c r="AQ417" t="str">
        <f t="shared" si="1057"/>
        <v>"OBJECT_NUMBER": "27713",</v>
      </c>
      <c r="AR417" t="str">
        <f t="shared" si="1058"/>
        <v>"OBJECT_TYPE": "DEBRIS",</v>
      </c>
      <c r="AS417" t="str">
        <f t="shared" si="1059"/>
        <v>"PERIGEE": "206",</v>
      </c>
      <c r="AT417" t="str">
        <f t="shared" si="1060"/>
        <v>"PERIOD": "88.73",</v>
      </c>
      <c r="AU417" t="str">
        <f t="shared" si="1061"/>
        <v>"RCSVALUE": "0",</v>
      </c>
      <c r="AV417" t="str">
        <f t="shared" si="1062"/>
        <v>"RCS_SIZE": "MEDIUM",</v>
      </c>
      <c r="AW417" t="str">
        <f t="shared" si="1063"/>
        <v>"SITE": "AFETR"</v>
      </c>
      <c r="AX417" t="str">
        <f t="shared" si="1064"/>
        <v>"SATNAME": "STS 107 DEB",</v>
      </c>
      <c r="AY417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"218","COMMENT": "","COMMENTCODE": "","COUNTRY": "US","CURRENT": "Y","DECAY": "2003-01-20","FILE": "8448","INCLINATION": "39.01","INTLDES": "2003-003B","LAUNCH": "2003-01-16","LAUNCH_NUM": "3","LAUNCH_PIECE": "B","NORAD_CAT_ID": "27713","OBJECT_ID": "2003-003B","OBJECT_NAME": "STS 107 DEB","OBJECT_NUMBER": "27713","OBJECT_TYPE": "DEBRIS","PERIGEE": "206","PERIOD": "88.73","RCSVALUE": "0","RCS_SIZE": "MEDIUM","SATNAME": "STS 107 DEB","SITE": "AFETR"</v>
      </c>
    </row>
    <row r="418" spans="1:51" x14ac:dyDescent="0.2">
      <c r="A418" t="s">
        <v>1383</v>
      </c>
      <c r="B418" t="s">
        <v>4202</v>
      </c>
      <c r="C418" t="s">
        <v>2629</v>
      </c>
      <c r="D418" t="s">
        <v>561</v>
      </c>
      <c r="E418" t="s">
        <v>25</v>
      </c>
      <c r="F418" t="s">
        <v>25</v>
      </c>
      <c r="G418" t="s">
        <v>66</v>
      </c>
      <c r="H418" t="s">
        <v>27</v>
      </c>
      <c r="I418" t="s">
        <v>25</v>
      </c>
      <c r="J418" t="s">
        <v>724</v>
      </c>
      <c r="K418" t="s">
        <v>3145</v>
      </c>
      <c r="L418" t="s">
        <v>3146</v>
      </c>
      <c r="M418" t="s">
        <v>3083</v>
      </c>
      <c r="N418" t="s">
        <v>44</v>
      </c>
      <c r="O418" t="s">
        <v>34</v>
      </c>
      <c r="P418" t="s">
        <v>3147</v>
      </c>
      <c r="Q418" t="s">
        <v>3146</v>
      </c>
      <c r="R418" t="s">
        <v>2629</v>
      </c>
      <c r="S418" t="s">
        <v>3147</v>
      </c>
      <c r="T418" t="s">
        <v>50</v>
      </c>
      <c r="U418" t="s">
        <v>970</v>
      </c>
      <c r="V418" t="s">
        <v>1860</v>
      </c>
      <c r="W418" t="s">
        <v>41</v>
      </c>
      <c r="X418" t="s">
        <v>53</v>
      </c>
      <c r="Y418" t="s">
        <v>2912</v>
      </c>
      <c r="Z418" t="str">
        <f t="shared" si="995"/>
        <v>"PEGASUSRB-40157":{"APOGEE": "616","COMMENT": "","COMMENTCODE": "","COUNTRY": "US","CURRENT": "Y","DECAY": "","FILE": "8629","INCLINATION": "40.00","INTLDES": "2003-004B","LAUNCH": "2003-01-25","LAUNCH_NUM": "4","LAUNCH_PIECE": "B","NORAD_CAT_ID": "27652","OBJECT_ID": "2003-004B","OBJECT_NAME": "PEGASUS R/B","OBJECT_NUMBER": "27652","OBJECT_TYPE": "ROCKET BODY","PERIGEE": "589","PERIOD": "96.74","RCSVALUE": "0","RCS_SIZE": "LARGE","SATNAME": "PEGASUS R/B","SITE": "ERAS"}</v>
      </c>
      <c r="AA418" t="str">
        <f>IF(A418=A419,_xlfn.CONCAT(Query__2[[#This Row],[Column1]],","),_xlfn.CONCAT(Query__2[[#This Row],[Column1]],"},"))</f>
        <v>"PEGASUSRB-40157":{"APOGEE": "616","COMMENT": "","COMMENTCODE": "","COUNTRY": "US","CURRENT": "Y","DECAY": "","FILE": "8629","INCLINATION": "40.00","INTLDES": "2003-004B","LAUNCH": "2003-01-25","LAUNCH_NUM": "4","LAUNCH_PIECE": "B","NORAD_CAT_ID": "27652","OBJECT_ID": "2003-004B","OBJECT_NAME": "PEGASUS R/B","OBJECT_NUMBER": "27652","OBJECT_TYPE": "ROCKET BODY","PERIGEE": "589","PERIOD": "96.74","RCSVALUE": "0","RCS_SIZE": "LARGE","SATNAME": "PEGASUS R/B","SITE": "ERAS"}},</v>
      </c>
      <c r="AB418" t="str">
        <f t="shared" si="1042"/>
        <v>"APOGEE": "616",</v>
      </c>
      <c r="AC418" t="str">
        <f t="shared" si="1043"/>
        <v>"COMMENT": "",</v>
      </c>
      <c r="AD418" t="str">
        <f t="shared" si="1044"/>
        <v>"COMMENTCODE": "",</v>
      </c>
      <c r="AE418" t="str">
        <f t="shared" si="1045"/>
        <v>"COUNTRY": "US",</v>
      </c>
      <c r="AF418" t="str">
        <f t="shared" si="1046"/>
        <v>"CURRENT": "Y",</v>
      </c>
      <c r="AG418" t="str">
        <f t="shared" si="1047"/>
        <v>"DECAY": "",</v>
      </c>
      <c r="AH418" t="str">
        <f t="shared" si="1048"/>
        <v>"FILE": "8629",</v>
      </c>
      <c r="AI418" t="str">
        <f t="shared" si="1049"/>
        <v>"INCLINATION": "40.00",</v>
      </c>
      <c r="AJ418" t="str">
        <f t="shared" si="1050"/>
        <v>"INTLDES": "2003-004B",</v>
      </c>
      <c r="AK418" t="str">
        <f t="shared" si="1051"/>
        <v>"LAUNCH": "2003-01-25",</v>
      </c>
      <c r="AL418" t="str">
        <f t="shared" si="1052"/>
        <v>"LAUNCH_NUM": "4",</v>
      </c>
      <c r="AM418" t="str">
        <f t="shared" si="1053"/>
        <v>"LAUNCH_PIECE": "B",</v>
      </c>
      <c r="AN418" t="str">
        <f t="shared" si="1054"/>
        <v>"NORAD_CAT_ID": "27652",</v>
      </c>
      <c r="AO418" t="str">
        <f t="shared" si="1055"/>
        <v>"OBJECT_ID": "2003-004B",</v>
      </c>
      <c r="AP418" t="str">
        <f t="shared" si="1056"/>
        <v>"OBJECT_NAME": "PEGASUS R/B",</v>
      </c>
      <c r="AQ418" t="str">
        <f t="shared" si="1057"/>
        <v>"OBJECT_NUMBER": "27652",</v>
      </c>
      <c r="AR418" t="str">
        <f t="shared" si="1058"/>
        <v>"OBJECT_TYPE": "ROCKET BODY",</v>
      </c>
      <c r="AS418" t="str">
        <f t="shared" si="1059"/>
        <v>"PERIGEE": "589",</v>
      </c>
      <c r="AT418" t="str">
        <f t="shared" si="1060"/>
        <v>"PERIOD": "96.74",</v>
      </c>
      <c r="AU418" t="str">
        <f t="shared" si="1061"/>
        <v>"RCSVALUE": "0",</v>
      </c>
      <c r="AV418" t="str">
        <f t="shared" si="1062"/>
        <v>"RCS_SIZE": "LARGE",</v>
      </c>
      <c r="AW418" t="str">
        <f t="shared" si="1063"/>
        <v>"SITE": "ERAS"</v>
      </c>
      <c r="AX418" t="str">
        <f t="shared" si="1064"/>
        <v>"SATNAME": "PEGASUS R/B",</v>
      </c>
      <c r="AY418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"616","COMMENT": "","COMMENTCODE": "","COUNTRY": "US","CURRENT": "Y","DECAY": "","FILE": "8629","INCLINATION": "40.00","INTLDES": "2003-004B","LAUNCH": "2003-01-25","LAUNCH_NUM": "4","LAUNCH_PIECE": "B","NORAD_CAT_ID": "27652","OBJECT_ID": "2003-004B","OBJECT_NAME": "PEGASUS R/B","OBJECT_NUMBER": "27652","OBJECT_TYPE": "ROCKET BODY","PERIGEE": "589","PERIOD": "96.74","RCSVALUE": "0","RCS_SIZE": "LARGE","SATNAME": "PEGASUS R/B","SITE": "ERAS"</v>
      </c>
    </row>
    <row r="419" spans="1:51" x14ac:dyDescent="0.2">
      <c r="A419" t="s">
        <v>714</v>
      </c>
      <c r="B419" t="s">
        <v>4203</v>
      </c>
      <c r="C419" t="s">
        <v>2982</v>
      </c>
      <c r="D419" t="s">
        <v>1915</v>
      </c>
      <c r="E419" t="s">
        <v>25</v>
      </c>
      <c r="F419" t="s">
        <v>25</v>
      </c>
      <c r="G419" t="s">
        <v>2981</v>
      </c>
      <c r="H419" t="s">
        <v>27</v>
      </c>
      <c r="I419" t="s">
        <v>25</v>
      </c>
      <c r="J419" t="s">
        <v>88</v>
      </c>
      <c r="K419" t="s">
        <v>3149</v>
      </c>
      <c r="L419" t="s">
        <v>3150</v>
      </c>
      <c r="M419" t="s">
        <v>2782</v>
      </c>
      <c r="N419" t="s">
        <v>33</v>
      </c>
      <c r="O419" t="s">
        <v>34</v>
      </c>
      <c r="P419" t="s">
        <v>3151</v>
      </c>
      <c r="Q419" t="s">
        <v>3150</v>
      </c>
      <c r="R419" t="s">
        <v>2982</v>
      </c>
      <c r="S419" t="s">
        <v>3151</v>
      </c>
      <c r="T419" t="s">
        <v>50</v>
      </c>
      <c r="U419" t="s">
        <v>621</v>
      </c>
      <c r="V419" t="s">
        <v>3152</v>
      </c>
      <c r="W419" t="s">
        <v>41</v>
      </c>
      <c r="X419" t="s">
        <v>53</v>
      </c>
      <c r="Y419" t="s">
        <v>2981</v>
      </c>
      <c r="Z419" t="str">
        <f t="shared" si="995"/>
        <v>"2004":{"BLOCKDMSLRB-40392":{"APOGEE": "35804","COMMENT": "","COMMENTCODE": "","COUNTRY": "SEAL","CURRENT": "Y","DECAY": "","FILE": "8631","INCLINATION": "0.76","INTLDES": "2004-001B","LAUNCH": "2004-01-11","LAUNCH_NUM": "1","LAUNCH_PIECE": "B","NORAD_CAT_ID": "28138","OBJECT_ID": "2004-001B","OBJECT_NAME": "BLOCK DM-SL R/B","OBJECT_NUMBER": "28138","OBJECT_TYPE": "ROCKET BODY","PERIGEE": "683","PERIOD": "640.82","RCSVALUE": "0","RCS_SIZE": "LARGE","SATNAME": "BLOCK DM-SL R/B","SITE": "SEAL"}</v>
      </c>
      <c r="AA419" t="str">
        <f>IF(A419=A420,_xlfn.CONCAT(Query__2[[#This Row],[Column1]],","),_xlfn.CONCAT(Query__2[[#This Row],[Column1]],"},"))</f>
        <v>"2004":{"BLOCKDMSLRB-40392":{"APOGEE": "35804","COMMENT": "","COMMENTCODE": "","COUNTRY": "SEAL","CURRENT": "Y","DECAY": "","FILE": "8631","INCLINATION": "0.76","INTLDES": "2004-001B","LAUNCH": "2004-01-11","LAUNCH_NUM": "1","LAUNCH_PIECE": "B","NORAD_CAT_ID": "28138","OBJECT_ID": "2004-001B","OBJECT_NAME": "BLOCK DM-SL R/B","OBJECT_NUMBER": "28138","OBJECT_TYPE": "ROCKET BODY","PERIGEE": "683","PERIOD": "640.82","RCSVALUE": "0","RCS_SIZE": "LARGE","SATNAME": "BLOCK DM-SL R/B","SITE": "SEAL"},</v>
      </c>
      <c r="AB419" t="str">
        <f t="shared" ref="AB419:AB427" si="1065">_xlfn.CONCAT("""",D$1,"""",": ","""",D419,"""",",")</f>
        <v>"APOGEE": "35804",</v>
      </c>
      <c r="AC419" t="str">
        <f t="shared" ref="AC419:AC427" si="1066">_xlfn.CONCAT("""",E$1,"""",": ","""",E419,"""",",")</f>
        <v>"COMMENT": "",</v>
      </c>
      <c r="AD419" t="str">
        <f t="shared" ref="AD419:AD427" si="1067">_xlfn.CONCAT("""",F$1,"""",": ","""",F419,"""",",")</f>
        <v>"COMMENTCODE": "",</v>
      </c>
      <c r="AE419" t="str">
        <f t="shared" ref="AE419:AE427" si="1068">_xlfn.CONCAT("""",G$1,"""",": ","""",G419,"""",",")</f>
        <v>"COUNTRY": "SEAL",</v>
      </c>
      <c r="AF419" t="str">
        <f t="shared" ref="AF419:AF427" si="1069">_xlfn.CONCAT("""",H$1,"""",": ","""",H419,"""",",")</f>
        <v>"CURRENT": "Y",</v>
      </c>
      <c r="AG419" t="str">
        <f t="shared" ref="AG419:AG427" si="1070">_xlfn.CONCAT("""",I$1,"""",": ","""",I419,"""",",")</f>
        <v>"DECAY": "",</v>
      </c>
      <c r="AH419" t="str">
        <f t="shared" ref="AH419:AH427" si="1071">_xlfn.CONCAT("""",J$1,"""",": ","""",J419,"""",",")</f>
        <v>"FILE": "8631",</v>
      </c>
      <c r="AI419" t="str">
        <f t="shared" ref="AI419:AI427" si="1072">_xlfn.CONCAT("""",K$1,"""",": ","""",K419,"""",",")</f>
        <v>"INCLINATION": "0.76",</v>
      </c>
      <c r="AJ419" t="str">
        <f t="shared" ref="AJ419:AJ427" si="1073">_xlfn.CONCAT("""",L$1,"""",": ","""",L419,"""",",")</f>
        <v>"INTLDES": "2004-001B",</v>
      </c>
      <c r="AK419" t="str">
        <f t="shared" ref="AK419:AK427" si="1074">_xlfn.CONCAT("""",M$1,"""",": ","""",M419,"""",",")</f>
        <v>"LAUNCH": "2004-01-11",</v>
      </c>
      <c r="AL419" t="str">
        <f t="shared" ref="AL419:AL427" si="1075">_xlfn.CONCAT("""",N$1,"""",": ","""",N419,"""",",")</f>
        <v>"LAUNCH_NUM": "1",</v>
      </c>
      <c r="AM419" t="str">
        <f t="shared" ref="AM419:AM427" si="1076">_xlfn.CONCAT("""",O$1,"""",": ","""",O419,"""",",")</f>
        <v>"LAUNCH_PIECE": "B",</v>
      </c>
      <c r="AN419" t="str">
        <f t="shared" ref="AN419:AN427" si="1077">_xlfn.CONCAT("""",P$1,"""",": ","""",P419,"""",",")</f>
        <v>"NORAD_CAT_ID": "28138",</v>
      </c>
      <c r="AO419" t="str">
        <f t="shared" ref="AO419:AO427" si="1078">_xlfn.CONCAT("""",Q$1,"""",": ","""",Q419,"""",",")</f>
        <v>"OBJECT_ID": "2004-001B",</v>
      </c>
      <c r="AP419" t="str">
        <f t="shared" ref="AP419:AP427" si="1079">_xlfn.CONCAT("""",R$1,"""",": ","""",R419,"""",",")</f>
        <v>"OBJECT_NAME": "BLOCK DM-SL R/B",</v>
      </c>
      <c r="AQ419" t="str">
        <f t="shared" ref="AQ419:AQ427" si="1080">_xlfn.CONCAT("""",S$1,"""",": ","""",S419,"""",",")</f>
        <v>"OBJECT_NUMBER": "28138",</v>
      </c>
      <c r="AR419" t="str">
        <f t="shared" ref="AR419:AR427" si="1081">_xlfn.CONCAT("""",T$1,"""",": ","""",T419,"""",",")</f>
        <v>"OBJECT_TYPE": "ROCKET BODY",</v>
      </c>
      <c r="AS419" t="str">
        <f t="shared" ref="AS419:AS427" si="1082">_xlfn.CONCAT("""",U$1,"""",": ","""",U419,"""",",")</f>
        <v>"PERIGEE": "683",</v>
      </c>
      <c r="AT419" t="str">
        <f t="shared" ref="AT419:AT427" si="1083">_xlfn.CONCAT("""",V$1,"""",": ","""",V419,"""",",")</f>
        <v>"PERIOD": "640.82",</v>
      </c>
      <c r="AU419" t="str">
        <f t="shared" ref="AU419:AU427" si="1084">_xlfn.CONCAT("""",W$1,"""",": ","""",W419,"""",",")</f>
        <v>"RCSVALUE": "0",</v>
      </c>
      <c r="AV419" t="str">
        <f t="shared" ref="AV419:AV427" si="1085">_xlfn.CONCAT("""",X$1,"""",": ","""",X419,"""",",")</f>
        <v>"RCS_SIZE": "LARGE",</v>
      </c>
      <c r="AW419" t="str">
        <f t="shared" ref="AW419:AW427" si="1086">_xlfn.CONCAT("""",Y$1,"""",": ","""",Y419,"""")</f>
        <v>"SITE": "SEAL"</v>
      </c>
      <c r="AX419" t="str">
        <f t="shared" ref="AX419:AX427" si="1087">_xlfn.CONCAT("""",C$1,"""",": ","""",C419,"""",",")</f>
        <v>"SATNAME": "BLOCK DM-SL R/B",</v>
      </c>
      <c r="AY419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"35804","COMMENT": "","COMMENTCODE": "","COUNTRY": "SEAL","CURRENT": "Y","DECAY": "","FILE": "8631","INCLINATION": "0.76","INTLDES": "2004-001B","LAUNCH": "2004-01-11","LAUNCH_NUM": "1","LAUNCH_PIECE": "B","NORAD_CAT_ID": "28138","OBJECT_ID": "2004-001B","OBJECT_NAME": "BLOCK DM-SL R/B","OBJECT_NUMBER": "28138","OBJECT_TYPE": "ROCKET BODY","PERIGEE": "683","PERIOD": "640.82","RCSVALUE": "0","RCS_SIZE": "LARGE","SATNAME": "BLOCK DM-SL R/B","SITE": "SEAL"</v>
      </c>
    </row>
    <row r="420" spans="1:51" x14ac:dyDescent="0.2">
      <c r="A420" t="s">
        <v>714</v>
      </c>
      <c r="B420" t="s">
        <v>4204</v>
      </c>
      <c r="C420" t="s">
        <v>3157</v>
      </c>
      <c r="D420" t="s">
        <v>2626</v>
      </c>
      <c r="E420" t="s">
        <v>25</v>
      </c>
      <c r="F420" t="s">
        <v>25</v>
      </c>
      <c r="G420" t="s">
        <v>3153</v>
      </c>
      <c r="H420" t="s">
        <v>27</v>
      </c>
      <c r="I420" t="s">
        <v>25</v>
      </c>
      <c r="J420" t="s">
        <v>77</v>
      </c>
      <c r="K420" t="s">
        <v>3154</v>
      </c>
      <c r="L420" t="s">
        <v>3155</v>
      </c>
      <c r="M420" t="s">
        <v>2782</v>
      </c>
      <c r="N420" t="s">
        <v>33</v>
      </c>
      <c r="O420" t="s">
        <v>48</v>
      </c>
      <c r="P420" t="s">
        <v>3156</v>
      </c>
      <c r="Q420" t="s">
        <v>3155</v>
      </c>
      <c r="R420" t="s">
        <v>3157</v>
      </c>
      <c r="S420" t="s">
        <v>3156</v>
      </c>
      <c r="T420" t="s">
        <v>38</v>
      </c>
      <c r="U420" t="s">
        <v>2666</v>
      </c>
      <c r="V420" t="s">
        <v>3158</v>
      </c>
      <c r="W420" t="s">
        <v>41</v>
      </c>
      <c r="X420" t="s">
        <v>53</v>
      </c>
      <c r="Y420" t="s">
        <v>2981</v>
      </c>
      <c r="Z420" t="str">
        <f t="shared" si="995"/>
        <v>"ESTRELADUSOLTELSTAR14-40393":{"APOGEE": "36215","COMMENT": "","COMMENTCODE": "","COUNTRY": "USBZ","CURRENT": "Y","DECAY": "","FILE": "8634","INCLINATION": "9.21","INTLDES": "2004-001A","LAUNCH": "2004-01-11","LAUNCH_NUM": "1","LAUNCH_PIECE": "A","NORAD_CAT_ID": "28137","OBJECT_ID": "2004-001A","OBJECT_NAME": "ESTRELA DU SOL-TELSTAR14","OBJECT_NUMBER": "28137","OBJECT_TYPE": "PAYLOAD","PERIGEE": "36174","PERIOD": "1456.99","RCSVALUE": "0","RCS_SIZE": "LARGE","SATNAME": "ESTRELA DU SOL-TELSTAR14","SITE": "SEAL"}</v>
      </c>
      <c r="AA420" t="str">
        <f>IF(A420=A421,_xlfn.CONCAT(Query__2[[#This Row],[Column1]],","),_xlfn.CONCAT(Query__2[[#This Row],[Column1]],"},"))</f>
        <v>"ESTRELADUSOLTELSTAR14-40393":{"APOGEE": "36215","COMMENT": "","COMMENTCODE": "","COUNTRY": "USBZ","CURRENT": "Y","DECAY": "","FILE": "8634","INCLINATION": "9.21","INTLDES": "2004-001A","LAUNCH": "2004-01-11","LAUNCH_NUM": "1","LAUNCH_PIECE": "A","NORAD_CAT_ID": "28137","OBJECT_ID": "2004-001A","OBJECT_NAME": "ESTRELA DU SOL-TELSTAR14","OBJECT_NUMBER": "28137","OBJECT_TYPE": "PAYLOAD","PERIGEE": "36174","PERIOD": "1456.99","RCSVALUE": "0","RCS_SIZE": "LARGE","SATNAME": "ESTRELA DU SOL-TELSTAR14","SITE": "SEAL"},</v>
      </c>
      <c r="AB420" t="str">
        <f t="shared" si="1065"/>
        <v>"APOGEE": "36215",</v>
      </c>
      <c r="AC420" t="str">
        <f t="shared" si="1066"/>
        <v>"COMMENT": "",</v>
      </c>
      <c r="AD420" t="str">
        <f t="shared" si="1067"/>
        <v>"COMMENTCODE": "",</v>
      </c>
      <c r="AE420" t="str">
        <f t="shared" si="1068"/>
        <v>"COUNTRY": "USBZ",</v>
      </c>
      <c r="AF420" t="str">
        <f t="shared" si="1069"/>
        <v>"CURRENT": "Y",</v>
      </c>
      <c r="AG420" t="str">
        <f t="shared" si="1070"/>
        <v>"DECAY": "",</v>
      </c>
      <c r="AH420" t="str">
        <f t="shared" si="1071"/>
        <v>"FILE": "8634",</v>
      </c>
      <c r="AI420" t="str">
        <f t="shared" si="1072"/>
        <v>"INCLINATION": "9.21",</v>
      </c>
      <c r="AJ420" t="str">
        <f t="shared" si="1073"/>
        <v>"INTLDES": "2004-001A",</v>
      </c>
      <c r="AK420" t="str">
        <f t="shared" si="1074"/>
        <v>"LAUNCH": "2004-01-11",</v>
      </c>
      <c r="AL420" t="str">
        <f t="shared" si="1075"/>
        <v>"LAUNCH_NUM": "1",</v>
      </c>
      <c r="AM420" t="str">
        <f t="shared" si="1076"/>
        <v>"LAUNCH_PIECE": "A",</v>
      </c>
      <c r="AN420" t="str">
        <f t="shared" si="1077"/>
        <v>"NORAD_CAT_ID": "28137",</v>
      </c>
      <c r="AO420" t="str">
        <f t="shared" si="1078"/>
        <v>"OBJECT_ID": "2004-001A",</v>
      </c>
      <c r="AP420" t="str">
        <f t="shared" si="1079"/>
        <v>"OBJECT_NAME": "ESTRELA DU SOL-TELSTAR14",</v>
      </c>
      <c r="AQ420" t="str">
        <f t="shared" si="1080"/>
        <v>"OBJECT_NUMBER": "28137",</v>
      </c>
      <c r="AR420" t="str">
        <f t="shared" si="1081"/>
        <v>"OBJECT_TYPE": "PAYLOAD",</v>
      </c>
      <c r="AS420" t="str">
        <f t="shared" si="1082"/>
        <v>"PERIGEE": "36174",</v>
      </c>
      <c r="AT420" t="str">
        <f t="shared" si="1083"/>
        <v>"PERIOD": "1456.99",</v>
      </c>
      <c r="AU420" t="str">
        <f t="shared" si="1084"/>
        <v>"RCSVALUE": "0",</v>
      </c>
      <c r="AV420" t="str">
        <f t="shared" si="1085"/>
        <v>"RCS_SIZE": "LARGE",</v>
      </c>
      <c r="AW420" t="str">
        <f t="shared" si="1086"/>
        <v>"SITE": "SEAL"</v>
      </c>
      <c r="AX420" t="str">
        <f t="shared" si="1087"/>
        <v>"SATNAME": "ESTRELA DU SOL-TELSTAR14",</v>
      </c>
      <c r="AY420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"36215","COMMENT": "","COMMENTCODE": "","COUNTRY": "USBZ","CURRENT": "Y","DECAY": "","FILE": "8634","INCLINATION": "9.21","INTLDES": "2004-001A","LAUNCH": "2004-01-11","LAUNCH_NUM": "1","LAUNCH_PIECE": "A","NORAD_CAT_ID": "28137","OBJECT_ID": "2004-001A","OBJECT_NAME": "ESTRELA DU SOL-TELSTAR14","OBJECT_NUMBER": "28137","OBJECT_TYPE": "PAYLOAD","PERIGEE": "36174","PERIOD": "1456.99","RCSVALUE": "0","RCS_SIZE": "LARGE","SATNAME": "ESTRELA DU SOL-TELSTAR14","SITE": "SEAL"</v>
      </c>
    </row>
    <row r="421" spans="1:51" x14ac:dyDescent="0.2">
      <c r="A421" t="s">
        <v>714</v>
      </c>
      <c r="B421" t="s">
        <v>4205</v>
      </c>
      <c r="C421" t="s">
        <v>1105</v>
      </c>
      <c r="D421" t="s">
        <v>360</v>
      </c>
      <c r="E421" t="s">
        <v>25</v>
      </c>
      <c r="F421" t="s">
        <v>25</v>
      </c>
      <c r="G421" t="s">
        <v>26</v>
      </c>
      <c r="H421" t="s">
        <v>27</v>
      </c>
      <c r="I421" t="s">
        <v>3159</v>
      </c>
      <c r="J421" t="s">
        <v>1070</v>
      </c>
      <c r="K421" t="s">
        <v>1486</v>
      </c>
      <c r="L421" t="s">
        <v>3160</v>
      </c>
      <c r="M421" t="s">
        <v>3161</v>
      </c>
      <c r="N421" t="s">
        <v>36</v>
      </c>
      <c r="O421" t="s">
        <v>34</v>
      </c>
      <c r="P421" t="s">
        <v>3162</v>
      </c>
      <c r="Q421" t="s">
        <v>3160</v>
      </c>
      <c r="R421" t="s">
        <v>1105</v>
      </c>
      <c r="S421" t="s">
        <v>3162</v>
      </c>
      <c r="T421" t="s">
        <v>50</v>
      </c>
      <c r="U421" t="s">
        <v>652</v>
      </c>
      <c r="V421" t="s">
        <v>1758</v>
      </c>
      <c r="W421" t="s">
        <v>41</v>
      </c>
      <c r="X421" t="s">
        <v>53</v>
      </c>
      <c r="Y421" t="s">
        <v>42</v>
      </c>
      <c r="Z421" t="str">
        <f t="shared" si="995"/>
        <v>"SL4RB-40394":{"APOGEE": "140","COMMENT": "","COMMENTCODE": "","COUNTRY": "CIS","CURRENT": "Y","DECAY": "2004-02-01","FILE": "8448","INCLINATION": "51.63","INTLDES": "2004-002B","LAUNCH": "2004-01-29","LAUNCH_NUM": "2","LAUNCH_PIECE": "B","NORAD_CAT_ID": "28143","OBJECT_ID": "2004-002B","OBJECT_NAME": "SL-4 R/B","OBJECT_NUMBER": "28143","OBJECT_TYPE": "ROCKET BODY","PERIGEE": "128","PERIOD": "87.16","RCSVALUE": "0","RCS_SIZE": "LARGE","SATNAME": "SL-4 R/B","SITE": "TTMTR"}</v>
      </c>
      <c r="AA421" t="str">
        <f>IF(A421=A422,_xlfn.CONCAT(Query__2[[#This Row],[Column1]],","),_xlfn.CONCAT(Query__2[[#This Row],[Column1]],"},"))</f>
        <v>"SL4RB-40394":{"APOGEE": "140","COMMENT": "","COMMENTCODE": "","COUNTRY": "CIS","CURRENT": "Y","DECAY": "2004-02-01","FILE": "8448","INCLINATION": "51.63","INTLDES": "2004-002B","LAUNCH": "2004-01-29","LAUNCH_NUM": "2","LAUNCH_PIECE": "B","NORAD_CAT_ID": "28143","OBJECT_ID": "2004-002B","OBJECT_NAME": "SL-4 R/B","OBJECT_NUMBER": "28143","OBJECT_TYPE": "ROCKET BODY","PERIGEE": "128","PERIOD": "87.16","RCSVALUE": "0","RCS_SIZE": "LARGE","SATNAME": "SL-4 R/B","SITE": "TTMTR"},</v>
      </c>
      <c r="AB421" t="str">
        <f t="shared" si="1065"/>
        <v>"APOGEE": "140",</v>
      </c>
      <c r="AC421" t="str">
        <f t="shared" si="1066"/>
        <v>"COMMENT": "",</v>
      </c>
      <c r="AD421" t="str">
        <f t="shared" si="1067"/>
        <v>"COMMENTCODE": "",</v>
      </c>
      <c r="AE421" t="str">
        <f t="shared" si="1068"/>
        <v>"COUNTRY": "CIS",</v>
      </c>
      <c r="AF421" t="str">
        <f t="shared" si="1069"/>
        <v>"CURRENT": "Y",</v>
      </c>
      <c r="AG421" t="str">
        <f t="shared" si="1070"/>
        <v>"DECAY": "2004-02-01",</v>
      </c>
      <c r="AH421" t="str">
        <f t="shared" si="1071"/>
        <v>"FILE": "8448",</v>
      </c>
      <c r="AI421" t="str">
        <f t="shared" si="1072"/>
        <v>"INCLINATION": "51.63",</v>
      </c>
      <c r="AJ421" t="str">
        <f t="shared" si="1073"/>
        <v>"INTLDES": "2004-002B",</v>
      </c>
      <c r="AK421" t="str">
        <f t="shared" si="1074"/>
        <v>"LAUNCH": "2004-01-29",</v>
      </c>
      <c r="AL421" t="str">
        <f t="shared" si="1075"/>
        <v>"LAUNCH_NUM": "2",</v>
      </c>
      <c r="AM421" t="str">
        <f t="shared" si="1076"/>
        <v>"LAUNCH_PIECE": "B",</v>
      </c>
      <c r="AN421" t="str">
        <f t="shared" si="1077"/>
        <v>"NORAD_CAT_ID": "28143",</v>
      </c>
      <c r="AO421" t="str">
        <f t="shared" si="1078"/>
        <v>"OBJECT_ID": "2004-002B",</v>
      </c>
      <c r="AP421" t="str">
        <f t="shared" si="1079"/>
        <v>"OBJECT_NAME": "SL-4 R/B",</v>
      </c>
      <c r="AQ421" t="str">
        <f t="shared" si="1080"/>
        <v>"OBJECT_NUMBER": "28143",</v>
      </c>
      <c r="AR421" t="str">
        <f t="shared" si="1081"/>
        <v>"OBJECT_TYPE": "ROCKET BODY",</v>
      </c>
      <c r="AS421" t="str">
        <f t="shared" si="1082"/>
        <v>"PERIGEE": "128",</v>
      </c>
      <c r="AT421" t="str">
        <f t="shared" si="1083"/>
        <v>"PERIOD": "87.16",</v>
      </c>
      <c r="AU421" t="str">
        <f t="shared" si="1084"/>
        <v>"RCSVALUE": "0",</v>
      </c>
      <c r="AV421" t="str">
        <f t="shared" si="1085"/>
        <v>"RCS_SIZE": "LARGE",</v>
      </c>
      <c r="AW421" t="str">
        <f t="shared" si="1086"/>
        <v>"SITE": "TTMTR"</v>
      </c>
      <c r="AX421" t="str">
        <f t="shared" si="1087"/>
        <v>"SATNAME": "SL-4 R/B",</v>
      </c>
      <c r="AY421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"140","COMMENT": "","COMMENTCODE": "","COUNTRY": "CIS","CURRENT": "Y","DECAY": "2004-02-01","FILE": "8448","INCLINATION": "51.63","INTLDES": "2004-002B","LAUNCH": "2004-01-29","LAUNCH_NUM": "2","LAUNCH_PIECE": "B","NORAD_CAT_ID": "28143","OBJECT_ID": "2004-002B","OBJECT_NAME": "SL-4 R/B","OBJECT_NUMBER": "28143","OBJECT_TYPE": "ROCKET BODY","PERIGEE": "128","PERIOD": "87.16","RCSVALUE": "0","RCS_SIZE": "LARGE","SATNAME": "SL-4 R/B","SITE": "TTMTR"</v>
      </c>
    </row>
    <row r="422" spans="1:51" x14ac:dyDescent="0.2">
      <c r="A422" t="s">
        <v>714</v>
      </c>
      <c r="B422" t="s">
        <v>4206</v>
      </c>
      <c r="C422" t="s">
        <v>3166</v>
      </c>
      <c r="D422" t="s">
        <v>552</v>
      </c>
      <c r="E422" t="s">
        <v>25</v>
      </c>
      <c r="F422" t="s">
        <v>25</v>
      </c>
      <c r="G422" t="s">
        <v>26</v>
      </c>
      <c r="H422" t="s">
        <v>27</v>
      </c>
      <c r="I422" t="s">
        <v>3163</v>
      </c>
      <c r="J422" t="s">
        <v>156</v>
      </c>
      <c r="K422" t="s">
        <v>1486</v>
      </c>
      <c r="L422" t="s">
        <v>3164</v>
      </c>
      <c r="M422" t="s">
        <v>3161</v>
      </c>
      <c r="N422" t="s">
        <v>36</v>
      </c>
      <c r="O422" t="s">
        <v>48</v>
      </c>
      <c r="P422" t="s">
        <v>3165</v>
      </c>
      <c r="Q422" t="s">
        <v>3164</v>
      </c>
      <c r="R422" t="s">
        <v>3166</v>
      </c>
      <c r="S422" t="s">
        <v>3165</v>
      </c>
      <c r="T422" t="s">
        <v>38</v>
      </c>
      <c r="U422" t="s">
        <v>516</v>
      </c>
      <c r="V422" t="s">
        <v>1031</v>
      </c>
      <c r="W422" t="s">
        <v>41</v>
      </c>
      <c r="X422" t="s">
        <v>53</v>
      </c>
      <c r="Y422" t="s">
        <v>42</v>
      </c>
      <c r="Z422" t="str">
        <f t="shared" si="995"/>
        <v>"PROGRESSM111-40395":{"APOGEE": "363","COMMENT": "","COMMENTCODE": "","COUNTRY": "CIS","CURRENT": "Y","DECAY": "2004-06-03","FILE": "7337","INCLINATION": "51.63","INTLDES": "2004-002A","LAUNCH": "2004-01-29","LAUNCH_NUM": "2","LAUNCH_PIECE": "A","NORAD_CAT_ID": "28142","OBJECT_ID": "2004-002A","OBJECT_NAME": "PROGRESS-M1 11","OBJECT_NUMBER": "28142","OBJECT_TYPE": "PAYLOAD","PERIGEE": "319","PERIOD": "91.36","RCSVALUE": "0","RCS_SIZE": "LARGE","SATNAME": "PROGRESS-M1 11","SITE": "TTMTR"}</v>
      </c>
      <c r="AA422" t="str">
        <f>IF(A422=A423,_xlfn.CONCAT(Query__2[[#This Row],[Column1]],","),_xlfn.CONCAT(Query__2[[#This Row],[Column1]],"},"))</f>
        <v>"PROGRESSM111-40395":{"APOGEE": "363","COMMENT": "","COMMENTCODE": "","COUNTRY": "CIS","CURRENT": "Y","DECAY": "2004-06-03","FILE": "7337","INCLINATION": "51.63","INTLDES": "2004-002A","LAUNCH": "2004-01-29","LAUNCH_NUM": "2","LAUNCH_PIECE": "A","NORAD_CAT_ID": "28142","OBJECT_ID": "2004-002A","OBJECT_NAME": "PROGRESS-M1 11","OBJECT_NUMBER": "28142","OBJECT_TYPE": "PAYLOAD","PERIGEE": "319","PERIOD": "91.36","RCSVALUE": "0","RCS_SIZE": "LARGE","SATNAME": "PROGRESS-M1 11","SITE": "TTMTR"},</v>
      </c>
      <c r="AB422" t="str">
        <f t="shared" si="1065"/>
        <v>"APOGEE": "363",</v>
      </c>
      <c r="AC422" t="str">
        <f t="shared" si="1066"/>
        <v>"COMMENT": "",</v>
      </c>
      <c r="AD422" t="str">
        <f t="shared" si="1067"/>
        <v>"COMMENTCODE": "",</v>
      </c>
      <c r="AE422" t="str">
        <f t="shared" si="1068"/>
        <v>"COUNTRY": "CIS",</v>
      </c>
      <c r="AF422" t="str">
        <f t="shared" si="1069"/>
        <v>"CURRENT": "Y",</v>
      </c>
      <c r="AG422" t="str">
        <f t="shared" si="1070"/>
        <v>"DECAY": "2004-06-03",</v>
      </c>
      <c r="AH422" t="str">
        <f t="shared" si="1071"/>
        <v>"FILE": "7337",</v>
      </c>
      <c r="AI422" t="str">
        <f t="shared" si="1072"/>
        <v>"INCLINATION": "51.63",</v>
      </c>
      <c r="AJ422" t="str">
        <f t="shared" si="1073"/>
        <v>"INTLDES": "2004-002A",</v>
      </c>
      <c r="AK422" t="str">
        <f t="shared" si="1074"/>
        <v>"LAUNCH": "2004-01-29",</v>
      </c>
      <c r="AL422" t="str">
        <f t="shared" si="1075"/>
        <v>"LAUNCH_NUM": "2",</v>
      </c>
      <c r="AM422" t="str">
        <f t="shared" si="1076"/>
        <v>"LAUNCH_PIECE": "A",</v>
      </c>
      <c r="AN422" t="str">
        <f t="shared" si="1077"/>
        <v>"NORAD_CAT_ID": "28142",</v>
      </c>
      <c r="AO422" t="str">
        <f t="shared" si="1078"/>
        <v>"OBJECT_ID": "2004-002A",</v>
      </c>
      <c r="AP422" t="str">
        <f t="shared" si="1079"/>
        <v>"OBJECT_NAME": "PROGRESS-M1 11",</v>
      </c>
      <c r="AQ422" t="str">
        <f t="shared" si="1080"/>
        <v>"OBJECT_NUMBER": "28142",</v>
      </c>
      <c r="AR422" t="str">
        <f t="shared" si="1081"/>
        <v>"OBJECT_TYPE": "PAYLOAD",</v>
      </c>
      <c r="AS422" t="str">
        <f t="shared" si="1082"/>
        <v>"PERIGEE": "319",</v>
      </c>
      <c r="AT422" t="str">
        <f t="shared" si="1083"/>
        <v>"PERIOD": "91.36",</v>
      </c>
      <c r="AU422" t="str">
        <f t="shared" si="1084"/>
        <v>"RCSVALUE": "0",</v>
      </c>
      <c r="AV422" t="str">
        <f t="shared" si="1085"/>
        <v>"RCS_SIZE": "LARGE",</v>
      </c>
      <c r="AW422" t="str">
        <f t="shared" si="1086"/>
        <v>"SITE": "TTMTR"</v>
      </c>
      <c r="AX422" t="str">
        <f t="shared" si="1087"/>
        <v>"SATNAME": "PROGRESS-M1 11",</v>
      </c>
      <c r="AY422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"363","COMMENT": "","COMMENTCODE": "","COUNTRY": "CIS","CURRENT": "Y","DECAY": "2004-06-03","FILE": "7337","INCLINATION": "51.63","INTLDES": "2004-002A","LAUNCH": "2004-01-29","LAUNCH_NUM": "2","LAUNCH_PIECE": "A","NORAD_CAT_ID": "28142","OBJECT_ID": "2004-002A","OBJECT_NAME": "PROGRESS-M1 11","OBJECT_NUMBER": "28142","OBJECT_TYPE": "PAYLOAD","PERIGEE": "319","PERIOD": "91.36","RCSVALUE": "0","RCS_SIZE": "LARGE","SATNAME": "PROGRESS-M1 11","SITE": "TTMTR"</v>
      </c>
    </row>
    <row r="423" spans="1:51" x14ac:dyDescent="0.2">
      <c r="A423" t="s">
        <v>714</v>
      </c>
      <c r="B423" t="s">
        <v>4207</v>
      </c>
      <c r="C423" t="s">
        <v>2743</v>
      </c>
      <c r="D423" t="s">
        <v>2778</v>
      </c>
      <c r="E423" t="s">
        <v>25</v>
      </c>
      <c r="F423" t="s">
        <v>25</v>
      </c>
      <c r="G423" t="s">
        <v>66</v>
      </c>
      <c r="H423" t="s">
        <v>27</v>
      </c>
      <c r="I423" t="s">
        <v>25</v>
      </c>
      <c r="J423" t="s">
        <v>77</v>
      </c>
      <c r="K423" t="s">
        <v>2322</v>
      </c>
      <c r="L423" t="s">
        <v>3167</v>
      </c>
      <c r="M423" t="s">
        <v>3168</v>
      </c>
      <c r="N423" t="s">
        <v>60</v>
      </c>
      <c r="O423" t="s">
        <v>34</v>
      </c>
      <c r="P423" t="s">
        <v>3169</v>
      </c>
      <c r="Q423" t="s">
        <v>3167</v>
      </c>
      <c r="R423" t="s">
        <v>2743</v>
      </c>
      <c r="S423" t="s">
        <v>3169</v>
      </c>
      <c r="T423" t="s">
        <v>50</v>
      </c>
      <c r="U423" t="s">
        <v>744</v>
      </c>
      <c r="V423" t="s">
        <v>3170</v>
      </c>
      <c r="W423" t="s">
        <v>41</v>
      </c>
      <c r="X423" t="s">
        <v>53</v>
      </c>
      <c r="Y423" t="s">
        <v>75</v>
      </c>
      <c r="Z423" t="str">
        <f t="shared" si="995"/>
        <v>"ATLAS2ASCENTAURRB-40396":{"APOGEE": "23093","COMMENT": "","COMMENTCODE": "","COUNTRY": "US","CURRENT": "Y","DECAY": "","FILE": "8634","INCLINATION": "12.40","INTLDES": "2004-003B","LAUNCH": "2004-02-05","LAUNCH_NUM": "3","LAUNCH_PIECE": "B","NORAD_CAT_ID": "28155","OBJECT_ID": "2004-003B","OBJECT_NAME": "ATLAS 2AS CENTAUR R/B","OBJECT_NUMBER": "28155","OBJECT_TYPE": "ROCKET BODY","PERIGEE": "304","PERIOD": "403.12","RCSVALUE": "0","RCS_SIZE": "LARGE","SATNAME": "ATLAS 2AS CENTAUR R/B","SITE": "AFETR"}</v>
      </c>
      <c r="AA423" t="str">
        <f>IF(A423=A424,_xlfn.CONCAT(Query__2[[#This Row],[Column1]],","),_xlfn.CONCAT(Query__2[[#This Row],[Column1]],"},"))</f>
        <v>"ATLAS2ASCENTAURRB-40396":{"APOGEE": "23093","COMMENT": "","COMMENTCODE": "","COUNTRY": "US","CURRENT": "Y","DECAY": "","FILE": "8634","INCLINATION": "12.40","INTLDES": "2004-003B","LAUNCH": "2004-02-05","LAUNCH_NUM": "3","LAUNCH_PIECE": "B","NORAD_CAT_ID": "28155","OBJECT_ID": "2004-003B","OBJECT_NAME": "ATLAS 2AS CENTAUR R/B","OBJECT_NUMBER": "28155","OBJECT_TYPE": "ROCKET BODY","PERIGEE": "304","PERIOD": "403.12","RCSVALUE": "0","RCS_SIZE": "LARGE","SATNAME": "ATLAS 2AS CENTAUR R/B","SITE": "AFETR"},</v>
      </c>
      <c r="AB423" t="str">
        <f t="shared" si="1065"/>
        <v>"APOGEE": "23093",</v>
      </c>
      <c r="AC423" t="str">
        <f t="shared" si="1066"/>
        <v>"COMMENT": "",</v>
      </c>
      <c r="AD423" t="str">
        <f t="shared" si="1067"/>
        <v>"COMMENTCODE": "",</v>
      </c>
      <c r="AE423" t="str">
        <f t="shared" si="1068"/>
        <v>"COUNTRY": "US",</v>
      </c>
      <c r="AF423" t="str">
        <f t="shared" si="1069"/>
        <v>"CURRENT": "Y",</v>
      </c>
      <c r="AG423" t="str">
        <f t="shared" si="1070"/>
        <v>"DECAY": "",</v>
      </c>
      <c r="AH423" t="str">
        <f t="shared" si="1071"/>
        <v>"FILE": "8634",</v>
      </c>
      <c r="AI423" t="str">
        <f t="shared" si="1072"/>
        <v>"INCLINATION": "12.40",</v>
      </c>
      <c r="AJ423" t="str">
        <f t="shared" si="1073"/>
        <v>"INTLDES": "2004-003B",</v>
      </c>
      <c r="AK423" t="str">
        <f t="shared" si="1074"/>
        <v>"LAUNCH": "2004-02-05",</v>
      </c>
      <c r="AL423" t="str">
        <f t="shared" si="1075"/>
        <v>"LAUNCH_NUM": "3",</v>
      </c>
      <c r="AM423" t="str">
        <f t="shared" si="1076"/>
        <v>"LAUNCH_PIECE": "B",</v>
      </c>
      <c r="AN423" t="str">
        <f t="shared" si="1077"/>
        <v>"NORAD_CAT_ID": "28155",</v>
      </c>
      <c r="AO423" t="str">
        <f t="shared" si="1078"/>
        <v>"OBJECT_ID": "2004-003B",</v>
      </c>
      <c r="AP423" t="str">
        <f t="shared" si="1079"/>
        <v>"OBJECT_NAME": "ATLAS 2AS CENTAUR R/B",</v>
      </c>
      <c r="AQ423" t="str">
        <f t="shared" si="1080"/>
        <v>"OBJECT_NUMBER": "28155",</v>
      </c>
      <c r="AR423" t="str">
        <f t="shared" si="1081"/>
        <v>"OBJECT_TYPE": "ROCKET BODY",</v>
      </c>
      <c r="AS423" t="str">
        <f t="shared" si="1082"/>
        <v>"PERIGEE": "304",</v>
      </c>
      <c r="AT423" t="str">
        <f t="shared" si="1083"/>
        <v>"PERIOD": "403.12",</v>
      </c>
      <c r="AU423" t="str">
        <f t="shared" si="1084"/>
        <v>"RCSVALUE": "0",</v>
      </c>
      <c r="AV423" t="str">
        <f t="shared" si="1085"/>
        <v>"RCS_SIZE": "LARGE",</v>
      </c>
      <c r="AW423" t="str">
        <f t="shared" si="1086"/>
        <v>"SITE": "AFETR"</v>
      </c>
      <c r="AX423" t="str">
        <f t="shared" si="1087"/>
        <v>"SATNAME": "ATLAS 2AS CENTAUR R/B",</v>
      </c>
      <c r="AY423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"23093","COMMENT": "","COMMENTCODE": "","COUNTRY": "US","CURRENT": "Y","DECAY": "","FILE": "8634","INCLINATION": "12.40","INTLDES": "2004-003B","LAUNCH": "2004-02-05","LAUNCH_NUM": "3","LAUNCH_PIECE": "B","NORAD_CAT_ID": "28155","OBJECT_ID": "2004-003B","OBJECT_NAME": "ATLAS 2AS CENTAUR R/B","OBJECT_NUMBER": "28155","OBJECT_TYPE": "ROCKET BODY","PERIGEE": "304","PERIOD": "403.12","RCSVALUE": "0","RCS_SIZE": "LARGE","SATNAME": "ATLAS 2AS CENTAUR R/B","SITE": "AFETR"</v>
      </c>
    </row>
    <row r="424" spans="1:51" x14ac:dyDescent="0.2">
      <c r="A424" t="s">
        <v>714</v>
      </c>
      <c r="B424" t="s">
        <v>4208</v>
      </c>
      <c r="C424" t="s">
        <v>3174</v>
      </c>
      <c r="D424" t="s">
        <v>2672</v>
      </c>
      <c r="E424" t="s">
        <v>25</v>
      </c>
      <c r="F424" t="s">
        <v>25</v>
      </c>
      <c r="G424" t="s">
        <v>2487</v>
      </c>
      <c r="H424" t="s">
        <v>27</v>
      </c>
      <c r="I424" t="s">
        <v>25</v>
      </c>
      <c r="J424" t="s">
        <v>231</v>
      </c>
      <c r="K424" t="s">
        <v>3171</v>
      </c>
      <c r="L424" t="s">
        <v>3172</v>
      </c>
      <c r="M424" t="s">
        <v>3168</v>
      </c>
      <c r="N424" t="s">
        <v>60</v>
      </c>
      <c r="O424" t="s">
        <v>48</v>
      </c>
      <c r="P424" t="s">
        <v>3173</v>
      </c>
      <c r="Q424" t="s">
        <v>3172</v>
      </c>
      <c r="R424" t="s">
        <v>3174</v>
      </c>
      <c r="S424" t="s">
        <v>3173</v>
      </c>
      <c r="T424" t="s">
        <v>38</v>
      </c>
      <c r="U424" t="s">
        <v>2742</v>
      </c>
      <c r="V424" t="s">
        <v>3175</v>
      </c>
      <c r="W424" t="s">
        <v>41</v>
      </c>
      <c r="X424" t="s">
        <v>53</v>
      </c>
      <c r="Y424" t="s">
        <v>75</v>
      </c>
      <c r="Z424" t="str">
        <f t="shared" si="995"/>
        <v>"AMC10GE10-40397":{"APOGEE": "36123","COMMENT": "","COMMENTCODE": "","COUNTRY": "SES","CURRENT": "Y","DECAY": "","FILE": "8635","INCLINATION": "4.39","INTLDES": "2004-003A","LAUNCH": "2004-02-05","LAUNCH_NUM": "3","LAUNCH_PIECE": "A","NORAD_CAT_ID": "28154","OBJECT_ID": "2004-003A","OBJECT_NAME": "AMC-10 (GE-10)","OBJECT_NUMBER": "28154","OBJECT_TYPE": "PAYLOAD","PERIGEE": "36104","PERIOD": "1452.82","RCSVALUE": "0","RCS_SIZE": "LARGE","SATNAME": "AMC-10 (GE-10)","SITE": "AFETR"}</v>
      </c>
      <c r="AA424" t="str">
        <f>IF(A424=A425,_xlfn.CONCAT(Query__2[[#This Row],[Column1]],","),_xlfn.CONCAT(Query__2[[#This Row],[Column1]],"},"))</f>
        <v>"AMC10GE10-40397":{"APOGEE": "36123","COMMENT": "","COMMENTCODE": "","COUNTRY": "SES","CURRENT": "Y","DECAY": "","FILE": "8635","INCLINATION": "4.39","INTLDES": "2004-003A","LAUNCH": "2004-02-05","LAUNCH_NUM": "3","LAUNCH_PIECE": "A","NORAD_CAT_ID": "28154","OBJECT_ID": "2004-003A","OBJECT_NAME": "AMC-10 (GE-10)","OBJECT_NUMBER": "28154","OBJECT_TYPE": "PAYLOAD","PERIGEE": "36104","PERIOD": "1452.82","RCSVALUE": "0","RCS_SIZE": "LARGE","SATNAME": "AMC-10 (GE-10)","SITE": "AFETR"},</v>
      </c>
      <c r="AB424" t="str">
        <f t="shared" si="1065"/>
        <v>"APOGEE": "36123",</v>
      </c>
      <c r="AC424" t="str">
        <f t="shared" si="1066"/>
        <v>"COMMENT": "",</v>
      </c>
      <c r="AD424" t="str">
        <f t="shared" si="1067"/>
        <v>"COMMENTCODE": "",</v>
      </c>
      <c r="AE424" t="str">
        <f t="shared" si="1068"/>
        <v>"COUNTRY": "SES",</v>
      </c>
      <c r="AF424" t="str">
        <f t="shared" si="1069"/>
        <v>"CURRENT": "Y",</v>
      </c>
      <c r="AG424" t="str">
        <f t="shared" si="1070"/>
        <v>"DECAY": "",</v>
      </c>
      <c r="AH424" t="str">
        <f t="shared" si="1071"/>
        <v>"FILE": "8635",</v>
      </c>
      <c r="AI424" t="str">
        <f t="shared" si="1072"/>
        <v>"INCLINATION": "4.39",</v>
      </c>
      <c r="AJ424" t="str">
        <f t="shared" si="1073"/>
        <v>"INTLDES": "2004-003A",</v>
      </c>
      <c r="AK424" t="str">
        <f t="shared" si="1074"/>
        <v>"LAUNCH": "2004-02-05",</v>
      </c>
      <c r="AL424" t="str">
        <f t="shared" si="1075"/>
        <v>"LAUNCH_NUM": "3",</v>
      </c>
      <c r="AM424" t="str">
        <f t="shared" si="1076"/>
        <v>"LAUNCH_PIECE": "A",</v>
      </c>
      <c r="AN424" t="str">
        <f t="shared" si="1077"/>
        <v>"NORAD_CAT_ID": "28154",</v>
      </c>
      <c r="AO424" t="str">
        <f t="shared" si="1078"/>
        <v>"OBJECT_ID": "2004-003A",</v>
      </c>
      <c r="AP424" t="str">
        <f t="shared" si="1079"/>
        <v>"OBJECT_NAME": "AMC-10 (GE-10)",</v>
      </c>
      <c r="AQ424" t="str">
        <f t="shared" si="1080"/>
        <v>"OBJECT_NUMBER": "28154",</v>
      </c>
      <c r="AR424" t="str">
        <f t="shared" si="1081"/>
        <v>"OBJECT_TYPE": "PAYLOAD",</v>
      </c>
      <c r="AS424" t="str">
        <f t="shared" si="1082"/>
        <v>"PERIGEE": "36104",</v>
      </c>
      <c r="AT424" t="str">
        <f t="shared" si="1083"/>
        <v>"PERIOD": "1452.82",</v>
      </c>
      <c r="AU424" t="str">
        <f t="shared" si="1084"/>
        <v>"RCSVALUE": "0",</v>
      </c>
      <c r="AV424" t="str">
        <f t="shared" si="1085"/>
        <v>"RCS_SIZE": "LARGE",</v>
      </c>
      <c r="AW424" t="str">
        <f t="shared" si="1086"/>
        <v>"SITE": "AFETR"</v>
      </c>
      <c r="AX424" t="str">
        <f t="shared" si="1087"/>
        <v>"SATNAME": "AMC-10 (GE-10)",</v>
      </c>
      <c r="AY424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"36123","COMMENT": "","COMMENTCODE": "","COUNTRY": "SES","CURRENT": "Y","DECAY": "","FILE": "8635","INCLINATION": "4.39","INTLDES": "2004-003A","LAUNCH": "2004-02-05","LAUNCH_NUM": "3","LAUNCH_PIECE": "A","NORAD_CAT_ID": "28154","OBJECT_ID": "2004-003A","OBJECT_NAME": "AMC-10 (GE-10)","OBJECT_NUMBER": "28154","OBJECT_TYPE": "PAYLOAD","PERIGEE": "36104","PERIOD": "1452.82","RCSVALUE": "0","RCS_SIZE": "LARGE","SATNAME": "AMC-10 (GE-10)","SITE": "AFETR"</v>
      </c>
    </row>
    <row r="425" spans="1:51" x14ac:dyDescent="0.2">
      <c r="A425" t="s">
        <v>714</v>
      </c>
      <c r="B425" t="s">
        <v>4209</v>
      </c>
      <c r="C425" t="s">
        <v>2282</v>
      </c>
      <c r="D425" t="s">
        <v>2293</v>
      </c>
      <c r="E425" t="s">
        <v>25</v>
      </c>
      <c r="F425" t="s">
        <v>25</v>
      </c>
      <c r="G425" t="s">
        <v>66</v>
      </c>
      <c r="H425" t="s">
        <v>27</v>
      </c>
      <c r="I425" t="s">
        <v>25</v>
      </c>
      <c r="J425" t="s">
        <v>231</v>
      </c>
      <c r="K425" t="s">
        <v>3176</v>
      </c>
      <c r="L425" t="s">
        <v>3177</v>
      </c>
      <c r="M425" t="s">
        <v>3178</v>
      </c>
      <c r="N425" t="s">
        <v>44</v>
      </c>
      <c r="O425" t="s">
        <v>160</v>
      </c>
      <c r="P425" t="s">
        <v>3179</v>
      </c>
      <c r="Q425" t="s">
        <v>3177</v>
      </c>
      <c r="R425" t="s">
        <v>2282</v>
      </c>
      <c r="S425" t="s">
        <v>3179</v>
      </c>
      <c r="T425" t="s">
        <v>50</v>
      </c>
      <c r="U425" t="s">
        <v>2251</v>
      </c>
      <c r="V425" t="s">
        <v>3180</v>
      </c>
      <c r="W425" t="s">
        <v>41</v>
      </c>
      <c r="X425" t="s">
        <v>25</v>
      </c>
      <c r="Y425" t="s">
        <v>75</v>
      </c>
      <c r="Z425" t="str">
        <f t="shared" si="995"/>
        <v>"IUSRB2-40398":{"APOGEE": "35938","COMMENT": "","COMMENTCODE": "","COUNTRY": "US","CURRENT": "Y","DECAY": "","FILE": "8635","INCLINATION": "10.92","INTLDES": "2004-004D","LAUNCH": "2004-02-14","LAUNCH_NUM": "4","LAUNCH_PIECE": "D","NORAD_CAT_ID": "28161","OBJECT_ID": "2004-004D","OBJECT_NAME": "IUS R/B(2)","OBJECT_NUMBER": "28161","OBJECT_TYPE": "ROCKET BODY","PERIGEE": "35887","PERIOD": "1442.55","RCSVALUE": "0","RCS_SIZE": "","SATNAME": "IUS R/B(2)","SITE": "AFETR"}</v>
      </c>
      <c r="AA425" t="str">
        <f>IF(A425=A426,_xlfn.CONCAT(Query__2[[#This Row],[Column1]],","),_xlfn.CONCAT(Query__2[[#This Row],[Column1]],"},"))</f>
        <v>"IUSRB2-40398":{"APOGEE": "35938","COMMENT": "","COMMENTCODE": "","COUNTRY": "US","CURRENT": "Y","DECAY": "","FILE": "8635","INCLINATION": "10.92","INTLDES": "2004-004D","LAUNCH": "2004-02-14","LAUNCH_NUM": "4","LAUNCH_PIECE": "D","NORAD_CAT_ID": "28161","OBJECT_ID": "2004-004D","OBJECT_NAME": "IUS R/B(2)","OBJECT_NUMBER": "28161","OBJECT_TYPE": "ROCKET BODY","PERIGEE": "35887","PERIOD": "1442.55","RCSVALUE": "0","RCS_SIZE": "","SATNAME": "IUS R/B(2)","SITE": "AFETR"},</v>
      </c>
      <c r="AB425" t="str">
        <f t="shared" si="1065"/>
        <v>"APOGEE": "35938",</v>
      </c>
      <c r="AC425" t="str">
        <f t="shared" si="1066"/>
        <v>"COMMENT": "",</v>
      </c>
      <c r="AD425" t="str">
        <f t="shared" si="1067"/>
        <v>"COMMENTCODE": "",</v>
      </c>
      <c r="AE425" t="str">
        <f t="shared" si="1068"/>
        <v>"COUNTRY": "US",</v>
      </c>
      <c r="AF425" t="str">
        <f t="shared" si="1069"/>
        <v>"CURRENT": "Y",</v>
      </c>
      <c r="AG425" t="str">
        <f t="shared" si="1070"/>
        <v>"DECAY": "",</v>
      </c>
      <c r="AH425" t="str">
        <f t="shared" si="1071"/>
        <v>"FILE": "8635",</v>
      </c>
      <c r="AI425" t="str">
        <f t="shared" si="1072"/>
        <v>"INCLINATION": "10.92",</v>
      </c>
      <c r="AJ425" t="str">
        <f t="shared" si="1073"/>
        <v>"INTLDES": "2004-004D",</v>
      </c>
      <c r="AK425" t="str">
        <f t="shared" si="1074"/>
        <v>"LAUNCH": "2004-02-14",</v>
      </c>
      <c r="AL425" t="str">
        <f t="shared" si="1075"/>
        <v>"LAUNCH_NUM": "4",</v>
      </c>
      <c r="AM425" t="str">
        <f t="shared" si="1076"/>
        <v>"LAUNCH_PIECE": "D",</v>
      </c>
      <c r="AN425" t="str">
        <f t="shared" si="1077"/>
        <v>"NORAD_CAT_ID": "28161",</v>
      </c>
      <c r="AO425" t="str">
        <f t="shared" si="1078"/>
        <v>"OBJECT_ID": "2004-004D",</v>
      </c>
      <c r="AP425" t="str">
        <f t="shared" si="1079"/>
        <v>"OBJECT_NAME": "IUS R/B(2)",</v>
      </c>
      <c r="AQ425" t="str">
        <f t="shared" si="1080"/>
        <v>"OBJECT_NUMBER": "28161",</v>
      </c>
      <c r="AR425" t="str">
        <f t="shared" si="1081"/>
        <v>"OBJECT_TYPE": "ROCKET BODY",</v>
      </c>
      <c r="AS425" t="str">
        <f t="shared" si="1082"/>
        <v>"PERIGEE": "35887",</v>
      </c>
      <c r="AT425" t="str">
        <f t="shared" si="1083"/>
        <v>"PERIOD": "1442.55",</v>
      </c>
      <c r="AU425" t="str">
        <f t="shared" si="1084"/>
        <v>"RCSVALUE": "0",</v>
      </c>
      <c r="AV425" t="str">
        <f t="shared" si="1085"/>
        <v>"RCS_SIZE": "",</v>
      </c>
      <c r="AW425" t="str">
        <f t="shared" si="1086"/>
        <v>"SITE": "AFETR"</v>
      </c>
      <c r="AX425" t="str">
        <f t="shared" si="1087"/>
        <v>"SATNAME": "IUS R/B(2)",</v>
      </c>
      <c r="AY425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"35938","COMMENT": "","COMMENTCODE": "","COUNTRY": "US","CURRENT": "Y","DECAY": "","FILE": "8635","INCLINATION": "10.92","INTLDES": "2004-004D","LAUNCH": "2004-02-14","LAUNCH_NUM": "4","LAUNCH_PIECE": "D","NORAD_CAT_ID": "28161","OBJECT_ID": "2004-004D","OBJECT_NAME": "IUS R/B(2)","OBJECT_NUMBER": "28161","OBJECT_TYPE": "ROCKET BODY","PERIGEE": "35887","PERIOD": "1442.55","RCSVALUE": "0","RCS_SIZE": "","SATNAME": "IUS R/B(2)","SITE": "AFETR"</v>
      </c>
    </row>
    <row r="426" spans="1:51" x14ac:dyDescent="0.2">
      <c r="A426" t="s">
        <v>714</v>
      </c>
      <c r="B426" t="s">
        <v>4210</v>
      </c>
      <c r="C426" t="s">
        <v>3184</v>
      </c>
      <c r="D426" t="s">
        <v>1682</v>
      </c>
      <c r="E426" t="s">
        <v>25</v>
      </c>
      <c r="F426" t="s">
        <v>25</v>
      </c>
      <c r="G426" t="s">
        <v>66</v>
      </c>
      <c r="H426" t="s">
        <v>27</v>
      </c>
      <c r="I426" t="s">
        <v>25</v>
      </c>
      <c r="J426" t="s">
        <v>77</v>
      </c>
      <c r="K426" t="s">
        <v>3181</v>
      </c>
      <c r="L426" t="s">
        <v>3182</v>
      </c>
      <c r="M426" t="s">
        <v>3178</v>
      </c>
      <c r="N426" t="s">
        <v>44</v>
      </c>
      <c r="O426" t="s">
        <v>48</v>
      </c>
      <c r="P426" t="s">
        <v>3183</v>
      </c>
      <c r="Q426" t="s">
        <v>3182</v>
      </c>
      <c r="R426" t="s">
        <v>3184</v>
      </c>
      <c r="S426" t="s">
        <v>3183</v>
      </c>
      <c r="T426" t="s">
        <v>38</v>
      </c>
      <c r="U426" t="s">
        <v>2734</v>
      </c>
      <c r="V426" t="s">
        <v>2819</v>
      </c>
      <c r="W426" t="s">
        <v>41</v>
      </c>
      <c r="X426" t="s">
        <v>25</v>
      </c>
      <c r="Y426" t="s">
        <v>75</v>
      </c>
      <c r="Z426" t="str">
        <f t="shared" si="995"/>
        <v>"USA176-40399":{"APOGEE": "35794","COMMENT": "","COMMENTCODE": "","COUNTRY": "US","CURRENT": "Y","DECAY": "","FILE": "8634","INCLINATION": "10.83","INTLDES": "2004-004A","LAUNCH": "2004-02-14","LAUNCH_NUM": "4","LAUNCH_PIECE": "A","NORAD_CAT_ID": "28158","OBJECT_ID": "2004-004A","OBJECT_NAME": "USA 176","OBJECT_NUMBER": "28158","OBJECT_TYPE": "PAYLOAD","PERIGEE": "35778","PERIOD": "1436.08","RCSVALUE": "0","RCS_SIZE": "","SATNAME": "USA 176","SITE": "AFETR"}</v>
      </c>
      <c r="AA426" t="str">
        <f>IF(A426=A427,_xlfn.CONCAT(Query__2[[#This Row],[Column1]],","),_xlfn.CONCAT(Query__2[[#This Row],[Column1]],"},"))</f>
        <v>"USA176-40399":{"APOGEE": "35794","COMMENT": "","COMMENTCODE": "","COUNTRY": "US","CURRENT": "Y","DECAY": "","FILE": "8634","INCLINATION": "10.83","INTLDES": "2004-004A","LAUNCH": "2004-02-14","LAUNCH_NUM": "4","LAUNCH_PIECE": "A","NORAD_CAT_ID": "28158","OBJECT_ID": "2004-004A","OBJECT_NAME": "USA 176","OBJECT_NUMBER": "28158","OBJECT_TYPE": "PAYLOAD","PERIGEE": "35778","PERIOD": "1436.08","RCSVALUE": "0","RCS_SIZE": "","SATNAME": "USA 176","SITE": "AFETR"},</v>
      </c>
      <c r="AB426" t="str">
        <f t="shared" si="1065"/>
        <v>"APOGEE": "35794",</v>
      </c>
      <c r="AC426" t="str">
        <f t="shared" si="1066"/>
        <v>"COMMENT": "",</v>
      </c>
      <c r="AD426" t="str">
        <f t="shared" si="1067"/>
        <v>"COMMENTCODE": "",</v>
      </c>
      <c r="AE426" t="str">
        <f t="shared" si="1068"/>
        <v>"COUNTRY": "US",</v>
      </c>
      <c r="AF426" t="str">
        <f t="shared" si="1069"/>
        <v>"CURRENT": "Y",</v>
      </c>
      <c r="AG426" t="str">
        <f t="shared" si="1070"/>
        <v>"DECAY": "",</v>
      </c>
      <c r="AH426" t="str">
        <f t="shared" si="1071"/>
        <v>"FILE": "8634",</v>
      </c>
      <c r="AI426" t="str">
        <f t="shared" si="1072"/>
        <v>"INCLINATION": "10.83",</v>
      </c>
      <c r="AJ426" t="str">
        <f t="shared" si="1073"/>
        <v>"INTLDES": "2004-004A",</v>
      </c>
      <c r="AK426" t="str">
        <f t="shared" si="1074"/>
        <v>"LAUNCH": "2004-02-14",</v>
      </c>
      <c r="AL426" t="str">
        <f t="shared" si="1075"/>
        <v>"LAUNCH_NUM": "4",</v>
      </c>
      <c r="AM426" t="str">
        <f t="shared" si="1076"/>
        <v>"LAUNCH_PIECE": "A",</v>
      </c>
      <c r="AN426" t="str">
        <f t="shared" si="1077"/>
        <v>"NORAD_CAT_ID": "28158",</v>
      </c>
      <c r="AO426" t="str">
        <f t="shared" si="1078"/>
        <v>"OBJECT_ID": "2004-004A",</v>
      </c>
      <c r="AP426" t="str">
        <f t="shared" si="1079"/>
        <v>"OBJECT_NAME": "USA 176",</v>
      </c>
      <c r="AQ426" t="str">
        <f t="shared" si="1080"/>
        <v>"OBJECT_NUMBER": "28158",</v>
      </c>
      <c r="AR426" t="str">
        <f t="shared" si="1081"/>
        <v>"OBJECT_TYPE": "PAYLOAD",</v>
      </c>
      <c r="AS426" t="str">
        <f t="shared" si="1082"/>
        <v>"PERIGEE": "35778",</v>
      </c>
      <c r="AT426" t="str">
        <f t="shared" si="1083"/>
        <v>"PERIOD": "1436.08",</v>
      </c>
      <c r="AU426" t="str">
        <f t="shared" si="1084"/>
        <v>"RCSVALUE": "0",</v>
      </c>
      <c r="AV426" t="str">
        <f t="shared" si="1085"/>
        <v>"RCS_SIZE": "",</v>
      </c>
      <c r="AW426" t="str">
        <f t="shared" si="1086"/>
        <v>"SITE": "AFETR"</v>
      </c>
      <c r="AX426" t="str">
        <f t="shared" si="1087"/>
        <v>"SATNAME": "USA 176",</v>
      </c>
      <c r="AY426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"35794","COMMENT": "","COMMENTCODE": "","COUNTRY": "US","CURRENT": "Y","DECAY": "","FILE": "8634","INCLINATION": "10.83","INTLDES": "2004-004A","LAUNCH": "2004-02-14","LAUNCH_NUM": "4","LAUNCH_PIECE": "A","NORAD_CAT_ID": "28158","OBJECT_ID": "2004-004A","OBJECT_NAME": "USA 176","OBJECT_NUMBER": "28158","OBJECT_TYPE": "PAYLOAD","PERIGEE": "35778","PERIOD": "1436.08","RCSVALUE": "0","RCS_SIZE": "","SATNAME": "USA 176","SITE": "AFETR"</v>
      </c>
    </row>
    <row r="427" spans="1:51" x14ac:dyDescent="0.2">
      <c r="A427" t="s">
        <v>714</v>
      </c>
      <c r="B427" t="s">
        <v>4211</v>
      </c>
      <c r="C427" t="s">
        <v>2284</v>
      </c>
      <c r="D427" t="s">
        <v>2712</v>
      </c>
      <c r="E427" t="s">
        <v>25</v>
      </c>
      <c r="F427" t="s">
        <v>25</v>
      </c>
      <c r="G427" t="s">
        <v>66</v>
      </c>
      <c r="H427" t="s">
        <v>27</v>
      </c>
      <c r="I427" t="s">
        <v>25</v>
      </c>
      <c r="J427" t="s">
        <v>77</v>
      </c>
      <c r="K427" t="s">
        <v>2165</v>
      </c>
      <c r="L427" t="s">
        <v>3185</v>
      </c>
      <c r="M427" t="s">
        <v>3178</v>
      </c>
      <c r="N427" t="s">
        <v>44</v>
      </c>
      <c r="O427" t="s">
        <v>81</v>
      </c>
      <c r="P427" t="s">
        <v>3186</v>
      </c>
      <c r="Q427" t="s">
        <v>3185</v>
      </c>
      <c r="R427" t="s">
        <v>2284</v>
      </c>
      <c r="S427" t="s">
        <v>3186</v>
      </c>
      <c r="T427" t="s">
        <v>50</v>
      </c>
      <c r="U427" t="s">
        <v>567</v>
      </c>
      <c r="V427" t="s">
        <v>3187</v>
      </c>
      <c r="W427" t="s">
        <v>41</v>
      </c>
      <c r="X427" t="s">
        <v>53</v>
      </c>
      <c r="Y427" t="s">
        <v>75</v>
      </c>
      <c r="Z427" t="str">
        <f t="shared" si="995"/>
        <v>"IUSRB1-40400":{"APOGEE": "34343","COMMENT": "","COMMENTCODE": "","COUNTRY": "US","CURRENT": "Y","DECAY": "","FILE": "8634","INCLINATION": "28.49","INTLDES": "2004-004C","LAUNCH": "2004-02-14","LAUNCH_NUM": "4","LAUNCH_PIECE": "C","NORAD_CAT_ID": "28160","OBJECT_ID": "2004-004C","OBJECT_NAME": "IUS R/B(1)","OBJECT_NUMBER": "28160","OBJECT_TYPE": "ROCKET BODY","PERIGEE": "320","PERIOD": "605.54","RCSVALUE": "0","RCS_SIZE": "LARGE","SATNAME": "IUS R/B(1)","SITE": "AFETR"}</v>
      </c>
      <c r="AA427" t="str">
        <f>IF(A427=A428,_xlfn.CONCAT(Query__2[[#This Row],[Column1]],","),_xlfn.CONCAT(Query__2[[#This Row],[Column1]],"},"))</f>
        <v>"IUSRB1-40400":{"APOGEE": "34343","COMMENT": "","COMMENTCODE": "","COUNTRY": "US","CURRENT": "Y","DECAY": "","FILE": "8634","INCLINATION": "28.49","INTLDES": "2004-004C","LAUNCH": "2004-02-14","LAUNCH_NUM": "4","LAUNCH_PIECE": "C","NORAD_CAT_ID": "28160","OBJECT_ID": "2004-004C","OBJECT_NAME": "IUS R/B(1)","OBJECT_NUMBER": "28160","OBJECT_TYPE": "ROCKET BODY","PERIGEE": "320","PERIOD": "605.54","RCSVALUE": "0","RCS_SIZE": "LARGE","SATNAME": "IUS R/B(1)","SITE": "AFETR"}},</v>
      </c>
      <c r="AB427" t="str">
        <f t="shared" si="1065"/>
        <v>"APOGEE": "34343",</v>
      </c>
      <c r="AC427" t="str">
        <f t="shared" si="1066"/>
        <v>"COMMENT": "",</v>
      </c>
      <c r="AD427" t="str">
        <f t="shared" si="1067"/>
        <v>"COMMENTCODE": "",</v>
      </c>
      <c r="AE427" t="str">
        <f t="shared" si="1068"/>
        <v>"COUNTRY": "US",</v>
      </c>
      <c r="AF427" t="str">
        <f t="shared" si="1069"/>
        <v>"CURRENT": "Y",</v>
      </c>
      <c r="AG427" t="str">
        <f t="shared" si="1070"/>
        <v>"DECAY": "",</v>
      </c>
      <c r="AH427" t="str">
        <f t="shared" si="1071"/>
        <v>"FILE": "8634",</v>
      </c>
      <c r="AI427" t="str">
        <f t="shared" si="1072"/>
        <v>"INCLINATION": "28.49",</v>
      </c>
      <c r="AJ427" t="str">
        <f t="shared" si="1073"/>
        <v>"INTLDES": "2004-004C",</v>
      </c>
      <c r="AK427" t="str">
        <f t="shared" si="1074"/>
        <v>"LAUNCH": "2004-02-14",</v>
      </c>
      <c r="AL427" t="str">
        <f t="shared" si="1075"/>
        <v>"LAUNCH_NUM": "4",</v>
      </c>
      <c r="AM427" t="str">
        <f t="shared" si="1076"/>
        <v>"LAUNCH_PIECE": "C",</v>
      </c>
      <c r="AN427" t="str">
        <f t="shared" si="1077"/>
        <v>"NORAD_CAT_ID": "28160",</v>
      </c>
      <c r="AO427" t="str">
        <f t="shared" si="1078"/>
        <v>"OBJECT_ID": "2004-004C",</v>
      </c>
      <c r="AP427" t="str">
        <f t="shared" si="1079"/>
        <v>"OBJECT_NAME": "IUS R/B(1)",</v>
      </c>
      <c r="AQ427" t="str">
        <f t="shared" si="1080"/>
        <v>"OBJECT_NUMBER": "28160",</v>
      </c>
      <c r="AR427" t="str">
        <f t="shared" si="1081"/>
        <v>"OBJECT_TYPE": "ROCKET BODY",</v>
      </c>
      <c r="AS427" t="str">
        <f t="shared" si="1082"/>
        <v>"PERIGEE": "320",</v>
      </c>
      <c r="AT427" t="str">
        <f t="shared" si="1083"/>
        <v>"PERIOD": "605.54",</v>
      </c>
      <c r="AU427" t="str">
        <f t="shared" si="1084"/>
        <v>"RCSVALUE": "0",</v>
      </c>
      <c r="AV427" t="str">
        <f t="shared" si="1085"/>
        <v>"RCS_SIZE": "LARGE",</v>
      </c>
      <c r="AW427" t="str">
        <f t="shared" si="1086"/>
        <v>"SITE": "AFETR"</v>
      </c>
      <c r="AX427" t="str">
        <f t="shared" si="1087"/>
        <v>"SATNAME": "IUS R/B(1)",</v>
      </c>
      <c r="AY427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"34343","COMMENT": "","COMMENTCODE": "","COUNTRY": "US","CURRENT": "Y","DECAY": "","FILE": "8634","INCLINATION": "28.49","INTLDES": "2004-004C","LAUNCH": "2004-02-14","LAUNCH_NUM": "4","LAUNCH_PIECE": "C","NORAD_CAT_ID": "28160","OBJECT_ID": "2004-004C","OBJECT_NAME": "IUS R/B(1)","OBJECT_NUMBER": "28160","OBJECT_TYPE": "ROCKET BODY","PERIGEE": "320","PERIOD": "605.54","RCSVALUE": "0","RCS_SIZE": "LARGE","SATNAME": "IUS R/B(1)","SITE": "AFETR"</v>
      </c>
    </row>
    <row r="428" spans="1:51" x14ac:dyDescent="0.2">
      <c r="A428" t="s">
        <v>1386</v>
      </c>
      <c r="B428" t="s">
        <v>4212</v>
      </c>
      <c r="C428" t="s">
        <v>2522</v>
      </c>
      <c r="D428" t="s">
        <v>212</v>
      </c>
      <c r="E428" t="s">
        <v>25</v>
      </c>
      <c r="F428" t="s">
        <v>25</v>
      </c>
      <c r="G428" t="s">
        <v>66</v>
      </c>
      <c r="H428" t="s">
        <v>27</v>
      </c>
      <c r="I428" t="s">
        <v>3081</v>
      </c>
      <c r="J428" t="s">
        <v>156</v>
      </c>
      <c r="K428" t="s">
        <v>3191</v>
      </c>
      <c r="L428" t="s">
        <v>3192</v>
      </c>
      <c r="M428" t="s">
        <v>3193</v>
      </c>
      <c r="N428" t="s">
        <v>33</v>
      </c>
      <c r="O428" t="s">
        <v>81</v>
      </c>
      <c r="P428" t="s">
        <v>3194</v>
      </c>
      <c r="Q428" t="s">
        <v>3192</v>
      </c>
      <c r="R428" t="s">
        <v>2522</v>
      </c>
      <c r="S428" t="s">
        <v>3194</v>
      </c>
      <c r="T428" t="s">
        <v>50</v>
      </c>
      <c r="U428" t="s">
        <v>111</v>
      </c>
      <c r="V428" t="s">
        <v>966</v>
      </c>
      <c r="W428" t="s">
        <v>41</v>
      </c>
      <c r="X428" t="s">
        <v>53</v>
      </c>
      <c r="Y428" t="s">
        <v>75</v>
      </c>
      <c r="Z428" t="str">
        <f t="shared" si="995"/>
        <v>"2005":{"DELTA2RB1-40608":{"APOGEE": "198","COMMENT": "","COMMENTCODE": "","COUNTRY": "US","CURRENT": "Y","DECAY": "2005-06-20","FILE": "7337","INCLINATION": "23.91","INTLDES": "2005-001C","LAUNCH": "2005-01-12","LAUNCH_NUM": "1","LAUNCH_PIECE": "C","NORAD_CAT_ID": "28519","OBJECT_ID": "2005-001C","OBJECT_NAME": "DELTA 2 R/B(1)","OBJECT_NUMBER": "28519","OBJECT_TYPE": "ROCKET BODY","PERIGEE": "117","PERIOD": "87.63","RCSVALUE": "0","RCS_SIZE": "LARGE","SATNAME": "DELTA 2 R/B(1)","SITE": "AFETR"}</v>
      </c>
      <c r="AA428" t="str">
        <f>IF(A428=A429,_xlfn.CONCAT(Query__2[[#This Row],[Column1]],","),_xlfn.CONCAT(Query__2[[#This Row],[Column1]],"},"))</f>
        <v>"2005":{"DELTA2RB1-40608":{"APOGEE": "198","COMMENT": "","COMMENTCODE": "","COUNTRY": "US","CURRENT": "Y","DECAY": "2005-06-20","FILE": "7337","INCLINATION": "23.91","INTLDES": "2005-001C","LAUNCH": "2005-01-12","LAUNCH_NUM": "1","LAUNCH_PIECE": "C","NORAD_CAT_ID": "28519","OBJECT_ID": "2005-001C","OBJECT_NAME": "DELTA 2 R/B(1)","OBJECT_NUMBER": "28519","OBJECT_TYPE": "ROCKET BODY","PERIGEE": "117","PERIOD": "87.63","RCSVALUE": "0","RCS_SIZE": "LARGE","SATNAME": "DELTA 2 R/B(1)","SITE": "AFETR"},</v>
      </c>
      <c r="AB428" t="str">
        <f t="shared" ref="AB428:AB436" si="1088">_xlfn.CONCAT("""",D$1,"""",": ","""",D428,"""",",")</f>
        <v>"APOGEE": "198",</v>
      </c>
      <c r="AC428" t="str">
        <f t="shared" ref="AC428:AC436" si="1089">_xlfn.CONCAT("""",E$1,"""",": ","""",E428,"""",",")</f>
        <v>"COMMENT": "",</v>
      </c>
      <c r="AD428" t="str">
        <f t="shared" ref="AD428:AD436" si="1090">_xlfn.CONCAT("""",F$1,"""",": ","""",F428,"""",",")</f>
        <v>"COMMENTCODE": "",</v>
      </c>
      <c r="AE428" t="str">
        <f t="shared" ref="AE428:AE436" si="1091">_xlfn.CONCAT("""",G$1,"""",": ","""",G428,"""",",")</f>
        <v>"COUNTRY": "US",</v>
      </c>
      <c r="AF428" t="str">
        <f t="shared" ref="AF428:AF436" si="1092">_xlfn.CONCAT("""",H$1,"""",": ","""",H428,"""",",")</f>
        <v>"CURRENT": "Y",</v>
      </c>
      <c r="AG428" t="str">
        <f t="shared" ref="AG428:AG436" si="1093">_xlfn.CONCAT("""",I$1,"""",": ","""",I428,"""",",")</f>
        <v>"DECAY": "2005-06-20",</v>
      </c>
      <c r="AH428" t="str">
        <f t="shared" ref="AH428:AH436" si="1094">_xlfn.CONCAT("""",J$1,"""",": ","""",J428,"""",",")</f>
        <v>"FILE": "7337",</v>
      </c>
      <c r="AI428" t="str">
        <f t="shared" ref="AI428:AI436" si="1095">_xlfn.CONCAT("""",K$1,"""",": ","""",K428,"""",",")</f>
        <v>"INCLINATION": "23.91",</v>
      </c>
      <c r="AJ428" t="str">
        <f t="shared" ref="AJ428:AJ436" si="1096">_xlfn.CONCAT("""",L$1,"""",": ","""",L428,"""",",")</f>
        <v>"INTLDES": "2005-001C",</v>
      </c>
      <c r="AK428" t="str">
        <f t="shared" ref="AK428:AK436" si="1097">_xlfn.CONCAT("""",M$1,"""",": ","""",M428,"""",",")</f>
        <v>"LAUNCH": "2005-01-12",</v>
      </c>
      <c r="AL428" t="str">
        <f t="shared" ref="AL428:AL436" si="1098">_xlfn.CONCAT("""",N$1,"""",": ","""",N428,"""",",")</f>
        <v>"LAUNCH_NUM": "1",</v>
      </c>
      <c r="AM428" t="str">
        <f t="shared" ref="AM428:AM436" si="1099">_xlfn.CONCAT("""",O$1,"""",": ","""",O428,"""",",")</f>
        <v>"LAUNCH_PIECE": "C",</v>
      </c>
      <c r="AN428" t="str">
        <f t="shared" ref="AN428:AN436" si="1100">_xlfn.CONCAT("""",P$1,"""",": ","""",P428,"""",",")</f>
        <v>"NORAD_CAT_ID": "28519",</v>
      </c>
      <c r="AO428" t="str">
        <f t="shared" ref="AO428:AO436" si="1101">_xlfn.CONCAT("""",Q$1,"""",": ","""",Q428,"""",",")</f>
        <v>"OBJECT_ID": "2005-001C",</v>
      </c>
      <c r="AP428" t="str">
        <f t="shared" ref="AP428:AP436" si="1102">_xlfn.CONCAT("""",R$1,"""",": ","""",R428,"""",",")</f>
        <v>"OBJECT_NAME": "DELTA 2 R/B(1)",</v>
      </c>
      <c r="AQ428" t="str">
        <f t="shared" ref="AQ428:AQ436" si="1103">_xlfn.CONCAT("""",S$1,"""",": ","""",S428,"""",",")</f>
        <v>"OBJECT_NUMBER": "28519",</v>
      </c>
      <c r="AR428" t="str">
        <f t="shared" ref="AR428:AR436" si="1104">_xlfn.CONCAT("""",T$1,"""",": ","""",T428,"""",",")</f>
        <v>"OBJECT_TYPE": "ROCKET BODY",</v>
      </c>
      <c r="AS428" t="str">
        <f t="shared" ref="AS428:AS436" si="1105">_xlfn.CONCAT("""",U$1,"""",": ","""",U428,"""",",")</f>
        <v>"PERIGEE": "117",</v>
      </c>
      <c r="AT428" t="str">
        <f t="shared" ref="AT428:AT436" si="1106">_xlfn.CONCAT("""",V$1,"""",": ","""",V428,"""",",")</f>
        <v>"PERIOD": "87.63",</v>
      </c>
      <c r="AU428" t="str">
        <f t="shared" ref="AU428:AU436" si="1107">_xlfn.CONCAT("""",W$1,"""",": ","""",W428,"""",",")</f>
        <v>"RCSVALUE": "0",</v>
      </c>
      <c r="AV428" t="str">
        <f t="shared" ref="AV428:AV436" si="1108">_xlfn.CONCAT("""",X$1,"""",": ","""",X428,"""",",")</f>
        <v>"RCS_SIZE": "LARGE",</v>
      </c>
      <c r="AW428" t="str">
        <f t="shared" ref="AW428:AW436" si="1109">_xlfn.CONCAT("""",Y$1,"""",": ","""",Y428,"""")</f>
        <v>"SITE": "AFETR"</v>
      </c>
      <c r="AX428" t="str">
        <f t="shared" ref="AX428:AX436" si="1110">_xlfn.CONCAT("""",C$1,"""",": ","""",C428,"""",",")</f>
        <v>"SATNAME": "DELTA 2 R/B(1)",</v>
      </c>
      <c r="AY428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"198","COMMENT": "","COMMENTCODE": "","COUNTRY": "US","CURRENT": "Y","DECAY": "2005-06-20","FILE": "7337","INCLINATION": "23.91","INTLDES": "2005-001C","LAUNCH": "2005-01-12","LAUNCH_NUM": "1","LAUNCH_PIECE": "C","NORAD_CAT_ID": "28519","OBJECT_ID": "2005-001C","OBJECT_NAME": "DELTA 2 R/B(1)","OBJECT_NUMBER": "28519","OBJECT_TYPE": "ROCKET BODY","PERIGEE": "117","PERIOD": "87.63","RCSVALUE": "0","RCS_SIZE": "LARGE","SATNAME": "DELTA 2 R/B(1)","SITE": "AFETR"</v>
      </c>
    </row>
    <row r="429" spans="1:51" x14ac:dyDescent="0.2">
      <c r="A429" t="s">
        <v>1386</v>
      </c>
      <c r="B429" t="s">
        <v>4213</v>
      </c>
      <c r="C429" t="s">
        <v>2664</v>
      </c>
      <c r="D429" t="s">
        <v>25</v>
      </c>
      <c r="E429" t="s">
        <v>146</v>
      </c>
      <c r="F429" t="s">
        <v>25</v>
      </c>
      <c r="G429" t="s">
        <v>66</v>
      </c>
      <c r="H429" t="s">
        <v>27</v>
      </c>
      <c r="I429" t="s">
        <v>25</v>
      </c>
      <c r="J429" t="s">
        <v>776</v>
      </c>
      <c r="K429" t="s">
        <v>25</v>
      </c>
      <c r="L429" t="s">
        <v>3195</v>
      </c>
      <c r="M429" t="s">
        <v>3193</v>
      </c>
      <c r="N429" t="s">
        <v>33</v>
      </c>
      <c r="O429" t="s">
        <v>34</v>
      </c>
      <c r="P429" t="s">
        <v>3196</v>
      </c>
      <c r="Q429" t="s">
        <v>3195</v>
      </c>
      <c r="R429" t="s">
        <v>2664</v>
      </c>
      <c r="S429" t="s">
        <v>3196</v>
      </c>
      <c r="T429" t="s">
        <v>50</v>
      </c>
      <c r="U429" t="s">
        <v>25</v>
      </c>
      <c r="V429" t="s">
        <v>25</v>
      </c>
      <c r="W429" t="s">
        <v>41</v>
      </c>
      <c r="X429" t="s">
        <v>25</v>
      </c>
      <c r="Y429" t="s">
        <v>75</v>
      </c>
      <c r="Z429" t="str">
        <f t="shared" si="995"/>
        <v>"DELTA2RB2-40609":{"APOGEE": "","COMMENT": "HELIOCENTRIC ORBIT (SUN)","COMMENTCODE": "","COUNTRY": "US","CURRENT": "Y","DECAY": "","FILE": "202","INCLINATION": "","INTLDES": "2005-001B","LAUNCH": "2005-01-12","LAUNCH_NUM": "1","LAUNCH_PIECE": "B","NORAD_CAT_ID": "28518","OBJECT_ID": "2005-001B","OBJECT_NAME": "DELTA 2 R/B(2)","OBJECT_NUMBER": "28518","OBJECT_TYPE": "ROCKET BODY","PERIGEE": "","PERIOD": "","RCSVALUE": "0","RCS_SIZE": "","SATNAME": "DELTA 2 R/B(2)","SITE": "AFETR"}</v>
      </c>
      <c r="AA429" t="str">
        <f>IF(A429=A430,_xlfn.CONCAT(Query__2[[#This Row],[Column1]],","),_xlfn.CONCAT(Query__2[[#This Row],[Column1]],"},"))</f>
        <v>"DELTA2RB2-40609":{"APOGEE": "","COMMENT": "HELIOCENTRIC ORBIT (SUN)","COMMENTCODE": "","COUNTRY": "US","CURRENT": "Y","DECAY": "","FILE": "202","INCLINATION": "","INTLDES": "2005-001B","LAUNCH": "2005-01-12","LAUNCH_NUM": "1","LAUNCH_PIECE": "B","NORAD_CAT_ID": "28518","OBJECT_ID": "2005-001B","OBJECT_NAME": "DELTA 2 R/B(2)","OBJECT_NUMBER": "28518","OBJECT_TYPE": "ROCKET BODY","PERIGEE": "","PERIOD": "","RCSVALUE": "0","RCS_SIZE": "","SATNAME": "DELTA 2 R/B(2)","SITE": "AFETR"},</v>
      </c>
      <c r="AB429" t="str">
        <f t="shared" si="1088"/>
        <v>"APOGEE": "",</v>
      </c>
      <c r="AC429" t="str">
        <f t="shared" si="1089"/>
        <v>"COMMENT": "HELIOCENTRIC ORBIT (SUN)",</v>
      </c>
      <c r="AD429" t="str">
        <f t="shared" si="1090"/>
        <v>"COMMENTCODE": "",</v>
      </c>
      <c r="AE429" t="str">
        <f t="shared" si="1091"/>
        <v>"COUNTRY": "US",</v>
      </c>
      <c r="AF429" t="str">
        <f t="shared" si="1092"/>
        <v>"CURRENT": "Y",</v>
      </c>
      <c r="AG429" t="str">
        <f t="shared" si="1093"/>
        <v>"DECAY": "",</v>
      </c>
      <c r="AH429" t="str">
        <f t="shared" si="1094"/>
        <v>"FILE": "202",</v>
      </c>
      <c r="AI429" t="str">
        <f t="shared" si="1095"/>
        <v>"INCLINATION": "",</v>
      </c>
      <c r="AJ429" t="str">
        <f t="shared" si="1096"/>
        <v>"INTLDES": "2005-001B",</v>
      </c>
      <c r="AK429" t="str">
        <f t="shared" si="1097"/>
        <v>"LAUNCH": "2005-01-12",</v>
      </c>
      <c r="AL429" t="str">
        <f t="shared" si="1098"/>
        <v>"LAUNCH_NUM": "1",</v>
      </c>
      <c r="AM429" t="str">
        <f t="shared" si="1099"/>
        <v>"LAUNCH_PIECE": "B",</v>
      </c>
      <c r="AN429" t="str">
        <f t="shared" si="1100"/>
        <v>"NORAD_CAT_ID": "28518",</v>
      </c>
      <c r="AO429" t="str">
        <f t="shared" si="1101"/>
        <v>"OBJECT_ID": "2005-001B",</v>
      </c>
      <c r="AP429" t="str">
        <f t="shared" si="1102"/>
        <v>"OBJECT_NAME": "DELTA 2 R/B(2)",</v>
      </c>
      <c r="AQ429" t="str">
        <f t="shared" si="1103"/>
        <v>"OBJECT_NUMBER": "28518",</v>
      </c>
      <c r="AR429" t="str">
        <f t="shared" si="1104"/>
        <v>"OBJECT_TYPE": "ROCKET BODY",</v>
      </c>
      <c r="AS429" t="str">
        <f t="shared" si="1105"/>
        <v>"PERIGEE": "",</v>
      </c>
      <c r="AT429" t="str">
        <f t="shared" si="1106"/>
        <v>"PERIOD": "",</v>
      </c>
      <c r="AU429" t="str">
        <f t="shared" si="1107"/>
        <v>"RCSVALUE": "0",</v>
      </c>
      <c r="AV429" t="str">
        <f t="shared" si="1108"/>
        <v>"RCS_SIZE": "",</v>
      </c>
      <c r="AW429" t="str">
        <f t="shared" si="1109"/>
        <v>"SITE": "AFETR"</v>
      </c>
      <c r="AX429" t="str">
        <f t="shared" si="1110"/>
        <v>"SATNAME": "DELTA 2 R/B(2)",</v>
      </c>
      <c r="AY429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"","COMMENT": "HELIOCENTRIC ORBIT (SUN)","COMMENTCODE": "","COUNTRY": "US","CURRENT": "Y","DECAY": "","FILE": "202","INCLINATION": "","INTLDES": "2005-001B","LAUNCH": "2005-01-12","LAUNCH_NUM": "1","LAUNCH_PIECE": "B","NORAD_CAT_ID": "28518","OBJECT_ID": "2005-001B","OBJECT_NAME": "DELTA 2 R/B(2)","OBJECT_NUMBER": "28518","OBJECT_TYPE": "ROCKET BODY","PERIGEE": "","PERIOD": "","RCSVALUE": "0","RCS_SIZE": "","SATNAME": "DELTA 2 R/B(2)","SITE": "AFETR"</v>
      </c>
    </row>
    <row r="430" spans="1:51" x14ac:dyDescent="0.2">
      <c r="A430" t="s">
        <v>1386</v>
      </c>
      <c r="B430" t="s">
        <v>4214</v>
      </c>
      <c r="C430" t="s">
        <v>3199</v>
      </c>
      <c r="D430" t="s">
        <v>25</v>
      </c>
      <c r="E430" t="s">
        <v>146</v>
      </c>
      <c r="F430" t="s">
        <v>25</v>
      </c>
      <c r="G430" t="s">
        <v>66</v>
      </c>
      <c r="H430" t="s">
        <v>27</v>
      </c>
      <c r="I430" t="s">
        <v>25</v>
      </c>
      <c r="J430" t="s">
        <v>1070</v>
      </c>
      <c r="K430" t="s">
        <v>25</v>
      </c>
      <c r="L430" t="s">
        <v>3197</v>
      </c>
      <c r="M430" t="s">
        <v>3193</v>
      </c>
      <c r="N430" t="s">
        <v>33</v>
      </c>
      <c r="O430" t="s">
        <v>48</v>
      </c>
      <c r="P430" t="s">
        <v>3198</v>
      </c>
      <c r="Q430" t="s">
        <v>3197</v>
      </c>
      <c r="R430" t="s">
        <v>3199</v>
      </c>
      <c r="S430" t="s">
        <v>3198</v>
      </c>
      <c r="T430" t="s">
        <v>38</v>
      </c>
      <c r="U430" t="s">
        <v>25</v>
      </c>
      <c r="V430" t="s">
        <v>25</v>
      </c>
      <c r="W430" t="s">
        <v>41</v>
      </c>
      <c r="X430" t="s">
        <v>53</v>
      </c>
      <c r="Y430" t="s">
        <v>75</v>
      </c>
      <c r="Z430" t="str">
        <f t="shared" si="995"/>
        <v>"EPOXIDEEPIMPACT-40610":{"APOGEE": "","COMMENT": "HELIOCENTRIC ORBIT (SUN)","COMMENTCODE": "","COUNTRY": "US","CURRENT": "Y","DECAY": "","FILE": "8448","INCLINATION": "","INTLDES": "2005-001A","LAUNCH": "2005-01-12","LAUNCH_NUM": "1","LAUNCH_PIECE": "A","NORAD_CAT_ID": "28517","OBJECT_ID": "2005-001A","OBJECT_NAME": "EPOXI (DEEP IMPACT)","OBJECT_NUMBER": "28517","OBJECT_TYPE": "PAYLOAD","PERIGEE": "","PERIOD": "","RCSVALUE": "0","RCS_SIZE": "LARGE","SATNAME": "EPOXI (DEEP IMPACT)","SITE": "AFETR"}</v>
      </c>
      <c r="AA430" t="str">
        <f>IF(A430=A431,_xlfn.CONCAT(Query__2[[#This Row],[Column1]],","),_xlfn.CONCAT(Query__2[[#This Row],[Column1]],"},"))</f>
        <v>"EPOXIDEEPIMPACT-40610":{"APOGEE": "","COMMENT": "HELIOCENTRIC ORBIT (SUN)","COMMENTCODE": "","COUNTRY": "US","CURRENT": "Y","DECAY": "","FILE": "8448","INCLINATION": "","INTLDES": "2005-001A","LAUNCH": "2005-01-12","LAUNCH_NUM": "1","LAUNCH_PIECE": "A","NORAD_CAT_ID": "28517","OBJECT_ID": "2005-001A","OBJECT_NAME": "EPOXI (DEEP IMPACT)","OBJECT_NUMBER": "28517","OBJECT_TYPE": "PAYLOAD","PERIGEE": "","PERIOD": "","RCSVALUE": "0","RCS_SIZE": "LARGE","SATNAME": "EPOXI (DEEP IMPACT)","SITE": "AFETR"},</v>
      </c>
      <c r="AB430" t="str">
        <f t="shared" si="1088"/>
        <v>"APOGEE": "",</v>
      </c>
      <c r="AC430" t="str">
        <f t="shared" si="1089"/>
        <v>"COMMENT": "HELIOCENTRIC ORBIT (SUN)",</v>
      </c>
      <c r="AD430" t="str">
        <f t="shared" si="1090"/>
        <v>"COMMENTCODE": "",</v>
      </c>
      <c r="AE430" t="str">
        <f t="shared" si="1091"/>
        <v>"COUNTRY": "US",</v>
      </c>
      <c r="AF430" t="str">
        <f t="shared" si="1092"/>
        <v>"CURRENT": "Y",</v>
      </c>
      <c r="AG430" t="str">
        <f t="shared" si="1093"/>
        <v>"DECAY": "",</v>
      </c>
      <c r="AH430" t="str">
        <f t="shared" si="1094"/>
        <v>"FILE": "8448",</v>
      </c>
      <c r="AI430" t="str">
        <f t="shared" si="1095"/>
        <v>"INCLINATION": "",</v>
      </c>
      <c r="AJ430" t="str">
        <f t="shared" si="1096"/>
        <v>"INTLDES": "2005-001A",</v>
      </c>
      <c r="AK430" t="str">
        <f t="shared" si="1097"/>
        <v>"LAUNCH": "2005-01-12",</v>
      </c>
      <c r="AL430" t="str">
        <f t="shared" si="1098"/>
        <v>"LAUNCH_NUM": "1",</v>
      </c>
      <c r="AM430" t="str">
        <f t="shared" si="1099"/>
        <v>"LAUNCH_PIECE": "A",</v>
      </c>
      <c r="AN430" t="str">
        <f t="shared" si="1100"/>
        <v>"NORAD_CAT_ID": "28517",</v>
      </c>
      <c r="AO430" t="str">
        <f t="shared" si="1101"/>
        <v>"OBJECT_ID": "2005-001A",</v>
      </c>
      <c r="AP430" t="str">
        <f t="shared" si="1102"/>
        <v>"OBJECT_NAME": "EPOXI (DEEP IMPACT)",</v>
      </c>
      <c r="AQ430" t="str">
        <f t="shared" si="1103"/>
        <v>"OBJECT_NUMBER": "28517",</v>
      </c>
      <c r="AR430" t="str">
        <f t="shared" si="1104"/>
        <v>"OBJECT_TYPE": "PAYLOAD",</v>
      </c>
      <c r="AS430" t="str">
        <f t="shared" si="1105"/>
        <v>"PERIGEE": "",</v>
      </c>
      <c r="AT430" t="str">
        <f t="shared" si="1106"/>
        <v>"PERIOD": "",</v>
      </c>
      <c r="AU430" t="str">
        <f t="shared" si="1107"/>
        <v>"RCSVALUE": "0",</v>
      </c>
      <c r="AV430" t="str">
        <f t="shared" si="1108"/>
        <v>"RCS_SIZE": "LARGE",</v>
      </c>
      <c r="AW430" t="str">
        <f t="shared" si="1109"/>
        <v>"SITE": "AFETR"</v>
      </c>
      <c r="AX430" t="str">
        <f t="shared" si="1110"/>
        <v>"SATNAME": "EPOXI (DEEP IMPACT)",</v>
      </c>
      <c r="AY430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"","COMMENT": "HELIOCENTRIC ORBIT (SUN)","COMMENTCODE": "","COUNTRY": "US","CURRENT": "Y","DECAY": "","FILE": "8448","INCLINATION": "","INTLDES": "2005-001A","LAUNCH": "2005-01-12","LAUNCH_NUM": "1","LAUNCH_PIECE": "A","NORAD_CAT_ID": "28517","OBJECT_ID": "2005-001A","OBJECT_NAME": "EPOXI (DEEP IMPACT)","OBJECT_NUMBER": "28517","OBJECT_TYPE": "PAYLOAD","PERIGEE": "","PERIOD": "","RCSVALUE": "0","RCS_SIZE": "LARGE","SATNAME": "EPOXI (DEEP IMPACT)","SITE": "AFETR"</v>
      </c>
    </row>
    <row r="431" spans="1:51" x14ac:dyDescent="0.2">
      <c r="A431" t="s">
        <v>1386</v>
      </c>
      <c r="B431" t="s">
        <v>4215</v>
      </c>
      <c r="C431" t="s">
        <v>1094</v>
      </c>
      <c r="D431" t="s">
        <v>574</v>
      </c>
      <c r="E431" t="s">
        <v>25</v>
      </c>
      <c r="F431" t="s">
        <v>25</v>
      </c>
      <c r="G431" t="s">
        <v>26</v>
      </c>
      <c r="H431" t="s">
        <v>27</v>
      </c>
      <c r="I431" t="s">
        <v>25</v>
      </c>
      <c r="J431" t="s">
        <v>323</v>
      </c>
      <c r="K431" t="s">
        <v>1764</v>
      </c>
      <c r="L431" t="s">
        <v>3200</v>
      </c>
      <c r="M431" t="s">
        <v>3201</v>
      </c>
      <c r="N431" t="s">
        <v>36</v>
      </c>
      <c r="O431" t="s">
        <v>34</v>
      </c>
      <c r="P431" t="s">
        <v>3202</v>
      </c>
      <c r="Q431" t="s">
        <v>3200</v>
      </c>
      <c r="R431" t="s">
        <v>1094</v>
      </c>
      <c r="S431" t="s">
        <v>3202</v>
      </c>
      <c r="T431" t="s">
        <v>50</v>
      </c>
      <c r="U431" t="s">
        <v>699</v>
      </c>
      <c r="V431" t="s">
        <v>1083</v>
      </c>
      <c r="W431" t="s">
        <v>41</v>
      </c>
      <c r="X431" t="s">
        <v>53</v>
      </c>
      <c r="Y431" t="s">
        <v>1402</v>
      </c>
      <c r="Z431" t="str">
        <f t="shared" si="995"/>
        <v>"SL8RB-40611":{"APOGEE": "962","COMMENT": "","COMMENTCODE": "","COUNTRY": "CIS","CURRENT": "Y","DECAY": "","FILE": "8617","INCLINATION": "82.95","INTLDES": "2005-002B","LAUNCH": "2005-01-20","LAUNCH_NUM": "2","LAUNCH_PIECE": "B","NORAD_CAT_ID": "28522","OBJECT_ID": "2005-002B","OBJECT_NAME": "SL-8 R/B","OBJECT_NUMBER": "28522","OBJECT_TYPE": "ROCKET BODY","PERIGEE": "897","PERIOD": "103.61","RCSVALUE": "0","RCS_SIZE": "LARGE","SATNAME": "SL-8 R/B","SITE": "PKMTR"}</v>
      </c>
      <c r="AA431" t="str">
        <f>IF(A431=A432,_xlfn.CONCAT(Query__2[[#This Row],[Column1]],","),_xlfn.CONCAT(Query__2[[#This Row],[Column1]],"},"))</f>
        <v>"SL8RB-40611":{"APOGEE": "962","COMMENT": "","COMMENTCODE": "","COUNTRY": "CIS","CURRENT": "Y","DECAY": "","FILE": "8617","INCLINATION": "82.95","INTLDES": "2005-002B","LAUNCH": "2005-01-20","LAUNCH_NUM": "2","LAUNCH_PIECE": "B","NORAD_CAT_ID": "28522","OBJECT_ID": "2005-002B","OBJECT_NAME": "SL-8 R/B","OBJECT_NUMBER": "28522","OBJECT_TYPE": "ROCKET BODY","PERIGEE": "897","PERIOD": "103.61","RCSVALUE": "0","RCS_SIZE": "LARGE","SATNAME": "SL-8 R/B","SITE": "PKMTR"},</v>
      </c>
      <c r="AB431" t="str">
        <f t="shared" si="1088"/>
        <v>"APOGEE": "962",</v>
      </c>
      <c r="AC431" t="str">
        <f t="shared" si="1089"/>
        <v>"COMMENT": "",</v>
      </c>
      <c r="AD431" t="str">
        <f t="shared" si="1090"/>
        <v>"COMMENTCODE": "",</v>
      </c>
      <c r="AE431" t="str">
        <f t="shared" si="1091"/>
        <v>"COUNTRY": "CIS",</v>
      </c>
      <c r="AF431" t="str">
        <f t="shared" si="1092"/>
        <v>"CURRENT": "Y",</v>
      </c>
      <c r="AG431" t="str">
        <f t="shared" si="1093"/>
        <v>"DECAY": "",</v>
      </c>
      <c r="AH431" t="str">
        <f t="shared" si="1094"/>
        <v>"FILE": "8617",</v>
      </c>
      <c r="AI431" t="str">
        <f t="shared" si="1095"/>
        <v>"INCLINATION": "82.95",</v>
      </c>
      <c r="AJ431" t="str">
        <f t="shared" si="1096"/>
        <v>"INTLDES": "2005-002B",</v>
      </c>
      <c r="AK431" t="str">
        <f t="shared" si="1097"/>
        <v>"LAUNCH": "2005-01-20",</v>
      </c>
      <c r="AL431" t="str">
        <f t="shared" si="1098"/>
        <v>"LAUNCH_NUM": "2",</v>
      </c>
      <c r="AM431" t="str">
        <f t="shared" si="1099"/>
        <v>"LAUNCH_PIECE": "B",</v>
      </c>
      <c r="AN431" t="str">
        <f t="shared" si="1100"/>
        <v>"NORAD_CAT_ID": "28522",</v>
      </c>
      <c r="AO431" t="str">
        <f t="shared" si="1101"/>
        <v>"OBJECT_ID": "2005-002B",</v>
      </c>
      <c r="AP431" t="str">
        <f t="shared" si="1102"/>
        <v>"OBJECT_NAME": "SL-8 R/B",</v>
      </c>
      <c r="AQ431" t="str">
        <f t="shared" si="1103"/>
        <v>"OBJECT_NUMBER": "28522",</v>
      </c>
      <c r="AR431" t="str">
        <f t="shared" si="1104"/>
        <v>"OBJECT_TYPE": "ROCKET BODY",</v>
      </c>
      <c r="AS431" t="str">
        <f t="shared" si="1105"/>
        <v>"PERIGEE": "897",</v>
      </c>
      <c r="AT431" t="str">
        <f t="shared" si="1106"/>
        <v>"PERIOD": "103.61",</v>
      </c>
      <c r="AU431" t="str">
        <f t="shared" si="1107"/>
        <v>"RCSVALUE": "0",</v>
      </c>
      <c r="AV431" t="str">
        <f t="shared" si="1108"/>
        <v>"RCS_SIZE": "LARGE",</v>
      </c>
      <c r="AW431" t="str">
        <f t="shared" si="1109"/>
        <v>"SITE": "PKMTR"</v>
      </c>
      <c r="AX431" t="str">
        <f t="shared" si="1110"/>
        <v>"SATNAME": "SL-8 R/B",</v>
      </c>
      <c r="AY431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"962","COMMENT": "","COMMENTCODE": "","COUNTRY": "CIS","CURRENT": "Y","DECAY": "","FILE": "8617","INCLINATION": "82.95","INTLDES": "2005-002B","LAUNCH": "2005-01-20","LAUNCH_NUM": "2","LAUNCH_PIECE": "B","NORAD_CAT_ID": "28522","OBJECT_ID": "2005-002B","OBJECT_NAME": "SL-8 R/B","OBJECT_NUMBER": "28522","OBJECT_TYPE": "ROCKET BODY","PERIGEE": "897","PERIOD": "103.61","RCSVALUE": "0","RCS_SIZE": "LARGE","SATNAME": "SL-8 R/B","SITE": "PKMTR"</v>
      </c>
    </row>
    <row r="432" spans="1:51" x14ac:dyDescent="0.2">
      <c r="A432" t="s">
        <v>1386</v>
      </c>
      <c r="B432" t="s">
        <v>4216</v>
      </c>
      <c r="C432" t="s">
        <v>3205</v>
      </c>
      <c r="D432" t="s">
        <v>645</v>
      </c>
      <c r="E432" t="s">
        <v>25</v>
      </c>
      <c r="F432" t="s">
        <v>25</v>
      </c>
      <c r="G432" t="s">
        <v>26</v>
      </c>
      <c r="H432" t="s">
        <v>27</v>
      </c>
      <c r="I432" t="s">
        <v>25</v>
      </c>
      <c r="J432" t="s">
        <v>165</v>
      </c>
      <c r="K432" t="s">
        <v>1764</v>
      </c>
      <c r="L432" t="s">
        <v>3203</v>
      </c>
      <c r="M432" t="s">
        <v>3201</v>
      </c>
      <c r="N432" t="s">
        <v>36</v>
      </c>
      <c r="O432" t="s">
        <v>81</v>
      </c>
      <c r="P432" t="s">
        <v>3204</v>
      </c>
      <c r="Q432" t="s">
        <v>3203</v>
      </c>
      <c r="R432" t="s">
        <v>3205</v>
      </c>
      <c r="S432" t="s">
        <v>3204</v>
      </c>
      <c r="T432" t="s">
        <v>38</v>
      </c>
      <c r="U432" t="s">
        <v>701</v>
      </c>
      <c r="V432" t="s">
        <v>604</v>
      </c>
      <c r="W432" t="s">
        <v>41</v>
      </c>
      <c r="X432" t="s">
        <v>95</v>
      </c>
      <c r="Y432" t="s">
        <v>1402</v>
      </c>
      <c r="Z432" t="str">
        <f t="shared" si="995"/>
        <v>"TATIANA-40612":{"APOGEE": "965","COMMENT": "","COMMENTCODE": "","COUNTRY": "CIS","CURRENT": "Y","DECAY": "","FILE": "8614","INCLINATION": "82.95","INTLDES": "2005-002C","LAUNCH": "2005-01-20","LAUNCH_NUM": "2","LAUNCH_PIECE": "C","NORAD_CAT_ID": "28523","OBJECT_ID": "2005-002C","OBJECT_NAME": "TATIANA","OBJECT_NUMBER": "28523","OBJECT_TYPE": "PAYLOAD","PERIGEE": "908","PERIOD": "103.77","RCSVALUE": "0","RCS_SIZE": "MEDIUM","SATNAME": "TATIANA","SITE": "PKMTR"}</v>
      </c>
      <c r="AA432" t="str">
        <f>IF(A432=A433,_xlfn.CONCAT(Query__2[[#This Row],[Column1]],","),_xlfn.CONCAT(Query__2[[#This Row],[Column1]],"},"))</f>
        <v>"TATIANA-40612":{"APOGEE": "965","COMMENT": "","COMMENTCODE": "","COUNTRY": "CIS","CURRENT": "Y","DECAY": "","FILE": "8614","INCLINATION": "82.95","INTLDES": "2005-002C","LAUNCH": "2005-01-20","LAUNCH_NUM": "2","LAUNCH_PIECE": "C","NORAD_CAT_ID": "28523","OBJECT_ID": "2005-002C","OBJECT_NAME": "TATIANA","OBJECT_NUMBER": "28523","OBJECT_TYPE": "PAYLOAD","PERIGEE": "908","PERIOD": "103.77","RCSVALUE": "0","RCS_SIZE": "MEDIUM","SATNAME": "TATIANA","SITE": "PKMTR"},</v>
      </c>
      <c r="AB432" t="str">
        <f t="shared" si="1088"/>
        <v>"APOGEE": "965",</v>
      </c>
      <c r="AC432" t="str">
        <f t="shared" si="1089"/>
        <v>"COMMENT": "",</v>
      </c>
      <c r="AD432" t="str">
        <f t="shared" si="1090"/>
        <v>"COMMENTCODE": "",</v>
      </c>
      <c r="AE432" t="str">
        <f t="shared" si="1091"/>
        <v>"COUNTRY": "CIS",</v>
      </c>
      <c r="AF432" t="str">
        <f t="shared" si="1092"/>
        <v>"CURRENT": "Y",</v>
      </c>
      <c r="AG432" t="str">
        <f t="shared" si="1093"/>
        <v>"DECAY": "",</v>
      </c>
      <c r="AH432" t="str">
        <f t="shared" si="1094"/>
        <v>"FILE": "8614",</v>
      </c>
      <c r="AI432" t="str">
        <f t="shared" si="1095"/>
        <v>"INCLINATION": "82.95",</v>
      </c>
      <c r="AJ432" t="str">
        <f t="shared" si="1096"/>
        <v>"INTLDES": "2005-002C",</v>
      </c>
      <c r="AK432" t="str">
        <f t="shared" si="1097"/>
        <v>"LAUNCH": "2005-01-20",</v>
      </c>
      <c r="AL432" t="str">
        <f t="shared" si="1098"/>
        <v>"LAUNCH_NUM": "2",</v>
      </c>
      <c r="AM432" t="str">
        <f t="shared" si="1099"/>
        <v>"LAUNCH_PIECE": "C",</v>
      </c>
      <c r="AN432" t="str">
        <f t="shared" si="1100"/>
        <v>"NORAD_CAT_ID": "28523",</v>
      </c>
      <c r="AO432" t="str">
        <f t="shared" si="1101"/>
        <v>"OBJECT_ID": "2005-002C",</v>
      </c>
      <c r="AP432" t="str">
        <f t="shared" si="1102"/>
        <v>"OBJECT_NAME": "TATIANA",</v>
      </c>
      <c r="AQ432" t="str">
        <f t="shared" si="1103"/>
        <v>"OBJECT_NUMBER": "28523",</v>
      </c>
      <c r="AR432" t="str">
        <f t="shared" si="1104"/>
        <v>"OBJECT_TYPE": "PAYLOAD",</v>
      </c>
      <c r="AS432" t="str">
        <f t="shared" si="1105"/>
        <v>"PERIGEE": "908",</v>
      </c>
      <c r="AT432" t="str">
        <f t="shared" si="1106"/>
        <v>"PERIOD": "103.77",</v>
      </c>
      <c r="AU432" t="str">
        <f t="shared" si="1107"/>
        <v>"RCSVALUE": "0",</v>
      </c>
      <c r="AV432" t="str">
        <f t="shared" si="1108"/>
        <v>"RCS_SIZE": "MEDIUM",</v>
      </c>
      <c r="AW432" t="str">
        <f t="shared" si="1109"/>
        <v>"SITE": "PKMTR"</v>
      </c>
      <c r="AX432" t="str">
        <f t="shared" si="1110"/>
        <v>"SATNAME": "TATIANA",</v>
      </c>
      <c r="AY432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"965","COMMENT": "","COMMENTCODE": "","COUNTRY": "CIS","CURRENT": "Y","DECAY": "","FILE": "8614","INCLINATION": "82.95","INTLDES": "2005-002C","LAUNCH": "2005-01-20","LAUNCH_NUM": "2","LAUNCH_PIECE": "C","NORAD_CAT_ID": "28523","OBJECT_ID": "2005-002C","OBJECT_NAME": "TATIANA","OBJECT_NUMBER": "28523","OBJECT_TYPE": "PAYLOAD","PERIGEE": "908","PERIOD": "103.77","RCSVALUE": "0","RCS_SIZE": "MEDIUM","SATNAME": "TATIANA","SITE": "PKMTR"</v>
      </c>
    </row>
    <row r="433" spans="1:51" x14ac:dyDescent="0.2">
      <c r="A433" t="s">
        <v>1386</v>
      </c>
      <c r="B433" t="s">
        <v>4217</v>
      </c>
      <c r="C433" t="s">
        <v>3208</v>
      </c>
      <c r="D433" t="s">
        <v>1027</v>
      </c>
      <c r="E433" t="s">
        <v>25</v>
      </c>
      <c r="F433" t="s">
        <v>25</v>
      </c>
      <c r="G433" t="s">
        <v>26</v>
      </c>
      <c r="H433" t="s">
        <v>27</v>
      </c>
      <c r="I433" t="s">
        <v>25</v>
      </c>
      <c r="J433" t="s">
        <v>77</v>
      </c>
      <c r="K433" t="s">
        <v>1764</v>
      </c>
      <c r="L433" t="s">
        <v>3206</v>
      </c>
      <c r="M433" t="s">
        <v>3201</v>
      </c>
      <c r="N433" t="s">
        <v>36</v>
      </c>
      <c r="O433" t="s">
        <v>48</v>
      </c>
      <c r="P433" t="s">
        <v>3207</v>
      </c>
      <c r="Q433" t="s">
        <v>3206</v>
      </c>
      <c r="R433" t="s">
        <v>3208</v>
      </c>
      <c r="S433" t="s">
        <v>3207</v>
      </c>
      <c r="T433" t="s">
        <v>38</v>
      </c>
      <c r="U433" t="s">
        <v>733</v>
      </c>
      <c r="V433" t="s">
        <v>604</v>
      </c>
      <c r="W433" t="s">
        <v>41</v>
      </c>
      <c r="X433" t="s">
        <v>53</v>
      </c>
      <c r="Y433" t="s">
        <v>1402</v>
      </c>
      <c r="Z433" t="str">
        <f t="shared" si="995"/>
        <v>"COSMOS2414-40613":{"APOGEE": "966","COMMENT": "","COMMENTCODE": "","COUNTRY": "CIS","CURRENT": "Y","DECAY": "","FILE": "8634","INCLINATION": "82.95","INTLDES": "2005-002A","LAUNCH": "2005-01-20","LAUNCH_NUM": "2","LAUNCH_PIECE": "A","NORAD_CAT_ID": "28521","OBJECT_ID": "2005-002A","OBJECT_NAME": "COSMOS 2414","OBJECT_NUMBER": "28521","OBJECT_TYPE": "PAYLOAD","PERIGEE": "907","PERIOD": "103.77","RCSVALUE": "0","RCS_SIZE": "LARGE","SATNAME": "COSMOS 2414","SITE": "PKMTR"}</v>
      </c>
      <c r="AA433" t="str">
        <f>IF(A433=A434,_xlfn.CONCAT(Query__2[[#This Row],[Column1]],","),_xlfn.CONCAT(Query__2[[#This Row],[Column1]],"},"))</f>
        <v>"COSMOS2414-40613":{"APOGEE": "966","COMMENT": "","COMMENTCODE": "","COUNTRY": "CIS","CURRENT": "Y","DECAY": "","FILE": "8634","INCLINATION": "82.95","INTLDES": "2005-002A","LAUNCH": "2005-01-20","LAUNCH_NUM": "2","LAUNCH_PIECE": "A","NORAD_CAT_ID": "28521","OBJECT_ID": "2005-002A","OBJECT_NAME": "COSMOS 2414","OBJECT_NUMBER": "28521","OBJECT_TYPE": "PAYLOAD","PERIGEE": "907","PERIOD": "103.77","RCSVALUE": "0","RCS_SIZE": "LARGE","SATNAME": "COSMOS 2414","SITE": "PKMTR"},</v>
      </c>
      <c r="AB433" t="str">
        <f t="shared" si="1088"/>
        <v>"APOGEE": "966",</v>
      </c>
      <c r="AC433" t="str">
        <f t="shared" si="1089"/>
        <v>"COMMENT": "",</v>
      </c>
      <c r="AD433" t="str">
        <f t="shared" si="1090"/>
        <v>"COMMENTCODE": "",</v>
      </c>
      <c r="AE433" t="str">
        <f t="shared" si="1091"/>
        <v>"COUNTRY": "CIS",</v>
      </c>
      <c r="AF433" t="str">
        <f t="shared" si="1092"/>
        <v>"CURRENT": "Y",</v>
      </c>
      <c r="AG433" t="str">
        <f t="shared" si="1093"/>
        <v>"DECAY": "",</v>
      </c>
      <c r="AH433" t="str">
        <f t="shared" si="1094"/>
        <v>"FILE": "8634",</v>
      </c>
      <c r="AI433" t="str">
        <f t="shared" si="1095"/>
        <v>"INCLINATION": "82.95",</v>
      </c>
      <c r="AJ433" t="str">
        <f t="shared" si="1096"/>
        <v>"INTLDES": "2005-002A",</v>
      </c>
      <c r="AK433" t="str">
        <f t="shared" si="1097"/>
        <v>"LAUNCH": "2005-01-20",</v>
      </c>
      <c r="AL433" t="str">
        <f t="shared" si="1098"/>
        <v>"LAUNCH_NUM": "2",</v>
      </c>
      <c r="AM433" t="str">
        <f t="shared" si="1099"/>
        <v>"LAUNCH_PIECE": "A",</v>
      </c>
      <c r="AN433" t="str">
        <f t="shared" si="1100"/>
        <v>"NORAD_CAT_ID": "28521",</v>
      </c>
      <c r="AO433" t="str">
        <f t="shared" si="1101"/>
        <v>"OBJECT_ID": "2005-002A",</v>
      </c>
      <c r="AP433" t="str">
        <f t="shared" si="1102"/>
        <v>"OBJECT_NAME": "COSMOS 2414",</v>
      </c>
      <c r="AQ433" t="str">
        <f t="shared" si="1103"/>
        <v>"OBJECT_NUMBER": "28521",</v>
      </c>
      <c r="AR433" t="str">
        <f t="shared" si="1104"/>
        <v>"OBJECT_TYPE": "PAYLOAD",</v>
      </c>
      <c r="AS433" t="str">
        <f t="shared" si="1105"/>
        <v>"PERIGEE": "907",</v>
      </c>
      <c r="AT433" t="str">
        <f t="shared" si="1106"/>
        <v>"PERIOD": "103.77",</v>
      </c>
      <c r="AU433" t="str">
        <f t="shared" si="1107"/>
        <v>"RCSVALUE": "0",</v>
      </c>
      <c r="AV433" t="str">
        <f t="shared" si="1108"/>
        <v>"RCS_SIZE": "LARGE",</v>
      </c>
      <c r="AW433" t="str">
        <f t="shared" si="1109"/>
        <v>"SITE": "PKMTR"</v>
      </c>
      <c r="AX433" t="str">
        <f t="shared" si="1110"/>
        <v>"SATNAME": "COSMOS 2414",</v>
      </c>
      <c r="AY433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"966","COMMENT": "","COMMENTCODE": "","COUNTRY": "CIS","CURRENT": "Y","DECAY": "","FILE": "8634","INCLINATION": "82.95","INTLDES": "2005-002A","LAUNCH": "2005-01-20","LAUNCH_NUM": "2","LAUNCH_PIECE": "A","NORAD_CAT_ID": "28521","OBJECT_ID": "2005-002A","OBJECT_NAME": "COSMOS 2414","OBJECT_NUMBER": "28521","OBJECT_TYPE": "PAYLOAD","PERIGEE": "907","PERIOD": "103.77","RCSVALUE": "0","RCS_SIZE": "LARGE","SATNAME": "COSMOS 2414","SITE": "PKMTR"</v>
      </c>
    </row>
    <row r="434" spans="1:51" x14ac:dyDescent="0.2">
      <c r="A434" t="s">
        <v>1386</v>
      </c>
      <c r="B434" t="s">
        <v>4218</v>
      </c>
      <c r="C434" t="s">
        <v>3039</v>
      </c>
      <c r="D434" t="s">
        <v>2289</v>
      </c>
      <c r="E434" t="s">
        <v>25</v>
      </c>
      <c r="F434" t="s">
        <v>25</v>
      </c>
      <c r="G434" t="s">
        <v>26</v>
      </c>
      <c r="H434" t="s">
        <v>27</v>
      </c>
      <c r="I434" t="s">
        <v>25</v>
      </c>
      <c r="J434" t="s">
        <v>77</v>
      </c>
      <c r="K434" t="s">
        <v>1435</v>
      </c>
      <c r="L434" t="s">
        <v>3209</v>
      </c>
      <c r="M434" t="s">
        <v>3210</v>
      </c>
      <c r="N434" t="s">
        <v>60</v>
      </c>
      <c r="O434" t="s">
        <v>81</v>
      </c>
      <c r="P434" t="s">
        <v>3211</v>
      </c>
      <c r="Q434" t="s">
        <v>3209</v>
      </c>
      <c r="R434" t="s">
        <v>3039</v>
      </c>
      <c r="S434" t="s">
        <v>3211</v>
      </c>
      <c r="T434" t="s">
        <v>84</v>
      </c>
      <c r="U434" t="s">
        <v>468</v>
      </c>
      <c r="V434" t="s">
        <v>3212</v>
      </c>
      <c r="W434" t="s">
        <v>41</v>
      </c>
      <c r="X434" t="s">
        <v>53</v>
      </c>
      <c r="Y434" t="s">
        <v>42</v>
      </c>
      <c r="Z434" t="str">
        <f t="shared" si="995"/>
        <v>"BREEZEMDEBTANK-40614":{"APOGEE": "14191","COMMENT": "","COMMENTCODE": "","COUNTRY": "CIS","CURRENT": "Y","DECAY": "","FILE": "8634","INCLINATION": "49.50","INTLDES": "2005-003C","LAUNCH": "2005-02-03","LAUNCH_NUM": "3","LAUNCH_PIECE": "C","NORAD_CAT_ID": "28528","OBJECT_ID": "2005-003C","OBJECT_NAME": "BREEZE-M DEB (TANK)","OBJECT_NUMBER": "28528","OBJECT_TYPE": "DEBRIS","PERIGEE": "288","PERIOD": "263.58","RCSVALUE": "0","RCS_SIZE": "LARGE","SATNAME": "BREEZE-M DEB (TANK)","SITE": "TTMTR"}</v>
      </c>
      <c r="AA434" t="str">
        <f>IF(A434=A435,_xlfn.CONCAT(Query__2[[#This Row],[Column1]],","),_xlfn.CONCAT(Query__2[[#This Row],[Column1]],"},"))</f>
        <v>"BREEZEMDEBTANK-40614":{"APOGEE": "14191","COMMENT": "","COMMENTCODE": "","COUNTRY": "CIS","CURRENT": "Y","DECAY": "","FILE": "8634","INCLINATION": "49.50","INTLDES": "2005-003C","LAUNCH": "2005-02-03","LAUNCH_NUM": "3","LAUNCH_PIECE": "C","NORAD_CAT_ID": "28528","OBJECT_ID": "2005-003C","OBJECT_NAME": "BREEZE-M DEB (TANK)","OBJECT_NUMBER": "28528","OBJECT_TYPE": "DEBRIS","PERIGEE": "288","PERIOD": "263.58","RCSVALUE": "0","RCS_SIZE": "LARGE","SATNAME": "BREEZE-M DEB (TANK)","SITE": "TTMTR"},</v>
      </c>
      <c r="AB434" t="str">
        <f t="shared" si="1088"/>
        <v>"APOGEE": "14191",</v>
      </c>
      <c r="AC434" t="str">
        <f t="shared" si="1089"/>
        <v>"COMMENT": "",</v>
      </c>
      <c r="AD434" t="str">
        <f t="shared" si="1090"/>
        <v>"COMMENTCODE": "",</v>
      </c>
      <c r="AE434" t="str">
        <f t="shared" si="1091"/>
        <v>"COUNTRY": "CIS",</v>
      </c>
      <c r="AF434" t="str">
        <f t="shared" si="1092"/>
        <v>"CURRENT": "Y",</v>
      </c>
      <c r="AG434" t="str">
        <f t="shared" si="1093"/>
        <v>"DECAY": "",</v>
      </c>
      <c r="AH434" t="str">
        <f t="shared" si="1094"/>
        <v>"FILE": "8634",</v>
      </c>
      <c r="AI434" t="str">
        <f t="shared" si="1095"/>
        <v>"INCLINATION": "49.50",</v>
      </c>
      <c r="AJ434" t="str">
        <f t="shared" si="1096"/>
        <v>"INTLDES": "2005-003C",</v>
      </c>
      <c r="AK434" t="str">
        <f t="shared" si="1097"/>
        <v>"LAUNCH": "2005-02-03",</v>
      </c>
      <c r="AL434" t="str">
        <f t="shared" si="1098"/>
        <v>"LAUNCH_NUM": "3",</v>
      </c>
      <c r="AM434" t="str">
        <f t="shared" si="1099"/>
        <v>"LAUNCH_PIECE": "C",</v>
      </c>
      <c r="AN434" t="str">
        <f t="shared" si="1100"/>
        <v>"NORAD_CAT_ID": "28528",</v>
      </c>
      <c r="AO434" t="str">
        <f t="shared" si="1101"/>
        <v>"OBJECT_ID": "2005-003C",</v>
      </c>
      <c r="AP434" t="str">
        <f t="shared" si="1102"/>
        <v>"OBJECT_NAME": "BREEZE-M DEB (TANK)",</v>
      </c>
      <c r="AQ434" t="str">
        <f t="shared" si="1103"/>
        <v>"OBJECT_NUMBER": "28528",</v>
      </c>
      <c r="AR434" t="str">
        <f t="shared" si="1104"/>
        <v>"OBJECT_TYPE": "DEBRIS",</v>
      </c>
      <c r="AS434" t="str">
        <f t="shared" si="1105"/>
        <v>"PERIGEE": "288",</v>
      </c>
      <c r="AT434" t="str">
        <f t="shared" si="1106"/>
        <v>"PERIOD": "263.58",</v>
      </c>
      <c r="AU434" t="str">
        <f t="shared" si="1107"/>
        <v>"RCSVALUE": "0",</v>
      </c>
      <c r="AV434" t="str">
        <f t="shared" si="1108"/>
        <v>"RCS_SIZE": "LARGE",</v>
      </c>
      <c r="AW434" t="str">
        <f t="shared" si="1109"/>
        <v>"SITE": "TTMTR"</v>
      </c>
      <c r="AX434" t="str">
        <f t="shared" si="1110"/>
        <v>"SATNAME": "BREEZE-M DEB (TANK)",</v>
      </c>
      <c r="AY434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"14191","COMMENT": "","COMMENTCODE": "","COUNTRY": "CIS","CURRENT": "Y","DECAY": "","FILE": "8634","INCLINATION": "49.50","INTLDES": "2005-003C","LAUNCH": "2005-02-03","LAUNCH_NUM": "3","LAUNCH_PIECE": "C","NORAD_CAT_ID": "28528","OBJECT_ID": "2005-003C","OBJECT_NAME": "BREEZE-M DEB (TANK)","OBJECT_NUMBER": "28528","OBJECT_TYPE": "DEBRIS","PERIGEE": "288","PERIOD": "263.58","RCSVALUE": "0","RCS_SIZE": "LARGE","SATNAME": "BREEZE-M DEB (TANK)","SITE": "TTMTR"</v>
      </c>
    </row>
    <row r="435" spans="1:51" x14ac:dyDescent="0.2">
      <c r="A435" t="s">
        <v>1386</v>
      </c>
      <c r="B435" t="s">
        <v>4219</v>
      </c>
      <c r="C435" t="s">
        <v>3215</v>
      </c>
      <c r="D435" t="s">
        <v>1749</v>
      </c>
      <c r="E435" t="s">
        <v>25</v>
      </c>
      <c r="F435" t="s">
        <v>25</v>
      </c>
      <c r="G435" t="s">
        <v>2487</v>
      </c>
      <c r="H435" t="s">
        <v>27</v>
      </c>
      <c r="I435" t="s">
        <v>25</v>
      </c>
      <c r="J435" t="s">
        <v>231</v>
      </c>
      <c r="K435" t="s">
        <v>2996</v>
      </c>
      <c r="L435" t="s">
        <v>3213</v>
      </c>
      <c r="M435" t="s">
        <v>3210</v>
      </c>
      <c r="N435" t="s">
        <v>60</v>
      </c>
      <c r="O435" t="s">
        <v>48</v>
      </c>
      <c r="P435" t="s">
        <v>3214</v>
      </c>
      <c r="Q435" t="s">
        <v>3213</v>
      </c>
      <c r="R435" t="s">
        <v>3215</v>
      </c>
      <c r="S435" t="s">
        <v>3214</v>
      </c>
      <c r="T435" t="s">
        <v>38</v>
      </c>
      <c r="U435" t="s">
        <v>1750</v>
      </c>
      <c r="V435" t="s">
        <v>2052</v>
      </c>
      <c r="W435" t="s">
        <v>41</v>
      </c>
      <c r="X435" t="s">
        <v>53</v>
      </c>
      <c r="Y435" t="s">
        <v>42</v>
      </c>
      <c r="Z435" t="str">
        <f t="shared" si="995"/>
        <v>"NSS10AMC12-40615":{"APOGEE": "35801","COMMENT": "","COMMENTCODE": "","COUNTRY": "SES","CURRENT": "Y","DECAY": "","FILE": "8635","INCLINATION": "4.18","INTLDES": "2005-003A","LAUNCH": "2005-02-03","LAUNCH_NUM": "3","LAUNCH_PIECE": "A","NORAD_CAT_ID": "28526","OBJECT_ID": "2005-003A","OBJECT_NAME": "NSS 10 (AMC-12)","OBJECT_NUMBER": "28526","OBJECT_TYPE": "PAYLOAD","PERIGEE": "35772","PERIOD": "1436.09","RCSVALUE": "0","RCS_SIZE": "LARGE","SATNAME": "NSS 10 (AMC-12)","SITE": "TTMTR"}</v>
      </c>
      <c r="AA435" t="str">
        <f>IF(A435=A436,_xlfn.CONCAT(Query__2[[#This Row],[Column1]],","),_xlfn.CONCAT(Query__2[[#This Row],[Column1]],"},"))</f>
        <v>"NSS10AMC12-40615":{"APOGEE": "35801","COMMENT": "","COMMENTCODE": "","COUNTRY": "SES","CURRENT": "Y","DECAY": "","FILE": "8635","INCLINATION": "4.18","INTLDES": "2005-003A","LAUNCH": "2005-02-03","LAUNCH_NUM": "3","LAUNCH_PIECE": "A","NORAD_CAT_ID": "28526","OBJECT_ID": "2005-003A","OBJECT_NAME": "NSS 10 (AMC-12)","OBJECT_NUMBER": "28526","OBJECT_TYPE": "PAYLOAD","PERIGEE": "35772","PERIOD": "1436.09","RCSVALUE": "0","RCS_SIZE": "LARGE","SATNAME": "NSS 10 (AMC-12)","SITE": "TTMTR"},</v>
      </c>
      <c r="AB435" t="str">
        <f t="shared" si="1088"/>
        <v>"APOGEE": "35801",</v>
      </c>
      <c r="AC435" t="str">
        <f t="shared" si="1089"/>
        <v>"COMMENT": "",</v>
      </c>
      <c r="AD435" t="str">
        <f t="shared" si="1090"/>
        <v>"COMMENTCODE": "",</v>
      </c>
      <c r="AE435" t="str">
        <f t="shared" si="1091"/>
        <v>"COUNTRY": "SES",</v>
      </c>
      <c r="AF435" t="str">
        <f t="shared" si="1092"/>
        <v>"CURRENT": "Y",</v>
      </c>
      <c r="AG435" t="str">
        <f t="shared" si="1093"/>
        <v>"DECAY": "",</v>
      </c>
      <c r="AH435" t="str">
        <f t="shared" si="1094"/>
        <v>"FILE": "8635",</v>
      </c>
      <c r="AI435" t="str">
        <f t="shared" si="1095"/>
        <v>"INCLINATION": "4.18",</v>
      </c>
      <c r="AJ435" t="str">
        <f t="shared" si="1096"/>
        <v>"INTLDES": "2005-003A",</v>
      </c>
      <c r="AK435" t="str">
        <f t="shared" si="1097"/>
        <v>"LAUNCH": "2005-02-03",</v>
      </c>
      <c r="AL435" t="str">
        <f t="shared" si="1098"/>
        <v>"LAUNCH_NUM": "3",</v>
      </c>
      <c r="AM435" t="str">
        <f t="shared" si="1099"/>
        <v>"LAUNCH_PIECE": "A",</v>
      </c>
      <c r="AN435" t="str">
        <f t="shared" si="1100"/>
        <v>"NORAD_CAT_ID": "28526",</v>
      </c>
      <c r="AO435" t="str">
        <f t="shared" si="1101"/>
        <v>"OBJECT_ID": "2005-003A",</v>
      </c>
      <c r="AP435" t="str">
        <f t="shared" si="1102"/>
        <v>"OBJECT_NAME": "NSS 10 (AMC-12)",</v>
      </c>
      <c r="AQ435" t="str">
        <f t="shared" si="1103"/>
        <v>"OBJECT_NUMBER": "28526",</v>
      </c>
      <c r="AR435" t="str">
        <f t="shared" si="1104"/>
        <v>"OBJECT_TYPE": "PAYLOAD",</v>
      </c>
      <c r="AS435" t="str">
        <f t="shared" si="1105"/>
        <v>"PERIGEE": "35772",</v>
      </c>
      <c r="AT435" t="str">
        <f t="shared" si="1106"/>
        <v>"PERIOD": "1436.09",</v>
      </c>
      <c r="AU435" t="str">
        <f t="shared" si="1107"/>
        <v>"RCSVALUE": "0",</v>
      </c>
      <c r="AV435" t="str">
        <f t="shared" si="1108"/>
        <v>"RCS_SIZE": "LARGE",</v>
      </c>
      <c r="AW435" t="str">
        <f t="shared" si="1109"/>
        <v>"SITE": "TTMTR"</v>
      </c>
      <c r="AX435" t="str">
        <f t="shared" si="1110"/>
        <v>"SATNAME": "NSS 10 (AMC-12)",</v>
      </c>
      <c r="AY435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"35801","COMMENT": "","COMMENTCODE": "","COUNTRY": "SES","CURRENT": "Y","DECAY": "","FILE": "8635","INCLINATION": "4.18","INTLDES": "2005-003A","LAUNCH": "2005-02-03","LAUNCH_NUM": "3","LAUNCH_PIECE": "A","NORAD_CAT_ID": "28526","OBJECT_ID": "2005-003A","OBJECT_NAME": "NSS 10 (AMC-12)","OBJECT_NUMBER": "28526","OBJECT_TYPE": "PAYLOAD","PERIGEE": "35772","PERIOD": "1436.09","RCSVALUE": "0","RCS_SIZE": "LARGE","SATNAME": "NSS 10 (AMC-12)","SITE": "TTMTR"</v>
      </c>
    </row>
    <row r="436" spans="1:51" x14ac:dyDescent="0.2">
      <c r="A436" t="s">
        <v>1386</v>
      </c>
      <c r="B436" t="s">
        <v>4220</v>
      </c>
      <c r="C436" t="s">
        <v>3038</v>
      </c>
      <c r="D436" t="s">
        <v>2721</v>
      </c>
      <c r="E436" t="s">
        <v>25</v>
      </c>
      <c r="F436" t="s">
        <v>25</v>
      </c>
      <c r="G436" t="s">
        <v>26</v>
      </c>
      <c r="H436" t="s">
        <v>27</v>
      </c>
      <c r="I436" t="s">
        <v>25</v>
      </c>
      <c r="J436" t="s">
        <v>231</v>
      </c>
      <c r="K436" t="s">
        <v>3216</v>
      </c>
      <c r="L436" t="s">
        <v>3217</v>
      </c>
      <c r="M436" t="s">
        <v>3210</v>
      </c>
      <c r="N436" t="s">
        <v>60</v>
      </c>
      <c r="O436" t="s">
        <v>34</v>
      </c>
      <c r="P436" t="s">
        <v>3218</v>
      </c>
      <c r="Q436" t="s">
        <v>3217</v>
      </c>
      <c r="R436" t="s">
        <v>3038</v>
      </c>
      <c r="S436" t="s">
        <v>3218</v>
      </c>
      <c r="T436" t="s">
        <v>50</v>
      </c>
      <c r="U436" t="s">
        <v>1818</v>
      </c>
      <c r="V436" t="s">
        <v>3219</v>
      </c>
      <c r="W436" t="s">
        <v>41</v>
      </c>
      <c r="X436" t="s">
        <v>53</v>
      </c>
      <c r="Y436" t="s">
        <v>42</v>
      </c>
      <c r="Z436" t="str">
        <f t="shared" si="995"/>
        <v>"BREEZEMRB-40616":{"APOGEE": "35441","COMMENT": "","COMMENTCODE": "","COUNTRY": "CIS","CURRENT": "Y","DECAY": "","FILE": "8635","INCLINATION": "19.90","INTLDES": "2005-003B","LAUNCH": "2005-02-03","LAUNCH_NUM": "3","LAUNCH_PIECE": "B","NORAD_CAT_ID": "28527","OBJECT_ID": "2005-003B","OBJECT_NAME": "BREEZE-M R/B","OBJECT_NUMBER": "28527","OBJECT_TYPE": "ROCKET BODY","PERIGEE": "6270","PERIOD": "745.45","RCSVALUE": "0","RCS_SIZE": "LARGE","SATNAME": "BREEZE-M R/B","SITE": "TTMTR"}</v>
      </c>
      <c r="AA436" t="str">
        <f>IF(A436=A437,_xlfn.CONCAT(Query__2[[#This Row],[Column1]],","),_xlfn.CONCAT(Query__2[[#This Row],[Column1]],"},"))</f>
        <v>"BREEZEMRB-40616":{"APOGEE": "35441","COMMENT": "","COMMENTCODE": "","COUNTRY": "CIS","CURRENT": "Y","DECAY": "","FILE": "8635","INCLINATION": "19.90","INTLDES": "2005-003B","LAUNCH": "2005-02-03","LAUNCH_NUM": "3","LAUNCH_PIECE": "B","NORAD_CAT_ID": "28527","OBJECT_ID": "2005-003B","OBJECT_NAME": "BREEZE-M R/B","OBJECT_NUMBER": "28527","OBJECT_TYPE": "ROCKET BODY","PERIGEE": "6270","PERIOD": "745.45","RCSVALUE": "0","RCS_SIZE": "LARGE","SATNAME": "BREEZE-M R/B","SITE": "TTMTR"}},</v>
      </c>
      <c r="AB436" t="str">
        <f t="shared" si="1088"/>
        <v>"APOGEE": "35441",</v>
      </c>
      <c r="AC436" t="str">
        <f t="shared" si="1089"/>
        <v>"COMMENT": "",</v>
      </c>
      <c r="AD436" t="str">
        <f t="shared" si="1090"/>
        <v>"COMMENTCODE": "",</v>
      </c>
      <c r="AE436" t="str">
        <f t="shared" si="1091"/>
        <v>"COUNTRY": "CIS",</v>
      </c>
      <c r="AF436" t="str">
        <f t="shared" si="1092"/>
        <v>"CURRENT": "Y",</v>
      </c>
      <c r="AG436" t="str">
        <f t="shared" si="1093"/>
        <v>"DECAY": "",</v>
      </c>
      <c r="AH436" t="str">
        <f t="shared" si="1094"/>
        <v>"FILE": "8635",</v>
      </c>
      <c r="AI436" t="str">
        <f t="shared" si="1095"/>
        <v>"INCLINATION": "19.90",</v>
      </c>
      <c r="AJ436" t="str">
        <f t="shared" si="1096"/>
        <v>"INTLDES": "2005-003B",</v>
      </c>
      <c r="AK436" t="str">
        <f t="shared" si="1097"/>
        <v>"LAUNCH": "2005-02-03",</v>
      </c>
      <c r="AL436" t="str">
        <f t="shared" si="1098"/>
        <v>"LAUNCH_NUM": "3",</v>
      </c>
      <c r="AM436" t="str">
        <f t="shared" si="1099"/>
        <v>"LAUNCH_PIECE": "B",</v>
      </c>
      <c r="AN436" t="str">
        <f t="shared" si="1100"/>
        <v>"NORAD_CAT_ID": "28527",</v>
      </c>
      <c r="AO436" t="str">
        <f t="shared" si="1101"/>
        <v>"OBJECT_ID": "2005-003B",</v>
      </c>
      <c r="AP436" t="str">
        <f t="shared" si="1102"/>
        <v>"OBJECT_NAME": "BREEZE-M R/B",</v>
      </c>
      <c r="AQ436" t="str">
        <f t="shared" si="1103"/>
        <v>"OBJECT_NUMBER": "28527",</v>
      </c>
      <c r="AR436" t="str">
        <f t="shared" si="1104"/>
        <v>"OBJECT_TYPE": "ROCKET BODY",</v>
      </c>
      <c r="AS436" t="str">
        <f t="shared" si="1105"/>
        <v>"PERIGEE": "6270",</v>
      </c>
      <c r="AT436" t="str">
        <f t="shared" si="1106"/>
        <v>"PERIOD": "745.45",</v>
      </c>
      <c r="AU436" t="str">
        <f t="shared" si="1107"/>
        <v>"RCSVALUE": "0",</v>
      </c>
      <c r="AV436" t="str">
        <f t="shared" si="1108"/>
        <v>"RCS_SIZE": "LARGE",</v>
      </c>
      <c r="AW436" t="str">
        <f t="shared" si="1109"/>
        <v>"SITE": "TTMTR"</v>
      </c>
      <c r="AX436" t="str">
        <f t="shared" si="1110"/>
        <v>"SATNAME": "BREEZE-M R/B",</v>
      </c>
      <c r="AY436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"35441","COMMENT": "","COMMENTCODE": "","COUNTRY": "CIS","CURRENT": "Y","DECAY": "","FILE": "8635","INCLINATION": "19.90","INTLDES": "2005-003B","LAUNCH": "2005-02-03","LAUNCH_NUM": "3","LAUNCH_PIECE": "B","NORAD_CAT_ID": "28527","OBJECT_ID": "2005-003B","OBJECT_NAME": "BREEZE-M R/B","OBJECT_NUMBER": "28527","OBJECT_TYPE": "ROCKET BODY","PERIGEE": "6270","PERIOD": "745.45","RCSVALUE": "0","RCS_SIZE": "LARGE","SATNAME": "BREEZE-M R/B","SITE": "TTMTR"</v>
      </c>
    </row>
    <row r="437" spans="1:51" x14ac:dyDescent="0.2">
      <c r="A437" t="s">
        <v>1210</v>
      </c>
      <c r="B437" t="s">
        <v>4221</v>
      </c>
      <c r="C437" t="s">
        <v>3225</v>
      </c>
      <c r="D437" t="s">
        <v>25</v>
      </c>
      <c r="E437" t="s">
        <v>146</v>
      </c>
      <c r="F437" t="s">
        <v>25</v>
      </c>
      <c r="G437" t="s">
        <v>66</v>
      </c>
      <c r="H437" t="s">
        <v>27</v>
      </c>
      <c r="I437" t="s">
        <v>25</v>
      </c>
      <c r="J437" t="s">
        <v>324</v>
      </c>
      <c r="K437" t="s">
        <v>25</v>
      </c>
      <c r="L437" t="s">
        <v>3222</v>
      </c>
      <c r="M437" t="s">
        <v>3223</v>
      </c>
      <c r="N437" t="s">
        <v>33</v>
      </c>
      <c r="O437" t="s">
        <v>48</v>
      </c>
      <c r="P437" t="s">
        <v>3224</v>
      </c>
      <c r="Q437" t="s">
        <v>3222</v>
      </c>
      <c r="R437" t="s">
        <v>3225</v>
      </c>
      <c r="S437" t="s">
        <v>3224</v>
      </c>
      <c r="T437" t="s">
        <v>38</v>
      </c>
      <c r="U437" t="s">
        <v>25</v>
      </c>
      <c r="V437" t="s">
        <v>25</v>
      </c>
      <c r="W437" t="s">
        <v>41</v>
      </c>
      <c r="X437" t="s">
        <v>25</v>
      </c>
      <c r="Y437" t="s">
        <v>75</v>
      </c>
      <c r="Z437" t="str">
        <f t="shared" si="995"/>
        <v>"2006":{"NEWHORIZONS-40803":{"APOGEE": "","COMMENT": "HELIOCENTRIC ORBIT (SUN)","COMMENTCODE": "","COUNTRY": "US","CURRENT": "Y","DECAY": "","FILE": "593","INCLINATION": "","INTLDES": "2006-001A","LAUNCH": "2006-01-19","LAUNCH_NUM": "1","LAUNCH_PIECE": "A","NORAD_CAT_ID": "28928","OBJECT_ID": "2006-001A","OBJECT_NAME": "NEW HORIZONS","OBJECT_NUMBER": "28928","OBJECT_TYPE": "PAYLOAD","PERIGEE": "","PERIOD": "","RCSVALUE": "0","RCS_SIZE": "","SATNAME": "NEW HORIZONS","SITE": "AFETR"}</v>
      </c>
      <c r="AA437" t="str">
        <f>IF(A437=A438,_xlfn.CONCAT(Query__2[[#This Row],[Column1]],","),_xlfn.CONCAT(Query__2[[#This Row],[Column1]],"},"))</f>
        <v>"2006":{"NEWHORIZONS-40803":{"APOGEE": "","COMMENT": "HELIOCENTRIC ORBIT (SUN)","COMMENTCODE": "","COUNTRY": "US","CURRENT": "Y","DECAY": "","FILE": "593","INCLINATION": "","INTLDES": "2006-001A","LAUNCH": "2006-01-19","LAUNCH_NUM": "1","LAUNCH_PIECE": "A","NORAD_CAT_ID": "28928","OBJECT_ID": "2006-001A","OBJECT_NAME": "NEW HORIZONS","OBJECT_NUMBER": "28928","OBJECT_TYPE": "PAYLOAD","PERIGEE": "","PERIOD": "","RCSVALUE": "0","RCS_SIZE": "","SATNAME": "NEW HORIZONS","SITE": "AFETR"},</v>
      </c>
      <c r="AB437" t="str">
        <f t="shared" ref="AB437:AB445" si="1111">_xlfn.CONCAT("""",D$1,"""",": ","""",D437,"""",",")</f>
        <v>"APOGEE": "",</v>
      </c>
      <c r="AC437" t="str">
        <f t="shared" ref="AC437:AC445" si="1112">_xlfn.CONCAT("""",E$1,"""",": ","""",E437,"""",",")</f>
        <v>"COMMENT": "HELIOCENTRIC ORBIT (SUN)",</v>
      </c>
      <c r="AD437" t="str">
        <f t="shared" ref="AD437:AD445" si="1113">_xlfn.CONCAT("""",F$1,"""",": ","""",F437,"""",",")</f>
        <v>"COMMENTCODE": "",</v>
      </c>
      <c r="AE437" t="str">
        <f t="shared" ref="AE437:AE445" si="1114">_xlfn.CONCAT("""",G$1,"""",": ","""",G437,"""",",")</f>
        <v>"COUNTRY": "US",</v>
      </c>
      <c r="AF437" t="str">
        <f t="shared" ref="AF437:AF445" si="1115">_xlfn.CONCAT("""",H$1,"""",": ","""",H437,"""",",")</f>
        <v>"CURRENT": "Y",</v>
      </c>
      <c r="AG437" t="str">
        <f t="shared" ref="AG437:AG445" si="1116">_xlfn.CONCAT("""",I$1,"""",": ","""",I437,"""",",")</f>
        <v>"DECAY": "",</v>
      </c>
      <c r="AH437" t="str">
        <f t="shared" ref="AH437:AH445" si="1117">_xlfn.CONCAT("""",J$1,"""",": ","""",J437,"""",",")</f>
        <v>"FILE": "593",</v>
      </c>
      <c r="AI437" t="str">
        <f t="shared" ref="AI437:AI445" si="1118">_xlfn.CONCAT("""",K$1,"""",": ","""",K437,"""",",")</f>
        <v>"INCLINATION": "",</v>
      </c>
      <c r="AJ437" t="str">
        <f t="shared" ref="AJ437:AJ445" si="1119">_xlfn.CONCAT("""",L$1,"""",": ","""",L437,"""",",")</f>
        <v>"INTLDES": "2006-001A",</v>
      </c>
      <c r="AK437" t="str">
        <f t="shared" ref="AK437:AK445" si="1120">_xlfn.CONCAT("""",M$1,"""",": ","""",M437,"""",",")</f>
        <v>"LAUNCH": "2006-01-19",</v>
      </c>
      <c r="AL437" t="str">
        <f t="shared" ref="AL437:AL445" si="1121">_xlfn.CONCAT("""",N$1,"""",": ","""",N437,"""",",")</f>
        <v>"LAUNCH_NUM": "1",</v>
      </c>
      <c r="AM437" t="str">
        <f t="shared" ref="AM437:AM445" si="1122">_xlfn.CONCAT("""",O$1,"""",": ","""",O437,"""",",")</f>
        <v>"LAUNCH_PIECE": "A",</v>
      </c>
      <c r="AN437" t="str">
        <f t="shared" ref="AN437:AN445" si="1123">_xlfn.CONCAT("""",P$1,"""",": ","""",P437,"""",",")</f>
        <v>"NORAD_CAT_ID": "28928",</v>
      </c>
      <c r="AO437" t="str">
        <f t="shared" ref="AO437:AO445" si="1124">_xlfn.CONCAT("""",Q$1,"""",": ","""",Q437,"""",",")</f>
        <v>"OBJECT_ID": "2006-001A",</v>
      </c>
      <c r="AP437" t="str">
        <f t="shared" ref="AP437:AP445" si="1125">_xlfn.CONCAT("""",R$1,"""",": ","""",R437,"""",",")</f>
        <v>"OBJECT_NAME": "NEW HORIZONS",</v>
      </c>
      <c r="AQ437" t="str">
        <f t="shared" ref="AQ437:AQ445" si="1126">_xlfn.CONCAT("""",S$1,"""",": ","""",S437,"""",",")</f>
        <v>"OBJECT_NUMBER": "28928",</v>
      </c>
      <c r="AR437" t="str">
        <f t="shared" ref="AR437:AR445" si="1127">_xlfn.CONCAT("""",T$1,"""",": ","""",T437,"""",",")</f>
        <v>"OBJECT_TYPE": "PAYLOAD",</v>
      </c>
      <c r="AS437" t="str">
        <f t="shared" ref="AS437:AS445" si="1128">_xlfn.CONCAT("""",U$1,"""",": ","""",U437,"""",",")</f>
        <v>"PERIGEE": "",</v>
      </c>
      <c r="AT437" t="str">
        <f t="shared" ref="AT437:AT445" si="1129">_xlfn.CONCAT("""",V$1,"""",": ","""",V437,"""",",")</f>
        <v>"PERIOD": "",</v>
      </c>
      <c r="AU437" t="str">
        <f t="shared" ref="AU437:AU445" si="1130">_xlfn.CONCAT("""",W$1,"""",": ","""",W437,"""",",")</f>
        <v>"RCSVALUE": "0",</v>
      </c>
      <c r="AV437" t="str">
        <f t="shared" ref="AV437:AV445" si="1131">_xlfn.CONCAT("""",X$1,"""",": ","""",X437,"""",",")</f>
        <v>"RCS_SIZE": "",</v>
      </c>
      <c r="AW437" t="str">
        <f t="shared" ref="AW437:AW445" si="1132">_xlfn.CONCAT("""",Y$1,"""",": ","""",Y437,"""")</f>
        <v>"SITE": "AFETR"</v>
      </c>
      <c r="AX437" t="str">
        <f t="shared" ref="AX437:AX445" si="1133">_xlfn.CONCAT("""",C$1,"""",": ","""",C437,"""",",")</f>
        <v>"SATNAME": "NEW HORIZONS",</v>
      </c>
      <c r="AY437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"","COMMENT": "HELIOCENTRIC ORBIT (SUN)","COMMENTCODE": "","COUNTRY": "US","CURRENT": "Y","DECAY": "","FILE": "593","INCLINATION": "","INTLDES": "2006-001A","LAUNCH": "2006-01-19","LAUNCH_NUM": "1","LAUNCH_PIECE": "A","NORAD_CAT_ID": "28928","OBJECT_ID": "2006-001A","OBJECT_NAME": "NEW HORIZONS","OBJECT_NUMBER": "28928","OBJECT_TYPE": "PAYLOAD","PERIGEE": "","PERIOD": "","RCSVALUE": "0","RCS_SIZE": "","SATNAME": "NEW HORIZONS","SITE": "AFETR"</v>
      </c>
    </row>
    <row r="438" spans="1:51" x14ac:dyDescent="0.2">
      <c r="A438" t="s">
        <v>1210</v>
      </c>
      <c r="B438" t="s">
        <v>4222</v>
      </c>
      <c r="C438" t="s">
        <v>3118</v>
      </c>
      <c r="D438" t="s">
        <v>25</v>
      </c>
      <c r="E438" t="s">
        <v>146</v>
      </c>
      <c r="F438" t="s">
        <v>25</v>
      </c>
      <c r="G438" t="s">
        <v>66</v>
      </c>
      <c r="H438" t="s">
        <v>27</v>
      </c>
      <c r="I438" t="s">
        <v>25</v>
      </c>
      <c r="J438" t="s">
        <v>324</v>
      </c>
      <c r="K438" t="s">
        <v>25</v>
      </c>
      <c r="L438" t="s">
        <v>3226</v>
      </c>
      <c r="M438" t="s">
        <v>3223</v>
      </c>
      <c r="N438" t="s">
        <v>33</v>
      </c>
      <c r="O438" t="s">
        <v>34</v>
      </c>
      <c r="P438" t="s">
        <v>3227</v>
      </c>
      <c r="Q438" t="s">
        <v>3226</v>
      </c>
      <c r="R438" t="s">
        <v>3118</v>
      </c>
      <c r="S438" t="s">
        <v>3227</v>
      </c>
      <c r="T438" t="s">
        <v>50</v>
      </c>
      <c r="U438" t="s">
        <v>25</v>
      </c>
      <c r="V438" t="s">
        <v>25</v>
      </c>
      <c r="W438" t="s">
        <v>41</v>
      </c>
      <c r="X438" t="s">
        <v>25</v>
      </c>
      <c r="Y438" t="s">
        <v>75</v>
      </c>
      <c r="Z438" t="str">
        <f t="shared" si="995"/>
        <v>"ATLAS5CENTAURRB-40804":{"APOGEE": "","COMMENT": "HELIOCENTRIC ORBIT (SUN)","COMMENTCODE": "","COUNTRY": "US","CURRENT": "Y","DECAY": "","FILE": "593","INCLINATION": "","INTLDES": "2006-001B","LAUNCH": "2006-01-19","LAUNCH_NUM": "1","LAUNCH_PIECE": "B","NORAD_CAT_ID": "28929","OBJECT_ID": "2006-001B","OBJECT_NAME": "ATLAS 5 CENTAUR R/B","OBJECT_NUMBER": "28929","OBJECT_TYPE": "ROCKET BODY","PERIGEE": "","PERIOD": "","RCSVALUE": "0","RCS_SIZE": "","SATNAME": "ATLAS 5 CENTAUR R/B","SITE": "AFETR"}</v>
      </c>
      <c r="AA438" t="str">
        <f>IF(A438=A439,_xlfn.CONCAT(Query__2[[#This Row],[Column1]],","),_xlfn.CONCAT(Query__2[[#This Row],[Column1]],"},"))</f>
        <v>"ATLAS5CENTAURRB-40804":{"APOGEE": "","COMMENT": "HELIOCENTRIC ORBIT (SUN)","COMMENTCODE": "","COUNTRY": "US","CURRENT": "Y","DECAY": "","FILE": "593","INCLINATION": "","INTLDES": "2006-001B","LAUNCH": "2006-01-19","LAUNCH_NUM": "1","LAUNCH_PIECE": "B","NORAD_CAT_ID": "28929","OBJECT_ID": "2006-001B","OBJECT_NAME": "ATLAS 5 CENTAUR R/B","OBJECT_NUMBER": "28929","OBJECT_TYPE": "ROCKET BODY","PERIGEE": "","PERIOD": "","RCSVALUE": "0","RCS_SIZE": "","SATNAME": "ATLAS 5 CENTAUR R/B","SITE": "AFETR"},</v>
      </c>
      <c r="AB438" t="str">
        <f t="shared" si="1111"/>
        <v>"APOGEE": "",</v>
      </c>
      <c r="AC438" t="str">
        <f t="shared" si="1112"/>
        <v>"COMMENT": "HELIOCENTRIC ORBIT (SUN)",</v>
      </c>
      <c r="AD438" t="str">
        <f t="shared" si="1113"/>
        <v>"COMMENTCODE": "",</v>
      </c>
      <c r="AE438" t="str">
        <f t="shared" si="1114"/>
        <v>"COUNTRY": "US",</v>
      </c>
      <c r="AF438" t="str">
        <f t="shared" si="1115"/>
        <v>"CURRENT": "Y",</v>
      </c>
      <c r="AG438" t="str">
        <f t="shared" si="1116"/>
        <v>"DECAY": "",</v>
      </c>
      <c r="AH438" t="str">
        <f t="shared" si="1117"/>
        <v>"FILE": "593",</v>
      </c>
      <c r="AI438" t="str">
        <f t="shared" si="1118"/>
        <v>"INCLINATION": "",</v>
      </c>
      <c r="AJ438" t="str">
        <f t="shared" si="1119"/>
        <v>"INTLDES": "2006-001B",</v>
      </c>
      <c r="AK438" t="str">
        <f t="shared" si="1120"/>
        <v>"LAUNCH": "2006-01-19",</v>
      </c>
      <c r="AL438" t="str">
        <f t="shared" si="1121"/>
        <v>"LAUNCH_NUM": "1",</v>
      </c>
      <c r="AM438" t="str">
        <f t="shared" si="1122"/>
        <v>"LAUNCH_PIECE": "B",</v>
      </c>
      <c r="AN438" t="str">
        <f t="shared" si="1123"/>
        <v>"NORAD_CAT_ID": "28929",</v>
      </c>
      <c r="AO438" t="str">
        <f t="shared" si="1124"/>
        <v>"OBJECT_ID": "2006-001B",</v>
      </c>
      <c r="AP438" t="str">
        <f t="shared" si="1125"/>
        <v>"OBJECT_NAME": "ATLAS 5 CENTAUR R/B",</v>
      </c>
      <c r="AQ438" t="str">
        <f t="shared" si="1126"/>
        <v>"OBJECT_NUMBER": "28929",</v>
      </c>
      <c r="AR438" t="str">
        <f t="shared" si="1127"/>
        <v>"OBJECT_TYPE": "ROCKET BODY",</v>
      </c>
      <c r="AS438" t="str">
        <f t="shared" si="1128"/>
        <v>"PERIGEE": "",</v>
      </c>
      <c r="AT438" t="str">
        <f t="shared" si="1129"/>
        <v>"PERIOD": "",</v>
      </c>
      <c r="AU438" t="str">
        <f t="shared" si="1130"/>
        <v>"RCSVALUE": "0",</v>
      </c>
      <c r="AV438" t="str">
        <f t="shared" si="1131"/>
        <v>"RCS_SIZE": "",</v>
      </c>
      <c r="AW438" t="str">
        <f t="shared" si="1132"/>
        <v>"SITE": "AFETR"</v>
      </c>
      <c r="AX438" t="str">
        <f t="shared" si="1133"/>
        <v>"SATNAME": "ATLAS 5 CENTAUR R/B",</v>
      </c>
      <c r="AY438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"","COMMENT": "HELIOCENTRIC ORBIT (SUN)","COMMENTCODE": "","COUNTRY": "US","CURRENT": "Y","DECAY": "","FILE": "593","INCLINATION": "","INTLDES": "2006-001B","LAUNCH": "2006-01-19","LAUNCH_NUM": "1","LAUNCH_PIECE": "B","NORAD_CAT_ID": "28929","OBJECT_ID": "2006-001B","OBJECT_NAME": "ATLAS 5 CENTAUR R/B","OBJECT_NUMBER": "28929","OBJECT_TYPE": "ROCKET BODY","PERIGEE": "","PERIOD": "","RCSVALUE": "0","RCS_SIZE": "","SATNAME": "ATLAS 5 CENTAUR R/B","SITE": "AFETR"</v>
      </c>
    </row>
    <row r="439" spans="1:51" x14ac:dyDescent="0.2">
      <c r="A439" t="s">
        <v>1210</v>
      </c>
      <c r="B439" t="s">
        <v>4223</v>
      </c>
      <c r="C439" t="s">
        <v>3230</v>
      </c>
      <c r="D439" t="s">
        <v>25</v>
      </c>
      <c r="E439" t="s">
        <v>146</v>
      </c>
      <c r="F439" t="s">
        <v>25</v>
      </c>
      <c r="G439" t="s">
        <v>66</v>
      </c>
      <c r="H439" t="s">
        <v>27</v>
      </c>
      <c r="I439" t="s">
        <v>25</v>
      </c>
      <c r="J439" t="s">
        <v>324</v>
      </c>
      <c r="K439" t="s">
        <v>25</v>
      </c>
      <c r="L439" t="s">
        <v>3228</v>
      </c>
      <c r="M439" t="s">
        <v>3223</v>
      </c>
      <c r="N439" t="s">
        <v>33</v>
      </c>
      <c r="O439" t="s">
        <v>81</v>
      </c>
      <c r="P439" t="s">
        <v>3229</v>
      </c>
      <c r="Q439" t="s">
        <v>3228</v>
      </c>
      <c r="R439" t="s">
        <v>3230</v>
      </c>
      <c r="S439" t="s">
        <v>3229</v>
      </c>
      <c r="T439" t="s">
        <v>50</v>
      </c>
      <c r="U439" t="s">
        <v>25</v>
      </c>
      <c r="V439" t="s">
        <v>25</v>
      </c>
      <c r="W439" t="s">
        <v>41</v>
      </c>
      <c r="X439" t="s">
        <v>25</v>
      </c>
      <c r="Y439" t="s">
        <v>75</v>
      </c>
      <c r="Z439" t="str">
        <f t="shared" si="995"/>
        <v>"ATLAS5STAR48BRB-40805":{"APOGEE": "","COMMENT": "HELIOCENTRIC ORBIT (SUN)","COMMENTCODE": "","COUNTRY": "US","CURRENT": "Y","DECAY": "","FILE": "593","INCLINATION": "","INTLDES": "2006-001C","LAUNCH": "2006-01-19","LAUNCH_NUM": "1","LAUNCH_PIECE": "C","NORAD_CAT_ID": "28930","OBJECT_ID": "2006-001C","OBJECT_NAME": "ATLAS 5 STAR 48-B R/B","OBJECT_NUMBER": "28930","OBJECT_TYPE": "ROCKET BODY","PERIGEE": "","PERIOD": "","RCSVALUE": "0","RCS_SIZE": "","SATNAME": "ATLAS 5 STAR 48-B R/B","SITE": "AFETR"}</v>
      </c>
      <c r="AA439" t="str">
        <f>IF(A439=A440,_xlfn.CONCAT(Query__2[[#This Row],[Column1]],","),_xlfn.CONCAT(Query__2[[#This Row],[Column1]],"},"))</f>
        <v>"ATLAS5STAR48BRB-40805":{"APOGEE": "","COMMENT": "HELIOCENTRIC ORBIT (SUN)","COMMENTCODE": "","COUNTRY": "US","CURRENT": "Y","DECAY": "","FILE": "593","INCLINATION": "","INTLDES": "2006-001C","LAUNCH": "2006-01-19","LAUNCH_NUM": "1","LAUNCH_PIECE": "C","NORAD_CAT_ID": "28930","OBJECT_ID": "2006-001C","OBJECT_NAME": "ATLAS 5 STAR 48-B R/B","OBJECT_NUMBER": "28930","OBJECT_TYPE": "ROCKET BODY","PERIGEE": "","PERIOD": "","RCSVALUE": "0","RCS_SIZE": "","SATNAME": "ATLAS 5 STAR 48-B R/B","SITE": "AFETR"},</v>
      </c>
      <c r="AB439" t="str">
        <f t="shared" si="1111"/>
        <v>"APOGEE": "",</v>
      </c>
      <c r="AC439" t="str">
        <f t="shared" si="1112"/>
        <v>"COMMENT": "HELIOCENTRIC ORBIT (SUN)",</v>
      </c>
      <c r="AD439" t="str">
        <f t="shared" si="1113"/>
        <v>"COMMENTCODE": "",</v>
      </c>
      <c r="AE439" t="str">
        <f t="shared" si="1114"/>
        <v>"COUNTRY": "US",</v>
      </c>
      <c r="AF439" t="str">
        <f t="shared" si="1115"/>
        <v>"CURRENT": "Y",</v>
      </c>
      <c r="AG439" t="str">
        <f t="shared" si="1116"/>
        <v>"DECAY": "",</v>
      </c>
      <c r="AH439" t="str">
        <f t="shared" si="1117"/>
        <v>"FILE": "593",</v>
      </c>
      <c r="AI439" t="str">
        <f t="shared" si="1118"/>
        <v>"INCLINATION": "",</v>
      </c>
      <c r="AJ439" t="str">
        <f t="shared" si="1119"/>
        <v>"INTLDES": "2006-001C",</v>
      </c>
      <c r="AK439" t="str">
        <f t="shared" si="1120"/>
        <v>"LAUNCH": "2006-01-19",</v>
      </c>
      <c r="AL439" t="str">
        <f t="shared" si="1121"/>
        <v>"LAUNCH_NUM": "1",</v>
      </c>
      <c r="AM439" t="str">
        <f t="shared" si="1122"/>
        <v>"LAUNCH_PIECE": "C",</v>
      </c>
      <c r="AN439" t="str">
        <f t="shared" si="1123"/>
        <v>"NORAD_CAT_ID": "28930",</v>
      </c>
      <c r="AO439" t="str">
        <f t="shared" si="1124"/>
        <v>"OBJECT_ID": "2006-001C",</v>
      </c>
      <c r="AP439" t="str">
        <f t="shared" si="1125"/>
        <v>"OBJECT_NAME": "ATLAS 5 STAR 48-B R/B",</v>
      </c>
      <c r="AQ439" t="str">
        <f t="shared" si="1126"/>
        <v>"OBJECT_NUMBER": "28930",</v>
      </c>
      <c r="AR439" t="str">
        <f t="shared" si="1127"/>
        <v>"OBJECT_TYPE": "ROCKET BODY",</v>
      </c>
      <c r="AS439" t="str">
        <f t="shared" si="1128"/>
        <v>"PERIGEE": "",</v>
      </c>
      <c r="AT439" t="str">
        <f t="shared" si="1129"/>
        <v>"PERIOD": "",</v>
      </c>
      <c r="AU439" t="str">
        <f t="shared" si="1130"/>
        <v>"RCSVALUE": "0",</v>
      </c>
      <c r="AV439" t="str">
        <f t="shared" si="1131"/>
        <v>"RCS_SIZE": "",</v>
      </c>
      <c r="AW439" t="str">
        <f t="shared" si="1132"/>
        <v>"SITE": "AFETR"</v>
      </c>
      <c r="AX439" t="str">
        <f t="shared" si="1133"/>
        <v>"SATNAME": "ATLAS 5 STAR 48-B R/B",</v>
      </c>
      <c r="AY439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"","COMMENT": "HELIOCENTRIC ORBIT (SUN)","COMMENTCODE": "","COUNTRY": "US","CURRENT": "Y","DECAY": "","FILE": "593","INCLINATION": "","INTLDES": "2006-001C","LAUNCH": "2006-01-19","LAUNCH_NUM": "1","LAUNCH_PIECE": "C","NORAD_CAT_ID": "28930","OBJECT_ID": "2006-001C","OBJECT_NAME": "ATLAS 5 STAR 48-B R/B","OBJECT_NUMBER": "28930","OBJECT_TYPE": "ROCKET BODY","PERIGEE": "","PERIOD": "","RCSVALUE": "0","RCS_SIZE": "","SATNAME": "ATLAS 5 STAR 48-B R/B","SITE": "AFETR"</v>
      </c>
    </row>
    <row r="440" spans="1:51" x14ac:dyDescent="0.2">
      <c r="A440" t="s">
        <v>1210</v>
      </c>
      <c r="B440" t="s">
        <v>4224</v>
      </c>
      <c r="C440" t="s">
        <v>3108</v>
      </c>
      <c r="D440" t="s">
        <v>524</v>
      </c>
      <c r="E440" t="s">
        <v>25</v>
      </c>
      <c r="F440" t="s">
        <v>25</v>
      </c>
      <c r="G440" t="s">
        <v>1678</v>
      </c>
      <c r="H440" t="s">
        <v>27</v>
      </c>
      <c r="I440" t="s">
        <v>3231</v>
      </c>
      <c r="J440" t="s">
        <v>156</v>
      </c>
      <c r="K440" t="s">
        <v>1805</v>
      </c>
      <c r="L440" t="s">
        <v>3232</v>
      </c>
      <c r="M440" t="s">
        <v>3233</v>
      </c>
      <c r="N440" t="s">
        <v>36</v>
      </c>
      <c r="O440" t="s">
        <v>27</v>
      </c>
      <c r="P440" t="s">
        <v>3234</v>
      </c>
      <c r="Q440" t="s">
        <v>3232</v>
      </c>
      <c r="R440" t="s">
        <v>3108</v>
      </c>
      <c r="S440" t="s">
        <v>3234</v>
      </c>
      <c r="T440" t="s">
        <v>84</v>
      </c>
      <c r="U440" t="s">
        <v>757</v>
      </c>
      <c r="V440" t="s">
        <v>1175</v>
      </c>
      <c r="W440" t="s">
        <v>41</v>
      </c>
      <c r="X440" t="s">
        <v>64</v>
      </c>
      <c r="Y440" t="s">
        <v>1961</v>
      </c>
      <c r="Z440" t="str">
        <f t="shared" si="995"/>
        <v>"H2ADEB-40806":{"APOGEE": "415","COMMENT": "","COMMENTCODE": "","COUNTRY": "JPN","CURRENT": "Y","DECAY": "2006-10-26","FILE": "7337","INCLINATION": "98.25","INTLDES": "2006-002Y","LAUNCH": "2006-01-24","LAUNCH_NUM": "2","LAUNCH_PIECE": "Y","NORAD_CAT_ID": "29384","OBJECT_ID": "2006-002Y","OBJECT_NAME": "H-2A DEB","OBJECT_NUMBER": "29384","OBJECT_TYPE": "DEBRIS","PERIGEE": "365","PERIOD": "92.36","RCSVALUE": "0","RCS_SIZE": "SMALL","SATNAME": "H-2A DEB","SITE": "TNSTA"}</v>
      </c>
      <c r="AA440" t="str">
        <f>IF(A440=A441,_xlfn.CONCAT(Query__2[[#This Row],[Column1]],","),_xlfn.CONCAT(Query__2[[#This Row],[Column1]],"},"))</f>
        <v>"H2ADEB-40806":{"APOGEE": "415","COMMENT": "","COMMENTCODE": "","COUNTRY": "JPN","CURRENT": "Y","DECAY": "2006-10-26","FILE": "7337","INCLINATION": "98.25","INTLDES": "2006-002Y","LAUNCH": "2006-01-24","LAUNCH_NUM": "2","LAUNCH_PIECE": "Y","NORAD_CAT_ID": "29384","OBJECT_ID": "2006-002Y","OBJECT_NAME": "H-2A DEB","OBJECT_NUMBER": "29384","OBJECT_TYPE": "DEBRIS","PERIGEE": "365","PERIOD": "92.36","RCSVALUE": "0","RCS_SIZE": "SMALL","SATNAME": "H-2A DEB","SITE": "TNSTA"},</v>
      </c>
      <c r="AB440" t="str">
        <f t="shared" si="1111"/>
        <v>"APOGEE": "415",</v>
      </c>
      <c r="AC440" t="str">
        <f t="shared" si="1112"/>
        <v>"COMMENT": "",</v>
      </c>
      <c r="AD440" t="str">
        <f t="shared" si="1113"/>
        <v>"COMMENTCODE": "",</v>
      </c>
      <c r="AE440" t="str">
        <f t="shared" si="1114"/>
        <v>"COUNTRY": "JPN",</v>
      </c>
      <c r="AF440" t="str">
        <f t="shared" si="1115"/>
        <v>"CURRENT": "Y",</v>
      </c>
      <c r="AG440" t="str">
        <f t="shared" si="1116"/>
        <v>"DECAY": "2006-10-26",</v>
      </c>
      <c r="AH440" t="str">
        <f t="shared" si="1117"/>
        <v>"FILE": "7337",</v>
      </c>
      <c r="AI440" t="str">
        <f t="shared" si="1118"/>
        <v>"INCLINATION": "98.25",</v>
      </c>
      <c r="AJ440" t="str">
        <f t="shared" si="1119"/>
        <v>"INTLDES": "2006-002Y",</v>
      </c>
      <c r="AK440" t="str">
        <f t="shared" si="1120"/>
        <v>"LAUNCH": "2006-01-24",</v>
      </c>
      <c r="AL440" t="str">
        <f t="shared" si="1121"/>
        <v>"LAUNCH_NUM": "2",</v>
      </c>
      <c r="AM440" t="str">
        <f t="shared" si="1122"/>
        <v>"LAUNCH_PIECE": "Y",</v>
      </c>
      <c r="AN440" t="str">
        <f t="shared" si="1123"/>
        <v>"NORAD_CAT_ID": "29384",</v>
      </c>
      <c r="AO440" t="str">
        <f t="shared" si="1124"/>
        <v>"OBJECT_ID": "2006-002Y",</v>
      </c>
      <c r="AP440" t="str">
        <f t="shared" si="1125"/>
        <v>"OBJECT_NAME": "H-2A DEB",</v>
      </c>
      <c r="AQ440" t="str">
        <f t="shared" si="1126"/>
        <v>"OBJECT_NUMBER": "29384",</v>
      </c>
      <c r="AR440" t="str">
        <f t="shared" si="1127"/>
        <v>"OBJECT_TYPE": "DEBRIS",</v>
      </c>
      <c r="AS440" t="str">
        <f t="shared" si="1128"/>
        <v>"PERIGEE": "365",</v>
      </c>
      <c r="AT440" t="str">
        <f t="shared" si="1129"/>
        <v>"PERIOD": "92.36",</v>
      </c>
      <c r="AU440" t="str">
        <f t="shared" si="1130"/>
        <v>"RCSVALUE": "0",</v>
      </c>
      <c r="AV440" t="str">
        <f t="shared" si="1131"/>
        <v>"RCS_SIZE": "SMALL",</v>
      </c>
      <c r="AW440" t="str">
        <f t="shared" si="1132"/>
        <v>"SITE": "TNSTA"</v>
      </c>
      <c r="AX440" t="str">
        <f t="shared" si="1133"/>
        <v>"SATNAME": "H-2A DEB",</v>
      </c>
      <c r="AY440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"415","COMMENT": "","COMMENTCODE": "","COUNTRY": "JPN","CURRENT": "Y","DECAY": "2006-10-26","FILE": "7337","INCLINATION": "98.25","INTLDES": "2006-002Y","LAUNCH": "2006-01-24","LAUNCH_NUM": "2","LAUNCH_PIECE": "Y","NORAD_CAT_ID": "29384","OBJECT_ID": "2006-002Y","OBJECT_NAME": "H-2A DEB","OBJECT_NUMBER": "29384","OBJECT_TYPE": "DEBRIS","PERIGEE": "365","PERIOD": "92.36","RCSVALUE": "0","RCS_SIZE": "SMALL","SATNAME": "H-2A DEB","SITE": "TNSTA"</v>
      </c>
    </row>
    <row r="441" spans="1:51" x14ac:dyDescent="0.2">
      <c r="A441" t="s">
        <v>1210</v>
      </c>
      <c r="B441" t="s">
        <v>4225</v>
      </c>
      <c r="C441" t="s">
        <v>3108</v>
      </c>
      <c r="D441" t="s">
        <v>880</v>
      </c>
      <c r="E441" t="s">
        <v>25</v>
      </c>
      <c r="F441" t="s">
        <v>25</v>
      </c>
      <c r="G441" t="s">
        <v>1678</v>
      </c>
      <c r="H441" t="s">
        <v>27</v>
      </c>
      <c r="I441" t="s">
        <v>3235</v>
      </c>
      <c r="J441" t="s">
        <v>156</v>
      </c>
      <c r="K441" t="s">
        <v>1244</v>
      </c>
      <c r="L441" t="s">
        <v>3236</v>
      </c>
      <c r="M441" t="s">
        <v>3233</v>
      </c>
      <c r="N441" t="s">
        <v>36</v>
      </c>
      <c r="O441" t="s">
        <v>495</v>
      </c>
      <c r="P441" t="s">
        <v>3237</v>
      </c>
      <c r="Q441" t="s">
        <v>3236</v>
      </c>
      <c r="R441" t="s">
        <v>3108</v>
      </c>
      <c r="S441" t="s">
        <v>3237</v>
      </c>
      <c r="T441" t="s">
        <v>84</v>
      </c>
      <c r="U441" t="s">
        <v>839</v>
      </c>
      <c r="V441" t="s">
        <v>1177</v>
      </c>
      <c r="W441" t="s">
        <v>41</v>
      </c>
      <c r="X441" t="s">
        <v>64</v>
      </c>
      <c r="Y441" t="s">
        <v>1961</v>
      </c>
      <c r="Z441" t="str">
        <f t="shared" si="995"/>
        <v>"H2ADEB-40807":{"APOGEE": "434","COMMENT": "","COMMENTCODE": "","COUNTRY": "JPN","CURRENT": "Y","DECAY": "2006-11-11","FILE": "7337","INCLINATION": "98.22","INTLDES": "2006-002X","LAUNCH": "2006-01-24","LAUNCH_NUM": "2","LAUNCH_PIECE": "X","NORAD_CAT_ID": "29383","OBJECT_ID": "2006-002X","OBJECT_NAME": "H-2A DEB","OBJECT_NUMBER": "29383","OBJECT_TYPE": "DEBRIS","PERIGEE": "378","PERIOD": "92.68","RCSVALUE": "0","RCS_SIZE": "SMALL","SATNAME": "H-2A DEB","SITE": "TNSTA"}</v>
      </c>
      <c r="AA441" t="str">
        <f>IF(A441=A442,_xlfn.CONCAT(Query__2[[#This Row],[Column1]],","),_xlfn.CONCAT(Query__2[[#This Row],[Column1]],"},"))</f>
        <v>"H2ADEB-40807":{"APOGEE": "434","COMMENT": "","COMMENTCODE": "","COUNTRY": "JPN","CURRENT": "Y","DECAY": "2006-11-11","FILE": "7337","INCLINATION": "98.22","INTLDES": "2006-002X","LAUNCH": "2006-01-24","LAUNCH_NUM": "2","LAUNCH_PIECE": "X","NORAD_CAT_ID": "29383","OBJECT_ID": "2006-002X","OBJECT_NAME": "H-2A DEB","OBJECT_NUMBER": "29383","OBJECT_TYPE": "DEBRIS","PERIGEE": "378","PERIOD": "92.68","RCSVALUE": "0","RCS_SIZE": "SMALL","SATNAME": "H-2A DEB","SITE": "TNSTA"},</v>
      </c>
      <c r="AB441" t="str">
        <f t="shared" si="1111"/>
        <v>"APOGEE": "434",</v>
      </c>
      <c r="AC441" t="str">
        <f t="shared" si="1112"/>
        <v>"COMMENT": "",</v>
      </c>
      <c r="AD441" t="str">
        <f t="shared" si="1113"/>
        <v>"COMMENTCODE": "",</v>
      </c>
      <c r="AE441" t="str">
        <f t="shared" si="1114"/>
        <v>"COUNTRY": "JPN",</v>
      </c>
      <c r="AF441" t="str">
        <f t="shared" si="1115"/>
        <v>"CURRENT": "Y",</v>
      </c>
      <c r="AG441" t="str">
        <f t="shared" si="1116"/>
        <v>"DECAY": "2006-11-11",</v>
      </c>
      <c r="AH441" t="str">
        <f t="shared" si="1117"/>
        <v>"FILE": "7337",</v>
      </c>
      <c r="AI441" t="str">
        <f t="shared" si="1118"/>
        <v>"INCLINATION": "98.22",</v>
      </c>
      <c r="AJ441" t="str">
        <f t="shared" si="1119"/>
        <v>"INTLDES": "2006-002X",</v>
      </c>
      <c r="AK441" t="str">
        <f t="shared" si="1120"/>
        <v>"LAUNCH": "2006-01-24",</v>
      </c>
      <c r="AL441" t="str">
        <f t="shared" si="1121"/>
        <v>"LAUNCH_NUM": "2",</v>
      </c>
      <c r="AM441" t="str">
        <f t="shared" si="1122"/>
        <v>"LAUNCH_PIECE": "X",</v>
      </c>
      <c r="AN441" t="str">
        <f t="shared" si="1123"/>
        <v>"NORAD_CAT_ID": "29383",</v>
      </c>
      <c r="AO441" t="str">
        <f t="shared" si="1124"/>
        <v>"OBJECT_ID": "2006-002X",</v>
      </c>
      <c r="AP441" t="str">
        <f t="shared" si="1125"/>
        <v>"OBJECT_NAME": "H-2A DEB",</v>
      </c>
      <c r="AQ441" t="str">
        <f t="shared" si="1126"/>
        <v>"OBJECT_NUMBER": "29383",</v>
      </c>
      <c r="AR441" t="str">
        <f t="shared" si="1127"/>
        <v>"OBJECT_TYPE": "DEBRIS",</v>
      </c>
      <c r="AS441" t="str">
        <f t="shared" si="1128"/>
        <v>"PERIGEE": "378",</v>
      </c>
      <c r="AT441" t="str">
        <f t="shared" si="1129"/>
        <v>"PERIOD": "92.68",</v>
      </c>
      <c r="AU441" t="str">
        <f t="shared" si="1130"/>
        <v>"RCSVALUE": "0",</v>
      </c>
      <c r="AV441" t="str">
        <f t="shared" si="1131"/>
        <v>"RCS_SIZE": "SMALL",</v>
      </c>
      <c r="AW441" t="str">
        <f t="shared" si="1132"/>
        <v>"SITE": "TNSTA"</v>
      </c>
      <c r="AX441" t="str">
        <f t="shared" si="1133"/>
        <v>"SATNAME": "H-2A DEB",</v>
      </c>
      <c r="AY441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"434","COMMENT": "","COMMENTCODE": "","COUNTRY": "JPN","CURRENT": "Y","DECAY": "2006-11-11","FILE": "7337","INCLINATION": "98.22","INTLDES": "2006-002X","LAUNCH": "2006-01-24","LAUNCH_NUM": "2","LAUNCH_PIECE": "X","NORAD_CAT_ID": "29383","OBJECT_ID": "2006-002X","OBJECT_NAME": "H-2A DEB","OBJECT_NUMBER": "29383","OBJECT_TYPE": "DEBRIS","PERIGEE": "378","PERIOD": "92.68","RCSVALUE": "0","RCS_SIZE": "SMALL","SATNAME": "H-2A DEB","SITE": "TNSTA"</v>
      </c>
    </row>
    <row r="442" spans="1:51" x14ac:dyDescent="0.2">
      <c r="A442" t="s">
        <v>1210</v>
      </c>
      <c r="B442" t="s">
        <v>4226</v>
      </c>
      <c r="C442" t="s">
        <v>3108</v>
      </c>
      <c r="D442" t="s">
        <v>897</v>
      </c>
      <c r="E442" t="s">
        <v>25</v>
      </c>
      <c r="F442" t="s">
        <v>25</v>
      </c>
      <c r="G442" t="s">
        <v>1678</v>
      </c>
      <c r="H442" t="s">
        <v>27</v>
      </c>
      <c r="I442" t="s">
        <v>3238</v>
      </c>
      <c r="J442" t="s">
        <v>156</v>
      </c>
      <c r="K442" t="s">
        <v>1244</v>
      </c>
      <c r="L442" t="s">
        <v>3239</v>
      </c>
      <c r="M442" t="s">
        <v>3233</v>
      </c>
      <c r="N442" t="s">
        <v>36</v>
      </c>
      <c r="O442" t="s">
        <v>598</v>
      </c>
      <c r="P442" t="s">
        <v>3240</v>
      </c>
      <c r="Q442" t="s">
        <v>3239</v>
      </c>
      <c r="R442" t="s">
        <v>3108</v>
      </c>
      <c r="S442" t="s">
        <v>3240</v>
      </c>
      <c r="T442" t="s">
        <v>84</v>
      </c>
      <c r="U442" t="s">
        <v>772</v>
      </c>
      <c r="V442" t="s">
        <v>1430</v>
      </c>
      <c r="W442" t="s">
        <v>41</v>
      </c>
      <c r="X442" t="s">
        <v>64</v>
      </c>
      <c r="Y442" t="s">
        <v>1961</v>
      </c>
      <c r="Z442" t="str">
        <f t="shared" si="995"/>
        <v>"H2ADEB-40808":{"APOGEE": "498","COMMENT": "","COMMENTCODE": "","COUNTRY": "JPN","CURRENT": "Y","DECAY": "2006-10-14","FILE": "7337","INCLINATION": "98.22","INTLDES": "2006-002W","LAUNCH": "2006-01-24","LAUNCH_NUM": "2","LAUNCH_PIECE": "W","NORAD_CAT_ID": "29382","OBJECT_ID": "2006-002W","OBJECT_NAME": "H-2A DEB","OBJECT_NUMBER": "29382","OBJECT_TYPE": "DEBRIS","PERIGEE": "455","PERIOD": "94.13","RCSVALUE": "0","RCS_SIZE": "SMALL","SATNAME": "H-2A DEB","SITE": "TNSTA"}</v>
      </c>
      <c r="AA442" t="str">
        <f>IF(A442=A443,_xlfn.CONCAT(Query__2[[#This Row],[Column1]],","),_xlfn.CONCAT(Query__2[[#This Row],[Column1]],"},"))</f>
        <v>"H2ADEB-40808":{"APOGEE": "498","COMMENT": "","COMMENTCODE": "","COUNTRY": "JPN","CURRENT": "Y","DECAY": "2006-10-14","FILE": "7337","INCLINATION": "98.22","INTLDES": "2006-002W","LAUNCH": "2006-01-24","LAUNCH_NUM": "2","LAUNCH_PIECE": "W","NORAD_CAT_ID": "29382","OBJECT_ID": "2006-002W","OBJECT_NAME": "H-2A DEB","OBJECT_NUMBER": "29382","OBJECT_TYPE": "DEBRIS","PERIGEE": "455","PERIOD": "94.13","RCSVALUE": "0","RCS_SIZE": "SMALL","SATNAME": "H-2A DEB","SITE": "TNSTA"},</v>
      </c>
      <c r="AB442" t="str">
        <f t="shared" si="1111"/>
        <v>"APOGEE": "498",</v>
      </c>
      <c r="AC442" t="str">
        <f t="shared" si="1112"/>
        <v>"COMMENT": "",</v>
      </c>
      <c r="AD442" t="str">
        <f t="shared" si="1113"/>
        <v>"COMMENTCODE": "",</v>
      </c>
      <c r="AE442" t="str">
        <f t="shared" si="1114"/>
        <v>"COUNTRY": "JPN",</v>
      </c>
      <c r="AF442" t="str">
        <f t="shared" si="1115"/>
        <v>"CURRENT": "Y",</v>
      </c>
      <c r="AG442" t="str">
        <f t="shared" si="1116"/>
        <v>"DECAY": "2006-10-14",</v>
      </c>
      <c r="AH442" t="str">
        <f t="shared" si="1117"/>
        <v>"FILE": "7337",</v>
      </c>
      <c r="AI442" t="str">
        <f t="shared" si="1118"/>
        <v>"INCLINATION": "98.22",</v>
      </c>
      <c r="AJ442" t="str">
        <f t="shared" si="1119"/>
        <v>"INTLDES": "2006-002W",</v>
      </c>
      <c r="AK442" t="str">
        <f t="shared" si="1120"/>
        <v>"LAUNCH": "2006-01-24",</v>
      </c>
      <c r="AL442" t="str">
        <f t="shared" si="1121"/>
        <v>"LAUNCH_NUM": "2",</v>
      </c>
      <c r="AM442" t="str">
        <f t="shared" si="1122"/>
        <v>"LAUNCH_PIECE": "W",</v>
      </c>
      <c r="AN442" t="str">
        <f t="shared" si="1123"/>
        <v>"NORAD_CAT_ID": "29382",</v>
      </c>
      <c r="AO442" t="str">
        <f t="shared" si="1124"/>
        <v>"OBJECT_ID": "2006-002W",</v>
      </c>
      <c r="AP442" t="str">
        <f t="shared" si="1125"/>
        <v>"OBJECT_NAME": "H-2A DEB",</v>
      </c>
      <c r="AQ442" t="str">
        <f t="shared" si="1126"/>
        <v>"OBJECT_NUMBER": "29382",</v>
      </c>
      <c r="AR442" t="str">
        <f t="shared" si="1127"/>
        <v>"OBJECT_TYPE": "DEBRIS",</v>
      </c>
      <c r="AS442" t="str">
        <f t="shared" si="1128"/>
        <v>"PERIGEE": "455",</v>
      </c>
      <c r="AT442" t="str">
        <f t="shared" si="1129"/>
        <v>"PERIOD": "94.13",</v>
      </c>
      <c r="AU442" t="str">
        <f t="shared" si="1130"/>
        <v>"RCSVALUE": "0",</v>
      </c>
      <c r="AV442" t="str">
        <f t="shared" si="1131"/>
        <v>"RCS_SIZE": "SMALL",</v>
      </c>
      <c r="AW442" t="str">
        <f t="shared" si="1132"/>
        <v>"SITE": "TNSTA"</v>
      </c>
      <c r="AX442" t="str">
        <f t="shared" si="1133"/>
        <v>"SATNAME": "H-2A DEB",</v>
      </c>
      <c r="AY442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"498","COMMENT": "","COMMENTCODE": "","COUNTRY": "JPN","CURRENT": "Y","DECAY": "2006-10-14","FILE": "7337","INCLINATION": "98.22","INTLDES": "2006-002W","LAUNCH": "2006-01-24","LAUNCH_NUM": "2","LAUNCH_PIECE": "W","NORAD_CAT_ID": "29382","OBJECT_ID": "2006-002W","OBJECT_NAME": "H-2A DEB","OBJECT_NUMBER": "29382","OBJECT_TYPE": "DEBRIS","PERIGEE": "455","PERIOD": "94.13","RCSVALUE": "0","RCS_SIZE": "SMALL","SATNAME": "H-2A DEB","SITE": "TNSTA"</v>
      </c>
    </row>
    <row r="443" spans="1:51" x14ac:dyDescent="0.2">
      <c r="A443" t="s">
        <v>1210</v>
      </c>
      <c r="B443" t="s">
        <v>4227</v>
      </c>
      <c r="C443" t="s">
        <v>3108</v>
      </c>
      <c r="D443" t="s">
        <v>842</v>
      </c>
      <c r="E443" t="s">
        <v>25</v>
      </c>
      <c r="F443" t="s">
        <v>25</v>
      </c>
      <c r="G443" t="s">
        <v>1678</v>
      </c>
      <c r="H443" t="s">
        <v>27</v>
      </c>
      <c r="I443" t="s">
        <v>3241</v>
      </c>
      <c r="J443" t="s">
        <v>156</v>
      </c>
      <c r="K443" t="s">
        <v>145</v>
      </c>
      <c r="L443" t="s">
        <v>3242</v>
      </c>
      <c r="M443" t="s">
        <v>3233</v>
      </c>
      <c r="N443" t="s">
        <v>36</v>
      </c>
      <c r="O443" t="s">
        <v>494</v>
      </c>
      <c r="P443" t="s">
        <v>3243</v>
      </c>
      <c r="Q443" t="s">
        <v>3242</v>
      </c>
      <c r="R443" t="s">
        <v>3108</v>
      </c>
      <c r="S443" t="s">
        <v>3243</v>
      </c>
      <c r="T443" t="s">
        <v>84</v>
      </c>
      <c r="U443" t="s">
        <v>567</v>
      </c>
      <c r="V443" t="s">
        <v>1195</v>
      </c>
      <c r="W443" t="s">
        <v>41</v>
      </c>
      <c r="X443" t="s">
        <v>64</v>
      </c>
      <c r="Y443" t="s">
        <v>1961</v>
      </c>
      <c r="Z443" t="str">
        <f t="shared" si="995"/>
        <v>"H2ADEB-40809":{"APOGEE": "371","COMMENT": "","COMMENTCODE": "","COUNTRY": "JPN","CURRENT": "Y","DECAY": "2006-10-17","FILE": "7337","INCLINATION": "98.21","INTLDES": "2006-002V","LAUNCH": "2006-01-24","LAUNCH_NUM": "2","LAUNCH_PIECE": "V","NORAD_CAT_ID": "29381","OBJECT_ID": "2006-002V","OBJECT_NAME": "H-2A DEB","OBJECT_NUMBER": "29381","OBJECT_TYPE": "DEBRIS","PERIGEE": "320","PERIOD": "91.45","RCSVALUE": "0","RCS_SIZE": "SMALL","SATNAME": "H-2A DEB","SITE": "TNSTA"}</v>
      </c>
      <c r="AA443" t="str">
        <f>IF(A443=A444,_xlfn.CONCAT(Query__2[[#This Row],[Column1]],","),_xlfn.CONCAT(Query__2[[#This Row],[Column1]],"},"))</f>
        <v>"H2ADEB-40809":{"APOGEE": "371","COMMENT": "","COMMENTCODE": "","COUNTRY": "JPN","CURRENT": "Y","DECAY": "2006-10-17","FILE": "7337","INCLINATION": "98.21","INTLDES": "2006-002V","LAUNCH": "2006-01-24","LAUNCH_NUM": "2","LAUNCH_PIECE": "V","NORAD_CAT_ID": "29381","OBJECT_ID": "2006-002V","OBJECT_NAME": "H-2A DEB","OBJECT_NUMBER": "29381","OBJECT_TYPE": "DEBRIS","PERIGEE": "320","PERIOD": "91.45","RCSVALUE": "0","RCS_SIZE": "SMALL","SATNAME": "H-2A DEB","SITE": "TNSTA"},</v>
      </c>
      <c r="AB443" t="str">
        <f t="shared" si="1111"/>
        <v>"APOGEE": "371",</v>
      </c>
      <c r="AC443" t="str">
        <f t="shared" si="1112"/>
        <v>"COMMENT": "",</v>
      </c>
      <c r="AD443" t="str">
        <f t="shared" si="1113"/>
        <v>"COMMENTCODE": "",</v>
      </c>
      <c r="AE443" t="str">
        <f t="shared" si="1114"/>
        <v>"COUNTRY": "JPN",</v>
      </c>
      <c r="AF443" t="str">
        <f t="shared" si="1115"/>
        <v>"CURRENT": "Y",</v>
      </c>
      <c r="AG443" t="str">
        <f t="shared" si="1116"/>
        <v>"DECAY": "2006-10-17",</v>
      </c>
      <c r="AH443" t="str">
        <f t="shared" si="1117"/>
        <v>"FILE": "7337",</v>
      </c>
      <c r="AI443" t="str">
        <f t="shared" si="1118"/>
        <v>"INCLINATION": "98.21",</v>
      </c>
      <c r="AJ443" t="str">
        <f t="shared" si="1119"/>
        <v>"INTLDES": "2006-002V",</v>
      </c>
      <c r="AK443" t="str">
        <f t="shared" si="1120"/>
        <v>"LAUNCH": "2006-01-24",</v>
      </c>
      <c r="AL443" t="str">
        <f t="shared" si="1121"/>
        <v>"LAUNCH_NUM": "2",</v>
      </c>
      <c r="AM443" t="str">
        <f t="shared" si="1122"/>
        <v>"LAUNCH_PIECE": "V",</v>
      </c>
      <c r="AN443" t="str">
        <f t="shared" si="1123"/>
        <v>"NORAD_CAT_ID": "29381",</v>
      </c>
      <c r="AO443" t="str">
        <f t="shared" si="1124"/>
        <v>"OBJECT_ID": "2006-002V",</v>
      </c>
      <c r="AP443" t="str">
        <f t="shared" si="1125"/>
        <v>"OBJECT_NAME": "H-2A DEB",</v>
      </c>
      <c r="AQ443" t="str">
        <f t="shared" si="1126"/>
        <v>"OBJECT_NUMBER": "29381",</v>
      </c>
      <c r="AR443" t="str">
        <f t="shared" si="1127"/>
        <v>"OBJECT_TYPE": "DEBRIS",</v>
      </c>
      <c r="AS443" t="str">
        <f t="shared" si="1128"/>
        <v>"PERIGEE": "320",</v>
      </c>
      <c r="AT443" t="str">
        <f t="shared" si="1129"/>
        <v>"PERIOD": "91.45",</v>
      </c>
      <c r="AU443" t="str">
        <f t="shared" si="1130"/>
        <v>"RCSVALUE": "0",</v>
      </c>
      <c r="AV443" t="str">
        <f t="shared" si="1131"/>
        <v>"RCS_SIZE": "SMALL",</v>
      </c>
      <c r="AW443" t="str">
        <f t="shared" si="1132"/>
        <v>"SITE": "TNSTA"</v>
      </c>
      <c r="AX443" t="str">
        <f t="shared" si="1133"/>
        <v>"SATNAME": "H-2A DEB",</v>
      </c>
      <c r="AY443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"371","COMMENT": "","COMMENTCODE": "","COUNTRY": "JPN","CURRENT": "Y","DECAY": "2006-10-17","FILE": "7337","INCLINATION": "98.21","INTLDES": "2006-002V","LAUNCH": "2006-01-24","LAUNCH_NUM": "2","LAUNCH_PIECE": "V","NORAD_CAT_ID": "29381","OBJECT_ID": "2006-002V","OBJECT_NAME": "H-2A DEB","OBJECT_NUMBER": "29381","OBJECT_TYPE": "DEBRIS","PERIGEE": "320","PERIOD": "91.45","RCSVALUE": "0","RCS_SIZE": "SMALL","SATNAME": "H-2A DEB","SITE": "TNSTA"</v>
      </c>
    </row>
    <row r="444" spans="1:51" x14ac:dyDescent="0.2">
      <c r="A444" t="s">
        <v>1210</v>
      </c>
      <c r="B444" t="s">
        <v>4228</v>
      </c>
      <c r="C444" t="s">
        <v>3108</v>
      </c>
      <c r="D444" t="s">
        <v>738</v>
      </c>
      <c r="E444" t="s">
        <v>25</v>
      </c>
      <c r="F444" t="s">
        <v>25</v>
      </c>
      <c r="G444" t="s">
        <v>1678</v>
      </c>
      <c r="H444" t="s">
        <v>27</v>
      </c>
      <c r="I444" t="s">
        <v>2525</v>
      </c>
      <c r="J444" t="s">
        <v>156</v>
      </c>
      <c r="K444" t="s">
        <v>662</v>
      </c>
      <c r="L444" t="s">
        <v>3244</v>
      </c>
      <c r="M444" t="s">
        <v>3233</v>
      </c>
      <c r="N444" t="s">
        <v>36</v>
      </c>
      <c r="O444" t="s">
        <v>595</v>
      </c>
      <c r="P444" t="s">
        <v>3245</v>
      </c>
      <c r="Q444" t="s">
        <v>3244</v>
      </c>
      <c r="R444" t="s">
        <v>3108</v>
      </c>
      <c r="S444" t="s">
        <v>3245</v>
      </c>
      <c r="T444" t="s">
        <v>84</v>
      </c>
      <c r="U444" t="s">
        <v>419</v>
      </c>
      <c r="V444" t="s">
        <v>1815</v>
      </c>
      <c r="W444" t="s">
        <v>41</v>
      </c>
      <c r="X444" t="s">
        <v>64</v>
      </c>
      <c r="Y444" t="s">
        <v>1961</v>
      </c>
      <c r="Z444" t="str">
        <f t="shared" si="995"/>
        <v>"H2ADEB-40810":{"APOGEE": "583","COMMENT": "","COMMENTCODE": "","COUNTRY": "JPN","CURRENT": "Y","DECAY": "2007-01-09","FILE": "7337","INCLINATION": "98.40","INTLDES": "2006-002U","LAUNCH": "2006-01-24","LAUNCH_NUM": "2","LAUNCH_PIECE": "U","NORAD_CAT_ID": "29380","OBJECT_ID": "2006-002U","OBJECT_NAME": "H-2A DEB","OBJECT_NUMBER": "29380","OBJECT_TYPE": "DEBRIS","PERIGEE": "530","PERIOD": "95.79","RCSVALUE": "0","RCS_SIZE": "SMALL","SATNAME": "H-2A DEB","SITE": "TNSTA"}</v>
      </c>
      <c r="AA444" t="str">
        <f>IF(A444=A445,_xlfn.CONCAT(Query__2[[#This Row],[Column1]],","),_xlfn.CONCAT(Query__2[[#This Row],[Column1]],"},"))</f>
        <v>"H2ADEB-40810":{"APOGEE": "583","COMMENT": "","COMMENTCODE": "","COUNTRY": "JPN","CURRENT": "Y","DECAY": "2007-01-09","FILE": "7337","INCLINATION": "98.40","INTLDES": "2006-002U","LAUNCH": "2006-01-24","LAUNCH_NUM": "2","LAUNCH_PIECE": "U","NORAD_CAT_ID": "29380","OBJECT_ID": "2006-002U","OBJECT_NAME": "H-2A DEB","OBJECT_NUMBER": "29380","OBJECT_TYPE": "DEBRIS","PERIGEE": "530","PERIOD": "95.79","RCSVALUE": "0","RCS_SIZE": "SMALL","SATNAME": "H-2A DEB","SITE": "TNSTA"},</v>
      </c>
      <c r="AB444" t="str">
        <f t="shared" si="1111"/>
        <v>"APOGEE": "583",</v>
      </c>
      <c r="AC444" t="str">
        <f t="shared" si="1112"/>
        <v>"COMMENT": "",</v>
      </c>
      <c r="AD444" t="str">
        <f t="shared" si="1113"/>
        <v>"COMMENTCODE": "",</v>
      </c>
      <c r="AE444" t="str">
        <f t="shared" si="1114"/>
        <v>"COUNTRY": "JPN",</v>
      </c>
      <c r="AF444" t="str">
        <f t="shared" si="1115"/>
        <v>"CURRENT": "Y",</v>
      </c>
      <c r="AG444" t="str">
        <f t="shared" si="1116"/>
        <v>"DECAY": "2007-01-09",</v>
      </c>
      <c r="AH444" t="str">
        <f t="shared" si="1117"/>
        <v>"FILE": "7337",</v>
      </c>
      <c r="AI444" t="str">
        <f t="shared" si="1118"/>
        <v>"INCLINATION": "98.40",</v>
      </c>
      <c r="AJ444" t="str">
        <f t="shared" si="1119"/>
        <v>"INTLDES": "2006-002U",</v>
      </c>
      <c r="AK444" t="str">
        <f t="shared" si="1120"/>
        <v>"LAUNCH": "2006-01-24",</v>
      </c>
      <c r="AL444" t="str">
        <f t="shared" si="1121"/>
        <v>"LAUNCH_NUM": "2",</v>
      </c>
      <c r="AM444" t="str">
        <f t="shared" si="1122"/>
        <v>"LAUNCH_PIECE": "U",</v>
      </c>
      <c r="AN444" t="str">
        <f t="shared" si="1123"/>
        <v>"NORAD_CAT_ID": "29380",</v>
      </c>
      <c r="AO444" t="str">
        <f t="shared" si="1124"/>
        <v>"OBJECT_ID": "2006-002U",</v>
      </c>
      <c r="AP444" t="str">
        <f t="shared" si="1125"/>
        <v>"OBJECT_NAME": "H-2A DEB",</v>
      </c>
      <c r="AQ444" t="str">
        <f t="shared" si="1126"/>
        <v>"OBJECT_NUMBER": "29380",</v>
      </c>
      <c r="AR444" t="str">
        <f t="shared" si="1127"/>
        <v>"OBJECT_TYPE": "DEBRIS",</v>
      </c>
      <c r="AS444" t="str">
        <f t="shared" si="1128"/>
        <v>"PERIGEE": "530",</v>
      </c>
      <c r="AT444" t="str">
        <f t="shared" si="1129"/>
        <v>"PERIOD": "95.79",</v>
      </c>
      <c r="AU444" t="str">
        <f t="shared" si="1130"/>
        <v>"RCSVALUE": "0",</v>
      </c>
      <c r="AV444" t="str">
        <f t="shared" si="1131"/>
        <v>"RCS_SIZE": "SMALL",</v>
      </c>
      <c r="AW444" t="str">
        <f t="shared" si="1132"/>
        <v>"SITE": "TNSTA"</v>
      </c>
      <c r="AX444" t="str">
        <f t="shared" si="1133"/>
        <v>"SATNAME": "H-2A DEB",</v>
      </c>
      <c r="AY444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"583","COMMENT": "","COMMENTCODE": "","COUNTRY": "JPN","CURRENT": "Y","DECAY": "2007-01-09","FILE": "7337","INCLINATION": "98.40","INTLDES": "2006-002U","LAUNCH": "2006-01-24","LAUNCH_NUM": "2","LAUNCH_PIECE": "U","NORAD_CAT_ID": "29380","OBJECT_ID": "2006-002U","OBJECT_NAME": "H-2A DEB","OBJECT_NUMBER": "29380","OBJECT_TYPE": "DEBRIS","PERIGEE": "530","PERIOD": "95.79","RCSVALUE": "0","RCS_SIZE": "SMALL","SATNAME": "H-2A DEB","SITE": "TNSTA"</v>
      </c>
    </row>
    <row r="445" spans="1:51" x14ac:dyDescent="0.2">
      <c r="A445" t="s">
        <v>1210</v>
      </c>
      <c r="B445" t="s">
        <v>4229</v>
      </c>
      <c r="C445" t="s">
        <v>3108</v>
      </c>
      <c r="D445" t="s">
        <v>845</v>
      </c>
      <c r="E445" t="s">
        <v>25</v>
      </c>
      <c r="F445" t="s">
        <v>25</v>
      </c>
      <c r="G445" t="s">
        <v>1678</v>
      </c>
      <c r="H445" t="s">
        <v>27</v>
      </c>
      <c r="I445" t="s">
        <v>2524</v>
      </c>
      <c r="J445" t="s">
        <v>156</v>
      </c>
      <c r="K445" t="s">
        <v>1688</v>
      </c>
      <c r="L445" t="s">
        <v>3246</v>
      </c>
      <c r="M445" t="s">
        <v>3233</v>
      </c>
      <c r="N445" t="s">
        <v>36</v>
      </c>
      <c r="O445" t="s">
        <v>727</v>
      </c>
      <c r="P445" t="s">
        <v>3247</v>
      </c>
      <c r="Q445" t="s">
        <v>3246</v>
      </c>
      <c r="R445" t="s">
        <v>3108</v>
      </c>
      <c r="S445" t="s">
        <v>3247</v>
      </c>
      <c r="T445" t="s">
        <v>84</v>
      </c>
      <c r="U445" t="s">
        <v>519</v>
      </c>
      <c r="V445" t="s">
        <v>1169</v>
      </c>
      <c r="W445" t="s">
        <v>41</v>
      </c>
      <c r="X445" t="s">
        <v>64</v>
      </c>
      <c r="Y445" t="s">
        <v>1961</v>
      </c>
      <c r="Z445" t="str">
        <f t="shared" si="995"/>
        <v>"H2ADEB-40811":{"APOGEE": "373","COMMENT": "","COMMENTCODE": "","COUNTRY": "JPN","CURRENT": "Y","DECAY": "2006-11-20","FILE": "7337","INCLINATION": "98.19","INTLDES": "2006-002T","LAUNCH": "2006-01-24","LAUNCH_NUM": "2","LAUNCH_PIECE": "T","NORAD_CAT_ID": "29379","OBJECT_ID": "2006-002T","OBJECT_NAME": "H-2A DEB","OBJECT_NUMBER": "29379","OBJECT_TYPE": "DEBRIS","PERIGEE": "340","PERIOD": "91.67","RCSVALUE": "0","RCS_SIZE": "SMALL","SATNAME": "H-2A DEB","SITE": "TNSTA"}</v>
      </c>
      <c r="AA445" t="str">
        <f>IF(A445=A446,_xlfn.CONCAT(Query__2[[#This Row],[Column1]],","),_xlfn.CONCAT(Query__2[[#This Row],[Column1]],"},"))</f>
        <v>"H2ADEB-40811":{"APOGEE": "373","COMMENT": "","COMMENTCODE": "","COUNTRY": "JPN","CURRENT": "Y","DECAY": "2006-11-20","FILE": "7337","INCLINATION": "98.19","INTLDES": "2006-002T","LAUNCH": "2006-01-24","LAUNCH_NUM": "2","LAUNCH_PIECE": "T","NORAD_CAT_ID": "29379","OBJECT_ID": "2006-002T","OBJECT_NAME": "H-2A DEB","OBJECT_NUMBER": "29379","OBJECT_TYPE": "DEBRIS","PERIGEE": "340","PERIOD": "91.67","RCSVALUE": "0","RCS_SIZE": "SMALL","SATNAME": "H-2A DEB","SITE": "TNSTA"}},</v>
      </c>
      <c r="AB445" t="str">
        <f t="shared" si="1111"/>
        <v>"APOGEE": "373",</v>
      </c>
      <c r="AC445" t="str">
        <f t="shared" si="1112"/>
        <v>"COMMENT": "",</v>
      </c>
      <c r="AD445" t="str">
        <f t="shared" si="1113"/>
        <v>"COMMENTCODE": "",</v>
      </c>
      <c r="AE445" t="str">
        <f t="shared" si="1114"/>
        <v>"COUNTRY": "JPN",</v>
      </c>
      <c r="AF445" t="str">
        <f t="shared" si="1115"/>
        <v>"CURRENT": "Y",</v>
      </c>
      <c r="AG445" t="str">
        <f t="shared" si="1116"/>
        <v>"DECAY": "2006-11-20",</v>
      </c>
      <c r="AH445" t="str">
        <f t="shared" si="1117"/>
        <v>"FILE": "7337",</v>
      </c>
      <c r="AI445" t="str">
        <f t="shared" si="1118"/>
        <v>"INCLINATION": "98.19",</v>
      </c>
      <c r="AJ445" t="str">
        <f t="shared" si="1119"/>
        <v>"INTLDES": "2006-002T",</v>
      </c>
      <c r="AK445" t="str">
        <f t="shared" si="1120"/>
        <v>"LAUNCH": "2006-01-24",</v>
      </c>
      <c r="AL445" t="str">
        <f t="shared" si="1121"/>
        <v>"LAUNCH_NUM": "2",</v>
      </c>
      <c r="AM445" t="str">
        <f t="shared" si="1122"/>
        <v>"LAUNCH_PIECE": "T",</v>
      </c>
      <c r="AN445" t="str">
        <f t="shared" si="1123"/>
        <v>"NORAD_CAT_ID": "29379",</v>
      </c>
      <c r="AO445" t="str">
        <f t="shared" si="1124"/>
        <v>"OBJECT_ID": "2006-002T",</v>
      </c>
      <c r="AP445" t="str">
        <f t="shared" si="1125"/>
        <v>"OBJECT_NAME": "H-2A DEB",</v>
      </c>
      <c r="AQ445" t="str">
        <f t="shared" si="1126"/>
        <v>"OBJECT_NUMBER": "29379",</v>
      </c>
      <c r="AR445" t="str">
        <f t="shared" si="1127"/>
        <v>"OBJECT_TYPE": "DEBRIS",</v>
      </c>
      <c r="AS445" t="str">
        <f t="shared" si="1128"/>
        <v>"PERIGEE": "340",</v>
      </c>
      <c r="AT445" t="str">
        <f t="shared" si="1129"/>
        <v>"PERIOD": "91.67",</v>
      </c>
      <c r="AU445" t="str">
        <f t="shared" si="1130"/>
        <v>"RCSVALUE": "0",</v>
      </c>
      <c r="AV445" t="str">
        <f t="shared" si="1131"/>
        <v>"RCS_SIZE": "SMALL",</v>
      </c>
      <c r="AW445" t="str">
        <f t="shared" si="1132"/>
        <v>"SITE": "TNSTA"</v>
      </c>
      <c r="AX445" t="str">
        <f t="shared" si="1133"/>
        <v>"SATNAME": "H-2A DEB",</v>
      </c>
      <c r="AY445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"373","COMMENT": "","COMMENTCODE": "","COUNTRY": "JPN","CURRENT": "Y","DECAY": "2006-11-20","FILE": "7337","INCLINATION": "98.19","INTLDES": "2006-002T","LAUNCH": "2006-01-24","LAUNCH_NUM": "2","LAUNCH_PIECE": "T","NORAD_CAT_ID": "29379","OBJECT_ID": "2006-002T","OBJECT_NAME": "H-2A DEB","OBJECT_NUMBER": "29379","OBJECT_TYPE": "DEBRIS","PERIGEE": "340","PERIOD": "91.67","RCSVALUE": "0","RCS_SIZE": "SMALL","SATNAME": "H-2A DEB","SITE": "TNSTA"</v>
      </c>
    </row>
    <row r="446" spans="1:51" x14ac:dyDescent="0.2">
      <c r="A446" t="s">
        <v>1388</v>
      </c>
      <c r="B446" t="s">
        <v>4230</v>
      </c>
      <c r="C446" t="s">
        <v>3256</v>
      </c>
      <c r="D446" t="s">
        <v>85</v>
      </c>
      <c r="E446" t="s">
        <v>25</v>
      </c>
      <c r="F446" t="s">
        <v>25</v>
      </c>
      <c r="G446" t="s">
        <v>2005</v>
      </c>
      <c r="H446" t="s">
        <v>27</v>
      </c>
      <c r="I446" t="s">
        <v>25</v>
      </c>
      <c r="J446" t="s">
        <v>77</v>
      </c>
      <c r="K446" t="s">
        <v>1229</v>
      </c>
      <c r="L446" t="s">
        <v>3254</v>
      </c>
      <c r="M446" t="s">
        <v>3082</v>
      </c>
      <c r="N446" t="s">
        <v>33</v>
      </c>
      <c r="O446" t="s">
        <v>48</v>
      </c>
      <c r="P446" t="s">
        <v>3255</v>
      </c>
      <c r="Q446" t="s">
        <v>3254</v>
      </c>
      <c r="R446" t="s">
        <v>3256</v>
      </c>
      <c r="S446" t="s">
        <v>3255</v>
      </c>
      <c r="T446" t="s">
        <v>38</v>
      </c>
      <c r="U446" t="s">
        <v>999</v>
      </c>
      <c r="V446" t="s">
        <v>1958</v>
      </c>
      <c r="W446" t="s">
        <v>41</v>
      </c>
      <c r="X446" t="s">
        <v>95</v>
      </c>
      <c r="Y446" t="s">
        <v>2169</v>
      </c>
      <c r="Z446" t="str">
        <f t="shared" si="995"/>
        <v>"2007":{"LAPANTUBSAT-41969":{"APOGEE": "626","COMMENT": "","COMMENTCODE": "","COUNTRY": "INDO","CURRENT": "Y","DECAY": "","FILE": "8634","INCLINATION": "98.05","INTLDES": "2007-001A","LAUNCH": "2007-01-10","LAUNCH_NUM": "1","LAUNCH_PIECE": "A","NORAD_CAT_ID": "29709","OBJECT_ID": "2007-001A","OBJECT_NAME": "LAPAN-TUBSAT","OBJECT_NUMBER": "29709","OBJECT_TYPE": "PAYLOAD","PERIGEE": "610","PERIOD": "97.06","RCSVALUE": "0","RCS_SIZE": "MEDIUM","SATNAME": "LAPAN-TUBSAT","SITE": "SRI"}</v>
      </c>
      <c r="AA446" t="str">
        <f>IF(A446=A447,_xlfn.CONCAT(Query__2[[#This Row],[Column1]],","),_xlfn.CONCAT(Query__2[[#This Row],[Column1]],"},"))</f>
        <v>"2007":{"LAPANTUBSAT-41969":{"APOGEE": "626","COMMENT": "","COMMENTCODE": "","COUNTRY": "INDO","CURRENT": "Y","DECAY": "","FILE": "8634","INCLINATION": "98.05","INTLDES": "2007-001A","LAUNCH": "2007-01-10","LAUNCH_NUM": "1","LAUNCH_PIECE": "A","NORAD_CAT_ID": "29709","OBJECT_ID": "2007-001A","OBJECT_NAME": "LAPAN-TUBSAT","OBJECT_NUMBER": "29709","OBJECT_TYPE": "PAYLOAD","PERIGEE": "610","PERIOD": "97.06","RCSVALUE": "0","RCS_SIZE": "MEDIUM","SATNAME": "LAPAN-TUBSAT","SITE": "SRI"},</v>
      </c>
      <c r="AB446" t="str">
        <f t="shared" ref="AB446:AB454" si="1134">_xlfn.CONCAT("""",D$1,"""",": ","""",D446,"""",",")</f>
        <v>"APOGEE": "626",</v>
      </c>
      <c r="AC446" t="str">
        <f t="shared" ref="AC446:AC454" si="1135">_xlfn.CONCAT("""",E$1,"""",": ","""",E446,"""",",")</f>
        <v>"COMMENT": "",</v>
      </c>
      <c r="AD446" t="str">
        <f t="shared" ref="AD446:AD454" si="1136">_xlfn.CONCAT("""",F$1,"""",": ","""",F446,"""",",")</f>
        <v>"COMMENTCODE": "",</v>
      </c>
      <c r="AE446" t="str">
        <f t="shared" ref="AE446:AE454" si="1137">_xlfn.CONCAT("""",G$1,"""",": ","""",G446,"""",",")</f>
        <v>"COUNTRY": "INDO",</v>
      </c>
      <c r="AF446" t="str">
        <f t="shared" ref="AF446:AF454" si="1138">_xlfn.CONCAT("""",H$1,"""",": ","""",H446,"""",",")</f>
        <v>"CURRENT": "Y",</v>
      </c>
      <c r="AG446" t="str">
        <f t="shared" ref="AG446:AG454" si="1139">_xlfn.CONCAT("""",I$1,"""",": ","""",I446,"""",",")</f>
        <v>"DECAY": "",</v>
      </c>
      <c r="AH446" t="str">
        <f t="shared" ref="AH446:AH454" si="1140">_xlfn.CONCAT("""",J$1,"""",": ","""",J446,"""",",")</f>
        <v>"FILE": "8634",</v>
      </c>
      <c r="AI446" t="str">
        <f t="shared" ref="AI446:AI454" si="1141">_xlfn.CONCAT("""",K$1,"""",": ","""",K446,"""",",")</f>
        <v>"INCLINATION": "98.05",</v>
      </c>
      <c r="AJ446" t="str">
        <f t="shared" ref="AJ446:AJ454" si="1142">_xlfn.CONCAT("""",L$1,"""",": ","""",L446,"""",",")</f>
        <v>"INTLDES": "2007-001A",</v>
      </c>
      <c r="AK446" t="str">
        <f t="shared" ref="AK446:AK454" si="1143">_xlfn.CONCAT("""",M$1,"""",": ","""",M446,"""",",")</f>
        <v>"LAUNCH": "2007-01-10",</v>
      </c>
      <c r="AL446" t="str">
        <f t="shared" ref="AL446:AL454" si="1144">_xlfn.CONCAT("""",N$1,"""",": ","""",N446,"""",",")</f>
        <v>"LAUNCH_NUM": "1",</v>
      </c>
      <c r="AM446" t="str">
        <f t="shared" ref="AM446:AM454" si="1145">_xlfn.CONCAT("""",O$1,"""",": ","""",O446,"""",",")</f>
        <v>"LAUNCH_PIECE": "A",</v>
      </c>
      <c r="AN446" t="str">
        <f t="shared" ref="AN446:AN454" si="1146">_xlfn.CONCAT("""",P$1,"""",": ","""",P446,"""",",")</f>
        <v>"NORAD_CAT_ID": "29709",</v>
      </c>
      <c r="AO446" t="str">
        <f t="shared" ref="AO446:AO454" si="1147">_xlfn.CONCAT("""",Q$1,"""",": ","""",Q446,"""",",")</f>
        <v>"OBJECT_ID": "2007-001A",</v>
      </c>
      <c r="AP446" t="str">
        <f t="shared" ref="AP446:AP454" si="1148">_xlfn.CONCAT("""",R$1,"""",": ","""",R446,"""",",")</f>
        <v>"OBJECT_NAME": "LAPAN-TUBSAT",</v>
      </c>
      <c r="AQ446" t="str">
        <f t="shared" ref="AQ446:AQ454" si="1149">_xlfn.CONCAT("""",S$1,"""",": ","""",S446,"""",",")</f>
        <v>"OBJECT_NUMBER": "29709",</v>
      </c>
      <c r="AR446" t="str">
        <f t="shared" ref="AR446:AR454" si="1150">_xlfn.CONCAT("""",T$1,"""",": ","""",T446,"""",",")</f>
        <v>"OBJECT_TYPE": "PAYLOAD",</v>
      </c>
      <c r="AS446" t="str">
        <f t="shared" ref="AS446:AS454" si="1151">_xlfn.CONCAT("""",U$1,"""",": ","""",U446,"""",",")</f>
        <v>"PERIGEE": "610",</v>
      </c>
      <c r="AT446" t="str">
        <f t="shared" ref="AT446:AT454" si="1152">_xlfn.CONCAT("""",V$1,"""",": ","""",V446,"""",",")</f>
        <v>"PERIOD": "97.06",</v>
      </c>
      <c r="AU446" t="str">
        <f t="shared" ref="AU446:AU454" si="1153">_xlfn.CONCAT("""",W$1,"""",": ","""",W446,"""",",")</f>
        <v>"RCSVALUE": "0",</v>
      </c>
      <c r="AV446" t="str">
        <f t="shared" ref="AV446:AV454" si="1154">_xlfn.CONCAT("""",X$1,"""",": ","""",X446,"""",",")</f>
        <v>"RCS_SIZE": "MEDIUM",</v>
      </c>
      <c r="AW446" t="str">
        <f t="shared" ref="AW446:AW454" si="1155">_xlfn.CONCAT("""",Y$1,"""",": ","""",Y446,"""")</f>
        <v>"SITE": "SRI"</v>
      </c>
      <c r="AX446" t="str">
        <f t="shared" ref="AX446:AX454" si="1156">_xlfn.CONCAT("""",C$1,"""",": ","""",C446,"""",",")</f>
        <v>"SATNAME": "LAPAN-TUBSAT",</v>
      </c>
      <c r="AY446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"626","COMMENT": "","COMMENTCODE": "","COUNTRY": "INDO","CURRENT": "Y","DECAY": "","FILE": "8634","INCLINATION": "98.05","INTLDES": "2007-001A","LAUNCH": "2007-01-10","LAUNCH_NUM": "1","LAUNCH_PIECE": "A","NORAD_CAT_ID": "29709","OBJECT_ID": "2007-001A","OBJECT_NAME": "LAPAN-TUBSAT","OBJECT_NUMBER": "29709","OBJECT_TYPE": "PAYLOAD","PERIGEE": "610","PERIOD": "97.06","RCSVALUE": "0","RCS_SIZE": "MEDIUM","SATNAME": "LAPAN-TUBSAT","SITE": "SRI"</v>
      </c>
    </row>
    <row r="447" spans="1:51" x14ac:dyDescent="0.2">
      <c r="A447" t="s">
        <v>1388</v>
      </c>
      <c r="B447" t="s">
        <v>4231</v>
      </c>
      <c r="C447" t="s">
        <v>3259</v>
      </c>
      <c r="D447" t="s">
        <v>479</v>
      </c>
      <c r="E447" t="s">
        <v>25</v>
      </c>
      <c r="F447" t="s">
        <v>25</v>
      </c>
      <c r="G447" t="s">
        <v>1954</v>
      </c>
      <c r="H447" t="s">
        <v>27</v>
      </c>
      <c r="I447" t="s">
        <v>25</v>
      </c>
      <c r="J447" t="s">
        <v>231</v>
      </c>
      <c r="K447" t="s">
        <v>1807</v>
      </c>
      <c r="L447" t="s">
        <v>3257</v>
      </c>
      <c r="M447" t="s">
        <v>3082</v>
      </c>
      <c r="N447" t="s">
        <v>33</v>
      </c>
      <c r="O447" t="s">
        <v>34</v>
      </c>
      <c r="P447" t="s">
        <v>3258</v>
      </c>
      <c r="Q447" t="s">
        <v>3257</v>
      </c>
      <c r="R447" t="s">
        <v>3259</v>
      </c>
      <c r="S447" t="s">
        <v>3258</v>
      </c>
      <c r="T447" t="s">
        <v>38</v>
      </c>
      <c r="U447" t="s">
        <v>468</v>
      </c>
      <c r="V447" t="s">
        <v>1126</v>
      </c>
      <c r="W447" t="s">
        <v>41</v>
      </c>
      <c r="X447" t="s">
        <v>53</v>
      </c>
      <c r="Y447" t="s">
        <v>2169</v>
      </c>
      <c r="Z447" t="str">
        <f t="shared" si="995"/>
        <v>"CARTOSAT2AT-41970":{"APOGEE": "352","COMMENT": "","COMMENTCODE": "","COUNTRY": "IND","CURRENT": "Y","DECAY": "","FILE": "8635","INCLINATION": "97.89","INTLDES": "2007-001B","LAUNCH": "2007-01-10","LAUNCH_NUM": "1","LAUNCH_PIECE": "B","NORAD_CAT_ID": "29710","OBJECT_ID": "2007-001B","OBJECT_NAME": "CARTOSAT 2AT","OBJECT_NUMBER": "29710","OBJECT_TYPE": "PAYLOAD","PERIGEE": "288","PERIOD": "90.93","RCSVALUE": "0","RCS_SIZE": "LARGE","SATNAME": "CARTOSAT 2AT","SITE": "SRI"}</v>
      </c>
      <c r="AA447" t="str">
        <f>IF(A447=A448,_xlfn.CONCAT(Query__2[[#This Row],[Column1]],","),_xlfn.CONCAT(Query__2[[#This Row],[Column1]],"},"))</f>
        <v>"CARTOSAT2AT-41970":{"APOGEE": "352","COMMENT": "","COMMENTCODE": "","COUNTRY": "IND","CURRENT": "Y","DECAY": "","FILE": "8635","INCLINATION": "97.89","INTLDES": "2007-001B","LAUNCH": "2007-01-10","LAUNCH_NUM": "1","LAUNCH_PIECE": "B","NORAD_CAT_ID": "29710","OBJECT_ID": "2007-001B","OBJECT_NAME": "CARTOSAT 2AT","OBJECT_NUMBER": "29710","OBJECT_TYPE": "PAYLOAD","PERIGEE": "288","PERIOD": "90.93","RCSVALUE": "0","RCS_SIZE": "LARGE","SATNAME": "CARTOSAT 2AT","SITE": "SRI"},</v>
      </c>
      <c r="AB447" t="str">
        <f t="shared" si="1134"/>
        <v>"APOGEE": "352",</v>
      </c>
      <c r="AC447" t="str">
        <f t="shared" si="1135"/>
        <v>"COMMENT": "",</v>
      </c>
      <c r="AD447" t="str">
        <f t="shared" si="1136"/>
        <v>"COMMENTCODE": "",</v>
      </c>
      <c r="AE447" t="str">
        <f t="shared" si="1137"/>
        <v>"COUNTRY": "IND",</v>
      </c>
      <c r="AF447" t="str">
        <f t="shared" si="1138"/>
        <v>"CURRENT": "Y",</v>
      </c>
      <c r="AG447" t="str">
        <f t="shared" si="1139"/>
        <v>"DECAY": "",</v>
      </c>
      <c r="AH447" t="str">
        <f t="shared" si="1140"/>
        <v>"FILE": "8635",</v>
      </c>
      <c r="AI447" t="str">
        <f t="shared" si="1141"/>
        <v>"INCLINATION": "97.89",</v>
      </c>
      <c r="AJ447" t="str">
        <f t="shared" si="1142"/>
        <v>"INTLDES": "2007-001B",</v>
      </c>
      <c r="AK447" t="str">
        <f t="shared" si="1143"/>
        <v>"LAUNCH": "2007-01-10",</v>
      </c>
      <c r="AL447" t="str">
        <f t="shared" si="1144"/>
        <v>"LAUNCH_NUM": "1",</v>
      </c>
      <c r="AM447" t="str">
        <f t="shared" si="1145"/>
        <v>"LAUNCH_PIECE": "B",</v>
      </c>
      <c r="AN447" t="str">
        <f t="shared" si="1146"/>
        <v>"NORAD_CAT_ID": "29710",</v>
      </c>
      <c r="AO447" t="str">
        <f t="shared" si="1147"/>
        <v>"OBJECT_ID": "2007-001B",</v>
      </c>
      <c r="AP447" t="str">
        <f t="shared" si="1148"/>
        <v>"OBJECT_NAME": "CARTOSAT 2AT",</v>
      </c>
      <c r="AQ447" t="str">
        <f t="shared" si="1149"/>
        <v>"OBJECT_NUMBER": "29710",</v>
      </c>
      <c r="AR447" t="str">
        <f t="shared" si="1150"/>
        <v>"OBJECT_TYPE": "PAYLOAD",</v>
      </c>
      <c r="AS447" t="str">
        <f t="shared" si="1151"/>
        <v>"PERIGEE": "288",</v>
      </c>
      <c r="AT447" t="str">
        <f t="shared" si="1152"/>
        <v>"PERIOD": "90.93",</v>
      </c>
      <c r="AU447" t="str">
        <f t="shared" si="1153"/>
        <v>"RCSVALUE": "0",</v>
      </c>
      <c r="AV447" t="str">
        <f t="shared" si="1154"/>
        <v>"RCS_SIZE": "LARGE",</v>
      </c>
      <c r="AW447" t="str">
        <f t="shared" si="1155"/>
        <v>"SITE": "SRI"</v>
      </c>
      <c r="AX447" t="str">
        <f t="shared" si="1156"/>
        <v>"SATNAME": "CARTOSAT 2AT",</v>
      </c>
      <c r="AY447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"352","COMMENT": "","COMMENTCODE": "","COUNTRY": "IND","CURRENT": "Y","DECAY": "","FILE": "8635","INCLINATION": "97.89","INTLDES": "2007-001B","LAUNCH": "2007-01-10","LAUNCH_NUM": "1","LAUNCH_PIECE": "B","NORAD_CAT_ID": "29710","OBJECT_ID": "2007-001B","OBJECT_NAME": "CARTOSAT 2AT","OBJECT_NUMBER": "29710","OBJECT_TYPE": "PAYLOAD","PERIGEE": "288","PERIOD": "90.93","RCSVALUE": "0","RCS_SIZE": "LARGE","SATNAME": "CARTOSAT 2AT","SITE": "SRI"</v>
      </c>
    </row>
    <row r="448" spans="1:51" x14ac:dyDescent="0.2">
      <c r="A448" t="s">
        <v>1388</v>
      </c>
      <c r="B448" t="s">
        <v>4232</v>
      </c>
      <c r="C448" t="s">
        <v>3262</v>
      </c>
      <c r="D448" t="s">
        <v>460</v>
      </c>
      <c r="E448" t="s">
        <v>25</v>
      </c>
      <c r="F448" t="s">
        <v>25</v>
      </c>
      <c r="G448" t="s">
        <v>2288</v>
      </c>
      <c r="H448" t="s">
        <v>27</v>
      </c>
      <c r="I448" t="s">
        <v>2240</v>
      </c>
      <c r="J448" t="s">
        <v>165</v>
      </c>
      <c r="K448" t="s">
        <v>1208</v>
      </c>
      <c r="L448" t="s">
        <v>3260</v>
      </c>
      <c r="M448" t="s">
        <v>3082</v>
      </c>
      <c r="N448" t="s">
        <v>33</v>
      </c>
      <c r="O448" t="s">
        <v>160</v>
      </c>
      <c r="P448" t="s">
        <v>3261</v>
      </c>
      <c r="Q448" t="s">
        <v>3260</v>
      </c>
      <c r="R448" t="s">
        <v>3262</v>
      </c>
      <c r="S448" t="s">
        <v>3261</v>
      </c>
      <c r="T448" t="s">
        <v>38</v>
      </c>
      <c r="U448" t="s">
        <v>630</v>
      </c>
      <c r="V448" t="s">
        <v>838</v>
      </c>
      <c r="W448" t="s">
        <v>41</v>
      </c>
      <c r="X448" t="s">
        <v>53</v>
      </c>
      <c r="Y448" t="s">
        <v>2169</v>
      </c>
      <c r="Z448" t="str">
        <f t="shared" si="995"/>
        <v>"PEHUENSAT1-41971":{"APOGEE": "157","COMMENT": "","COMMENTCODE": "","COUNTRY": "ARGN","CURRENT": "Y","DECAY": "2023-01-16","FILE": "8614","INCLINATION": "97.33","INTLDES": "2007-001D","LAUNCH": "2007-01-10","LAUNCH_NUM": "1","LAUNCH_PIECE": "D","NORAD_CAT_ID": "29712","OBJECT_ID": "2007-001D","OBJECT_NAME": "PEHUENSAT 1","OBJECT_NUMBER": "29712","OBJECT_TYPE": "PAYLOAD","PERIGEE": "148","PERIOD": "87.54","RCSVALUE": "0","RCS_SIZE": "LARGE","SATNAME": "PEHUENSAT 1","SITE": "SRI"}</v>
      </c>
      <c r="AA448" t="str">
        <f>IF(A448=A449,_xlfn.CONCAT(Query__2[[#This Row],[Column1]],","),_xlfn.CONCAT(Query__2[[#This Row],[Column1]],"},"))</f>
        <v>"PEHUENSAT1-41971":{"APOGEE": "157","COMMENT": "","COMMENTCODE": "","COUNTRY": "ARGN","CURRENT": "Y","DECAY": "2023-01-16","FILE": "8614","INCLINATION": "97.33","INTLDES": "2007-001D","LAUNCH": "2007-01-10","LAUNCH_NUM": "1","LAUNCH_PIECE": "D","NORAD_CAT_ID": "29712","OBJECT_ID": "2007-001D","OBJECT_NAME": "PEHUENSAT 1","OBJECT_NUMBER": "29712","OBJECT_TYPE": "PAYLOAD","PERIGEE": "148","PERIOD": "87.54","RCSVALUE": "0","RCS_SIZE": "LARGE","SATNAME": "PEHUENSAT 1","SITE": "SRI"},</v>
      </c>
      <c r="AB448" t="str">
        <f t="shared" si="1134"/>
        <v>"APOGEE": "157",</v>
      </c>
      <c r="AC448" t="str">
        <f t="shared" si="1135"/>
        <v>"COMMENT": "",</v>
      </c>
      <c r="AD448" t="str">
        <f t="shared" si="1136"/>
        <v>"COMMENTCODE": "",</v>
      </c>
      <c r="AE448" t="str">
        <f t="shared" si="1137"/>
        <v>"COUNTRY": "ARGN",</v>
      </c>
      <c r="AF448" t="str">
        <f t="shared" si="1138"/>
        <v>"CURRENT": "Y",</v>
      </c>
      <c r="AG448" t="str">
        <f t="shared" si="1139"/>
        <v>"DECAY": "2023-01-16",</v>
      </c>
      <c r="AH448" t="str">
        <f t="shared" si="1140"/>
        <v>"FILE": "8614",</v>
      </c>
      <c r="AI448" t="str">
        <f t="shared" si="1141"/>
        <v>"INCLINATION": "97.33",</v>
      </c>
      <c r="AJ448" t="str">
        <f t="shared" si="1142"/>
        <v>"INTLDES": "2007-001D",</v>
      </c>
      <c r="AK448" t="str">
        <f t="shared" si="1143"/>
        <v>"LAUNCH": "2007-01-10",</v>
      </c>
      <c r="AL448" t="str">
        <f t="shared" si="1144"/>
        <v>"LAUNCH_NUM": "1",</v>
      </c>
      <c r="AM448" t="str">
        <f t="shared" si="1145"/>
        <v>"LAUNCH_PIECE": "D",</v>
      </c>
      <c r="AN448" t="str">
        <f t="shared" si="1146"/>
        <v>"NORAD_CAT_ID": "29712",</v>
      </c>
      <c r="AO448" t="str">
        <f t="shared" si="1147"/>
        <v>"OBJECT_ID": "2007-001D",</v>
      </c>
      <c r="AP448" t="str">
        <f t="shared" si="1148"/>
        <v>"OBJECT_NAME": "PEHUENSAT 1",</v>
      </c>
      <c r="AQ448" t="str">
        <f t="shared" si="1149"/>
        <v>"OBJECT_NUMBER": "29712",</v>
      </c>
      <c r="AR448" t="str">
        <f t="shared" si="1150"/>
        <v>"OBJECT_TYPE": "PAYLOAD",</v>
      </c>
      <c r="AS448" t="str">
        <f t="shared" si="1151"/>
        <v>"PERIGEE": "148",</v>
      </c>
      <c r="AT448" t="str">
        <f t="shared" si="1152"/>
        <v>"PERIOD": "87.54",</v>
      </c>
      <c r="AU448" t="str">
        <f t="shared" si="1153"/>
        <v>"RCSVALUE": "0",</v>
      </c>
      <c r="AV448" t="str">
        <f t="shared" si="1154"/>
        <v>"RCS_SIZE": "LARGE",</v>
      </c>
      <c r="AW448" t="str">
        <f t="shared" si="1155"/>
        <v>"SITE": "SRI"</v>
      </c>
      <c r="AX448" t="str">
        <f t="shared" si="1156"/>
        <v>"SATNAME": "PEHUENSAT 1",</v>
      </c>
      <c r="AY448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"157","COMMENT": "","COMMENTCODE": "","COUNTRY": "ARGN","CURRENT": "Y","DECAY": "2023-01-16","FILE": "8614","INCLINATION": "97.33","INTLDES": "2007-001D","LAUNCH": "2007-01-10","LAUNCH_NUM": "1","LAUNCH_PIECE": "D","NORAD_CAT_ID": "29712","OBJECT_ID": "2007-001D","OBJECT_NAME": "PEHUENSAT 1","OBJECT_NUMBER": "29712","OBJECT_TYPE": "PAYLOAD","PERIGEE": "148","PERIOD": "87.54","RCSVALUE": "0","RCS_SIZE": "LARGE","SATNAME": "PEHUENSAT 1","SITE": "SRI"</v>
      </c>
    </row>
    <row r="449" spans="1:51" x14ac:dyDescent="0.2">
      <c r="A449" t="s">
        <v>1388</v>
      </c>
      <c r="B449" t="s">
        <v>4233</v>
      </c>
      <c r="C449" t="s">
        <v>2868</v>
      </c>
      <c r="D449" t="s">
        <v>696</v>
      </c>
      <c r="E449" t="s">
        <v>25</v>
      </c>
      <c r="F449" t="s">
        <v>25</v>
      </c>
      <c r="G449" t="s">
        <v>1954</v>
      </c>
      <c r="H449" t="s">
        <v>27</v>
      </c>
      <c r="I449" t="s">
        <v>25</v>
      </c>
      <c r="J449" t="s">
        <v>719</v>
      </c>
      <c r="K449" t="s">
        <v>1229</v>
      </c>
      <c r="L449" t="s">
        <v>3263</v>
      </c>
      <c r="M449" t="s">
        <v>3082</v>
      </c>
      <c r="N449" t="s">
        <v>33</v>
      </c>
      <c r="O449" t="s">
        <v>307</v>
      </c>
      <c r="P449" t="s">
        <v>3264</v>
      </c>
      <c r="Q449" t="s">
        <v>3263</v>
      </c>
      <c r="R449" t="s">
        <v>2868</v>
      </c>
      <c r="S449" t="s">
        <v>3264</v>
      </c>
      <c r="T449" t="s">
        <v>50</v>
      </c>
      <c r="U449" t="s">
        <v>738</v>
      </c>
      <c r="V449" t="s">
        <v>1950</v>
      </c>
      <c r="W449" t="s">
        <v>41</v>
      </c>
      <c r="X449" t="s">
        <v>53</v>
      </c>
      <c r="Y449" t="s">
        <v>2169</v>
      </c>
      <c r="Z449" t="str">
        <f t="shared" si="995"/>
        <v>"PSLVRB-41972":{"APOGEE": "614","COMMENT": "","COMMENTCODE": "","COUNTRY": "IND","CURRENT": "Y","DECAY": "","FILE": "8627","INCLINATION": "98.05","INTLDES": "2007-001E","LAUNCH": "2007-01-10","LAUNCH_NUM": "1","LAUNCH_PIECE": "E","NORAD_CAT_ID": "29713","OBJECT_ID": "2007-001E","OBJECT_NAME": "PSLV R/B","OBJECT_NUMBER": "29713","OBJECT_TYPE": "ROCKET BODY","PERIGEE": "583","PERIOD": "96.66","RCSVALUE": "0","RCS_SIZE": "LARGE","SATNAME": "PSLV R/B","SITE": "SRI"}</v>
      </c>
      <c r="AA449" t="str">
        <f>IF(A449=A450,_xlfn.CONCAT(Query__2[[#This Row],[Column1]],","),_xlfn.CONCAT(Query__2[[#This Row],[Column1]],"},"))</f>
        <v>"PSLVRB-41972":{"APOGEE": "614","COMMENT": "","COMMENTCODE": "","COUNTRY": "IND","CURRENT": "Y","DECAY": "","FILE": "8627","INCLINATION": "98.05","INTLDES": "2007-001E","LAUNCH": "2007-01-10","LAUNCH_NUM": "1","LAUNCH_PIECE": "E","NORAD_CAT_ID": "29713","OBJECT_ID": "2007-001E","OBJECT_NAME": "PSLV R/B","OBJECT_NUMBER": "29713","OBJECT_TYPE": "ROCKET BODY","PERIGEE": "583","PERIOD": "96.66","RCSVALUE": "0","RCS_SIZE": "LARGE","SATNAME": "PSLV R/B","SITE": "SRI"},</v>
      </c>
      <c r="AB449" t="str">
        <f t="shared" si="1134"/>
        <v>"APOGEE": "614",</v>
      </c>
      <c r="AC449" t="str">
        <f t="shared" si="1135"/>
        <v>"COMMENT": "",</v>
      </c>
      <c r="AD449" t="str">
        <f t="shared" si="1136"/>
        <v>"COMMENTCODE": "",</v>
      </c>
      <c r="AE449" t="str">
        <f t="shared" si="1137"/>
        <v>"COUNTRY": "IND",</v>
      </c>
      <c r="AF449" t="str">
        <f t="shared" si="1138"/>
        <v>"CURRENT": "Y",</v>
      </c>
      <c r="AG449" t="str">
        <f t="shared" si="1139"/>
        <v>"DECAY": "",</v>
      </c>
      <c r="AH449" t="str">
        <f t="shared" si="1140"/>
        <v>"FILE": "8627",</v>
      </c>
      <c r="AI449" t="str">
        <f t="shared" si="1141"/>
        <v>"INCLINATION": "98.05",</v>
      </c>
      <c r="AJ449" t="str">
        <f t="shared" si="1142"/>
        <v>"INTLDES": "2007-001E",</v>
      </c>
      <c r="AK449" t="str">
        <f t="shared" si="1143"/>
        <v>"LAUNCH": "2007-01-10",</v>
      </c>
      <c r="AL449" t="str">
        <f t="shared" si="1144"/>
        <v>"LAUNCH_NUM": "1",</v>
      </c>
      <c r="AM449" t="str">
        <f t="shared" si="1145"/>
        <v>"LAUNCH_PIECE": "E",</v>
      </c>
      <c r="AN449" t="str">
        <f t="shared" si="1146"/>
        <v>"NORAD_CAT_ID": "29713",</v>
      </c>
      <c r="AO449" t="str">
        <f t="shared" si="1147"/>
        <v>"OBJECT_ID": "2007-001E",</v>
      </c>
      <c r="AP449" t="str">
        <f t="shared" si="1148"/>
        <v>"OBJECT_NAME": "PSLV R/B",</v>
      </c>
      <c r="AQ449" t="str">
        <f t="shared" si="1149"/>
        <v>"OBJECT_NUMBER": "29713",</v>
      </c>
      <c r="AR449" t="str">
        <f t="shared" si="1150"/>
        <v>"OBJECT_TYPE": "ROCKET BODY",</v>
      </c>
      <c r="AS449" t="str">
        <f t="shared" si="1151"/>
        <v>"PERIGEE": "583",</v>
      </c>
      <c r="AT449" t="str">
        <f t="shared" si="1152"/>
        <v>"PERIOD": "96.66",</v>
      </c>
      <c r="AU449" t="str">
        <f t="shared" si="1153"/>
        <v>"RCSVALUE": "0",</v>
      </c>
      <c r="AV449" t="str">
        <f t="shared" si="1154"/>
        <v>"RCS_SIZE": "LARGE",</v>
      </c>
      <c r="AW449" t="str">
        <f t="shared" si="1155"/>
        <v>"SITE": "SRI"</v>
      </c>
      <c r="AX449" t="str">
        <f t="shared" si="1156"/>
        <v>"SATNAME": "PSLV R/B",</v>
      </c>
      <c r="AY449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"614","COMMENT": "","COMMENTCODE": "","COUNTRY": "IND","CURRENT": "Y","DECAY": "","FILE": "8627","INCLINATION": "98.05","INTLDES": "2007-001E","LAUNCH": "2007-01-10","LAUNCH_NUM": "1","LAUNCH_PIECE": "E","NORAD_CAT_ID": "29713","OBJECT_ID": "2007-001E","OBJECT_NAME": "PSLV R/B","OBJECT_NUMBER": "29713","OBJECT_TYPE": "ROCKET BODY","PERIGEE": "583","PERIOD": "96.66","RCSVALUE": "0","RCS_SIZE": "LARGE","SATNAME": "PSLV R/B","SITE": "SRI"</v>
      </c>
    </row>
    <row r="450" spans="1:51" x14ac:dyDescent="0.2">
      <c r="A450" t="s">
        <v>1388</v>
      </c>
      <c r="B450" t="s">
        <v>4234</v>
      </c>
      <c r="C450" t="s">
        <v>3268</v>
      </c>
      <c r="D450" t="s">
        <v>582</v>
      </c>
      <c r="E450" t="s">
        <v>25</v>
      </c>
      <c r="F450" t="s">
        <v>25</v>
      </c>
      <c r="G450" t="s">
        <v>1954</v>
      </c>
      <c r="H450" t="s">
        <v>27</v>
      </c>
      <c r="I450" t="s">
        <v>3265</v>
      </c>
      <c r="J450" t="s">
        <v>156</v>
      </c>
      <c r="K450" t="s">
        <v>1233</v>
      </c>
      <c r="L450" t="s">
        <v>3266</v>
      </c>
      <c r="M450" t="s">
        <v>3082</v>
      </c>
      <c r="N450" t="s">
        <v>33</v>
      </c>
      <c r="O450" t="s">
        <v>81</v>
      </c>
      <c r="P450" t="s">
        <v>3267</v>
      </c>
      <c r="Q450" t="s">
        <v>3266</v>
      </c>
      <c r="R450" t="s">
        <v>3268</v>
      </c>
      <c r="S450" t="s">
        <v>3267</v>
      </c>
      <c r="T450" t="s">
        <v>38</v>
      </c>
      <c r="U450" t="s">
        <v>889</v>
      </c>
      <c r="V450" t="s">
        <v>2095</v>
      </c>
      <c r="W450" t="s">
        <v>41</v>
      </c>
      <c r="X450" t="s">
        <v>95</v>
      </c>
      <c r="Y450" t="s">
        <v>2169</v>
      </c>
      <c r="Z450" t="str">
        <f t="shared" si="995"/>
        <v>"SRE1-41973":{"APOGEE": "643","COMMENT": "","COMMENTCODE": "","COUNTRY": "IND","CURRENT": "Y","DECAY": "2007-01-22","FILE": "7337","INCLINATION": "97.94","INTLDES": "2007-001C","LAUNCH": "2007-01-10","LAUNCH_NUM": "1","LAUNCH_PIECE": "C","NORAD_CAT_ID": "29711","OBJECT_ID": "2007-001C","OBJECT_NAME": "SRE-1","OBJECT_NUMBER": "29711","OBJECT_TYPE": "PAYLOAD","PERIGEE": "486","PERIOD": "95.95","RCSVALUE": "0","RCS_SIZE": "MEDIUM","SATNAME": "SRE-1","SITE": "SRI"}</v>
      </c>
      <c r="AA450" t="str">
        <f>IF(A450=A451,_xlfn.CONCAT(Query__2[[#This Row],[Column1]],","),_xlfn.CONCAT(Query__2[[#This Row],[Column1]],"},"))</f>
        <v>"SRE1-41973":{"APOGEE": "643","COMMENT": "","COMMENTCODE": "","COUNTRY": "IND","CURRENT": "Y","DECAY": "2007-01-22","FILE": "7337","INCLINATION": "97.94","INTLDES": "2007-001C","LAUNCH": "2007-01-10","LAUNCH_NUM": "1","LAUNCH_PIECE": "C","NORAD_CAT_ID": "29711","OBJECT_ID": "2007-001C","OBJECT_NAME": "SRE-1","OBJECT_NUMBER": "29711","OBJECT_TYPE": "PAYLOAD","PERIGEE": "486","PERIOD": "95.95","RCSVALUE": "0","RCS_SIZE": "MEDIUM","SATNAME": "SRE-1","SITE": "SRI"},</v>
      </c>
      <c r="AB450" t="str">
        <f t="shared" si="1134"/>
        <v>"APOGEE": "643",</v>
      </c>
      <c r="AC450" t="str">
        <f t="shared" si="1135"/>
        <v>"COMMENT": "",</v>
      </c>
      <c r="AD450" t="str">
        <f t="shared" si="1136"/>
        <v>"COMMENTCODE": "",</v>
      </c>
      <c r="AE450" t="str">
        <f t="shared" si="1137"/>
        <v>"COUNTRY": "IND",</v>
      </c>
      <c r="AF450" t="str">
        <f t="shared" si="1138"/>
        <v>"CURRENT": "Y",</v>
      </c>
      <c r="AG450" t="str">
        <f t="shared" si="1139"/>
        <v>"DECAY": "2007-01-22",</v>
      </c>
      <c r="AH450" t="str">
        <f t="shared" si="1140"/>
        <v>"FILE": "7337",</v>
      </c>
      <c r="AI450" t="str">
        <f t="shared" si="1141"/>
        <v>"INCLINATION": "97.94",</v>
      </c>
      <c r="AJ450" t="str">
        <f t="shared" si="1142"/>
        <v>"INTLDES": "2007-001C",</v>
      </c>
      <c r="AK450" t="str">
        <f t="shared" si="1143"/>
        <v>"LAUNCH": "2007-01-10",</v>
      </c>
      <c r="AL450" t="str">
        <f t="shared" si="1144"/>
        <v>"LAUNCH_NUM": "1",</v>
      </c>
      <c r="AM450" t="str">
        <f t="shared" si="1145"/>
        <v>"LAUNCH_PIECE": "C",</v>
      </c>
      <c r="AN450" t="str">
        <f t="shared" si="1146"/>
        <v>"NORAD_CAT_ID": "29711",</v>
      </c>
      <c r="AO450" t="str">
        <f t="shared" si="1147"/>
        <v>"OBJECT_ID": "2007-001C",</v>
      </c>
      <c r="AP450" t="str">
        <f t="shared" si="1148"/>
        <v>"OBJECT_NAME": "SRE-1",</v>
      </c>
      <c r="AQ450" t="str">
        <f t="shared" si="1149"/>
        <v>"OBJECT_NUMBER": "29711",</v>
      </c>
      <c r="AR450" t="str">
        <f t="shared" si="1150"/>
        <v>"OBJECT_TYPE": "PAYLOAD",</v>
      </c>
      <c r="AS450" t="str">
        <f t="shared" si="1151"/>
        <v>"PERIGEE": "486",</v>
      </c>
      <c r="AT450" t="str">
        <f t="shared" si="1152"/>
        <v>"PERIOD": "95.95",</v>
      </c>
      <c r="AU450" t="str">
        <f t="shared" si="1153"/>
        <v>"RCSVALUE": "0",</v>
      </c>
      <c r="AV450" t="str">
        <f t="shared" si="1154"/>
        <v>"RCS_SIZE": "MEDIUM",</v>
      </c>
      <c r="AW450" t="str">
        <f t="shared" si="1155"/>
        <v>"SITE": "SRI"</v>
      </c>
      <c r="AX450" t="str">
        <f t="shared" si="1156"/>
        <v>"SATNAME": "SRE-1",</v>
      </c>
      <c r="AY450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"643","COMMENT": "","COMMENTCODE": "","COUNTRY": "IND","CURRENT": "Y","DECAY": "2007-01-22","FILE": "7337","INCLINATION": "97.94","INTLDES": "2007-001C","LAUNCH": "2007-01-10","LAUNCH_NUM": "1","LAUNCH_PIECE": "C","NORAD_CAT_ID": "29711","OBJECT_ID": "2007-001C","OBJECT_NAME": "SRE-1","OBJECT_NUMBER": "29711","OBJECT_TYPE": "PAYLOAD","PERIGEE": "486","PERIOD": "95.95","RCSVALUE": "0","RCS_SIZE": "MEDIUM","SATNAME": "SRE-1","SITE": "SRI"</v>
      </c>
    </row>
    <row r="451" spans="1:51" x14ac:dyDescent="0.2">
      <c r="A451" t="s">
        <v>1388</v>
      </c>
      <c r="B451" t="s">
        <v>4235</v>
      </c>
      <c r="C451" t="s">
        <v>1105</v>
      </c>
      <c r="D451" t="s">
        <v>341</v>
      </c>
      <c r="E451" t="s">
        <v>25</v>
      </c>
      <c r="F451" t="s">
        <v>25</v>
      </c>
      <c r="G451" t="s">
        <v>26</v>
      </c>
      <c r="H451" t="s">
        <v>27</v>
      </c>
      <c r="I451" t="s">
        <v>3269</v>
      </c>
      <c r="J451" t="s">
        <v>156</v>
      </c>
      <c r="K451" t="s">
        <v>1486</v>
      </c>
      <c r="L451" t="s">
        <v>3270</v>
      </c>
      <c r="M451" t="s">
        <v>2740</v>
      </c>
      <c r="N451" t="s">
        <v>36</v>
      </c>
      <c r="O451" t="s">
        <v>34</v>
      </c>
      <c r="P451" t="s">
        <v>3271</v>
      </c>
      <c r="Q451" t="s">
        <v>3270</v>
      </c>
      <c r="R451" t="s">
        <v>1105</v>
      </c>
      <c r="S451" t="s">
        <v>3271</v>
      </c>
      <c r="T451" t="s">
        <v>50</v>
      </c>
      <c r="U451" t="s">
        <v>396</v>
      </c>
      <c r="V451" t="s">
        <v>1250</v>
      </c>
      <c r="W451" t="s">
        <v>41</v>
      </c>
      <c r="X451" t="s">
        <v>53</v>
      </c>
      <c r="Y451" t="s">
        <v>42</v>
      </c>
      <c r="Z451" t="str">
        <f t="shared" ref="Z451:Z514" si="1157">IF(A451=A450,(_xlfn.CONCAT("""",B451,"""",":{",AY451,"}")), (_xlfn.CONCAT("""",A451,"""",":{","""",B451,"""",":{",AY451,"}")))</f>
        <v>"SL4RB-41974":{"APOGEE": "158","COMMENT": "","COMMENTCODE": "","COUNTRY": "CIS","CURRENT": "Y","DECAY": "2007-01-20","FILE": "7337","INCLINATION": "51.63","INTLDES": "2007-002B","LAUNCH": "2007-01-18","LAUNCH_NUM": "2","LAUNCH_PIECE": "B","NORAD_CAT_ID": "29715","OBJECT_ID": "2007-002B","OBJECT_NAME": "SL-4 R/B","OBJECT_NUMBER": "29715","OBJECT_TYPE": "ROCKET BODY","PERIGEE": "145","PERIOD": "87.52","RCSVALUE": "0","RCS_SIZE": "LARGE","SATNAME": "SL-4 R/B","SITE": "TTMTR"}</v>
      </c>
      <c r="AA451" t="str">
        <f>IF(A451=A452,_xlfn.CONCAT(Query__2[[#This Row],[Column1]],","),_xlfn.CONCAT(Query__2[[#This Row],[Column1]],"},"))</f>
        <v>"SL4RB-41974":{"APOGEE": "158","COMMENT": "","COMMENTCODE": "","COUNTRY": "CIS","CURRENT": "Y","DECAY": "2007-01-20","FILE": "7337","INCLINATION": "51.63","INTLDES": "2007-002B","LAUNCH": "2007-01-18","LAUNCH_NUM": "2","LAUNCH_PIECE": "B","NORAD_CAT_ID": "29715","OBJECT_ID": "2007-002B","OBJECT_NAME": "SL-4 R/B","OBJECT_NUMBER": "29715","OBJECT_TYPE": "ROCKET BODY","PERIGEE": "145","PERIOD": "87.52","RCSVALUE": "0","RCS_SIZE": "LARGE","SATNAME": "SL-4 R/B","SITE": "TTMTR"},</v>
      </c>
      <c r="AB451" t="str">
        <f t="shared" si="1134"/>
        <v>"APOGEE": "158",</v>
      </c>
      <c r="AC451" t="str">
        <f t="shared" si="1135"/>
        <v>"COMMENT": "",</v>
      </c>
      <c r="AD451" t="str">
        <f t="shared" si="1136"/>
        <v>"COMMENTCODE": "",</v>
      </c>
      <c r="AE451" t="str">
        <f t="shared" si="1137"/>
        <v>"COUNTRY": "CIS",</v>
      </c>
      <c r="AF451" t="str">
        <f t="shared" si="1138"/>
        <v>"CURRENT": "Y",</v>
      </c>
      <c r="AG451" t="str">
        <f t="shared" si="1139"/>
        <v>"DECAY": "2007-01-20",</v>
      </c>
      <c r="AH451" t="str">
        <f t="shared" si="1140"/>
        <v>"FILE": "7337",</v>
      </c>
      <c r="AI451" t="str">
        <f t="shared" si="1141"/>
        <v>"INCLINATION": "51.63",</v>
      </c>
      <c r="AJ451" t="str">
        <f t="shared" si="1142"/>
        <v>"INTLDES": "2007-002B",</v>
      </c>
      <c r="AK451" t="str">
        <f t="shared" si="1143"/>
        <v>"LAUNCH": "2007-01-18",</v>
      </c>
      <c r="AL451" t="str">
        <f t="shared" si="1144"/>
        <v>"LAUNCH_NUM": "2",</v>
      </c>
      <c r="AM451" t="str">
        <f t="shared" si="1145"/>
        <v>"LAUNCH_PIECE": "B",</v>
      </c>
      <c r="AN451" t="str">
        <f t="shared" si="1146"/>
        <v>"NORAD_CAT_ID": "29715",</v>
      </c>
      <c r="AO451" t="str">
        <f t="shared" si="1147"/>
        <v>"OBJECT_ID": "2007-002B",</v>
      </c>
      <c r="AP451" t="str">
        <f t="shared" si="1148"/>
        <v>"OBJECT_NAME": "SL-4 R/B",</v>
      </c>
      <c r="AQ451" t="str">
        <f t="shared" si="1149"/>
        <v>"OBJECT_NUMBER": "29715",</v>
      </c>
      <c r="AR451" t="str">
        <f t="shared" si="1150"/>
        <v>"OBJECT_TYPE": "ROCKET BODY",</v>
      </c>
      <c r="AS451" t="str">
        <f t="shared" si="1151"/>
        <v>"PERIGEE": "145",</v>
      </c>
      <c r="AT451" t="str">
        <f t="shared" si="1152"/>
        <v>"PERIOD": "87.52",</v>
      </c>
      <c r="AU451" t="str">
        <f t="shared" si="1153"/>
        <v>"RCSVALUE": "0",</v>
      </c>
      <c r="AV451" t="str">
        <f t="shared" si="1154"/>
        <v>"RCS_SIZE": "LARGE",</v>
      </c>
      <c r="AW451" t="str">
        <f t="shared" si="1155"/>
        <v>"SITE": "TTMTR"</v>
      </c>
      <c r="AX451" t="str">
        <f t="shared" si="1156"/>
        <v>"SATNAME": "SL-4 R/B",</v>
      </c>
      <c r="AY451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"158","COMMENT": "","COMMENTCODE": "","COUNTRY": "CIS","CURRENT": "Y","DECAY": "2007-01-20","FILE": "7337","INCLINATION": "51.63","INTLDES": "2007-002B","LAUNCH": "2007-01-18","LAUNCH_NUM": "2","LAUNCH_PIECE": "B","NORAD_CAT_ID": "29715","OBJECT_ID": "2007-002B","OBJECT_NAME": "SL-4 R/B","OBJECT_NUMBER": "29715","OBJECT_TYPE": "ROCKET BODY","PERIGEE": "145","PERIOD": "87.52","RCSVALUE": "0","RCS_SIZE": "LARGE","SATNAME": "SL-4 R/B","SITE": "TTMTR"</v>
      </c>
    </row>
    <row r="452" spans="1:51" x14ac:dyDescent="0.2">
      <c r="A452" t="s">
        <v>1388</v>
      </c>
      <c r="B452" t="s">
        <v>4236</v>
      </c>
      <c r="C452" t="s">
        <v>3275</v>
      </c>
      <c r="D452" t="s">
        <v>475</v>
      </c>
      <c r="E452" t="s">
        <v>25</v>
      </c>
      <c r="F452" t="s">
        <v>25</v>
      </c>
      <c r="G452" t="s">
        <v>26</v>
      </c>
      <c r="H452" t="s">
        <v>27</v>
      </c>
      <c r="I452" t="s">
        <v>3272</v>
      </c>
      <c r="J452" t="s">
        <v>156</v>
      </c>
      <c r="K452" t="s">
        <v>1486</v>
      </c>
      <c r="L452" t="s">
        <v>3273</v>
      </c>
      <c r="M452" t="s">
        <v>2740</v>
      </c>
      <c r="N452" t="s">
        <v>36</v>
      </c>
      <c r="O452" t="s">
        <v>48</v>
      </c>
      <c r="P452" t="s">
        <v>3274</v>
      </c>
      <c r="Q452" t="s">
        <v>3273</v>
      </c>
      <c r="R452" t="s">
        <v>3275</v>
      </c>
      <c r="S452" t="s">
        <v>3274</v>
      </c>
      <c r="T452" t="s">
        <v>38</v>
      </c>
      <c r="U452" t="s">
        <v>638</v>
      </c>
      <c r="V452" t="s">
        <v>1099</v>
      </c>
      <c r="W452" t="s">
        <v>41</v>
      </c>
      <c r="X452" t="s">
        <v>53</v>
      </c>
      <c r="Y452" t="s">
        <v>42</v>
      </c>
      <c r="Z452" t="str">
        <f t="shared" si="1157"/>
        <v>"PROGRESSM59-41975":{"APOGEE": "347","COMMENT": "","COMMENTCODE": "","COUNTRY": "CIS","CURRENT": "Y","DECAY": "2007-08-01","FILE": "7337","INCLINATION": "51.63","INTLDES": "2007-002A","LAUNCH": "2007-01-18","LAUNCH_NUM": "2","LAUNCH_PIECE": "A","NORAD_CAT_ID": "29714","OBJECT_ID": "2007-002A","OBJECT_NAME": "PROGRESS-M 59","OBJECT_NUMBER": "29714","OBJECT_TYPE": "PAYLOAD","PERIGEE": "337","PERIOD": "91.37","RCSVALUE": "0","RCS_SIZE": "LARGE","SATNAME": "PROGRESS-M 59","SITE": "TTMTR"}</v>
      </c>
      <c r="AA452" t="str">
        <f>IF(A452=A453,_xlfn.CONCAT(Query__2[[#This Row],[Column1]],","),_xlfn.CONCAT(Query__2[[#This Row],[Column1]],"},"))</f>
        <v>"PROGRESSM59-41975":{"APOGEE": "347","COMMENT": "","COMMENTCODE": "","COUNTRY": "CIS","CURRENT": "Y","DECAY": "2007-08-01","FILE": "7337","INCLINATION": "51.63","INTLDES": "2007-002A","LAUNCH": "2007-01-18","LAUNCH_NUM": "2","LAUNCH_PIECE": "A","NORAD_CAT_ID": "29714","OBJECT_ID": "2007-002A","OBJECT_NAME": "PROGRESS-M 59","OBJECT_NUMBER": "29714","OBJECT_TYPE": "PAYLOAD","PERIGEE": "337","PERIOD": "91.37","RCSVALUE": "0","RCS_SIZE": "LARGE","SATNAME": "PROGRESS-M 59","SITE": "TTMTR"},</v>
      </c>
      <c r="AB452" t="str">
        <f t="shared" si="1134"/>
        <v>"APOGEE": "347",</v>
      </c>
      <c r="AC452" t="str">
        <f t="shared" si="1135"/>
        <v>"COMMENT": "",</v>
      </c>
      <c r="AD452" t="str">
        <f t="shared" si="1136"/>
        <v>"COMMENTCODE": "",</v>
      </c>
      <c r="AE452" t="str">
        <f t="shared" si="1137"/>
        <v>"COUNTRY": "CIS",</v>
      </c>
      <c r="AF452" t="str">
        <f t="shared" si="1138"/>
        <v>"CURRENT": "Y",</v>
      </c>
      <c r="AG452" t="str">
        <f t="shared" si="1139"/>
        <v>"DECAY": "2007-08-01",</v>
      </c>
      <c r="AH452" t="str">
        <f t="shared" si="1140"/>
        <v>"FILE": "7337",</v>
      </c>
      <c r="AI452" t="str">
        <f t="shared" si="1141"/>
        <v>"INCLINATION": "51.63",</v>
      </c>
      <c r="AJ452" t="str">
        <f t="shared" si="1142"/>
        <v>"INTLDES": "2007-002A",</v>
      </c>
      <c r="AK452" t="str">
        <f t="shared" si="1143"/>
        <v>"LAUNCH": "2007-01-18",</v>
      </c>
      <c r="AL452" t="str">
        <f t="shared" si="1144"/>
        <v>"LAUNCH_NUM": "2",</v>
      </c>
      <c r="AM452" t="str">
        <f t="shared" si="1145"/>
        <v>"LAUNCH_PIECE": "A",</v>
      </c>
      <c r="AN452" t="str">
        <f t="shared" si="1146"/>
        <v>"NORAD_CAT_ID": "29714",</v>
      </c>
      <c r="AO452" t="str">
        <f t="shared" si="1147"/>
        <v>"OBJECT_ID": "2007-002A",</v>
      </c>
      <c r="AP452" t="str">
        <f t="shared" si="1148"/>
        <v>"OBJECT_NAME": "PROGRESS-M 59",</v>
      </c>
      <c r="AQ452" t="str">
        <f t="shared" si="1149"/>
        <v>"OBJECT_NUMBER": "29714",</v>
      </c>
      <c r="AR452" t="str">
        <f t="shared" si="1150"/>
        <v>"OBJECT_TYPE": "PAYLOAD",</v>
      </c>
      <c r="AS452" t="str">
        <f t="shared" si="1151"/>
        <v>"PERIGEE": "337",</v>
      </c>
      <c r="AT452" t="str">
        <f t="shared" si="1152"/>
        <v>"PERIOD": "91.37",</v>
      </c>
      <c r="AU452" t="str">
        <f t="shared" si="1153"/>
        <v>"RCSVALUE": "0",</v>
      </c>
      <c r="AV452" t="str">
        <f t="shared" si="1154"/>
        <v>"RCS_SIZE": "LARGE",</v>
      </c>
      <c r="AW452" t="str">
        <f t="shared" si="1155"/>
        <v>"SITE": "TTMTR"</v>
      </c>
      <c r="AX452" t="str">
        <f t="shared" si="1156"/>
        <v>"SATNAME": "PROGRESS-M 59",</v>
      </c>
      <c r="AY452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"347","COMMENT": "","COMMENTCODE": "","COUNTRY": "CIS","CURRENT": "Y","DECAY": "2007-08-01","FILE": "7337","INCLINATION": "51.63","INTLDES": "2007-002A","LAUNCH": "2007-01-18","LAUNCH_NUM": "2","LAUNCH_PIECE": "A","NORAD_CAT_ID": "29714","OBJECT_ID": "2007-002A","OBJECT_NAME": "PROGRESS-M 59","OBJECT_NUMBER": "29714","OBJECT_TYPE": "PAYLOAD","PERIGEE": "337","PERIOD": "91.37","RCSVALUE": "0","RCS_SIZE": "LARGE","SATNAME": "PROGRESS-M 59","SITE": "TTMTR"</v>
      </c>
    </row>
    <row r="453" spans="1:51" x14ac:dyDescent="0.2">
      <c r="A453" t="s">
        <v>1388</v>
      </c>
      <c r="B453" t="s">
        <v>4237</v>
      </c>
      <c r="C453" t="s">
        <v>3281</v>
      </c>
      <c r="D453" t="s">
        <v>1331</v>
      </c>
      <c r="E453" t="s">
        <v>25</v>
      </c>
      <c r="F453" t="s">
        <v>25</v>
      </c>
      <c r="G453" t="s">
        <v>1698</v>
      </c>
      <c r="H453" t="s">
        <v>27</v>
      </c>
      <c r="I453" t="s">
        <v>3276</v>
      </c>
      <c r="J453" t="s">
        <v>156</v>
      </c>
      <c r="K453" t="s">
        <v>3277</v>
      </c>
      <c r="L453" t="s">
        <v>3278</v>
      </c>
      <c r="M453" t="s">
        <v>3279</v>
      </c>
      <c r="N453" t="s">
        <v>60</v>
      </c>
      <c r="O453" t="s">
        <v>307</v>
      </c>
      <c r="P453" t="s">
        <v>3280</v>
      </c>
      <c r="Q453" t="s">
        <v>3278</v>
      </c>
      <c r="R453" t="s">
        <v>3281</v>
      </c>
      <c r="S453" t="s">
        <v>3280</v>
      </c>
      <c r="T453" t="s">
        <v>84</v>
      </c>
      <c r="U453" t="s">
        <v>152</v>
      </c>
      <c r="V453" t="s">
        <v>721</v>
      </c>
      <c r="W453" t="s">
        <v>41</v>
      </c>
      <c r="X453" t="s">
        <v>95</v>
      </c>
      <c r="Y453" t="s">
        <v>2323</v>
      </c>
      <c r="Z453" t="str">
        <f t="shared" si="1157"/>
        <v>"CZ3ADEB-41976":{"APOGEE": "1638","COMMENT": "","COMMENTCODE": "","COUNTRY": "PRC","CURRENT": "Y","DECAY": "2007-12-23","FILE": "7337","INCLINATION": "24.40","INTLDES": "2007-003E","LAUNCH": "2007-02-02","LAUNCH_NUM": "3","LAUNCH_PIECE": "E","NORAD_CAT_ID": "32381","OBJECT_ID": "2007-003E","OBJECT_NAME": "CZ-3A DEB","OBJECT_NUMBER": "32381","OBJECT_TYPE": "DEBRIS","PERIGEE": "112","PERIOD": "102.45","RCSVALUE": "0","RCS_SIZE": "MEDIUM","SATNAME": "CZ-3A DEB","SITE": "XSC"}</v>
      </c>
      <c r="AA453" t="str">
        <f>IF(A453=A454,_xlfn.CONCAT(Query__2[[#This Row],[Column1]],","),_xlfn.CONCAT(Query__2[[#This Row],[Column1]],"},"))</f>
        <v>"CZ3ADEB-41976":{"APOGEE": "1638","COMMENT": "","COMMENTCODE": "","COUNTRY": "PRC","CURRENT": "Y","DECAY": "2007-12-23","FILE": "7337","INCLINATION": "24.40","INTLDES": "2007-003E","LAUNCH": "2007-02-02","LAUNCH_NUM": "3","LAUNCH_PIECE": "E","NORAD_CAT_ID": "32381","OBJECT_ID": "2007-003E","OBJECT_NAME": "CZ-3A DEB","OBJECT_NUMBER": "32381","OBJECT_TYPE": "DEBRIS","PERIGEE": "112","PERIOD": "102.45","RCSVALUE": "0","RCS_SIZE": "MEDIUM","SATNAME": "CZ-3A DEB","SITE": "XSC"},</v>
      </c>
      <c r="AB453" t="str">
        <f t="shared" si="1134"/>
        <v>"APOGEE": "1638",</v>
      </c>
      <c r="AC453" t="str">
        <f t="shared" si="1135"/>
        <v>"COMMENT": "",</v>
      </c>
      <c r="AD453" t="str">
        <f t="shared" si="1136"/>
        <v>"COMMENTCODE": "",</v>
      </c>
      <c r="AE453" t="str">
        <f t="shared" si="1137"/>
        <v>"COUNTRY": "PRC",</v>
      </c>
      <c r="AF453" t="str">
        <f t="shared" si="1138"/>
        <v>"CURRENT": "Y",</v>
      </c>
      <c r="AG453" t="str">
        <f t="shared" si="1139"/>
        <v>"DECAY": "2007-12-23",</v>
      </c>
      <c r="AH453" t="str">
        <f t="shared" si="1140"/>
        <v>"FILE": "7337",</v>
      </c>
      <c r="AI453" t="str">
        <f t="shared" si="1141"/>
        <v>"INCLINATION": "24.40",</v>
      </c>
      <c r="AJ453" t="str">
        <f t="shared" si="1142"/>
        <v>"INTLDES": "2007-003E",</v>
      </c>
      <c r="AK453" t="str">
        <f t="shared" si="1143"/>
        <v>"LAUNCH": "2007-02-02",</v>
      </c>
      <c r="AL453" t="str">
        <f t="shared" si="1144"/>
        <v>"LAUNCH_NUM": "3",</v>
      </c>
      <c r="AM453" t="str">
        <f t="shared" si="1145"/>
        <v>"LAUNCH_PIECE": "E",</v>
      </c>
      <c r="AN453" t="str">
        <f t="shared" si="1146"/>
        <v>"NORAD_CAT_ID": "32381",</v>
      </c>
      <c r="AO453" t="str">
        <f t="shared" si="1147"/>
        <v>"OBJECT_ID": "2007-003E",</v>
      </c>
      <c r="AP453" t="str">
        <f t="shared" si="1148"/>
        <v>"OBJECT_NAME": "CZ-3A DEB",</v>
      </c>
      <c r="AQ453" t="str">
        <f t="shared" si="1149"/>
        <v>"OBJECT_NUMBER": "32381",</v>
      </c>
      <c r="AR453" t="str">
        <f t="shared" si="1150"/>
        <v>"OBJECT_TYPE": "DEBRIS",</v>
      </c>
      <c r="AS453" t="str">
        <f t="shared" si="1151"/>
        <v>"PERIGEE": "112",</v>
      </c>
      <c r="AT453" t="str">
        <f t="shared" si="1152"/>
        <v>"PERIOD": "102.45",</v>
      </c>
      <c r="AU453" t="str">
        <f t="shared" si="1153"/>
        <v>"RCSVALUE": "0",</v>
      </c>
      <c r="AV453" t="str">
        <f t="shared" si="1154"/>
        <v>"RCS_SIZE": "MEDIUM",</v>
      </c>
      <c r="AW453" t="str">
        <f t="shared" si="1155"/>
        <v>"SITE": "XSC"</v>
      </c>
      <c r="AX453" t="str">
        <f t="shared" si="1156"/>
        <v>"SATNAME": "CZ-3A DEB",</v>
      </c>
      <c r="AY453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"1638","COMMENT": "","COMMENTCODE": "","COUNTRY": "PRC","CURRENT": "Y","DECAY": "2007-12-23","FILE": "7337","INCLINATION": "24.40","INTLDES": "2007-003E","LAUNCH": "2007-02-02","LAUNCH_NUM": "3","LAUNCH_PIECE": "E","NORAD_CAT_ID": "32381","OBJECT_ID": "2007-003E","OBJECT_NAME": "CZ-3A DEB","OBJECT_NUMBER": "32381","OBJECT_TYPE": "DEBRIS","PERIGEE": "112","PERIOD": "102.45","RCSVALUE": "0","RCS_SIZE": "MEDIUM","SATNAME": "CZ-3A DEB","SITE": "XSC"</v>
      </c>
    </row>
    <row r="454" spans="1:51" x14ac:dyDescent="0.2">
      <c r="A454" t="s">
        <v>1388</v>
      </c>
      <c r="B454" t="s">
        <v>4238</v>
      </c>
      <c r="C454" t="s">
        <v>3281</v>
      </c>
      <c r="D454" t="s">
        <v>603</v>
      </c>
      <c r="E454" t="s">
        <v>25</v>
      </c>
      <c r="F454" t="s">
        <v>25</v>
      </c>
      <c r="G454" t="s">
        <v>1698</v>
      </c>
      <c r="H454" t="s">
        <v>27</v>
      </c>
      <c r="I454" t="s">
        <v>3282</v>
      </c>
      <c r="J454" t="s">
        <v>156</v>
      </c>
      <c r="K454" t="s">
        <v>3283</v>
      </c>
      <c r="L454" t="s">
        <v>3284</v>
      </c>
      <c r="M454" t="s">
        <v>3279</v>
      </c>
      <c r="N454" t="s">
        <v>60</v>
      </c>
      <c r="O454" t="s">
        <v>160</v>
      </c>
      <c r="P454" t="s">
        <v>3285</v>
      </c>
      <c r="Q454" t="s">
        <v>3284</v>
      </c>
      <c r="R454" t="s">
        <v>3281</v>
      </c>
      <c r="S454" t="s">
        <v>3285</v>
      </c>
      <c r="T454" t="s">
        <v>84</v>
      </c>
      <c r="U454" t="s">
        <v>728</v>
      </c>
      <c r="V454" t="s">
        <v>1752</v>
      </c>
      <c r="W454" t="s">
        <v>41</v>
      </c>
      <c r="X454" t="s">
        <v>95</v>
      </c>
      <c r="Y454" t="s">
        <v>2323</v>
      </c>
      <c r="Z454" t="str">
        <f t="shared" si="1157"/>
        <v>"CZ3ADEB-41977":{"APOGEE": "891","COMMENT": "","COMMENTCODE": "","COUNTRY": "PRC","CURRENT": "Y","DECAY": "2007-12-14","FILE": "7337","INCLINATION": "24.46","INTLDES": "2007-003D","LAUNCH": "2007-02-02","LAUNCH_NUM": "3","LAUNCH_PIECE": "D","NORAD_CAT_ID": "32380","OBJECT_ID": "2007-003D","OBJECT_NAME": "CZ-3A DEB","OBJECT_NUMBER": "32380","OBJECT_TYPE": "DEBRIS","PERIGEE": "138","PERIOD": "94.91","RCSVALUE": "0","RCS_SIZE": "MEDIUM","SATNAME": "CZ-3A DEB","SITE": "XSC"}</v>
      </c>
      <c r="AA454" t="str">
        <f>IF(A454=A455,_xlfn.CONCAT(Query__2[[#This Row],[Column1]],","),_xlfn.CONCAT(Query__2[[#This Row],[Column1]],"},"))</f>
        <v>"CZ3ADEB-41977":{"APOGEE": "891","COMMENT": "","COMMENTCODE": "","COUNTRY": "PRC","CURRENT": "Y","DECAY": "2007-12-14","FILE": "7337","INCLINATION": "24.46","INTLDES": "2007-003D","LAUNCH": "2007-02-02","LAUNCH_NUM": "3","LAUNCH_PIECE": "D","NORAD_CAT_ID": "32380","OBJECT_ID": "2007-003D","OBJECT_NAME": "CZ-3A DEB","OBJECT_NUMBER": "32380","OBJECT_TYPE": "DEBRIS","PERIGEE": "138","PERIOD": "94.91","RCSVALUE": "0","RCS_SIZE": "MEDIUM","SATNAME": "CZ-3A DEB","SITE": "XSC"}},</v>
      </c>
      <c r="AB454" t="str">
        <f t="shared" si="1134"/>
        <v>"APOGEE": "891",</v>
      </c>
      <c r="AC454" t="str">
        <f t="shared" si="1135"/>
        <v>"COMMENT": "",</v>
      </c>
      <c r="AD454" t="str">
        <f t="shared" si="1136"/>
        <v>"COMMENTCODE": "",</v>
      </c>
      <c r="AE454" t="str">
        <f t="shared" si="1137"/>
        <v>"COUNTRY": "PRC",</v>
      </c>
      <c r="AF454" t="str">
        <f t="shared" si="1138"/>
        <v>"CURRENT": "Y",</v>
      </c>
      <c r="AG454" t="str">
        <f t="shared" si="1139"/>
        <v>"DECAY": "2007-12-14",</v>
      </c>
      <c r="AH454" t="str">
        <f t="shared" si="1140"/>
        <v>"FILE": "7337",</v>
      </c>
      <c r="AI454" t="str">
        <f t="shared" si="1141"/>
        <v>"INCLINATION": "24.46",</v>
      </c>
      <c r="AJ454" t="str">
        <f t="shared" si="1142"/>
        <v>"INTLDES": "2007-003D",</v>
      </c>
      <c r="AK454" t="str">
        <f t="shared" si="1143"/>
        <v>"LAUNCH": "2007-02-02",</v>
      </c>
      <c r="AL454" t="str">
        <f t="shared" si="1144"/>
        <v>"LAUNCH_NUM": "3",</v>
      </c>
      <c r="AM454" t="str">
        <f t="shared" si="1145"/>
        <v>"LAUNCH_PIECE": "D",</v>
      </c>
      <c r="AN454" t="str">
        <f t="shared" si="1146"/>
        <v>"NORAD_CAT_ID": "32380",</v>
      </c>
      <c r="AO454" t="str">
        <f t="shared" si="1147"/>
        <v>"OBJECT_ID": "2007-003D",</v>
      </c>
      <c r="AP454" t="str">
        <f t="shared" si="1148"/>
        <v>"OBJECT_NAME": "CZ-3A DEB",</v>
      </c>
      <c r="AQ454" t="str">
        <f t="shared" si="1149"/>
        <v>"OBJECT_NUMBER": "32380",</v>
      </c>
      <c r="AR454" t="str">
        <f t="shared" si="1150"/>
        <v>"OBJECT_TYPE": "DEBRIS",</v>
      </c>
      <c r="AS454" t="str">
        <f t="shared" si="1151"/>
        <v>"PERIGEE": "138",</v>
      </c>
      <c r="AT454" t="str">
        <f t="shared" si="1152"/>
        <v>"PERIOD": "94.91",</v>
      </c>
      <c r="AU454" t="str">
        <f t="shared" si="1153"/>
        <v>"RCSVALUE": "0",</v>
      </c>
      <c r="AV454" t="str">
        <f t="shared" si="1154"/>
        <v>"RCS_SIZE": "MEDIUM",</v>
      </c>
      <c r="AW454" t="str">
        <f t="shared" si="1155"/>
        <v>"SITE": "XSC"</v>
      </c>
      <c r="AX454" t="str">
        <f t="shared" si="1156"/>
        <v>"SATNAME": "CZ-3A DEB",</v>
      </c>
      <c r="AY454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"891","COMMENT": "","COMMENTCODE": "","COUNTRY": "PRC","CURRENT": "Y","DECAY": "2007-12-14","FILE": "7337","INCLINATION": "24.46","INTLDES": "2007-003D","LAUNCH": "2007-02-02","LAUNCH_NUM": "3","LAUNCH_PIECE": "D","NORAD_CAT_ID": "32380","OBJECT_ID": "2007-003D","OBJECT_NAME": "CZ-3A DEB","OBJECT_NUMBER": "32380","OBJECT_TYPE": "DEBRIS","PERIGEE": "138","PERIOD": "94.91","RCSVALUE": "0","RCS_SIZE": "MEDIUM","SATNAME": "CZ-3A DEB","SITE": "XSC"</v>
      </c>
    </row>
    <row r="455" spans="1:51" x14ac:dyDescent="0.2">
      <c r="A455" t="s">
        <v>1389</v>
      </c>
      <c r="B455" t="s">
        <v>4239</v>
      </c>
      <c r="C455" t="s">
        <v>2982</v>
      </c>
      <c r="D455" t="s">
        <v>2137</v>
      </c>
      <c r="E455" t="s">
        <v>25</v>
      </c>
      <c r="F455" t="s">
        <v>25</v>
      </c>
      <c r="G455" t="s">
        <v>2981</v>
      </c>
      <c r="H455" t="s">
        <v>27</v>
      </c>
      <c r="I455" t="s">
        <v>25</v>
      </c>
      <c r="J455" t="s">
        <v>88</v>
      </c>
      <c r="K455" t="s">
        <v>3290</v>
      </c>
      <c r="L455" t="s">
        <v>3291</v>
      </c>
      <c r="M455" t="s">
        <v>3292</v>
      </c>
      <c r="N455" t="s">
        <v>33</v>
      </c>
      <c r="O455" t="s">
        <v>34</v>
      </c>
      <c r="P455" t="s">
        <v>3293</v>
      </c>
      <c r="Q455" t="s">
        <v>3291</v>
      </c>
      <c r="R455" t="s">
        <v>2982</v>
      </c>
      <c r="S455" t="s">
        <v>3293</v>
      </c>
      <c r="T455" t="s">
        <v>50</v>
      </c>
      <c r="U455" t="s">
        <v>636</v>
      </c>
      <c r="V455" t="s">
        <v>3294</v>
      </c>
      <c r="W455" t="s">
        <v>41</v>
      </c>
      <c r="X455" t="s">
        <v>53</v>
      </c>
      <c r="Y455" t="s">
        <v>2981</v>
      </c>
      <c r="Z455" t="str">
        <f t="shared" si="1157"/>
        <v>"2008":{"BLOCKDMSLRB-42324":{"APOGEE": "35699","COMMENT": "","COMMENTCODE": "","COUNTRY": "SEAL","CURRENT": "Y","DECAY": "","FILE": "8631","INCLINATION": "6.04","INTLDES": "2008-001B","LAUNCH": "2008-01-15","LAUNCH_NUM": "1","LAUNCH_PIECE": "B","NORAD_CAT_ID": "32405","OBJECT_ID": "2008-001B","OBJECT_NAME": "BLOCK DM-SL R/B","OBJECT_NUMBER": "32405","OBJECT_TYPE": "ROCKET BODY","PERIGEE": "716","PERIOD": "639.42","RCSVALUE": "0","RCS_SIZE": "LARGE","SATNAME": "BLOCK DM-SL R/B","SITE": "SEAL"}</v>
      </c>
      <c r="AA455" t="str">
        <f>IF(A455=A456,_xlfn.CONCAT(Query__2[[#This Row],[Column1]],","),_xlfn.CONCAT(Query__2[[#This Row],[Column1]],"},"))</f>
        <v>"2008":{"BLOCKDMSLRB-42324":{"APOGEE": "35699","COMMENT": "","COMMENTCODE": "","COUNTRY": "SEAL","CURRENT": "Y","DECAY": "","FILE": "8631","INCLINATION": "6.04","INTLDES": "2008-001B","LAUNCH": "2008-01-15","LAUNCH_NUM": "1","LAUNCH_PIECE": "B","NORAD_CAT_ID": "32405","OBJECT_ID": "2008-001B","OBJECT_NAME": "BLOCK DM-SL R/B","OBJECT_NUMBER": "32405","OBJECT_TYPE": "ROCKET BODY","PERIGEE": "716","PERIOD": "639.42","RCSVALUE": "0","RCS_SIZE": "LARGE","SATNAME": "BLOCK DM-SL R/B","SITE": "SEAL"},</v>
      </c>
      <c r="AB455" t="str">
        <f t="shared" ref="AB455:AB463" si="1158">_xlfn.CONCAT("""",D$1,"""",": ","""",D455,"""",",")</f>
        <v>"APOGEE": "35699",</v>
      </c>
      <c r="AC455" t="str">
        <f t="shared" ref="AC455:AC463" si="1159">_xlfn.CONCAT("""",E$1,"""",": ","""",E455,"""",",")</f>
        <v>"COMMENT": "",</v>
      </c>
      <c r="AD455" t="str">
        <f t="shared" ref="AD455:AD463" si="1160">_xlfn.CONCAT("""",F$1,"""",": ","""",F455,"""",",")</f>
        <v>"COMMENTCODE": "",</v>
      </c>
      <c r="AE455" t="str">
        <f t="shared" ref="AE455:AE463" si="1161">_xlfn.CONCAT("""",G$1,"""",": ","""",G455,"""",",")</f>
        <v>"COUNTRY": "SEAL",</v>
      </c>
      <c r="AF455" t="str">
        <f t="shared" ref="AF455:AF463" si="1162">_xlfn.CONCAT("""",H$1,"""",": ","""",H455,"""",",")</f>
        <v>"CURRENT": "Y",</v>
      </c>
      <c r="AG455" t="str">
        <f t="shared" ref="AG455:AG463" si="1163">_xlfn.CONCAT("""",I$1,"""",": ","""",I455,"""",",")</f>
        <v>"DECAY": "",</v>
      </c>
      <c r="AH455" t="str">
        <f t="shared" ref="AH455:AH463" si="1164">_xlfn.CONCAT("""",J$1,"""",": ","""",J455,"""",",")</f>
        <v>"FILE": "8631",</v>
      </c>
      <c r="AI455" t="str">
        <f t="shared" ref="AI455:AI463" si="1165">_xlfn.CONCAT("""",K$1,"""",": ","""",K455,"""",",")</f>
        <v>"INCLINATION": "6.04",</v>
      </c>
      <c r="AJ455" t="str">
        <f t="shared" ref="AJ455:AJ463" si="1166">_xlfn.CONCAT("""",L$1,"""",": ","""",L455,"""",",")</f>
        <v>"INTLDES": "2008-001B",</v>
      </c>
      <c r="AK455" t="str">
        <f t="shared" ref="AK455:AK463" si="1167">_xlfn.CONCAT("""",M$1,"""",": ","""",M455,"""",",")</f>
        <v>"LAUNCH": "2008-01-15",</v>
      </c>
      <c r="AL455" t="str">
        <f t="shared" ref="AL455:AL463" si="1168">_xlfn.CONCAT("""",N$1,"""",": ","""",N455,"""",",")</f>
        <v>"LAUNCH_NUM": "1",</v>
      </c>
      <c r="AM455" t="str">
        <f t="shared" ref="AM455:AM463" si="1169">_xlfn.CONCAT("""",O$1,"""",": ","""",O455,"""",",")</f>
        <v>"LAUNCH_PIECE": "B",</v>
      </c>
      <c r="AN455" t="str">
        <f t="shared" ref="AN455:AN463" si="1170">_xlfn.CONCAT("""",P$1,"""",": ","""",P455,"""",",")</f>
        <v>"NORAD_CAT_ID": "32405",</v>
      </c>
      <c r="AO455" t="str">
        <f t="shared" ref="AO455:AO463" si="1171">_xlfn.CONCAT("""",Q$1,"""",": ","""",Q455,"""",",")</f>
        <v>"OBJECT_ID": "2008-001B",</v>
      </c>
      <c r="AP455" t="str">
        <f t="shared" ref="AP455:AP463" si="1172">_xlfn.CONCAT("""",R$1,"""",": ","""",R455,"""",",")</f>
        <v>"OBJECT_NAME": "BLOCK DM-SL R/B",</v>
      </c>
      <c r="AQ455" t="str">
        <f t="shared" ref="AQ455:AQ463" si="1173">_xlfn.CONCAT("""",S$1,"""",": ","""",S455,"""",",")</f>
        <v>"OBJECT_NUMBER": "32405",</v>
      </c>
      <c r="AR455" t="str">
        <f t="shared" ref="AR455:AR463" si="1174">_xlfn.CONCAT("""",T$1,"""",": ","""",T455,"""",",")</f>
        <v>"OBJECT_TYPE": "ROCKET BODY",</v>
      </c>
      <c r="AS455" t="str">
        <f t="shared" ref="AS455:AS463" si="1175">_xlfn.CONCAT("""",U$1,"""",": ","""",U455,"""",",")</f>
        <v>"PERIGEE": "716",</v>
      </c>
      <c r="AT455" t="str">
        <f t="shared" ref="AT455:AT463" si="1176">_xlfn.CONCAT("""",V$1,"""",": ","""",V455,"""",",")</f>
        <v>"PERIOD": "639.42",</v>
      </c>
      <c r="AU455" t="str">
        <f t="shared" ref="AU455:AU463" si="1177">_xlfn.CONCAT("""",W$1,"""",": ","""",W455,"""",",")</f>
        <v>"RCSVALUE": "0",</v>
      </c>
      <c r="AV455" t="str">
        <f t="shared" ref="AV455:AV463" si="1178">_xlfn.CONCAT("""",X$1,"""",": ","""",X455,"""",",")</f>
        <v>"RCS_SIZE": "LARGE",</v>
      </c>
      <c r="AW455" t="str">
        <f t="shared" ref="AW455:AW463" si="1179">_xlfn.CONCAT("""",Y$1,"""",": ","""",Y455,"""")</f>
        <v>"SITE": "SEAL"</v>
      </c>
      <c r="AX455" t="str">
        <f t="shared" ref="AX455:AX463" si="1180">_xlfn.CONCAT("""",C$1,"""",": ","""",C455,"""",",")</f>
        <v>"SATNAME": "BLOCK DM-SL R/B",</v>
      </c>
      <c r="AY455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"35699","COMMENT": "","COMMENTCODE": "","COUNTRY": "SEAL","CURRENT": "Y","DECAY": "","FILE": "8631","INCLINATION": "6.04","INTLDES": "2008-001B","LAUNCH": "2008-01-15","LAUNCH_NUM": "1","LAUNCH_PIECE": "B","NORAD_CAT_ID": "32405","OBJECT_ID": "2008-001B","OBJECT_NAME": "BLOCK DM-SL R/B","OBJECT_NUMBER": "32405","OBJECT_TYPE": "ROCKET BODY","PERIGEE": "716","PERIOD": "639.42","RCSVALUE": "0","RCS_SIZE": "LARGE","SATNAME": "BLOCK DM-SL R/B","SITE": "SEAL"</v>
      </c>
    </row>
    <row r="456" spans="1:51" x14ac:dyDescent="0.2">
      <c r="A456" t="s">
        <v>1389</v>
      </c>
      <c r="B456" t="s">
        <v>4240</v>
      </c>
      <c r="C456" t="s">
        <v>3297</v>
      </c>
      <c r="D456" t="s">
        <v>2167</v>
      </c>
      <c r="E456" t="s">
        <v>25</v>
      </c>
      <c r="F456" t="s">
        <v>25</v>
      </c>
      <c r="G456" t="s">
        <v>2945</v>
      </c>
      <c r="H456" t="s">
        <v>27</v>
      </c>
      <c r="I456" t="s">
        <v>25</v>
      </c>
      <c r="J456" t="s">
        <v>231</v>
      </c>
      <c r="K456" t="s">
        <v>1967</v>
      </c>
      <c r="L456" t="s">
        <v>3295</v>
      </c>
      <c r="M456" t="s">
        <v>3292</v>
      </c>
      <c r="N456" t="s">
        <v>33</v>
      </c>
      <c r="O456" t="s">
        <v>48</v>
      </c>
      <c r="P456" t="s">
        <v>3296</v>
      </c>
      <c r="Q456" t="s">
        <v>3295</v>
      </c>
      <c r="R456" t="s">
        <v>3297</v>
      </c>
      <c r="S456" t="s">
        <v>3296</v>
      </c>
      <c r="T456" t="s">
        <v>38</v>
      </c>
      <c r="U456" t="s">
        <v>2132</v>
      </c>
      <c r="V456" t="s">
        <v>2741</v>
      </c>
      <c r="W456" t="s">
        <v>41</v>
      </c>
      <c r="X456" t="s">
        <v>53</v>
      </c>
      <c r="Y456" t="s">
        <v>2981</v>
      </c>
      <c r="Z456" t="str">
        <f t="shared" si="1157"/>
        <v>"THURAYA3-42325":{"APOGEE": "35798","COMMENT": "","COMMENTCODE": "","COUNTRY": "UAE","CURRENT": "Y","DECAY": "","FILE": "8635","INCLINATION": "4.62","INTLDES": "2008-001A","LAUNCH": "2008-01-15","LAUNCH_NUM": "1","LAUNCH_PIECE": "A","NORAD_CAT_ID": "32404","OBJECT_ID": "2008-001A","OBJECT_NAME": "THURAYA 3","OBJECT_NUMBER": "32404","OBJECT_TYPE": "PAYLOAD","PERIGEE": "35776","PERIOD": "1436.12","RCSVALUE": "0","RCS_SIZE": "LARGE","SATNAME": "THURAYA 3","SITE": "SEAL"}</v>
      </c>
      <c r="AA456" t="str">
        <f>IF(A456=A457,_xlfn.CONCAT(Query__2[[#This Row],[Column1]],","),_xlfn.CONCAT(Query__2[[#This Row],[Column1]],"},"))</f>
        <v>"THURAYA3-42325":{"APOGEE": "35798","COMMENT": "","COMMENTCODE": "","COUNTRY": "UAE","CURRENT": "Y","DECAY": "","FILE": "8635","INCLINATION": "4.62","INTLDES": "2008-001A","LAUNCH": "2008-01-15","LAUNCH_NUM": "1","LAUNCH_PIECE": "A","NORAD_CAT_ID": "32404","OBJECT_ID": "2008-001A","OBJECT_NAME": "THURAYA 3","OBJECT_NUMBER": "32404","OBJECT_TYPE": "PAYLOAD","PERIGEE": "35776","PERIOD": "1436.12","RCSVALUE": "0","RCS_SIZE": "LARGE","SATNAME": "THURAYA 3","SITE": "SEAL"},</v>
      </c>
      <c r="AB456" t="str">
        <f t="shared" si="1158"/>
        <v>"APOGEE": "35798",</v>
      </c>
      <c r="AC456" t="str">
        <f t="shared" si="1159"/>
        <v>"COMMENT": "",</v>
      </c>
      <c r="AD456" t="str">
        <f t="shared" si="1160"/>
        <v>"COMMENTCODE": "",</v>
      </c>
      <c r="AE456" t="str">
        <f t="shared" si="1161"/>
        <v>"COUNTRY": "UAE",</v>
      </c>
      <c r="AF456" t="str">
        <f t="shared" si="1162"/>
        <v>"CURRENT": "Y",</v>
      </c>
      <c r="AG456" t="str">
        <f t="shared" si="1163"/>
        <v>"DECAY": "",</v>
      </c>
      <c r="AH456" t="str">
        <f t="shared" si="1164"/>
        <v>"FILE": "8635",</v>
      </c>
      <c r="AI456" t="str">
        <f t="shared" si="1165"/>
        <v>"INCLINATION": "4.62",</v>
      </c>
      <c r="AJ456" t="str">
        <f t="shared" si="1166"/>
        <v>"INTLDES": "2008-001A",</v>
      </c>
      <c r="AK456" t="str">
        <f t="shared" si="1167"/>
        <v>"LAUNCH": "2008-01-15",</v>
      </c>
      <c r="AL456" t="str">
        <f t="shared" si="1168"/>
        <v>"LAUNCH_NUM": "1",</v>
      </c>
      <c r="AM456" t="str">
        <f t="shared" si="1169"/>
        <v>"LAUNCH_PIECE": "A",</v>
      </c>
      <c r="AN456" t="str">
        <f t="shared" si="1170"/>
        <v>"NORAD_CAT_ID": "32404",</v>
      </c>
      <c r="AO456" t="str">
        <f t="shared" si="1171"/>
        <v>"OBJECT_ID": "2008-001A",</v>
      </c>
      <c r="AP456" t="str">
        <f t="shared" si="1172"/>
        <v>"OBJECT_NAME": "THURAYA 3",</v>
      </c>
      <c r="AQ456" t="str">
        <f t="shared" si="1173"/>
        <v>"OBJECT_NUMBER": "32404",</v>
      </c>
      <c r="AR456" t="str">
        <f t="shared" si="1174"/>
        <v>"OBJECT_TYPE": "PAYLOAD",</v>
      </c>
      <c r="AS456" t="str">
        <f t="shared" si="1175"/>
        <v>"PERIGEE": "35776",</v>
      </c>
      <c r="AT456" t="str">
        <f t="shared" si="1176"/>
        <v>"PERIOD": "1436.12",</v>
      </c>
      <c r="AU456" t="str">
        <f t="shared" si="1177"/>
        <v>"RCSVALUE": "0",</v>
      </c>
      <c r="AV456" t="str">
        <f t="shared" si="1178"/>
        <v>"RCS_SIZE": "LARGE",</v>
      </c>
      <c r="AW456" t="str">
        <f t="shared" si="1179"/>
        <v>"SITE": "SEAL"</v>
      </c>
      <c r="AX456" t="str">
        <f t="shared" si="1180"/>
        <v>"SATNAME": "THURAYA 3",</v>
      </c>
      <c r="AY456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"35798","COMMENT": "","COMMENTCODE": "","COUNTRY": "UAE","CURRENT": "Y","DECAY": "","FILE": "8635","INCLINATION": "4.62","INTLDES": "2008-001A","LAUNCH": "2008-01-15","LAUNCH_NUM": "1","LAUNCH_PIECE": "A","NORAD_CAT_ID": "32404","OBJECT_ID": "2008-001A","OBJECT_NAME": "THURAYA 3","OBJECT_NUMBER": "32404","OBJECT_TYPE": "PAYLOAD","PERIGEE": "35776","PERIOD": "1436.12","RCSVALUE": "0","RCS_SIZE": "LARGE","SATNAME": "THURAYA 3","SITE": "SEAL"</v>
      </c>
    </row>
    <row r="457" spans="1:51" x14ac:dyDescent="0.2">
      <c r="A457" t="s">
        <v>1389</v>
      </c>
      <c r="B457" t="s">
        <v>4241</v>
      </c>
      <c r="C457" t="s">
        <v>3300</v>
      </c>
      <c r="D457" t="s">
        <v>25</v>
      </c>
      <c r="E457" t="s">
        <v>1624</v>
      </c>
      <c r="F457" t="s">
        <v>25</v>
      </c>
      <c r="G457" t="s">
        <v>2482</v>
      </c>
      <c r="H457" t="s">
        <v>27</v>
      </c>
      <c r="I457" t="s">
        <v>25</v>
      </c>
      <c r="J457" t="s">
        <v>147</v>
      </c>
      <c r="K457" t="s">
        <v>25</v>
      </c>
      <c r="L457" t="s">
        <v>3298</v>
      </c>
      <c r="M457" t="s">
        <v>2582</v>
      </c>
      <c r="N457" t="s">
        <v>36</v>
      </c>
      <c r="O457" t="s">
        <v>48</v>
      </c>
      <c r="P457" t="s">
        <v>3299</v>
      </c>
      <c r="Q457" t="s">
        <v>3298</v>
      </c>
      <c r="R457" t="s">
        <v>3300</v>
      </c>
      <c r="S457" t="s">
        <v>3299</v>
      </c>
      <c r="T457" t="s">
        <v>38</v>
      </c>
      <c r="U457" t="s">
        <v>25</v>
      </c>
      <c r="V457" t="s">
        <v>25</v>
      </c>
      <c r="W457" t="s">
        <v>41</v>
      </c>
      <c r="X457" t="s">
        <v>25</v>
      </c>
      <c r="Y457" t="s">
        <v>2169</v>
      </c>
      <c r="Z457" t="str">
        <f t="shared" si="1157"/>
        <v>"TECSAR-42326":{"APOGEE": "","COMMENT": "NO ELEMENTS AVAILABLE","COMMENTCODE": "","COUNTRY": "ISRA","CURRENT": "Y","DECAY": "","FILE": "5799","INCLINATION": "","INTLDES": "2008-002A","LAUNCH": "2008-01-21","LAUNCH_NUM": "2","LAUNCH_PIECE": "A","NORAD_CAT_ID": "32476","OBJECT_ID": "2008-002A","OBJECT_NAME": "TECSAR","OBJECT_NUMBER": "32476","OBJECT_TYPE": "PAYLOAD","PERIGEE": "","PERIOD": "","RCSVALUE": "0","RCS_SIZE": "","SATNAME": "TECSAR","SITE": "SRI"}</v>
      </c>
      <c r="AA457" t="str">
        <f>IF(A457=A458,_xlfn.CONCAT(Query__2[[#This Row],[Column1]],","),_xlfn.CONCAT(Query__2[[#This Row],[Column1]],"},"))</f>
        <v>"TECSAR-42326":{"APOGEE": "","COMMENT": "NO ELEMENTS AVAILABLE","COMMENTCODE": "","COUNTRY": "ISRA","CURRENT": "Y","DECAY": "","FILE": "5799","INCLINATION": "","INTLDES": "2008-002A","LAUNCH": "2008-01-21","LAUNCH_NUM": "2","LAUNCH_PIECE": "A","NORAD_CAT_ID": "32476","OBJECT_ID": "2008-002A","OBJECT_NAME": "TECSAR","OBJECT_NUMBER": "32476","OBJECT_TYPE": "PAYLOAD","PERIGEE": "","PERIOD": "","RCSVALUE": "0","RCS_SIZE": "","SATNAME": "TECSAR","SITE": "SRI"},</v>
      </c>
      <c r="AB457" t="str">
        <f t="shared" si="1158"/>
        <v>"APOGEE": "",</v>
      </c>
      <c r="AC457" t="str">
        <f t="shared" si="1159"/>
        <v>"COMMENT": "NO ELEMENTS AVAILABLE",</v>
      </c>
      <c r="AD457" t="str">
        <f t="shared" si="1160"/>
        <v>"COMMENTCODE": "",</v>
      </c>
      <c r="AE457" t="str">
        <f t="shared" si="1161"/>
        <v>"COUNTRY": "ISRA",</v>
      </c>
      <c r="AF457" t="str">
        <f t="shared" si="1162"/>
        <v>"CURRENT": "Y",</v>
      </c>
      <c r="AG457" t="str">
        <f t="shared" si="1163"/>
        <v>"DECAY": "",</v>
      </c>
      <c r="AH457" t="str">
        <f t="shared" si="1164"/>
        <v>"FILE": "5799",</v>
      </c>
      <c r="AI457" t="str">
        <f t="shared" si="1165"/>
        <v>"INCLINATION": "",</v>
      </c>
      <c r="AJ457" t="str">
        <f t="shared" si="1166"/>
        <v>"INTLDES": "2008-002A",</v>
      </c>
      <c r="AK457" t="str">
        <f t="shared" si="1167"/>
        <v>"LAUNCH": "2008-01-21",</v>
      </c>
      <c r="AL457" t="str">
        <f t="shared" si="1168"/>
        <v>"LAUNCH_NUM": "2",</v>
      </c>
      <c r="AM457" t="str">
        <f t="shared" si="1169"/>
        <v>"LAUNCH_PIECE": "A",</v>
      </c>
      <c r="AN457" t="str">
        <f t="shared" si="1170"/>
        <v>"NORAD_CAT_ID": "32476",</v>
      </c>
      <c r="AO457" t="str">
        <f t="shared" si="1171"/>
        <v>"OBJECT_ID": "2008-002A",</v>
      </c>
      <c r="AP457" t="str">
        <f t="shared" si="1172"/>
        <v>"OBJECT_NAME": "TECSAR",</v>
      </c>
      <c r="AQ457" t="str">
        <f t="shared" si="1173"/>
        <v>"OBJECT_NUMBER": "32476",</v>
      </c>
      <c r="AR457" t="str">
        <f t="shared" si="1174"/>
        <v>"OBJECT_TYPE": "PAYLOAD",</v>
      </c>
      <c r="AS457" t="str">
        <f t="shared" si="1175"/>
        <v>"PERIGEE": "",</v>
      </c>
      <c r="AT457" t="str">
        <f t="shared" si="1176"/>
        <v>"PERIOD": "",</v>
      </c>
      <c r="AU457" t="str">
        <f t="shared" si="1177"/>
        <v>"RCSVALUE": "0",</v>
      </c>
      <c r="AV457" t="str">
        <f t="shared" si="1178"/>
        <v>"RCS_SIZE": "",</v>
      </c>
      <c r="AW457" t="str">
        <f t="shared" si="1179"/>
        <v>"SITE": "SRI"</v>
      </c>
      <c r="AX457" t="str">
        <f t="shared" si="1180"/>
        <v>"SATNAME": "TECSAR",</v>
      </c>
      <c r="AY457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"","COMMENT": "NO ELEMENTS AVAILABLE","COMMENTCODE": "","COUNTRY": "ISRA","CURRENT": "Y","DECAY": "","FILE": "5799","INCLINATION": "","INTLDES": "2008-002A","LAUNCH": "2008-01-21","LAUNCH_NUM": "2","LAUNCH_PIECE": "A","NORAD_CAT_ID": "32476","OBJECT_ID": "2008-002A","OBJECT_NAME": "TECSAR","OBJECT_NUMBER": "32476","OBJECT_TYPE": "PAYLOAD","PERIGEE": "","PERIOD": "","RCSVALUE": "0","RCS_SIZE": "","SATNAME": "TECSAR","SITE": "SRI"</v>
      </c>
    </row>
    <row r="458" spans="1:51" x14ac:dyDescent="0.2">
      <c r="A458" t="s">
        <v>1389</v>
      </c>
      <c r="B458" t="s">
        <v>4242</v>
      </c>
      <c r="C458" t="s">
        <v>2868</v>
      </c>
      <c r="D458" t="s">
        <v>513</v>
      </c>
      <c r="E458" t="s">
        <v>25</v>
      </c>
      <c r="F458" t="s">
        <v>25</v>
      </c>
      <c r="G458" t="s">
        <v>1954</v>
      </c>
      <c r="H458" t="s">
        <v>27</v>
      </c>
      <c r="I458" t="s">
        <v>3301</v>
      </c>
      <c r="J458" t="s">
        <v>356</v>
      </c>
      <c r="K458" t="s">
        <v>1416</v>
      </c>
      <c r="L458" t="s">
        <v>3302</v>
      </c>
      <c r="M458" t="s">
        <v>2582</v>
      </c>
      <c r="N458" t="s">
        <v>36</v>
      </c>
      <c r="O458" t="s">
        <v>34</v>
      </c>
      <c r="P458" t="s">
        <v>3303</v>
      </c>
      <c r="Q458" t="s">
        <v>3302</v>
      </c>
      <c r="R458" t="s">
        <v>2868</v>
      </c>
      <c r="S458" t="s">
        <v>3303</v>
      </c>
      <c r="T458" t="s">
        <v>50</v>
      </c>
      <c r="U458" t="s">
        <v>831</v>
      </c>
      <c r="V458" t="s">
        <v>1174</v>
      </c>
      <c r="W458" t="s">
        <v>41</v>
      </c>
      <c r="X458" t="s">
        <v>53</v>
      </c>
      <c r="Y458" t="s">
        <v>2169</v>
      </c>
      <c r="Z458" t="str">
        <f t="shared" si="1157"/>
        <v>"PSLVRB-42327":{"APOGEE": "374","COMMENT": "","COMMENTCODE": "","COUNTRY": "IND","CURRENT": "Y","DECAY": "2020-01-23","FILE": "8091","INCLINATION": "41.02","INTLDES": "2008-002B","LAUNCH": "2008-01-21","LAUNCH_NUM": "2","LAUNCH_PIECE": "B","NORAD_CAT_ID": "32477","OBJECT_ID": "2008-002B","OBJECT_NAME": "PSLV R/B","OBJECT_NUMBER": "32477","OBJECT_TYPE": "ROCKET BODY","PERIGEE": "342","PERIOD": "91.70","RCSVALUE": "0","RCS_SIZE": "LARGE","SATNAME": "PSLV R/B","SITE": "SRI"}</v>
      </c>
      <c r="AA458" t="str">
        <f>IF(A458=A459,_xlfn.CONCAT(Query__2[[#This Row],[Column1]],","),_xlfn.CONCAT(Query__2[[#This Row],[Column1]],"},"))</f>
        <v>"PSLVRB-42327":{"APOGEE": "374","COMMENT": "","COMMENTCODE": "","COUNTRY": "IND","CURRENT": "Y","DECAY": "2020-01-23","FILE": "8091","INCLINATION": "41.02","INTLDES": "2008-002B","LAUNCH": "2008-01-21","LAUNCH_NUM": "2","LAUNCH_PIECE": "B","NORAD_CAT_ID": "32477","OBJECT_ID": "2008-002B","OBJECT_NAME": "PSLV R/B","OBJECT_NUMBER": "32477","OBJECT_TYPE": "ROCKET BODY","PERIGEE": "342","PERIOD": "91.70","RCSVALUE": "0","RCS_SIZE": "LARGE","SATNAME": "PSLV R/B","SITE": "SRI"},</v>
      </c>
      <c r="AB458" t="str">
        <f t="shared" si="1158"/>
        <v>"APOGEE": "374",</v>
      </c>
      <c r="AC458" t="str">
        <f t="shared" si="1159"/>
        <v>"COMMENT": "",</v>
      </c>
      <c r="AD458" t="str">
        <f t="shared" si="1160"/>
        <v>"COMMENTCODE": "",</v>
      </c>
      <c r="AE458" t="str">
        <f t="shared" si="1161"/>
        <v>"COUNTRY": "IND",</v>
      </c>
      <c r="AF458" t="str">
        <f t="shared" si="1162"/>
        <v>"CURRENT": "Y",</v>
      </c>
      <c r="AG458" t="str">
        <f t="shared" si="1163"/>
        <v>"DECAY": "2020-01-23",</v>
      </c>
      <c r="AH458" t="str">
        <f t="shared" si="1164"/>
        <v>"FILE": "8091",</v>
      </c>
      <c r="AI458" t="str">
        <f t="shared" si="1165"/>
        <v>"INCLINATION": "41.02",</v>
      </c>
      <c r="AJ458" t="str">
        <f t="shared" si="1166"/>
        <v>"INTLDES": "2008-002B",</v>
      </c>
      <c r="AK458" t="str">
        <f t="shared" si="1167"/>
        <v>"LAUNCH": "2008-01-21",</v>
      </c>
      <c r="AL458" t="str">
        <f t="shared" si="1168"/>
        <v>"LAUNCH_NUM": "2",</v>
      </c>
      <c r="AM458" t="str">
        <f t="shared" si="1169"/>
        <v>"LAUNCH_PIECE": "B",</v>
      </c>
      <c r="AN458" t="str">
        <f t="shared" si="1170"/>
        <v>"NORAD_CAT_ID": "32477",</v>
      </c>
      <c r="AO458" t="str">
        <f t="shared" si="1171"/>
        <v>"OBJECT_ID": "2008-002B",</v>
      </c>
      <c r="AP458" t="str">
        <f t="shared" si="1172"/>
        <v>"OBJECT_NAME": "PSLV R/B",</v>
      </c>
      <c r="AQ458" t="str">
        <f t="shared" si="1173"/>
        <v>"OBJECT_NUMBER": "32477",</v>
      </c>
      <c r="AR458" t="str">
        <f t="shared" si="1174"/>
        <v>"OBJECT_TYPE": "ROCKET BODY",</v>
      </c>
      <c r="AS458" t="str">
        <f t="shared" si="1175"/>
        <v>"PERIGEE": "342",</v>
      </c>
      <c r="AT458" t="str">
        <f t="shared" si="1176"/>
        <v>"PERIOD": "91.70",</v>
      </c>
      <c r="AU458" t="str">
        <f t="shared" si="1177"/>
        <v>"RCSVALUE": "0",</v>
      </c>
      <c r="AV458" t="str">
        <f t="shared" si="1178"/>
        <v>"RCS_SIZE": "LARGE",</v>
      </c>
      <c r="AW458" t="str">
        <f t="shared" si="1179"/>
        <v>"SITE": "SRI"</v>
      </c>
      <c r="AX458" t="str">
        <f t="shared" si="1180"/>
        <v>"SATNAME": "PSLV R/B",</v>
      </c>
      <c r="AY458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"374","COMMENT": "","COMMENTCODE": "","COUNTRY": "IND","CURRENT": "Y","DECAY": "2020-01-23","FILE": "8091","INCLINATION": "41.02","INTLDES": "2008-002B","LAUNCH": "2008-01-21","LAUNCH_NUM": "2","LAUNCH_PIECE": "B","NORAD_CAT_ID": "32477","OBJECT_ID": "2008-002B","OBJECT_NAME": "PSLV R/B","OBJECT_NUMBER": "32477","OBJECT_TYPE": "ROCKET BODY","PERIGEE": "342","PERIOD": "91.70","RCSVALUE": "0","RCS_SIZE": "LARGE","SATNAME": "PSLV R/B","SITE": "SRI"</v>
      </c>
    </row>
    <row r="459" spans="1:51" x14ac:dyDescent="0.2">
      <c r="A459" t="s">
        <v>1389</v>
      </c>
      <c r="B459" t="s">
        <v>4243</v>
      </c>
      <c r="C459" t="s">
        <v>3307</v>
      </c>
      <c r="D459" t="s">
        <v>2292</v>
      </c>
      <c r="E459" t="s">
        <v>25</v>
      </c>
      <c r="F459" t="s">
        <v>25</v>
      </c>
      <c r="G459" t="s">
        <v>26</v>
      </c>
      <c r="H459" t="s">
        <v>27</v>
      </c>
      <c r="I459" t="s">
        <v>25</v>
      </c>
      <c r="J459" t="s">
        <v>231</v>
      </c>
      <c r="K459" t="s">
        <v>3304</v>
      </c>
      <c r="L459" t="s">
        <v>3305</v>
      </c>
      <c r="M459" t="s">
        <v>3289</v>
      </c>
      <c r="N459" t="s">
        <v>60</v>
      </c>
      <c r="O459" t="s">
        <v>48</v>
      </c>
      <c r="P459" t="s">
        <v>3306</v>
      </c>
      <c r="Q459" t="s">
        <v>3305</v>
      </c>
      <c r="R459" t="s">
        <v>3307</v>
      </c>
      <c r="S459" t="s">
        <v>3306</v>
      </c>
      <c r="T459" t="s">
        <v>38</v>
      </c>
      <c r="U459" t="s">
        <v>1904</v>
      </c>
      <c r="V459" t="s">
        <v>3308</v>
      </c>
      <c r="W459" t="s">
        <v>41</v>
      </c>
      <c r="X459" t="s">
        <v>53</v>
      </c>
      <c r="Y459" t="s">
        <v>42</v>
      </c>
      <c r="Z459" t="str">
        <f t="shared" si="1157"/>
        <v>"EXPRESSAM33-42328":{"APOGEE": "35792","COMMENT": "","COMMENTCODE": "","COUNTRY": "CIS","CURRENT": "Y","DECAY": "","FILE": "8635","INCLINATION": "2.48","INTLDES": "2008-003A","LAUNCH": "2008-01-28","LAUNCH_NUM": "3","LAUNCH_PIECE": "A","NORAD_CAT_ID": "32478","OBJECT_ID": "2008-003A","OBJECT_NAME": "EXPRESS AM-33","OBJECT_NUMBER": "32478","OBJECT_TYPE": "PAYLOAD","PERIGEE": "35732","PERIOD": "1434.86","RCSVALUE": "0","RCS_SIZE": "LARGE","SATNAME": "EXPRESS AM-33","SITE": "TTMTR"}</v>
      </c>
      <c r="AA459" t="str">
        <f>IF(A459=A460,_xlfn.CONCAT(Query__2[[#This Row],[Column1]],","),_xlfn.CONCAT(Query__2[[#This Row],[Column1]],"},"))</f>
        <v>"EXPRESSAM33-42328":{"APOGEE": "35792","COMMENT": "","COMMENTCODE": "","COUNTRY": "CIS","CURRENT": "Y","DECAY": "","FILE": "8635","INCLINATION": "2.48","INTLDES": "2008-003A","LAUNCH": "2008-01-28","LAUNCH_NUM": "3","LAUNCH_PIECE": "A","NORAD_CAT_ID": "32478","OBJECT_ID": "2008-003A","OBJECT_NAME": "EXPRESS AM-33","OBJECT_NUMBER": "32478","OBJECT_TYPE": "PAYLOAD","PERIGEE": "35732","PERIOD": "1434.86","RCSVALUE": "0","RCS_SIZE": "LARGE","SATNAME": "EXPRESS AM-33","SITE": "TTMTR"},</v>
      </c>
      <c r="AB459" t="str">
        <f t="shared" si="1158"/>
        <v>"APOGEE": "35792",</v>
      </c>
      <c r="AC459" t="str">
        <f t="shared" si="1159"/>
        <v>"COMMENT": "",</v>
      </c>
      <c r="AD459" t="str">
        <f t="shared" si="1160"/>
        <v>"COMMENTCODE": "",</v>
      </c>
      <c r="AE459" t="str">
        <f t="shared" si="1161"/>
        <v>"COUNTRY": "CIS",</v>
      </c>
      <c r="AF459" t="str">
        <f t="shared" si="1162"/>
        <v>"CURRENT": "Y",</v>
      </c>
      <c r="AG459" t="str">
        <f t="shared" si="1163"/>
        <v>"DECAY": "",</v>
      </c>
      <c r="AH459" t="str">
        <f t="shared" si="1164"/>
        <v>"FILE": "8635",</v>
      </c>
      <c r="AI459" t="str">
        <f t="shared" si="1165"/>
        <v>"INCLINATION": "2.48",</v>
      </c>
      <c r="AJ459" t="str">
        <f t="shared" si="1166"/>
        <v>"INTLDES": "2008-003A",</v>
      </c>
      <c r="AK459" t="str">
        <f t="shared" si="1167"/>
        <v>"LAUNCH": "2008-01-28",</v>
      </c>
      <c r="AL459" t="str">
        <f t="shared" si="1168"/>
        <v>"LAUNCH_NUM": "3",</v>
      </c>
      <c r="AM459" t="str">
        <f t="shared" si="1169"/>
        <v>"LAUNCH_PIECE": "A",</v>
      </c>
      <c r="AN459" t="str">
        <f t="shared" si="1170"/>
        <v>"NORAD_CAT_ID": "32478",</v>
      </c>
      <c r="AO459" t="str">
        <f t="shared" si="1171"/>
        <v>"OBJECT_ID": "2008-003A",</v>
      </c>
      <c r="AP459" t="str">
        <f t="shared" si="1172"/>
        <v>"OBJECT_NAME": "EXPRESS AM-33",</v>
      </c>
      <c r="AQ459" t="str">
        <f t="shared" si="1173"/>
        <v>"OBJECT_NUMBER": "32478",</v>
      </c>
      <c r="AR459" t="str">
        <f t="shared" si="1174"/>
        <v>"OBJECT_TYPE": "PAYLOAD",</v>
      </c>
      <c r="AS459" t="str">
        <f t="shared" si="1175"/>
        <v>"PERIGEE": "35732",</v>
      </c>
      <c r="AT459" t="str">
        <f t="shared" si="1176"/>
        <v>"PERIOD": "1434.86",</v>
      </c>
      <c r="AU459" t="str">
        <f t="shared" si="1177"/>
        <v>"RCSVALUE": "0",</v>
      </c>
      <c r="AV459" t="str">
        <f t="shared" si="1178"/>
        <v>"RCS_SIZE": "LARGE",</v>
      </c>
      <c r="AW459" t="str">
        <f t="shared" si="1179"/>
        <v>"SITE": "TTMTR"</v>
      </c>
      <c r="AX459" t="str">
        <f t="shared" si="1180"/>
        <v>"SATNAME": "EXPRESS AM-33",</v>
      </c>
      <c r="AY459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"35792","COMMENT": "","COMMENTCODE": "","COUNTRY": "CIS","CURRENT": "Y","DECAY": "","FILE": "8635","INCLINATION": "2.48","INTLDES": "2008-003A","LAUNCH": "2008-01-28","LAUNCH_NUM": "3","LAUNCH_PIECE": "A","NORAD_CAT_ID": "32478","OBJECT_ID": "2008-003A","OBJECT_NAME": "EXPRESS AM-33","OBJECT_NUMBER": "32478","OBJECT_TYPE": "PAYLOAD","PERIGEE": "35732","PERIOD": "1434.86","RCSVALUE": "0","RCS_SIZE": "LARGE","SATNAME": "EXPRESS AM-33","SITE": "TTMTR"</v>
      </c>
    </row>
    <row r="460" spans="1:51" x14ac:dyDescent="0.2">
      <c r="A460" t="s">
        <v>1389</v>
      </c>
      <c r="B460" t="s">
        <v>4244</v>
      </c>
      <c r="C460" t="s">
        <v>3039</v>
      </c>
      <c r="D460" t="s">
        <v>3309</v>
      </c>
      <c r="E460" t="s">
        <v>25</v>
      </c>
      <c r="F460" t="s">
        <v>25</v>
      </c>
      <c r="G460" t="s">
        <v>26</v>
      </c>
      <c r="H460" t="s">
        <v>27</v>
      </c>
      <c r="I460" t="s">
        <v>25</v>
      </c>
      <c r="J460" t="s">
        <v>231</v>
      </c>
      <c r="K460" t="s">
        <v>3310</v>
      </c>
      <c r="L460" t="s">
        <v>3311</v>
      </c>
      <c r="M460" t="s">
        <v>3289</v>
      </c>
      <c r="N460" t="s">
        <v>60</v>
      </c>
      <c r="O460" t="s">
        <v>81</v>
      </c>
      <c r="P460" t="s">
        <v>3312</v>
      </c>
      <c r="Q460" t="s">
        <v>3311</v>
      </c>
      <c r="R460" t="s">
        <v>3039</v>
      </c>
      <c r="S460" t="s">
        <v>3312</v>
      </c>
      <c r="T460" t="s">
        <v>84</v>
      </c>
      <c r="U460" t="s">
        <v>624</v>
      </c>
      <c r="V460" t="s">
        <v>3313</v>
      </c>
      <c r="W460" t="s">
        <v>41</v>
      </c>
      <c r="X460" t="s">
        <v>53</v>
      </c>
      <c r="Y460" t="s">
        <v>42</v>
      </c>
      <c r="Z460" t="str">
        <f t="shared" si="1157"/>
        <v>"BREEZEMDEBTANK-42329":{"APOGEE": "34937","COMMENT": "","COMMENTCODE": "","COUNTRY": "CIS","CURRENT": "Y","DECAY": "","FILE": "8635","INCLINATION": "45.91","INTLDES": "2008-003C","LAUNCH": "2008-01-28","LAUNCH_NUM": "3","LAUNCH_PIECE": "C","NORAD_CAT_ID": "32480","OBJECT_ID": "2008-003C","OBJECT_NAME": "BREEZE-M DEB (TANK)","OBJECT_NUMBER": "32480","OBJECT_TYPE": "DEBRIS","PERIGEE": "780","PERIOD": "625.84","RCSVALUE": "0","RCS_SIZE": "LARGE","SATNAME": "BREEZE-M DEB (TANK)","SITE": "TTMTR"}</v>
      </c>
      <c r="AA460" t="str">
        <f>IF(A460=A461,_xlfn.CONCAT(Query__2[[#This Row],[Column1]],","),_xlfn.CONCAT(Query__2[[#This Row],[Column1]],"},"))</f>
        <v>"BREEZEMDEBTANK-42329":{"APOGEE": "34937","COMMENT": "","COMMENTCODE": "","COUNTRY": "CIS","CURRENT": "Y","DECAY": "","FILE": "8635","INCLINATION": "45.91","INTLDES": "2008-003C","LAUNCH": "2008-01-28","LAUNCH_NUM": "3","LAUNCH_PIECE": "C","NORAD_CAT_ID": "32480","OBJECT_ID": "2008-003C","OBJECT_NAME": "BREEZE-M DEB (TANK)","OBJECT_NUMBER": "32480","OBJECT_TYPE": "DEBRIS","PERIGEE": "780","PERIOD": "625.84","RCSVALUE": "0","RCS_SIZE": "LARGE","SATNAME": "BREEZE-M DEB (TANK)","SITE": "TTMTR"},</v>
      </c>
      <c r="AB460" t="str">
        <f t="shared" si="1158"/>
        <v>"APOGEE": "34937",</v>
      </c>
      <c r="AC460" t="str">
        <f t="shared" si="1159"/>
        <v>"COMMENT": "",</v>
      </c>
      <c r="AD460" t="str">
        <f t="shared" si="1160"/>
        <v>"COMMENTCODE": "",</v>
      </c>
      <c r="AE460" t="str">
        <f t="shared" si="1161"/>
        <v>"COUNTRY": "CIS",</v>
      </c>
      <c r="AF460" t="str">
        <f t="shared" si="1162"/>
        <v>"CURRENT": "Y",</v>
      </c>
      <c r="AG460" t="str">
        <f t="shared" si="1163"/>
        <v>"DECAY": "",</v>
      </c>
      <c r="AH460" t="str">
        <f t="shared" si="1164"/>
        <v>"FILE": "8635",</v>
      </c>
      <c r="AI460" t="str">
        <f t="shared" si="1165"/>
        <v>"INCLINATION": "45.91",</v>
      </c>
      <c r="AJ460" t="str">
        <f t="shared" si="1166"/>
        <v>"INTLDES": "2008-003C",</v>
      </c>
      <c r="AK460" t="str">
        <f t="shared" si="1167"/>
        <v>"LAUNCH": "2008-01-28",</v>
      </c>
      <c r="AL460" t="str">
        <f t="shared" si="1168"/>
        <v>"LAUNCH_NUM": "3",</v>
      </c>
      <c r="AM460" t="str">
        <f t="shared" si="1169"/>
        <v>"LAUNCH_PIECE": "C",</v>
      </c>
      <c r="AN460" t="str">
        <f t="shared" si="1170"/>
        <v>"NORAD_CAT_ID": "32480",</v>
      </c>
      <c r="AO460" t="str">
        <f t="shared" si="1171"/>
        <v>"OBJECT_ID": "2008-003C",</v>
      </c>
      <c r="AP460" t="str">
        <f t="shared" si="1172"/>
        <v>"OBJECT_NAME": "BREEZE-M DEB (TANK)",</v>
      </c>
      <c r="AQ460" t="str">
        <f t="shared" si="1173"/>
        <v>"OBJECT_NUMBER": "32480",</v>
      </c>
      <c r="AR460" t="str">
        <f t="shared" si="1174"/>
        <v>"OBJECT_TYPE": "DEBRIS",</v>
      </c>
      <c r="AS460" t="str">
        <f t="shared" si="1175"/>
        <v>"PERIGEE": "780",</v>
      </c>
      <c r="AT460" t="str">
        <f t="shared" si="1176"/>
        <v>"PERIOD": "625.84",</v>
      </c>
      <c r="AU460" t="str">
        <f t="shared" si="1177"/>
        <v>"RCSVALUE": "0",</v>
      </c>
      <c r="AV460" t="str">
        <f t="shared" si="1178"/>
        <v>"RCS_SIZE": "LARGE",</v>
      </c>
      <c r="AW460" t="str">
        <f t="shared" si="1179"/>
        <v>"SITE": "TTMTR"</v>
      </c>
      <c r="AX460" t="str">
        <f t="shared" si="1180"/>
        <v>"SATNAME": "BREEZE-M DEB (TANK)",</v>
      </c>
      <c r="AY460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"34937","COMMENT": "","COMMENTCODE": "","COUNTRY": "CIS","CURRENT": "Y","DECAY": "","FILE": "8635","INCLINATION": "45.91","INTLDES": "2008-003C","LAUNCH": "2008-01-28","LAUNCH_NUM": "3","LAUNCH_PIECE": "C","NORAD_CAT_ID": "32480","OBJECT_ID": "2008-003C","OBJECT_NAME": "BREEZE-M DEB (TANK)","OBJECT_NUMBER": "32480","OBJECT_TYPE": "DEBRIS","PERIGEE": "780","PERIOD": "625.84","RCSVALUE": "0","RCS_SIZE": "LARGE","SATNAME": "BREEZE-M DEB (TANK)","SITE": "TTMTR"</v>
      </c>
    </row>
    <row r="461" spans="1:51" x14ac:dyDescent="0.2">
      <c r="A461" t="s">
        <v>1389</v>
      </c>
      <c r="B461" t="s">
        <v>4245</v>
      </c>
      <c r="C461" t="s">
        <v>3038</v>
      </c>
      <c r="D461" t="s">
        <v>2171</v>
      </c>
      <c r="E461" t="s">
        <v>25</v>
      </c>
      <c r="F461" t="s">
        <v>25</v>
      </c>
      <c r="G461" t="s">
        <v>26</v>
      </c>
      <c r="H461" t="s">
        <v>27</v>
      </c>
      <c r="I461" t="s">
        <v>25</v>
      </c>
      <c r="J461" t="s">
        <v>88</v>
      </c>
      <c r="K461" t="s">
        <v>2037</v>
      </c>
      <c r="L461" t="s">
        <v>3314</v>
      </c>
      <c r="M461" t="s">
        <v>3289</v>
      </c>
      <c r="N461" t="s">
        <v>60</v>
      </c>
      <c r="O461" t="s">
        <v>34</v>
      </c>
      <c r="P461" t="s">
        <v>3315</v>
      </c>
      <c r="Q461" t="s">
        <v>3314</v>
      </c>
      <c r="R461" t="s">
        <v>3038</v>
      </c>
      <c r="S461" t="s">
        <v>3315</v>
      </c>
      <c r="T461" t="s">
        <v>50</v>
      </c>
      <c r="U461" t="s">
        <v>2910</v>
      </c>
      <c r="V461" t="s">
        <v>3316</v>
      </c>
      <c r="W461" t="s">
        <v>41</v>
      </c>
      <c r="X461" t="s">
        <v>53</v>
      </c>
      <c r="Y461" t="s">
        <v>42</v>
      </c>
      <c r="Z461" t="str">
        <f t="shared" si="1157"/>
        <v>"BREEZEMRB-42330":{"APOGEE": "35582","COMMENT": "","COMMENTCODE": "","COUNTRY": "CIS","CURRENT": "Y","DECAY": "","FILE": "8631","INCLINATION": "10.08","INTLDES": "2008-003B","LAUNCH": "2008-01-28","LAUNCH_NUM": "3","LAUNCH_PIECE": "B","NORAD_CAT_ID": "32479","OBJECT_ID": "2008-003B","OBJECT_NAME": "BREEZE-M R/B","OBJECT_NUMBER": "32479","OBJECT_TYPE": "ROCKET BODY","PERIGEE": "33962","PERIOD": "1384.58","RCSVALUE": "0","RCS_SIZE": "LARGE","SATNAME": "BREEZE-M R/B","SITE": "TTMTR"}</v>
      </c>
      <c r="AA461" t="str">
        <f>IF(A461=A462,_xlfn.CONCAT(Query__2[[#This Row],[Column1]],","),_xlfn.CONCAT(Query__2[[#This Row],[Column1]],"},"))</f>
        <v>"BREEZEMRB-42330":{"APOGEE": "35582","COMMENT": "","COMMENTCODE": "","COUNTRY": "CIS","CURRENT": "Y","DECAY": "","FILE": "8631","INCLINATION": "10.08","INTLDES": "2008-003B","LAUNCH": "2008-01-28","LAUNCH_NUM": "3","LAUNCH_PIECE": "B","NORAD_CAT_ID": "32479","OBJECT_ID": "2008-003B","OBJECT_NAME": "BREEZE-M R/B","OBJECT_NUMBER": "32479","OBJECT_TYPE": "ROCKET BODY","PERIGEE": "33962","PERIOD": "1384.58","RCSVALUE": "0","RCS_SIZE": "LARGE","SATNAME": "BREEZE-M R/B","SITE": "TTMTR"},</v>
      </c>
      <c r="AB461" t="str">
        <f t="shared" si="1158"/>
        <v>"APOGEE": "35582",</v>
      </c>
      <c r="AC461" t="str">
        <f t="shared" si="1159"/>
        <v>"COMMENT": "",</v>
      </c>
      <c r="AD461" t="str">
        <f t="shared" si="1160"/>
        <v>"COMMENTCODE": "",</v>
      </c>
      <c r="AE461" t="str">
        <f t="shared" si="1161"/>
        <v>"COUNTRY": "CIS",</v>
      </c>
      <c r="AF461" t="str">
        <f t="shared" si="1162"/>
        <v>"CURRENT": "Y",</v>
      </c>
      <c r="AG461" t="str">
        <f t="shared" si="1163"/>
        <v>"DECAY": "",</v>
      </c>
      <c r="AH461" t="str">
        <f t="shared" si="1164"/>
        <v>"FILE": "8631",</v>
      </c>
      <c r="AI461" t="str">
        <f t="shared" si="1165"/>
        <v>"INCLINATION": "10.08",</v>
      </c>
      <c r="AJ461" t="str">
        <f t="shared" si="1166"/>
        <v>"INTLDES": "2008-003B",</v>
      </c>
      <c r="AK461" t="str">
        <f t="shared" si="1167"/>
        <v>"LAUNCH": "2008-01-28",</v>
      </c>
      <c r="AL461" t="str">
        <f t="shared" si="1168"/>
        <v>"LAUNCH_NUM": "3",</v>
      </c>
      <c r="AM461" t="str">
        <f t="shared" si="1169"/>
        <v>"LAUNCH_PIECE": "B",</v>
      </c>
      <c r="AN461" t="str">
        <f t="shared" si="1170"/>
        <v>"NORAD_CAT_ID": "32479",</v>
      </c>
      <c r="AO461" t="str">
        <f t="shared" si="1171"/>
        <v>"OBJECT_ID": "2008-003B",</v>
      </c>
      <c r="AP461" t="str">
        <f t="shared" si="1172"/>
        <v>"OBJECT_NAME": "BREEZE-M R/B",</v>
      </c>
      <c r="AQ461" t="str">
        <f t="shared" si="1173"/>
        <v>"OBJECT_NUMBER": "32479",</v>
      </c>
      <c r="AR461" t="str">
        <f t="shared" si="1174"/>
        <v>"OBJECT_TYPE": "ROCKET BODY",</v>
      </c>
      <c r="AS461" t="str">
        <f t="shared" si="1175"/>
        <v>"PERIGEE": "33962",</v>
      </c>
      <c r="AT461" t="str">
        <f t="shared" si="1176"/>
        <v>"PERIOD": "1384.58",</v>
      </c>
      <c r="AU461" t="str">
        <f t="shared" si="1177"/>
        <v>"RCSVALUE": "0",</v>
      </c>
      <c r="AV461" t="str">
        <f t="shared" si="1178"/>
        <v>"RCS_SIZE": "LARGE",</v>
      </c>
      <c r="AW461" t="str">
        <f t="shared" si="1179"/>
        <v>"SITE": "TTMTR"</v>
      </c>
      <c r="AX461" t="str">
        <f t="shared" si="1180"/>
        <v>"SATNAME": "BREEZE-M R/B",</v>
      </c>
      <c r="AY461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"35582","COMMENT": "","COMMENTCODE": "","COUNTRY": "CIS","CURRENT": "Y","DECAY": "","FILE": "8631","INCLINATION": "10.08","INTLDES": "2008-003B","LAUNCH": "2008-01-28","LAUNCH_NUM": "3","LAUNCH_PIECE": "B","NORAD_CAT_ID": "32479","OBJECT_ID": "2008-003B","OBJECT_NAME": "BREEZE-M R/B","OBJECT_NUMBER": "32479","OBJECT_TYPE": "ROCKET BODY","PERIGEE": "33962","PERIOD": "1384.58","RCSVALUE": "0","RCS_SIZE": "LARGE","SATNAME": "BREEZE-M R/B","SITE": "TTMTR"</v>
      </c>
    </row>
    <row r="462" spans="1:51" x14ac:dyDescent="0.2">
      <c r="A462" t="s">
        <v>1389</v>
      </c>
      <c r="B462" t="s">
        <v>4246</v>
      </c>
      <c r="C462" t="s">
        <v>1105</v>
      </c>
      <c r="D462" t="s">
        <v>606</v>
      </c>
      <c r="E462" t="s">
        <v>25</v>
      </c>
      <c r="F462" t="s">
        <v>25</v>
      </c>
      <c r="G462" t="s">
        <v>26</v>
      </c>
      <c r="H462" t="s">
        <v>27</v>
      </c>
      <c r="I462" t="s">
        <v>3317</v>
      </c>
      <c r="J462" t="s">
        <v>156</v>
      </c>
      <c r="K462" t="s">
        <v>1556</v>
      </c>
      <c r="L462" t="s">
        <v>3318</v>
      </c>
      <c r="M462" t="s">
        <v>2531</v>
      </c>
      <c r="N462" t="s">
        <v>44</v>
      </c>
      <c r="O462" t="s">
        <v>34</v>
      </c>
      <c r="P462" t="s">
        <v>3319</v>
      </c>
      <c r="Q462" t="s">
        <v>3318</v>
      </c>
      <c r="R462" t="s">
        <v>1105</v>
      </c>
      <c r="S462" t="s">
        <v>3319</v>
      </c>
      <c r="T462" t="s">
        <v>50</v>
      </c>
      <c r="U462" t="s">
        <v>217</v>
      </c>
      <c r="V462" t="s">
        <v>971</v>
      </c>
      <c r="W462" t="s">
        <v>41</v>
      </c>
      <c r="X462" t="s">
        <v>53</v>
      </c>
      <c r="Y462" t="s">
        <v>42</v>
      </c>
      <c r="Z462" t="str">
        <f t="shared" si="1157"/>
        <v>"SL4RB-42331":{"APOGEE": "152","COMMENT": "","COMMENTCODE": "","COUNTRY": "CIS","CURRENT": "Y","DECAY": "2008-02-08","FILE": "7337","INCLINATION": "51.60","INTLDES": "2008-004B","LAUNCH": "2008-02-05","LAUNCH_NUM": "4","LAUNCH_PIECE": "B","NORAD_CAT_ID": "32485","OBJECT_ID": "2008-004B","OBJECT_NAME": "SL-4 R/B","OBJECT_NUMBER": "32485","OBJECT_TYPE": "ROCKET BODY","PERIGEE": "143","PERIOD": "87.44","RCSVALUE": "0","RCS_SIZE": "LARGE","SATNAME": "SL-4 R/B","SITE": "TTMTR"}</v>
      </c>
      <c r="AA462" t="str">
        <f>IF(A462=A463,_xlfn.CONCAT(Query__2[[#This Row],[Column1]],","),_xlfn.CONCAT(Query__2[[#This Row],[Column1]],"},"))</f>
        <v>"SL4RB-42331":{"APOGEE": "152","COMMENT": "","COMMENTCODE": "","COUNTRY": "CIS","CURRENT": "Y","DECAY": "2008-02-08","FILE": "7337","INCLINATION": "51.60","INTLDES": "2008-004B","LAUNCH": "2008-02-05","LAUNCH_NUM": "4","LAUNCH_PIECE": "B","NORAD_CAT_ID": "32485","OBJECT_ID": "2008-004B","OBJECT_NAME": "SL-4 R/B","OBJECT_NUMBER": "32485","OBJECT_TYPE": "ROCKET BODY","PERIGEE": "143","PERIOD": "87.44","RCSVALUE": "0","RCS_SIZE": "LARGE","SATNAME": "SL-4 R/B","SITE": "TTMTR"},</v>
      </c>
      <c r="AB462" t="str">
        <f t="shared" si="1158"/>
        <v>"APOGEE": "152",</v>
      </c>
      <c r="AC462" t="str">
        <f t="shared" si="1159"/>
        <v>"COMMENT": "",</v>
      </c>
      <c r="AD462" t="str">
        <f t="shared" si="1160"/>
        <v>"COMMENTCODE": "",</v>
      </c>
      <c r="AE462" t="str">
        <f t="shared" si="1161"/>
        <v>"COUNTRY": "CIS",</v>
      </c>
      <c r="AF462" t="str">
        <f t="shared" si="1162"/>
        <v>"CURRENT": "Y",</v>
      </c>
      <c r="AG462" t="str">
        <f t="shared" si="1163"/>
        <v>"DECAY": "2008-02-08",</v>
      </c>
      <c r="AH462" t="str">
        <f t="shared" si="1164"/>
        <v>"FILE": "7337",</v>
      </c>
      <c r="AI462" t="str">
        <f t="shared" si="1165"/>
        <v>"INCLINATION": "51.60",</v>
      </c>
      <c r="AJ462" t="str">
        <f t="shared" si="1166"/>
        <v>"INTLDES": "2008-004B",</v>
      </c>
      <c r="AK462" t="str">
        <f t="shared" si="1167"/>
        <v>"LAUNCH": "2008-02-05",</v>
      </c>
      <c r="AL462" t="str">
        <f t="shared" si="1168"/>
        <v>"LAUNCH_NUM": "4",</v>
      </c>
      <c r="AM462" t="str">
        <f t="shared" si="1169"/>
        <v>"LAUNCH_PIECE": "B",</v>
      </c>
      <c r="AN462" t="str">
        <f t="shared" si="1170"/>
        <v>"NORAD_CAT_ID": "32485",</v>
      </c>
      <c r="AO462" t="str">
        <f t="shared" si="1171"/>
        <v>"OBJECT_ID": "2008-004B",</v>
      </c>
      <c r="AP462" t="str">
        <f t="shared" si="1172"/>
        <v>"OBJECT_NAME": "SL-4 R/B",</v>
      </c>
      <c r="AQ462" t="str">
        <f t="shared" si="1173"/>
        <v>"OBJECT_NUMBER": "32485",</v>
      </c>
      <c r="AR462" t="str">
        <f t="shared" si="1174"/>
        <v>"OBJECT_TYPE": "ROCKET BODY",</v>
      </c>
      <c r="AS462" t="str">
        <f t="shared" si="1175"/>
        <v>"PERIGEE": "143",</v>
      </c>
      <c r="AT462" t="str">
        <f t="shared" si="1176"/>
        <v>"PERIOD": "87.44",</v>
      </c>
      <c r="AU462" t="str">
        <f t="shared" si="1177"/>
        <v>"RCSVALUE": "0",</v>
      </c>
      <c r="AV462" t="str">
        <f t="shared" si="1178"/>
        <v>"RCS_SIZE": "LARGE",</v>
      </c>
      <c r="AW462" t="str">
        <f t="shared" si="1179"/>
        <v>"SITE": "TTMTR"</v>
      </c>
      <c r="AX462" t="str">
        <f t="shared" si="1180"/>
        <v>"SATNAME": "SL-4 R/B",</v>
      </c>
      <c r="AY462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"152","COMMENT": "","COMMENTCODE": "","COUNTRY": "CIS","CURRENT": "Y","DECAY": "2008-02-08","FILE": "7337","INCLINATION": "51.60","INTLDES": "2008-004B","LAUNCH": "2008-02-05","LAUNCH_NUM": "4","LAUNCH_PIECE": "B","NORAD_CAT_ID": "32485","OBJECT_ID": "2008-004B","OBJECT_NAME": "SL-4 R/B","OBJECT_NUMBER": "32485","OBJECT_TYPE": "ROCKET BODY","PERIGEE": "143","PERIOD": "87.44","RCSVALUE": "0","RCS_SIZE": "LARGE","SATNAME": "SL-4 R/B","SITE": "TTMTR"</v>
      </c>
    </row>
    <row r="463" spans="1:51" x14ac:dyDescent="0.2">
      <c r="A463" t="s">
        <v>1389</v>
      </c>
      <c r="B463" t="s">
        <v>4247</v>
      </c>
      <c r="C463" t="s">
        <v>3322</v>
      </c>
      <c r="D463" t="s">
        <v>312</v>
      </c>
      <c r="E463" t="s">
        <v>25</v>
      </c>
      <c r="F463" t="s">
        <v>25</v>
      </c>
      <c r="G463" t="s">
        <v>26</v>
      </c>
      <c r="H463" t="s">
        <v>27</v>
      </c>
      <c r="I463" t="s">
        <v>3253</v>
      </c>
      <c r="J463" t="s">
        <v>156</v>
      </c>
      <c r="K463" t="s">
        <v>1496</v>
      </c>
      <c r="L463" t="s">
        <v>3320</v>
      </c>
      <c r="M463" t="s">
        <v>2531</v>
      </c>
      <c r="N463" t="s">
        <v>44</v>
      </c>
      <c r="O463" t="s">
        <v>48</v>
      </c>
      <c r="P463" t="s">
        <v>3321</v>
      </c>
      <c r="Q463" t="s">
        <v>3320</v>
      </c>
      <c r="R463" t="s">
        <v>3322</v>
      </c>
      <c r="S463" t="s">
        <v>3321</v>
      </c>
      <c r="T463" t="s">
        <v>38</v>
      </c>
      <c r="U463" t="s">
        <v>527</v>
      </c>
      <c r="V463" t="s">
        <v>753</v>
      </c>
      <c r="W463" t="s">
        <v>41</v>
      </c>
      <c r="X463" t="s">
        <v>53</v>
      </c>
      <c r="Y463" t="s">
        <v>42</v>
      </c>
      <c r="Z463" t="str">
        <f t="shared" si="1157"/>
        <v>"PROGRESSM63-42332":{"APOGEE": "339","COMMENT": "","COMMENTCODE": "","COUNTRY": "CIS","CURRENT": "Y","DECAY": "2008-04-07","FILE": "7337","INCLINATION": "51.64","INTLDES": "2008-004A","LAUNCH": "2008-02-05","LAUNCH_NUM": "4","LAUNCH_PIECE": "A","NORAD_CAT_ID": "32484","OBJECT_ID": "2008-004A","OBJECT_NAME": "PROGRESS-M 63","OBJECT_NUMBER": "32484","OBJECT_TYPE": "PAYLOAD","PERIGEE": "338","PERIOD": "91.31","RCSVALUE": "0","RCS_SIZE": "LARGE","SATNAME": "PROGRESS-M 63","SITE": "TTMTR"}</v>
      </c>
      <c r="AA463" t="str">
        <f>IF(A463=A464,_xlfn.CONCAT(Query__2[[#This Row],[Column1]],","),_xlfn.CONCAT(Query__2[[#This Row],[Column1]],"},"))</f>
        <v>"PROGRESSM63-42332":{"APOGEE": "339","COMMENT": "","COMMENTCODE": "","COUNTRY": "CIS","CURRENT": "Y","DECAY": "2008-04-07","FILE": "7337","INCLINATION": "51.64","INTLDES": "2008-004A","LAUNCH": "2008-02-05","LAUNCH_NUM": "4","LAUNCH_PIECE": "A","NORAD_CAT_ID": "32484","OBJECT_ID": "2008-004A","OBJECT_NAME": "PROGRESS-M 63","OBJECT_NUMBER": "32484","OBJECT_TYPE": "PAYLOAD","PERIGEE": "338","PERIOD": "91.31","RCSVALUE": "0","RCS_SIZE": "LARGE","SATNAME": "PROGRESS-M 63","SITE": "TTMTR"}},</v>
      </c>
      <c r="AB463" t="str">
        <f t="shared" si="1158"/>
        <v>"APOGEE": "339",</v>
      </c>
      <c r="AC463" t="str">
        <f t="shared" si="1159"/>
        <v>"COMMENT": "",</v>
      </c>
      <c r="AD463" t="str">
        <f t="shared" si="1160"/>
        <v>"COMMENTCODE": "",</v>
      </c>
      <c r="AE463" t="str">
        <f t="shared" si="1161"/>
        <v>"COUNTRY": "CIS",</v>
      </c>
      <c r="AF463" t="str">
        <f t="shared" si="1162"/>
        <v>"CURRENT": "Y",</v>
      </c>
      <c r="AG463" t="str">
        <f t="shared" si="1163"/>
        <v>"DECAY": "2008-04-07",</v>
      </c>
      <c r="AH463" t="str">
        <f t="shared" si="1164"/>
        <v>"FILE": "7337",</v>
      </c>
      <c r="AI463" t="str">
        <f t="shared" si="1165"/>
        <v>"INCLINATION": "51.64",</v>
      </c>
      <c r="AJ463" t="str">
        <f t="shared" si="1166"/>
        <v>"INTLDES": "2008-004A",</v>
      </c>
      <c r="AK463" t="str">
        <f t="shared" si="1167"/>
        <v>"LAUNCH": "2008-02-05",</v>
      </c>
      <c r="AL463" t="str">
        <f t="shared" si="1168"/>
        <v>"LAUNCH_NUM": "4",</v>
      </c>
      <c r="AM463" t="str">
        <f t="shared" si="1169"/>
        <v>"LAUNCH_PIECE": "A",</v>
      </c>
      <c r="AN463" t="str">
        <f t="shared" si="1170"/>
        <v>"NORAD_CAT_ID": "32484",</v>
      </c>
      <c r="AO463" t="str">
        <f t="shared" si="1171"/>
        <v>"OBJECT_ID": "2008-004A",</v>
      </c>
      <c r="AP463" t="str">
        <f t="shared" si="1172"/>
        <v>"OBJECT_NAME": "PROGRESS-M 63",</v>
      </c>
      <c r="AQ463" t="str">
        <f t="shared" si="1173"/>
        <v>"OBJECT_NUMBER": "32484",</v>
      </c>
      <c r="AR463" t="str">
        <f t="shared" si="1174"/>
        <v>"OBJECT_TYPE": "PAYLOAD",</v>
      </c>
      <c r="AS463" t="str">
        <f t="shared" si="1175"/>
        <v>"PERIGEE": "338",</v>
      </c>
      <c r="AT463" t="str">
        <f t="shared" si="1176"/>
        <v>"PERIOD": "91.31",</v>
      </c>
      <c r="AU463" t="str">
        <f t="shared" si="1177"/>
        <v>"RCSVALUE": "0",</v>
      </c>
      <c r="AV463" t="str">
        <f t="shared" si="1178"/>
        <v>"RCS_SIZE": "LARGE",</v>
      </c>
      <c r="AW463" t="str">
        <f t="shared" si="1179"/>
        <v>"SITE": "TTMTR"</v>
      </c>
      <c r="AX463" t="str">
        <f t="shared" si="1180"/>
        <v>"SATNAME": "PROGRESS-M 63",</v>
      </c>
      <c r="AY463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"339","COMMENT": "","COMMENTCODE": "","COUNTRY": "CIS","CURRENT": "Y","DECAY": "2008-04-07","FILE": "7337","INCLINATION": "51.64","INTLDES": "2008-004A","LAUNCH": "2008-02-05","LAUNCH_NUM": "4","LAUNCH_PIECE": "A","NORAD_CAT_ID": "32484","OBJECT_ID": "2008-004A","OBJECT_NAME": "PROGRESS-M 63","OBJECT_NUMBER": "32484","OBJECT_TYPE": "PAYLOAD","PERIGEE": "338","PERIOD": "91.31","RCSVALUE": "0","RCS_SIZE": "LARGE","SATNAME": "PROGRESS-M 63","SITE": "TTMTR"</v>
      </c>
    </row>
    <row r="464" spans="1:51" x14ac:dyDescent="0.2">
      <c r="A464" t="s">
        <v>765</v>
      </c>
      <c r="B464" t="s">
        <v>4248</v>
      </c>
      <c r="C464" t="s">
        <v>3332</v>
      </c>
      <c r="D464" t="s">
        <v>3328</v>
      </c>
      <c r="E464" t="s">
        <v>25</v>
      </c>
      <c r="F464" t="s">
        <v>25</v>
      </c>
      <c r="G464" t="s">
        <v>66</v>
      </c>
      <c r="H464" t="s">
        <v>27</v>
      </c>
      <c r="I464" t="s">
        <v>25</v>
      </c>
      <c r="J464" t="s">
        <v>231</v>
      </c>
      <c r="K464" t="s">
        <v>3329</v>
      </c>
      <c r="L464" t="s">
        <v>3330</v>
      </c>
      <c r="M464" t="s">
        <v>2235</v>
      </c>
      <c r="N464" t="s">
        <v>33</v>
      </c>
      <c r="O464" t="s">
        <v>34</v>
      </c>
      <c r="P464" t="s">
        <v>3331</v>
      </c>
      <c r="Q464" t="s">
        <v>3330</v>
      </c>
      <c r="R464" t="s">
        <v>3332</v>
      </c>
      <c r="S464" t="s">
        <v>3331</v>
      </c>
      <c r="T464" t="s">
        <v>50</v>
      </c>
      <c r="U464" t="s">
        <v>1801</v>
      </c>
      <c r="V464" t="s">
        <v>3333</v>
      </c>
      <c r="W464" t="s">
        <v>41</v>
      </c>
      <c r="X464" t="s">
        <v>53</v>
      </c>
      <c r="Y464" t="s">
        <v>75</v>
      </c>
      <c r="Z464" t="str">
        <f t="shared" si="1157"/>
        <v>"2009":{"DELTA4HRB-42742":{"APOGEE": "38180","COMMENT": "","COMMENTCODE": "","COUNTRY": "US","CURRENT": "Y","DECAY": "","FILE": "8635","INCLINATION": "8.11","INTLDES": "2009-001B","LAUNCH": "2009-01-18","LAUNCH_NUM": "1","LAUNCH_PIECE": "B","NORAD_CAT_ID": "33491","OBJECT_ID": "2009-001B","OBJECT_NAME": "DELTA 4H R/B","OBJECT_NUMBER": "33491","OBJECT_TYPE": "ROCKET BODY","PERIGEE": "35841","PERIOD": "1499.07","RCSVALUE": "0","RCS_SIZE": "LARGE","SATNAME": "DELTA 4H R/B","SITE": "AFETR"}</v>
      </c>
      <c r="AA464" t="str">
        <f>IF(A464=A465,_xlfn.CONCAT(Query__2[[#This Row],[Column1]],","),_xlfn.CONCAT(Query__2[[#This Row],[Column1]],"},"))</f>
        <v>"2009":{"DELTA4HRB-42742":{"APOGEE": "38180","COMMENT": "","COMMENTCODE": "","COUNTRY": "US","CURRENT": "Y","DECAY": "","FILE": "8635","INCLINATION": "8.11","INTLDES": "2009-001B","LAUNCH": "2009-01-18","LAUNCH_NUM": "1","LAUNCH_PIECE": "B","NORAD_CAT_ID": "33491","OBJECT_ID": "2009-001B","OBJECT_NAME": "DELTA 4H R/B","OBJECT_NUMBER": "33491","OBJECT_TYPE": "ROCKET BODY","PERIGEE": "35841","PERIOD": "1499.07","RCSVALUE": "0","RCS_SIZE": "LARGE","SATNAME": "DELTA 4H R/B","SITE": "AFETR"},</v>
      </c>
      <c r="AB464" t="str">
        <f t="shared" ref="AB464:AB472" si="1181">_xlfn.CONCAT("""",D$1,"""",": ","""",D464,"""",",")</f>
        <v>"APOGEE": "38180",</v>
      </c>
      <c r="AC464" t="str">
        <f t="shared" ref="AC464:AC472" si="1182">_xlfn.CONCAT("""",E$1,"""",": ","""",E464,"""",",")</f>
        <v>"COMMENT": "",</v>
      </c>
      <c r="AD464" t="str">
        <f t="shared" ref="AD464:AD472" si="1183">_xlfn.CONCAT("""",F$1,"""",": ","""",F464,"""",",")</f>
        <v>"COMMENTCODE": "",</v>
      </c>
      <c r="AE464" t="str">
        <f t="shared" ref="AE464:AE472" si="1184">_xlfn.CONCAT("""",G$1,"""",": ","""",G464,"""",",")</f>
        <v>"COUNTRY": "US",</v>
      </c>
      <c r="AF464" t="str">
        <f t="shared" ref="AF464:AF472" si="1185">_xlfn.CONCAT("""",H$1,"""",": ","""",H464,"""",",")</f>
        <v>"CURRENT": "Y",</v>
      </c>
      <c r="AG464" t="str">
        <f t="shared" ref="AG464:AG472" si="1186">_xlfn.CONCAT("""",I$1,"""",": ","""",I464,"""",",")</f>
        <v>"DECAY": "",</v>
      </c>
      <c r="AH464" t="str">
        <f t="shared" ref="AH464:AH472" si="1187">_xlfn.CONCAT("""",J$1,"""",": ","""",J464,"""",",")</f>
        <v>"FILE": "8635",</v>
      </c>
      <c r="AI464" t="str">
        <f t="shared" ref="AI464:AI472" si="1188">_xlfn.CONCAT("""",K$1,"""",": ","""",K464,"""",",")</f>
        <v>"INCLINATION": "8.11",</v>
      </c>
      <c r="AJ464" t="str">
        <f t="shared" ref="AJ464:AJ472" si="1189">_xlfn.CONCAT("""",L$1,"""",": ","""",L464,"""",",")</f>
        <v>"INTLDES": "2009-001B",</v>
      </c>
      <c r="AK464" t="str">
        <f t="shared" ref="AK464:AK472" si="1190">_xlfn.CONCAT("""",M$1,"""",": ","""",M464,"""",",")</f>
        <v>"LAUNCH": "2009-01-18",</v>
      </c>
      <c r="AL464" t="str">
        <f t="shared" ref="AL464:AL472" si="1191">_xlfn.CONCAT("""",N$1,"""",": ","""",N464,"""",",")</f>
        <v>"LAUNCH_NUM": "1",</v>
      </c>
      <c r="AM464" t="str">
        <f t="shared" ref="AM464:AM472" si="1192">_xlfn.CONCAT("""",O$1,"""",": ","""",O464,"""",",")</f>
        <v>"LAUNCH_PIECE": "B",</v>
      </c>
      <c r="AN464" t="str">
        <f t="shared" ref="AN464:AN472" si="1193">_xlfn.CONCAT("""",P$1,"""",": ","""",P464,"""",",")</f>
        <v>"NORAD_CAT_ID": "33491",</v>
      </c>
      <c r="AO464" t="str">
        <f t="shared" ref="AO464:AO472" si="1194">_xlfn.CONCAT("""",Q$1,"""",": ","""",Q464,"""",",")</f>
        <v>"OBJECT_ID": "2009-001B",</v>
      </c>
      <c r="AP464" t="str">
        <f t="shared" ref="AP464:AP472" si="1195">_xlfn.CONCAT("""",R$1,"""",": ","""",R464,"""",",")</f>
        <v>"OBJECT_NAME": "DELTA 4H R/B",</v>
      </c>
      <c r="AQ464" t="str">
        <f t="shared" ref="AQ464:AQ472" si="1196">_xlfn.CONCAT("""",S$1,"""",": ","""",S464,"""",",")</f>
        <v>"OBJECT_NUMBER": "33491",</v>
      </c>
      <c r="AR464" t="str">
        <f t="shared" ref="AR464:AR472" si="1197">_xlfn.CONCAT("""",T$1,"""",": ","""",T464,"""",",")</f>
        <v>"OBJECT_TYPE": "ROCKET BODY",</v>
      </c>
      <c r="AS464" t="str">
        <f t="shared" ref="AS464:AS472" si="1198">_xlfn.CONCAT("""",U$1,"""",": ","""",U464,"""",",")</f>
        <v>"PERIGEE": "35841",</v>
      </c>
      <c r="AT464" t="str">
        <f t="shared" ref="AT464:AT472" si="1199">_xlfn.CONCAT("""",V$1,"""",": ","""",V464,"""",",")</f>
        <v>"PERIOD": "1499.07",</v>
      </c>
      <c r="AU464" t="str">
        <f t="shared" ref="AU464:AU472" si="1200">_xlfn.CONCAT("""",W$1,"""",": ","""",W464,"""",",")</f>
        <v>"RCSVALUE": "0",</v>
      </c>
      <c r="AV464" t="str">
        <f t="shared" ref="AV464:AV472" si="1201">_xlfn.CONCAT("""",X$1,"""",": ","""",X464,"""",",")</f>
        <v>"RCS_SIZE": "LARGE",</v>
      </c>
      <c r="AW464" t="str">
        <f t="shared" ref="AW464:AW472" si="1202">_xlfn.CONCAT("""",Y$1,"""",": ","""",Y464,"""")</f>
        <v>"SITE": "AFETR"</v>
      </c>
      <c r="AX464" t="str">
        <f t="shared" ref="AX464:AX472" si="1203">_xlfn.CONCAT("""",C$1,"""",": ","""",C464,"""",",")</f>
        <v>"SATNAME": "DELTA 4H R/B",</v>
      </c>
      <c r="AY464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"38180","COMMENT": "","COMMENTCODE": "","COUNTRY": "US","CURRENT": "Y","DECAY": "","FILE": "8635","INCLINATION": "8.11","INTLDES": "2009-001B","LAUNCH": "2009-01-18","LAUNCH_NUM": "1","LAUNCH_PIECE": "B","NORAD_CAT_ID": "33491","OBJECT_ID": "2009-001B","OBJECT_NAME": "DELTA 4H R/B","OBJECT_NUMBER": "33491","OBJECT_TYPE": "ROCKET BODY","PERIGEE": "35841","PERIOD": "1499.07","RCSVALUE": "0","RCS_SIZE": "LARGE","SATNAME": "DELTA 4H R/B","SITE": "AFETR"</v>
      </c>
    </row>
    <row r="465" spans="1:51" x14ac:dyDescent="0.2">
      <c r="A465" t="s">
        <v>765</v>
      </c>
      <c r="B465" t="s">
        <v>4249</v>
      </c>
      <c r="C465" t="s">
        <v>3336</v>
      </c>
      <c r="D465" t="s">
        <v>1697</v>
      </c>
      <c r="E465" t="s">
        <v>25</v>
      </c>
      <c r="F465" t="s">
        <v>25</v>
      </c>
      <c r="G465" t="s">
        <v>66</v>
      </c>
      <c r="H465" t="s">
        <v>27</v>
      </c>
      <c r="I465" t="s">
        <v>25</v>
      </c>
      <c r="J465" t="s">
        <v>704</v>
      </c>
      <c r="K465" t="s">
        <v>2581</v>
      </c>
      <c r="L465" t="s">
        <v>3334</v>
      </c>
      <c r="M465" t="s">
        <v>2235</v>
      </c>
      <c r="N465" t="s">
        <v>33</v>
      </c>
      <c r="O465" t="s">
        <v>48</v>
      </c>
      <c r="P465" t="s">
        <v>3335</v>
      </c>
      <c r="Q465" t="s">
        <v>3334</v>
      </c>
      <c r="R465" t="s">
        <v>3336</v>
      </c>
      <c r="S465" t="s">
        <v>3335</v>
      </c>
      <c r="T465" t="s">
        <v>38</v>
      </c>
      <c r="U465" t="s">
        <v>1963</v>
      </c>
      <c r="V465" t="s">
        <v>2827</v>
      </c>
      <c r="W465" t="s">
        <v>41</v>
      </c>
      <c r="X465" t="s">
        <v>25</v>
      </c>
      <c r="Y465" t="s">
        <v>75</v>
      </c>
      <c r="Z465" t="str">
        <f t="shared" si="1157"/>
        <v>"USA202-42743":{"APOGEE": "35819","COMMENT": "","COMMENTCODE": "","COUNTRY": "US","CURRENT": "Y","DECAY": "","FILE": "8621","INCLINATION": "7.37","INTLDES": "2009-001A","LAUNCH": "2009-01-18","LAUNCH_NUM": "1","LAUNCH_PIECE": "A","NORAD_CAT_ID": "33490","OBJECT_ID": "2009-001A","OBJECT_NAME": "USA 202","OBJECT_NUMBER": "33490","OBJECT_TYPE": "PAYLOAD","PERIGEE": "35754","PERIOD": "1436.07","RCSVALUE": "0","RCS_SIZE": "","SATNAME": "USA 202","SITE": "AFETR"}</v>
      </c>
      <c r="AA465" t="str">
        <f>IF(A465=A466,_xlfn.CONCAT(Query__2[[#This Row],[Column1]],","),_xlfn.CONCAT(Query__2[[#This Row],[Column1]],"},"))</f>
        <v>"USA202-42743":{"APOGEE": "35819","COMMENT": "","COMMENTCODE": "","COUNTRY": "US","CURRENT": "Y","DECAY": "","FILE": "8621","INCLINATION": "7.37","INTLDES": "2009-001A","LAUNCH": "2009-01-18","LAUNCH_NUM": "1","LAUNCH_PIECE": "A","NORAD_CAT_ID": "33490","OBJECT_ID": "2009-001A","OBJECT_NAME": "USA 202","OBJECT_NUMBER": "33490","OBJECT_TYPE": "PAYLOAD","PERIGEE": "35754","PERIOD": "1436.07","RCSVALUE": "0","RCS_SIZE": "","SATNAME": "USA 202","SITE": "AFETR"},</v>
      </c>
      <c r="AB465" t="str">
        <f t="shared" si="1181"/>
        <v>"APOGEE": "35819",</v>
      </c>
      <c r="AC465" t="str">
        <f t="shared" si="1182"/>
        <v>"COMMENT": "",</v>
      </c>
      <c r="AD465" t="str">
        <f t="shared" si="1183"/>
        <v>"COMMENTCODE": "",</v>
      </c>
      <c r="AE465" t="str">
        <f t="shared" si="1184"/>
        <v>"COUNTRY": "US",</v>
      </c>
      <c r="AF465" t="str">
        <f t="shared" si="1185"/>
        <v>"CURRENT": "Y",</v>
      </c>
      <c r="AG465" t="str">
        <f t="shared" si="1186"/>
        <v>"DECAY": "",</v>
      </c>
      <c r="AH465" t="str">
        <f t="shared" si="1187"/>
        <v>"FILE": "8621",</v>
      </c>
      <c r="AI465" t="str">
        <f t="shared" si="1188"/>
        <v>"INCLINATION": "7.37",</v>
      </c>
      <c r="AJ465" t="str">
        <f t="shared" si="1189"/>
        <v>"INTLDES": "2009-001A",</v>
      </c>
      <c r="AK465" t="str">
        <f t="shared" si="1190"/>
        <v>"LAUNCH": "2009-01-18",</v>
      </c>
      <c r="AL465" t="str">
        <f t="shared" si="1191"/>
        <v>"LAUNCH_NUM": "1",</v>
      </c>
      <c r="AM465" t="str">
        <f t="shared" si="1192"/>
        <v>"LAUNCH_PIECE": "A",</v>
      </c>
      <c r="AN465" t="str">
        <f t="shared" si="1193"/>
        <v>"NORAD_CAT_ID": "33490",</v>
      </c>
      <c r="AO465" t="str">
        <f t="shared" si="1194"/>
        <v>"OBJECT_ID": "2009-001A",</v>
      </c>
      <c r="AP465" t="str">
        <f t="shared" si="1195"/>
        <v>"OBJECT_NAME": "USA 202",</v>
      </c>
      <c r="AQ465" t="str">
        <f t="shared" si="1196"/>
        <v>"OBJECT_NUMBER": "33490",</v>
      </c>
      <c r="AR465" t="str">
        <f t="shared" si="1197"/>
        <v>"OBJECT_TYPE": "PAYLOAD",</v>
      </c>
      <c r="AS465" t="str">
        <f t="shared" si="1198"/>
        <v>"PERIGEE": "35754",</v>
      </c>
      <c r="AT465" t="str">
        <f t="shared" si="1199"/>
        <v>"PERIOD": "1436.07",</v>
      </c>
      <c r="AU465" t="str">
        <f t="shared" si="1200"/>
        <v>"RCSVALUE": "0",</v>
      </c>
      <c r="AV465" t="str">
        <f t="shared" si="1201"/>
        <v>"RCS_SIZE": "",</v>
      </c>
      <c r="AW465" t="str">
        <f t="shared" si="1202"/>
        <v>"SITE": "AFETR"</v>
      </c>
      <c r="AX465" t="str">
        <f t="shared" si="1203"/>
        <v>"SATNAME": "USA 202",</v>
      </c>
      <c r="AY465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"35819","COMMENT": "","COMMENTCODE": "","COUNTRY": "US","CURRENT": "Y","DECAY": "","FILE": "8621","INCLINATION": "7.37","INTLDES": "2009-001A","LAUNCH": "2009-01-18","LAUNCH_NUM": "1","LAUNCH_PIECE": "A","NORAD_CAT_ID": "33490","OBJECT_ID": "2009-001A","OBJECT_NAME": "USA 202","OBJECT_NUMBER": "33490","OBJECT_TYPE": "PAYLOAD","PERIGEE": "35754","PERIOD": "1436.07","RCSVALUE": "0","RCS_SIZE": "","SATNAME": "USA 202","SITE": "AFETR"</v>
      </c>
    </row>
    <row r="466" spans="1:51" x14ac:dyDescent="0.2">
      <c r="A466" t="s">
        <v>765</v>
      </c>
      <c r="B466" t="s">
        <v>4250</v>
      </c>
      <c r="C466" t="s">
        <v>3339</v>
      </c>
      <c r="D466" t="s">
        <v>93</v>
      </c>
      <c r="E466" t="s">
        <v>25</v>
      </c>
      <c r="F466" t="s">
        <v>25</v>
      </c>
      <c r="G466" t="s">
        <v>1678</v>
      </c>
      <c r="H466" t="s">
        <v>27</v>
      </c>
      <c r="I466" t="s">
        <v>25</v>
      </c>
      <c r="J466" t="s">
        <v>1091</v>
      </c>
      <c r="K466" t="s">
        <v>1641</v>
      </c>
      <c r="L466" t="s">
        <v>3337</v>
      </c>
      <c r="M466" t="s">
        <v>3250</v>
      </c>
      <c r="N466" t="s">
        <v>36</v>
      </c>
      <c r="O466" t="s">
        <v>81</v>
      </c>
      <c r="P466" t="s">
        <v>3338</v>
      </c>
      <c r="Q466" t="s">
        <v>3337</v>
      </c>
      <c r="R466" t="s">
        <v>3339</v>
      </c>
      <c r="S466" t="s">
        <v>3338</v>
      </c>
      <c r="T466" t="s">
        <v>38</v>
      </c>
      <c r="U466" t="s">
        <v>642</v>
      </c>
      <c r="V466" t="s">
        <v>1322</v>
      </c>
      <c r="W466" t="s">
        <v>41</v>
      </c>
      <c r="X466" t="s">
        <v>95</v>
      </c>
      <c r="Y466" t="s">
        <v>1961</v>
      </c>
      <c r="Z466" t="str">
        <f t="shared" si="1157"/>
        <v>"SPRITESATRISING-42744":{"APOGEE": "655","COMMENT": "","COMMENTCODE": "","COUNTRY": "JPN","CURRENT": "Y","DECAY": "","FILE": "8618","INCLINATION": "98.24","INTLDES": "2009-002C","LAUNCH": "2009-01-23","LAUNCH_NUM": "2","LAUNCH_PIECE": "C","NORAD_CAT_ID": "33494","OBJECT_ID": "2009-002C","OBJECT_NAME": "SPRITE-SAT (RISING)","OBJECT_NUMBER": "33494","OBJECT_TYPE": "PAYLOAD","PERIGEE": "649","PERIOD": "97.77","RCSVALUE": "0","RCS_SIZE": "MEDIUM","SATNAME": "SPRITE-SAT (RISING)","SITE": "TNSTA"}</v>
      </c>
      <c r="AA466" t="str">
        <f>IF(A466=A467,_xlfn.CONCAT(Query__2[[#This Row],[Column1]],","),_xlfn.CONCAT(Query__2[[#This Row],[Column1]],"},"))</f>
        <v>"SPRITESATRISING-42744":{"APOGEE": "655","COMMENT": "","COMMENTCODE": "","COUNTRY": "JPN","CURRENT": "Y","DECAY": "","FILE": "8618","INCLINATION": "98.24","INTLDES": "2009-002C","LAUNCH": "2009-01-23","LAUNCH_NUM": "2","LAUNCH_PIECE": "C","NORAD_CAT_ID": "33494","OBJECT_ID": "2009-002C","OBJECT_NAME": "SPRITE-SAT (RISING)","OBJECT_NUMBER": "33494","OBJECT_TYPE": "PAYLOAD","PERIGEE": "649","PERIOD": "97.77","RCSVALUE": "0","RCS_SIZE": "MEDIUM","SATNAME": "SPRITE-SAT (RISING)","SITE": "TNSTA"},</v>
      </c>
      <c r="AB466" t="str">
        <f t="shared" si="1181"/>
        <v>"APOGEE": "655",</v>
      </c>
      <c r="AC466" t="str">
        <f t="shared" si="1182"/>
        <v>"COMMENT": "",</v>
      </c>
      <c r="AD466" t="str">
        <f t="shared" si="1183"/>
        <v>"COMMENTCODE": "",</v>
      </c>
      <c r="AE466" t="str">
        <f t="shared" si="1184"/>
        <v>"COUNTRY": "JPN",</v>
      </c>
      <c r="AF466" t="str">
        <f t="shared" si="1185"/>
        <v>"CURRENT": "Y",</v>
      </c>
      <c r="AG466" t="str">
        <f t="shared" si="1186"/>
        <v>"DECAY": "",</v>
      </c>
      <c r="AH466" t="str">
        <f t="shared" si="1187"/>
        <v>"FILE": "8618",</v>
      </c>
      <c r="AI466" t="str">
        <f t="shared" si="1188"/>
        <v>"INCLINATION": "98.24",</v>
      </c>
      <c r="AJ466" t="str">
        <f t="shared" si="1189"/>
        <v>"INTLDES": "2009-002C",</v>
      </c>
      <c r="AK466" t="str">
        <f t="shared" si="1190"/>
        <v>"LAUNCH": "2009-01-23",</v>
      </c>
      <c r="AL466" t="str">
        <f t="shared" si="1191"/>
        <v>"LAUNCH_NUM": "2",</v>
      </c>
      <c r="AM466" t="str">
        <f t="shared" si="1192"/>
        <v>"LAUNCH_PIECE": "C",</v>
      </c>
      <c r="AN466" t="str">
        <f t="shared" si="1193"/>
        <v>"NORAD_CAT_ID": "33494",</v>
      </c>
      <c r="AO466" t="str">
        <f t="shared" si="1194"/>
        <v>"OBJECT_ID": "2009-002C",</v>
      </c>
      <c r="AP466" t="str">
        <f t="shared" si="1195"/>
        <v>"OBJECT_NAME": "SPRITE-SAT (RISING)",</v>
      </c>
      <c r="AQ466" t="str">
        <f t="shared" si="1196"/>
        <v>"OBJECT_NUMBER": "33494",</v>
      </c>
      <c r="AR466" t="str">
        <f t="shared" si="1197"/>
        <v>"OBJECT_TYPE": "PAYLOAD",</v>
      </c>
      <c r="AS466" t="str">
        <f t="shared" si="1198"/>
        <v>"PERIGEE": "649",</v>
      </c>
      <c r="AT466" t="str">
        <f t="shared" si="1199"/>
        <v>"PERIOD": "97.77",</v>
      </c>
      <c r="AU466" t="str">
        <f t="shared" si="1200"/>
        <v>"RCSVALUE": "0",</v>
      </c>
      <c r="AV466" t="str">
        <f t="shared" si="1201"/>
        <v>"RCS_SIZE": "MEDIUM",</v>
      </c>
      <c r="AW466" t="str">
        <f t="shared" si="1202"/>
        <v>"SITE": "TNSTA"</v>
      </c>
      <c r="AX466" t="str">
        <f t="shared" si="1203"/>
        <v>"SATNAME": "SPRITE-SAT (RISING)",</v>
      </c>
      <c r="AY466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"655","COMMENT": "","COMMENTCODE": "","COUNTRY": "JPN","CURRENT": "Y","DECAY": "","FILE": "8618","INCLINATION": "98.24","INTLDES": "2009-002C","LAUNCH": "2009-01-23","LAUNCH_NUM": "2","LAUNCH_PIECE": "C","NORAD_CAT_ID": "33494","OBJECT_ID": "2009-002C","OBJECT_NAME": "SPRITE-SAT (RISING)","OBJECT_NUMBER": "33494","OBJECT_TYPE": "PAYLOAD","PERIGEE": "649","PERIOD": "97.77","RCSVALUE": "0","RCS_SIZE": "MEDIUM","SATNAME": "SPRITE-SAT (RISING)","SITE": "TNSTA"</v>
      </c>
    </row>
    <row r="467" spans="1:51" x14ac:dyDescent="0.2">
      <c r="A467" t="s">
        <v>765</v>
      </c>
      <c r="B467" t="s">
        <v>4251</v>
      </c>
      <c r="C467" t="s">
        <v>3342</v>
      </c>
      <c r="D467" t="s">
        <v>576</v>
      </c>
      <c r="E467" t="s">
        <v>25</v>
      </c>
      <c r="F467" t="s">
        <v>25</v>
      </c>
      <c r="G467" t="s">
        <v>1678</v>
      </c>
      <c r="H467" t="s">
        <v>27</v>
      </c>
      <c r="I467" t="s">
        <v>25</v>
      </c>
      <c r="J467" t="s">
        <v>712</v>
      </c>
      <c r="K467" t="s">
        <v>1378</v>
      </c>
      <c r="L467" t="s">
        <v>3340</v>
      </c>
      <c r="M467" t="s">
        <v>3250</v>
      </c>
      <c r="N467" t="s">
        <v>36</v>
      </c>
      <c r="O467" t="s">
        <v>48</v>
      </c>
      <c r="P467" t="s">
        <v>3341</v>
      </c>
      <c r="Q467" t="s">
        <v>3340</v>
      </c>
      <c r="R467" t="s">
        <v>3342</v>
      </c>
      <c r="S467" t="s">
        <v>3341</v>
      </c>
      <c r="T467" t="s">
        <v>38</v>
      </c>
      <c r="U467" t="s">
        <v>807</v>
      </c>
      <c r="V467" t="s">
        <v>1694</v>
      </c>
      <c r="W467" t="s">
        <v>41</v>
      </c>
      <c r="X467" t="s">
        <v>53</v>
      </c>
      <c r="Y467" t="s">
        <v>1961</v>
      </c>
      <c r="Z467" t="str">
        <f t="shared" si="1157"/>
        <v>"GOSATIBUKI-42745":{"APOGEE": "670","COMMENT": "","COMMENTCODE": "","COUNTRY": "JPN","CURRENT": "Y","DECAY": "","FILE": "8624","INCLINATION": "98.03","INTLDES": "2009-002A","LAUNCH": "2009-01-23","LAUNCH_NUM": "2","LAUNCH_PIECE": "A","NORAD_CAT_ID": "33492","OBJECT_ID": "2009-002A","OBJECT_NAME": "GOSAT (IBUKI)","OBJECT_NUMBER": "33492","OBJECT_TYPE": "PAYLOAD","PERIGEE": "668","PERIOD": "98.12","RCSVALUE": "0","RCS_SIZE": "LARGE","SATNAME": "GOSAT (IBUKI)","SITE": "TNSTA"}</v>
      </c>
      <c r="AA467" t="str">
        <f>IF(A467=A468,_xlfn.CONCAT(Query__2[[#This Row],[Column1]],","),_xlfn.CONCAT(Query__2[[#This Row],[Column1]],"},"))</f>
        <v>"GOSATIBUKI-42745":{"APOGEE": "670","COMMENT": "","COMMENTCODE": "","COUNTRY": "JPN","CURRENT": "Y","DECAY": "","FILE": "8624","INCLINATION": "98.03","INTLDES": "2009-002A","LAUNCH": "2009-01-23","LAUNCH_NUM": "2","LAUNCH_PIECE": "A","NORAD_CAT_ID": "33492","OBJECT_ID": "2009-002A","OBJECT_NAME": "GOSAT (IBUKI)","OBJECT_NUMBER": "33492","OBJECT_TYPE": "PAYLOAD","PERIGEE": "668","PERIOD": "98.12","RCSVALUE": "0","RCS_SIZE": "LARGE","SATNAME": "GOSAT (IBUKI)","SITE": "TNSTA"},</v>
      </c>
      <c r="AB467" t="str">
        <f t="shared" si="1181"/>
        <v>"APOGEE": "670",</v>
      </c>
      <c r="AC467" t="str">
        <f t="shared" si="1182"/>
        <v>"COMMENT": "",</v>
      </c>
      <c r="AD467" t="str">
        <f t="shared" si="1183"/>
        <v>"COMMENTCODE": "",</v>
      </c>
      <c r="AE467" t="str">
        <f t="shared" si="1184"/>
        <v>"COUNTRY": "JPN",</v>
      </c>
      <c r="AF467" t="str">
        <f t="shared" si="1185"/>
        <v>"CURRENT": "Y",</v>
      </c>
      <c r="AG467" t="str">
        <f t="shared" si="1186"/>
        <v>"DECAY": "",</v>
      </c>
      <c r="AH467" t="str">
        <f t="shared" si="1187"/>
        <v>"FILE": "8624",</v>
      </c>
      <c r="AI467" t="str">
        <f t="shared" si="1188"/>
        <v>"INCLINATION": "98.03",</v>
      </c>
      <c r="AJ467" t="str">
        <f t="shared" si="1189"/>
        <v>"INTLDES": "2009-002A",</v>
      </c>
      <c r="AK467" t="str">
        <f t="shared" si="1190"/>
        <v>"LAUNCH": "2009-01-23",</v>
      </c>
      <c r="AL467" t="str">
        <f t="shared" si="1191"/>
        <v>"LAUNCH_NUM": "2",</v>
      </c>
      <c r="AM467" t="str">
        <f t="shared" si="1192"/>
        <v>"LAUNCH_PIECE": "A",</v>
      </c>
      <c r="AN467" t="str">
        <f t="shared" si="1193"/>
        <v>"NORAD_CAT_ID": "33492",</v>
      </c>
      <c r="AO467" t="str">
        <f t="shared" si="1194"/>
        <v>"OBJECT_ID": "2009-002A",</v>
      </c>
      <c r="AP467" t="str">
        <f t="shared" si="1195"/>
        <v>"OBJECT_NAME": "GOSAT (IBUKI)",</v>
      </c>
      <c r="AQ467" t="str">
        <f t="shared" si="1196"/>
        <v>"OBJECT_NUMBER": "33492",</v>
      </c>
      <c r="AR467" t="str">
        <f t="shared" si="1197"/>
        <v>"OBJECT_TYPE": "PAYLOAD",</v>
      </c>
      <c r="AS467" t="str">
        <f t="shared" si="1198"/>
        <v>"PERIGEE": "668",</v>
      </c>
      <c r="AT467" t="str">
        <f t="shared" si="1199"/>
        <v>"PERIOD": "98.12",</v>
      </c>
      <c r="AU467" t="str">
        <f t="shared" si="1200"/>
        <v>"RCSVALUE": "0",</v>
      </c>
      <c r="AV467" t="str">
        <f t="shared" si="1201"/>
        <v>"RCS_SIZE": "LARGE",</v>
      </c>
      <c r="AW467" t="str">
        <f t="shared" si="1202"/>
        <v>"SITE": "TNSTA"</v>
      </c>
      <c r="AX467" t="str">
        <f t="shared" si="1203"/>
        <v>"SATNAME": "GOSAT (IBUKI)",</v>
      </c>
      <c r="AY467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"670","COMMENT": "","COMMENTCODE": "","COUNTRY": "JPN","CURRENT": "Y","DECAY": "","FILE": "8624","INCLINATION": "98.03","INTLDES": "2009-002A","LAUNCH": "2009-01-23","LAUNCH_NUM": "2","LAUNCH_PIECE": "A","NORAD_CAT_ID": "33492","OBJECT_ID": "2009-002A","OBJECT_NAME": "GOSAT (IBUKI)","OBJECT_NUMBER": "33492","OBJECT_TYPE": "PAYLOAD","PERIGEE": "668","PERIOD": "98.12","RCSVALUE": "0","RCS_SIZE": "LARGE","SATNAME": "GOSAT (IBUKI)","SITE": "TNSTA"</v>
      </c>
    </row>
    <row r="468" spans="1:51" x14ac:dyDescent="0.2">
      <c r="A468" t="s">
        <v>765</v>
      </c>
      <c r="B468" t="s">
        <v>4252</v>
      </c>
      <c r="C468" t="s">
        <v>3345</v>
      </c>
      <c r="D468" t="s">
        <v>661</v>
      </c>
      <c r="E468" t="s">
        <v>25</v>
      </c>
      <c r="F468" t="s">
        <v>25</v>
      </c>
      <c r="G468" t="s">
        <v>1678</v>
      </c>
      <c r="H468" t="s">
        <v>27</v>
      </c>
      <c r="I468" t="s">
        <v>25</v>
      </c>
      <c r="J468" t="s">
        <v>261</v>
      </c>
      <c r="K468" t="s">
        <v>1380</v>
      </c>
      <c r="L468" t="s">
        <v>3343</v>
      </c>
      <c r="M468" t="s">
        <v>3250</v>
      </c>
      <c r="N468" t="s">
        <v>36</v>
      </c>
      <c r="O468" t="s">
        <v>313</v>
      </c>
      <c r="P468" t="s">
        <v>3344</v>
      </c>
      <c r="Q468" t="s">
        <v>3343</v>
      </c>
      <c r="R468" t="s">
        <v>3345</v>
      </c>
      <c r="S468" t="s">
        <v>3344</v>
      </c>
      <c r="T468" t="s">
        <v>38</v>
      </c>
      <c r="U468" t="s">
        <v>1005</v>
      </c>
      <c r="V468" t="s">
        <v>1328</v>
      </c>
      <c r="W468" t="s">
        <v>41</v>
      </c>
      <c r="X468" t="s">
        <v>64</v>
      </c>
      <c r="Y468" t="s">
        <v>1961</v>
      </c>
      <c r="Z468" t="str">
        <f t="shared" si="1157"/>
        <v>"KKS1KISEKI-42746":{"APOGEE": "642","COMMENT": "","COMMENTCODE": "","COUNTRY": "JPN","CURRENT": "Y","DECAY": "","FILE": "8626","INCLINATION": "98.15","INTLDES": "2009-002H","LAUNCH": "2009-01-23","LAUNCH_NUM": "2","LAUNCH_PIECE": "H","NORAD_CAT_ID": "33499","OBJECT_ID": "2009-002H","OBJECT_NAME": "KKS-1 (KISEKI)","OBJECT_NUMBER": "33499","OBJECT_TYPE": "PAYLOAD","PERIGEE": "630","PERIOD": "97.44","RCSVALUE": "0","RCS_SIZE": "SMALL","SATNAME": "KKS-1 (KISEKI)","SITE": "TNSTA"}</v>
      </c>
      <c r="AA468" t="str">
        <f>IF(A468=A469,_xlfn.CONCAT(Query__2[[#This Row],[Column1]],","),_xlfn.CONCAT(Query__2[[#This Row],[Column1]],"},"))</f>
        <v>"KKS1KISEKI-42746":{"APOGEE": "642","COMMENT": "","COMMENTCODE": "","COUNTRY": "JPN","CURRENT": "Y","DECAY": "","FILE": "8626","INCLINATION": "98.15","INTLDES": "2009-002H","LAUNCH": "2009-01-23","LAUNCH_NUM": "2","LAUNCH_PIECE": "H","NORAD_CAT_ID": "33499","OBJECT_ID": "2009-002H","OBJECT_NAME": "KKS-1 (KISEKI)","OBJECT_NUMBER": "33499","OBJECT_TYPE": "PAYLOAD","PERIGEE": "630","PERIOD": "97.44","RCSVALUE": "0","RCS_SIZE": "SMALL","SATNAME": "KKS-1 (KISEKI)","SITE": "TNSTA"},</v>
      </c>
      <c r="AB468" t="str">
        <f t="shared" si="1181"/>
        <v>"APOGEE": "642",</v>
      </c>
      <c r="AC468" t="str">
        <f t="shared" si="1182"/>
        <v>"COMMENT": "",</v>
      </c>
      <c r="AD468" t="str">
        <f t="shared" si="1183"/>
        <v>"COMMENTCODE": "",</v>
      </c>
      <c r="AE468" t="str">
        <f t="shared" si="1184"/>
        <v>"COUNTRY": "JPN",</v>
      </c>
      <c r="AF468" t="str">
        <f t="shared" si="1185"/>
        <v>"CURRENT": "Y",</v>
      </c>
      <c r="AG468" t="str">
        <f t="shared" si="1186"/>
        <v>"DECAY": "",</v>
      </c>
      <c r="AH468" t="str">
        <f t="shared" si="1187"/>
        <v>"FILE": "8626",</v>
      </c>
      <c r="AI468" t="str">
        <f t="shared" si="1188"/>
        <v>"INCLINATION": "98.15",</v>
      </c>
      <c r="AJ468" t="str">
        <f t="shared" si="1189"/>
        <v>"INTLDES": "2009-002H",</v>
      </c>
      <c r="AK468" t="str">
        <f t="shared" si="1190"/>
        <v>"LAUNCH": "2009-01-23",</v>
      </c>
      <c r="AL468" t="str">
        <f t="shared" si="1191"/>
        <v>"LAUNCH_NUM": "2",</v>
      </c>
      <c r="AM468" t="str">
        <f t="shared" si="1192"/>
        <v>"LAUNCH_PIECE": "H",</v>
      </c>
      <c r="AN468" t="str">
        <f t="shared" si="1193"/>
        <v>"NORAD_CAT_ID": "33499",</v>
      </c>
      <c r="AO468" t="str">
        <f t="shared" si="1194"/>
        <v>"OBJECT_ID": "2009-002H",</v>
      </c>
      <c r="AP468" t="str">
        <f t="shared" si="1195"/>
        <v>"OBJECT_NAME": "KKS-1 (KISEKI)",</v>
      </c>
      <c r="AQ468" t="str">
        <f t="shared" si="1196"/>
        <v>"OBJECT_NUMBER": "33499",</v>
      </c>
      <c r="AR468" t="str">
        <f t="shared" si="1197"/>
        <v>"OBJECT_TYPE": "PAYLOAD",</v>
      </c>
      <c r="AS468" t="str">
        <f t="shared" si="1198"/>
        <v>"PERIGEE": "630",</v>
      </c>
      <c r="AT468" t="str">
        <f t="shared" si="1199"/>
        <v>"PERIOD": "97.44",</v>
      </c>
      <c r="AU468" t="str">
        <f t="shared" si="1200"/>
        <v>"RCSVALUE": "0",</v>
      </c>
      <c r="AV468" t="str">
        <f t="shared" si="1201"/>
        <v>"RCS_SIZE": "SMALL",</v>
      </c>
      <c r="AW468" t="str">
        <f t="shared" si="1202"/>
        <v>"SITE": "TNSTA"</v>
      </c>
      <c r="AX468" t="str">
        <f t="shared" si="1203"/>
        <v>"SATNAME": "KKS-1 (KISEKI)",</v>
      </c>
      <c r="AY468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"642","COMMENT": "","COMMENTCODE": "","COUNTRY": "JPN","CURRENT": "Y","DECAY": "","FILE": "8626","INCLINATION": "98.15","INTLDES": "2009-002H","LAUNCH": "2009-01-23","LAUNCH_NUM": "2","LAUNCH_PIECE": "H","NORAD_CAT_ID": "33499","OBJECT_ID": "2009-002H","OBJECT_NAME": "KKS-1 (KISEKI)","OBJECT_NUMBER": "33499","OBJECT_TYPE": "PAYLOAD","PERIGEE": "630","PERIOD": "97.44","RCSVALUE": "0","RCS_SIZE": "SMALL","SATNAME": "KKS-1 (KISEKI)","SITE": "TNSTA"</v>
      </c>
    </row>
    <row r="469" spans="1:51" x14ac:dyDescent="0.2">
      <c r="A469" t="s">
        <v>765</v>
      </c>
      <c r="B469" t="s">
        <v>4253</v>
      </c>
      <c r="C469" t="s">
        <v>3348</v>
      </c>
      <c r="D469" t="s">
        <v>1004</v>
      </c>
      <c r="E469" t="s">
        <v>25</v>
      </c>
      <c r="F469" t="s">
        <v>25</v>
      </c>
      <c r="G469" t="s">
        <v>1678</v>
      </c>
      <c r="H469" t="s">
        <v>27</v>
      </c>
      <c r="I469" t="s">
        <v>25</v>
      </c>
      <c r="J469" t="s">
        <v>722</v>
      </c>
      <c r="K469" t="s">
        <v>1329</v>
      </c>
      <c r="L469" t="s">
        <v>3346</v>
      </c>
      <c r="M469" t="s">
        <v>3250</v>
      </c>
      <c r="N469" t="s">
        <v>36</v>
      </c>
      <c r="O469" t="s">
        <v>311</v>
      </c>
      <c r="P469" t="s">
        <v>3347</v>
      </c>
      <c r="Q469" t="s">
        <v>3346</v>
      </c>
      <c r="R469" t="s">
        <v>3348</v>
      </c>
      <c r="S469" t="s">
        <v>3347</v>
      </c>
      <c r="T469" t="s">
        <v>38</v>
      </c>
      <c r="U469" t="s">
        <v>1001</v>
      </c>
      <c r="V469" t="s">
        <v>1958</v>
      </c>
      <c r="W469" t="s">
        <v>41</v>
      </c>
      <c r="X469" t="s">
        <v>95</v>
      </c>
      <c r="Y469" t="s">
        <v>1961</v>
      </c>
      <c r="Z469" t="str">
        <f t="shared" si="1157"/>
        <v>"STARSKUKAI-42747":{"APOGEE": "624","COMMENT": "","COMMENTCODE": "","COUNTRY": "JPN","CURRENT": "Y","DECAY": "","FILE": "8628","INCLINATION": "98.13","INTLDES": "2009-002G","LAUNCH": "2009-01-23","LAUNCH_NUM": "2","LAUNCH_PIECE": "G","NORAD_CAT_ID": "33498","OBJECT_ID": "2009-002G","OBJECT_NAME": "STARS (KUKAI)","OBJECT_NUMBER": "33498","OBJECT_TYPE": "PAYLOAD","PERIGEE": "612","PERIOD": "97.06","RCSVALUE": "0","RCS_SIZE": "MEDIUM","SATNAME": "STARS (KUKAI)","SITE": "TNSTA"}</v>
      </c>
      <c r="AA469" t="str">
        <f>IF(A469=A470,_xlfn.CONCAT(Query__2[[#This Row],[Column1]],","),_xlfn.CONCAT(Query__2[[#This Row],[Column1]],"},"))</f>
        <v>"STARSKUKAI-42747":{"APOGEE": "624","COMMENT": "","COMMENTCODE": "","COUNTRY": "JPN","CURRENT": "Y","DECAY": "","FILE": "8628","INCLINATION": "98.13","INTLDES": "2009-002G","LAUNCH": "2009-01-23","LAUNCH_NUM": "2","LAUNCH_PIECE": "G","NORAD_CAT_ID": "33498","OBJECT_ID": "2009-002G","OBJECT_NAME": "STARS (KUKAI)","OBJECT_NUMBER": "33498","OBJECT_TYPE": "PAYLOAD","PERIGEE": "612","PERIOD": "97.06","RCSVALUE": "0","RCS_SIZE": "MEDIUM","SATNAME": "STARS (KUKAI)","SITE": "TNSTA"},</v>
      </c>
      <c r="AB469" t="str">
        <f t="shared" si="1181"/>
        <v>"APOGEE": "624",</v>
      </c>
      <c r="AC469" t="str">
        <f t="shared" si="1182"/>
        <v>"COMMENT": "",</v>
      </c>
      <c r="AD469" t="str">
        <f t="shared" si="1183"/>
        <v>"COMMENTCODE": "",</v>
      </c>
      <c r="AE469" t="str">
        <f t="shared" si="1184"/>
        <v>"COUNTRY": "JPN",</v>
      </c>
      <c r="AF469" t="str">
        <f t="shared" si="1185"/>
        <v>"CURRENT": "Y",</v>
      </c>
      <c r="AG469" t="str">
        <f t="shared" si="1186"/>
        <v>"DECAY": "",</v>
      </c>
      <c r="AH469" t="str">
        <f t="shared" si="1187"/>
        <v>"FILE": "8628",</v>
      </c>
      <c r="AI469" t="str">
        <f t="shared" si="1188"/>
        <v>"INCLINATION": "98.13",</v>
      </c>
      <c r="AJ469" t="str">
        <f t="shared" si="1189"/>
        <v>"INTLDES": "2009-002G",</v>
      </c>
      <c r="AK469" t="str">
        <f t="shared" si="1190"/>
        <v>"LAUNCH": "2009-01-23",</v>
      </c>
      <c r="AL469" t="str">
        <f t="shared" si="1191"/>
        <v>"LAUNCH_NUM": "2",</v>
      </c>
      <c r="AM469" t="str">
        <f t="shared" si="1192"/>
        <v>"LAUNCH_PIECE": "G",</v>
      </c>
      <c r="AN469" t="str">
        <f t="shared" si="1193"/>
        <v>"NORAD_CAT_ID": "33498",</v>
      </c>
      <c r="AO469" t="str">
        <f t="shared" si="1194"/>
        <v>"OBJECT_ID": "2009-002G",</v>
      </c>
      <c r="AP469" t="str">
        <f t="shared" si="1195"/>
        <v>"OBJECT_NAME": "STARS (KUKAI)",</v>
      </c>
      <c r="AQ469" t="str">
        <f t="shared" si="1196"/>
        <v>"OBJECT_NUMBER": "33498",</v>
      </c>
      <c r="AR469" t="str">
        <f t="shared" si="1197"/>
        <v>"OBJECT_TYPE": "PAYLOAD",</v>
      </c>
      <c r="AS469" t="str">
        <f t="shared" si="1198"/>
        <v>"PERIGEE": "612",</v>
      </c>
      <c r="AT469" t="str">
        <f t="shared" si="1199"/>
        <v>"PERIOD": "97.06",</v>
      </c>
      <c r="AU469" t="str">
        <f t="shared" si="1200"/>
        <v>"RCSVALUE": "0",</v>
      </c>
      <c r="AV469" t="str">
        <f t="shared" si="1201"/>
        <v>"RCS_SIZE": "MEDIUM",</v>
      </c>
      <c r="AW469" t="str">
        <f t="shared" si="1202"/>
        <v>"SITE": "TNSTA"</v>
      </c>
      <c r="AX469" t="str">
        <f t="shared" si="1203"/>
        <v>"SATNAME": "STARS (KUKAI)",</v>
      </c>
      <c r="AY469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"624","COMMENT": "","COMMENTCODE": "","COUNTRY": "JPN","CURRENT": "Y","DECAY": "","FILE": "8628","INCLINATION": "98.13","INTLDES": "2009-002G","LAUNCH": "2009-01-23","LAUNCH_NUM": "2","LAUNCH_PIECE": "G","NORAD_CAT_ID": "33498","OBJECT_ID": "2009-002G","OBJECT_NAME": "STARS (KUKAI)","OBJECT_NUMBER": "33498","OBJECT_TYPE": "PAYLOAD","PERIGEE": "612","PERIOD": "97.06","RCSVALUE": "0","RCS_SIZE": "MEDIUM","SATNAME": "STARS (KUKAI)","SITE": "TNSTA"</v>
      </c>
    </row>
    <row r="470" spans="1:51" x14ac:dyDescent="0.2">
      <c r="A470" t="s">
        <v>765</v>
      </c>
      <c r="B470" t="s">
        <v>4254</v>
      </c>
      <c r="C470" t="s">
        <v>3108</v>
      </c>
      <c r="D470" t="s">
        <v>550</v>
      </c>
      <c r="E470" t="s">
        <v>25</v>
      </c>
      <c r="F470" t="s">
        <v>25</v>
      </c>
      <c r="G470" t="s">
        <v>1678</v>
      </c>
      <c r="H470" t="s">
        <v>27</v>
      </c>
      <c r="I470" t="s">
        <v>2726</v>
      </c>
      <c r="J470" t="s">
        <v>356</v>
      </c>
      <c r="K470" t="s">
        <v>1432</v>
      </c>
      <c r="L470" t="s">
        <v>3349</v>
      </c>
      <c r="M470" t="s">
        <v>3250</v>
      </c>
      <c r="N470" t="s">
        <v>36</v>
      </c>
      <c r="O470" t="s">
        <v>668</v>
      </c>
      <c r="P470" t="s">
        <v>3148</v>
      </c>
      <c r="Q470" t="s">
        <v>3349</v>
      </c>
      <c r="R470" t="s">
        <v>3108</v>
      </c>
      <c r="S470" t="s">
        <v>3148</v>
      </c>
      <c r="T470" t="s">
        <v>84</v>
      </c>
      <c r="U470" t="s">
        <v>349</v>
      </c>
      <c r="V470" t="s">
        <v>565</v>
      </c>
      <c r="W470" t="s">
        <v>41</v>
      </c>
      <c r="X470" t="s">
        <v>64</v>
      </c>
      <c r="Y470" t="s">
        <v>1961</v>
      </c>
      <c r="Z470" t="str">
        <f t="shared" si="1157"/>
        <v>"H2ADEB-42748":{"APOGEE": "241","COMMENT": "","COMMENTCODE": "","COUNTRY": "JPN","CURRENT": "Y","DECAY": "2014-04-25","FILE": "8091","INCLINATION": "98.06","INTLDES": "2009-002L","LAUNCH": "2009-01-23","LAUNCH_NUM": "2","LAUNCH_PIECE": "L","NORAD_CAT_ID": "34604","OBJECT_ID": "2009-002L","OBJECT_NAME": "H-2A DEB","OBJECT_NUMBER": "34604","OBJECT_TYPE": "DEBRIS","PERIGEE": "208","PERIOD": "88.99","RCSVALUE": "0","RCS_SIZE": "SMALL","SATNAME": "H-2A DEB","SITE": "TNSTA"}</v>
      </c>
      <c r="AA470" t="str">
        <f>IF(A470=A471,_xlfn.CONCAT(Query__2[[#This Row],[Column1]],","),_xlfn.CONCAT(Query__2[[#This Row],[Column1]],"},"))</f>
        <v>"H2ADEB-42748":{"APOGEE": "241","COMMENT": "","COMMENTCODE": "","COUNTRY": "JPN","CURRENT": "Y","DECAY": "2014-04-25","FILE": "8091","INCLINATION": "98.06","INTLDES": "2009-002L","LAUNCH": "2009-01-23","LAUNCH_NUM": "2","LAUNCH_PIECE": "L","NORAD_CAT_ID": "34604","OBJECT_ID": "2009-002L","OBJECT_NAME": "H-2A DEB","OBJECT_NUMBER": "34604","OBJECT_TYPE": "DEBRIS","PERIGEE": "208","PERIOD": "88.99","RCSVALUE": "0","RCS_SIZE": "SMALL","SATNAME": "H-2A DEB","SITE": "TNSTA"},</v>
      </c>
      <c r="AB470" t="str">
        <f t="shared" si="1181"/>
        <v>"APOGEE": "241",</v>
      </c>
      <c r="AC470" t="str">
        <f t="shared" si="1182"/>
        <v>"COMMENT": "",</v>
      </c>
      <c r="AD470" t="str">
        <f t="shared" si="1183"/>
        <v>"COMMENTCODE": "",</v>
      </c>
      <c r="AE470" t="str">
        <f t="shared" si="1184"/>
        <v>"COUNTRY": "JPN",</v>
      </c>
      <c r="AF470" t="str">
        <f t="shared" si="1185"/>
        <v>"CURRENT": "Y",</v>
      </c>
      <c r="AG470" t="str">
        <f t="shared" si="1186"/>
        <v>"DECAY": "2014-04-25",</v>
      </c>
      <c r="AH470" t="str">
        <f t="shared" si="1187"/>
        <v>"FILE": "8091",</v>
      </c>
      <c r="AI470" t="str">
        <f t="shared" si="1188"/>
        <v>"INCLINATION": "98.06",</v>
      </c>
      <c r="AJ470" t="str">
        <f t="shared" si="1189"/>
        <v>"INTLDES": "2009-002L",</v>
      </c>
      <c r="AK470" t="str">
        <f t="shared" si="1190"/>
        <v>"LAUNCH": "2009-01-23",</v>
      </c>
      <c r="AL470" t="str">
        <f t="shared" si="1191"/>
        <v>"LAUNCH_NUM": "2",</v>
      </c>
      <c r="AM470" t="str">
        <f t="shared" si="1192"/>
        <v>"LAUNCH_PIECE": "L",</v>
      </c>
      <c r="AN470" t="str">
        <f t="shared" si="1193"/>
        <v>"NORAD_CAT_ID": "34604",</v>
      </c>
      <c r="AO470" t="str">
        <f t="shared" si="1194"/>
        <v>"OBJECT_ID": "2009-002L",</v>
      </c>
      <c r="AP470" t="str">
        <f t="shared" si="1195"/>
        <v>"OBJECT_NAME": "H-2A DEB",</v>
      </c>
      <c r="AQ470" t="str">
        <f t="shared" si="1196"/>
        <v>"OBJECT_NUMBER": "34604",</v>
      </c>
      <c r="AR470" t="str">
        <f t="shared" si="1197"/>
        <v>"OBJECT_TYPE": "DEBRIS",</v>
      </c>
      <c r="AS470" t="str">
        <f t="shared" si="1198"/>
        <v>"PERIGEE": "208",</v>
      </c>
      <c r="AT470" t="str">
        <f t="shared" si="1199"/>
        <v>"PERIOD": "88.99",</v>
      </c>
      <c r="AU470" t="str">
        <f t="shared" si="1200"/>
        <v>"RCSVALUE": "0",</v>
      </c>
      <c r="AV470" t="str">
        <f t="shared" si="1201"/>
        <v>"RCS_SIZE": "SMALL",</v>
      </c>
      <c r="AW470" t="str">
        <f t="shared" si="1202"/>
        <v>"SITE": "TNSTA"</v>
      </c>
      <c r="AX470" t="str">
        <f t="shared" si="1203"/>
        <v>"SATNAME": "H-2A DEB",</v>
      </c>
      <c r="AY470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"241","COMMENT": "","COMMENTCODE": "","COUNTRY": "JPN","CURRENT": "Y","DECAY": "2014-04-25","FILE": "8091","INCLINATION": "98.06","INTLDES": "2009-002L","LAUNCH": "2009-01-23","LAUNCH_NUM": "2","LAUNCH_PIECE": "L","NORAD_CAT_ID": "34604","OBJECT_ID": "2009-002L","OBJECT_NAME": "H-2A DEB","OBJECT_NUMBER": "34604","OBJECT_TYPE": "DEBRIS","PERIGEE": "208","PERIOD": "88.99","RCSVALUE": "0","RCS_SIZE": "SMALL","SATNAME": "H-2A DEB","SITE": "TNSTA"</v>
      </c>
    </row>
    <row r="471" spans="1:51" x14ac:dyDescent="0.2">
      <c r="A471" t="s">
        <v>765</v>
      </c>
      <c r="B471" t="s">
        <v>4255</v>
      </c>
      <c r="C471" t="s">
        <v>3352</v>
      </c>
      <c r="D471" t="s">
        <v>585</v>
      </c>
      <c r="E471" t="s">
        <v>25</v>
      </c>
      <c r="F471" t="s">
        <v>25</v>
      </c>
      <c r="G471" t="s">
        <v>1678</v>
      </c>
      <c r="H471" t="s">
        <v>27</v>
      </c>
      <c r="I471" t="s">
        <v>25</v>
      </c>
      <c r="J471" t="s">
        <v>165</v>
      </c>
      <c r="K471" t="s">
        <v>145</v>
      </c>
      <c r="L471" t="s">
        <v>3350</v>
      </c>
      <c r="M471" t="s">
        <v>3250</v>
      </c>
      <c r="N471" t="s">
        <v>36</v>
      </c>
      <c r="O471" t="s">
        <v>160</v>
      </c>
      <c r="P471" t="s">
        <v>3351</v>
      </c>
      <c r="Q471" t="s">
        <v>3350</v>
      </c>
      <c r="R471" t="s">
        <v>3352</v>
      </c>
      <c r="S471" t="s">
        <v>3351</v>
      </c>
      <c r="T471" t="s">
        <v>38</v>
      </c>
      <c r="U471" t="s">
        <v>706</v>
      </c>
      <c r="V471" t="s">
        <v>1626</v>
      </c>
      <c r="W471" t="s">
        <v>41</v>
      </c>
      <c r="X471" t="s">
        <v>95</v>
      </c>
      <c r="Y471" t="s">
        <v>1961</v>
      </c>
      <c r="Z471" t="str">
        <f t="shared" si="1157"/>
        <v>"KAGAYAKI-42749":{"APOGEE": "658","COMMENT": "","COMMENTCODE": "","COUNTRY": "JPN","CURRENT": "Y","DECAY": "","FILE": "8614","INCLINATION": "98.21","INTLDES": "2009-002D","LAUNCH": "2009-01-23","LAUNCH_NUM": "2","LAUNCH_PIECE": "D","NORAD_CAT_ID": "33495","OBJECT_ID": "2009-002D","OBJECT_NAME": "KAGAYAKI","OBJECT_NUMBER": "33495","OBJECT_TYPE": "PAYLOAD","PERIGEE": "645","PERIOD": "97.76","RCSVALUE": "0","RCS_SIZE": "MEDIUM","SATNAME": "KAGAYAKI","SITE": "TNSTA"}</v>
      </c>
      <c r="AA471" t="str">
        <f>IF(A471=A472,_xlfn.CONCAT(Query__2[[#This Row],[Column1]],","),_xlfn.CONCAT(Query__2[[#This Row],[Column1]],"},"))</f>
        <v>"KAGAYAKI-42749":{"APOGEE": "658","COMMENT": "","COMMENTCODE": "","COUNTRY": "JPN","CURRENT": "Y","DECAY": "","FILE": "8614","INCLINATION": "98.21","INTLDES": "2009-002D","LAUNCH": "2009-01-23","LAUNCH_NUM": "2","LAUNCH_PIECE": "D","NORAD_CAT_ID": "33495","OBJECT_ID": "2009-002D","OBJECT_NAME": "KAGAYAKI","OBJECT_NUMBER": "33495","OBJECT_TYPE": "PAYLOAD","PERIGEE": "645","PERIOD": "97.76","RCSVALUE": "0","RCS_SIZE": "MEDIUM","SATNAME": "KAGAYAKI","SITE": "TNSTA"},</v>
      </c>
      <c r="AB471" t="str">
        <f t="shared" si="1181"/>
        <v>"APOGEE": "658",</v>
      </c>
      <c r="AC471" t="str">
        <f t="shared" si="1182"/>
        <v>"COMMENT": "",</v>
      </c>
      <c r="AD471" t="str">
        <f t="shared" si="1183"/>
        <v>"COMMENTCODE": "",</v>
      </c>
      <c r="AE471" t="str">
        <f t="shared" si="1184"/>
        <v>"COUNTRY": "JPN",</v>
      </c>
      <c r="AF471" t="str">
        <f t="shared" si="1185"/>
        <v>"CURRENT": "Y",</v>
      </c>
      <c r="AG471" t="str">
        <f t="shared" si="1186"/>
        <v>"DECAY": "",</v>
      </c>
      <c r="AH471" t="str">
        <f t="shared" si="1187"/>
        <v>"FILE": "8614",</v>
      </c>
      <c r="AI471" t="str">
        <f t="shared" si="1188"/>
        <v>"INCLINATION": "98.21",</v>
      </c>
      <c r="AJ471" t="str">
        <f t="shared" si="1189"/>
        <v>"INTLDES": "2009-002D",</v>
      </c>
      <c r="AK471" t="str">
        <f t="shared" si="1190"/>
        <v>"LAUNCH": "2009-01-23",</v>
      </c>
      <c r="AL471" t="str">
        <f t="shared" si="1191"/>
        <v>"LAUNCH_NUM": "2",</v>
      </c>
      <c r="AM471" t="str">
        <f t="shared" si="1192"/>
        <v>"LAUNCH_PIECE": "D",</v>
      </c>
      <c r="AN471" t="str">
        <f t="shared" si="1193"/>
        <v>"NORAD_CAT_ID": "33495",</v>
      </c>
      <c r="AO471" t="str">
        <f t="shared" si="1194"/>
        <v>"OBJECT_ID": "2009-002D",</v>
      </c>
      <c r="AP471" t="str">
        <f t="shared" si="1195"/>
        <v>"OBJECT_NAME": "KAGAYAKI",</v>
      </c>
      <c r="AQ471" t="str">
        <f t="shared" si="1196"/>
        <v>"OBJECT_NUMBER": "33495",</v>
      </c>
      <c r="AR471" t="str">
        <f t="shared" si="1197"/>
        <v>"OBJECT_TYPE": "PAYLOAD",</v>
      </c>
      <c r="AS471" t="str">
        <f t="shared" si="1198"/>
        <v>"PERIGEE": "645",</v>
      </c>
      <c r="AT471" t="str">
        <f t="shared" si="1199"/>
        <v>"PERIOD": "97.76",</v>
      </c>
      <c r="AU471" t="str">
        <f t="shared" si="1200"/>
        <v>"RCSVALUE": "0",</v>
      </c>
      <c r="AV471" t="str">
        <f t="shared" si="1201"/>
        <v>"RCS_SIZE": "MEDIUM",</v>
      </c>
      <c r="AW471" t="str">
        <f t="shared" si="1202"/>
        <v>"SITE": "TNSTA"</v>
      </c>
      <c r="AX471" t="str">
        <f t="shared" si="1203"/>
        <v>"SATNAME": "KAGAYAKI",</v>
      </c>
      <c r="AY471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"658","COMMENT": "","COMMENTCODE": "","COUNTRY": "JPN","CURRENT": "Y","DECAY": "","FILE": "8614","INCLINATION": "98.21","INTLDES": "2009-002D","LAUNCH": "2009-01-23","LAUNCH_NUM": "2","LAUNCH_PIECE": "D","NORAD_CAT_ID": "33495","OBJECT_ID": "2009-002D","OBJECT_NAME": "KAGAYAKI","OBJECT_NUMBER": "33495","OBJECT_TYPE": "PAYLOAD","PERIGEE": "645","PERIOD": "97.76","RCSVALUE": "0","RCS_SIZE": "MEDIUM","SATNAME": "KAGAYAKI","SITE": "TNSTA"</v>
      </c>
    </row>
    <row r="472" spans="1:51" x14ac:dyDescent="0.2">
      <c r="A472" t="s">
        <v>765</v>
      </c>
      <c r="B472" t="s">
        <v>4256</v>
      </c>
      <c r="C472" t="s">
        <v>3355</v>
      </c>
      <c r="D472" t="s">
        <v>620</v>
      </c>
      <c r="E472" t="s">
        <v>25</v>
      </c>
      <c r="F472" t="s">
        <v>25</v>
      </c>
      <c r="G472" t="s">
        <v>1678</v>
      </c>
      <c r="H472" t="s">
        <v>27</v>
      </c>
      <c r="I472" t="s">
        <v>25</v>
      </c>
      <c r="J472" t="s">
        <v>231</v>
      </c>
      <c r="K472" t="s">
        <v>1230</v>
      </c>
      <c r="L472" t="s">
        <v>3353</v>
      </c>
      <c r="M472" t="s">
        <v>3250</v>
      </c>
      <c r="N472" t="s">
        <v>36</v>
      </c>
      <c r="O472" t="s">
        <v>307</v>
      </c>
      <c r="P472" t="s">
        <v>3354</v>
      </c>
      <c r="Q472" t="s">
        <v>3353</v>
      </c>
      <c r="R472" t="s">
        <v>3355</v>
      </c>
      <c r="S472" t="s">
        <v>3354</v>
      </c>
      <c r="T472" t="s">
        <v>38</v>
      </c>
      <c r="U472" t="s">
        <v>547</v>
      </c>
      <c r="V472" t="s">
        <v>1322</v>
      </c>
      <c r="W472" t="s">
        <v>41</v>
      </c>
      <c r="X472" t="s">
        <v>95</v>
      </c>
      <c r="Y472" t="s">
        <v>1961</v>
      </c>
      <c r="Z472" t="str">
        <f t="shared" si="1157"/>
        <v>"SOHLA1MAIDO1-42750":{"APOGEE": "656","COMMENT": "","COMMENTCODE": "","COUNTRY": "JPN","CURRENT": "Y","DECAY": "","FILE": "8635","INCLINATION": "98.23","INTLDES": "2009-002E","LAUNCH": "2009-01-23","LAUNCH_NUM": "2","LAUNCH_PIECE": "E","NORAD_CAT_ID": "33496","OBJECT_ID": "2009-002E","OBJECT_NAME": "SOHLA-1 (MAIDO-1)","OBJECT_NUMBER": "33496","OBJECT_TYPE": "PAYLOAD","PERIGEE": "647","PERIOD": "97.77","RCSVALUE": "0","RCS_SIZE": "MEDIUM","SATNAME": "SOHLA-1 (MAIDO-1)","SITE": "TNSTA"}</v>
      </c>
      <c r="AA472" t="str">
        <f>IF(A472=A473,_xlfn.CONCAT(Query__2[[#This Row],[Column1]],","),_xlfn.CONCAT(Query__2[[#This Row],[Column1]],"},"))</f>
        <v>"SOHLA1MAIDO1-42750":{"APOGEE": "656","COMMENT": "","COMMENTCODE": "","COUNTRY": "JPN","CURRENT": "Y","DECAY": "","FILE": "8635","INCLINATION": "98.23","INTLDES": "2009-002E","LAUNCH": "2009-01-23","LAUNCH_NUM": "2","LAUNCH_PIECE": "E","NORAD_CAT_ID": "33496","OBJECT_ID": "2009-002E","OBJECT_NAME": "SOHLA-1 (MAIDO-1)","OBJECT_NUMBER": "33496","OBJECT_TYPE": "PAYLOAD","PERIGEE": "647","PERIOD": "97.77","RCSVALUE": "0","RCS_SIZE": "MEDIUM","SATNAME": "SOHLA-1 (MAIDO-1)","SITE": "TNSTA"}},</v>
      </c>
      <c r="AB472" t="str">
        <f t="shared" si="1181"/>
        <v>"APOGEE": "656",</v>
      </c>
      <c r="AC472" t="str">
        <f t="shared" si="1182"/>
        <v>"COMMENT": "",</v>
      </c>
      <c r="AD472" t="str">
        <f t="shared" si="1183"/>
        <v>"COMMENTCODE": "",</v>
      </c>
      <c r="AE472" t="str">
        <f t="shared" si="1184"/>
        <v>"COUNTRY": "JPN",</v>
      </c>
      <c r="AF472" t="str">
        <f t="shared" si="1185"/>
        <v>"CURRENT": "Y",</v>
      </c>
      <c r="AG472" t="str">
        <f t="shared" si="1186"/>
        <v>"DECAY": "",</v>
      </c>
      <c r="AH472" t="str">
        <f t="shared" si="1187"/>
        <v>"FILE": "8635",</v>
      </c>
      <c r="AI472" t="str">
        <f t="shared" si="1188"/>
        <v>"INCLINATION": "98.23",</v>
      </c>
      <c r="AJ472" t="str">
        <f t="shared" si="1189"/>
        <v>"INTLDES": "2009-002E",</v>
      </c>
      <c r="AK472" t="str">
        <f t="shared" si="1190"/>
        <v>"LAUNCH": "2009-01-23",</v>
      </c>
      <c r="AL472" t="str">
        <f t="shared" si="1191"/>
        <v>"LAUNCH_NUM": "2",</v>
      </c>
      <c r="AM472" t="str">
        <f t="shared" si="1192"/>
        <v>"LAUNCH_PIECE": "E",</v>
      </c>
      <c r="AN472" t="str">
        <f t="shared" si="1193"/>
        <v>"NORAD_CAT_ID": "33496",</v>
      </c>
      <c r="AO472" t="str">
        <f t="shared" si="1194"/>
        <v>"OBJECT_ID": "2009-002E",</v>
      </c>
      <c r="AP472" t="str">
        <f t="shared" si="1195"/>
        <v>"OBJECT_NAME": "SOHLA-1 (MAIDO-1)",</v>
      </c>
      <c r="AQ472" t="str">
        <f t="shared" si="1196"/>
        <v>"OBJECT_NUMBER": "33496",</v>
      </c>
      <c r="AR472" t="str">
        <f t="shared" si="1197"/>
        <v>"OBJECT_TYPE": "PAYLOAD",</v>
      </c>
      <c r="AS472" t="str">
        <f t="shared" si="1198"/>
        <v>"PERIGEE": "647",</v>
      </c>
      <c r="AT472" t="str">
        <f t="shared" si="1199"/>
        <v>"PERIOD": "97.77",</v>
      </c>
      <c r="AU472" t="str">
        <f t="shared" si="1200"/>
        <v>"RCSVALUE": "0",</v>
      </c>
      <c r="AV472" t="str">
        <f t="shared" si="1201"/>
        <v>"RCS_SIZE": "MEDIUM",</v>
      </c>
      <c r="AW472" t="str">
        <f t="shared" si="1202"/>
        <v>"SITE": "TNSTA"</v>
      </c>
      <c r="AX472" t="str">
        <f t="shared" si="1203"/>
        <v>"SATNAME": "SOHLA-1 (MAIDO-1)",</v>
      </c>
      <c r="AY472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"656","COMMENT": "","COMMENTCODE": "","COUNTRY": "JPN","CURRENT": "Y","DECAY": "","FILE": "8635","INCLINATION": "98.23","INTLDES": "2009-002E","LAUNCH": "2009-01-23","LAUNCH_NUM": "2","LAUNCH_PIECE": "E","NORAD_CAT_ID": "33496","OBJECT_ID": "2009-002E","OBJECT_NAME": "SOHLA-1 (MAIDO-1)","OBJECT_NUMBER": "33496","OBJECT_TYPE": "PAYLOAD","PERIGEE": "647","PERIOD": "97.77","RCSVALUE": "0","RCS_SIZE": "MEDIUM","SATNAME": "SOHLA-1 (MAIDO-1)","SITE": "TNSTA"</v>
      </c>
    </row>
    <row r="473" spans="1:51" x14ac:dyDescent="0.2">
      <c r="A473" t="s">
        <v>553</v>
      </c>
      <c r="B473" t="s">
        <v>4257</v>
      </c>
      <c r="C473" t="s">
        <v>3362</v>
      </c>
      <c r="D473" t="s">
        <v>2405</v>
      </c>
      <c r="E473" t="s">
        <v>25</v>
      </c>
      <c r="F473" t="s">
        <v>25</v>
      </c>
      <c r="G473" t="s">
        <v>1698</v>
      </c>
      <c r="H473" t="s">
        <v>27</v>
      </c>
      <c r="I473" t="s">
        <v>25</v>
      </c>
      <c r="J473" t="s">
        <v>231</v>
      </c>
      <c r="K473" t="s">
        <v>3190</v>
      </c>
      <c r="L473" t="s">
        <v>3359</v>
      </c>
      <c r="M473" t="s">
        <v>3360</v>
      </c>
      <c r="N473" t="s">
        <v>33</v>
      </c>
      <c r="O473" t="s">
        <v>48</v>
      </c>
      <c r="P473" t="s">
        <v>3361</v>
      </c>
      <c r="Q473" t="s">
        <v>3359</v>
      </c>
      <c r="R473" t="s">
        <v>3362</v>
      </c>
      <c r="S473" t="s">
        <v>3361</v>
      </c>
      <c r="T473" t="s">
        <v>38</v>
      </c>
      <c r="U473" t="s">
        <v>1702</v>
      </c>
      <c r="V473" t="s">
        <v>1966</v>
      </c>
      <c r="W473" t="s">
        <v>41</v>
      </c>
      <c r="X473" t="s">
        <v>53</v>
      </c>
      <c r="Y473" t="s">
        <v>2323</v>
      </c>
      <c r="Z473" t="str">
        <f t="shared" si="1157"/>
        <v>"2010":{"BEIDOU3-43130":{"APOGEE": "35806","COMMENT": "","COMMENTCODE": "","COUNTRY": "PRC","CURRENT": "Y","DECAY": "","FILE": "8635","INCLINATION": "2.25","INTLDES": "2010-001A","LAUNCH": "2010-01-16","LAUNCH_NUM": "1","LAUNCH_PIECE": "A","NORAD_CAT_ID": "36287","OBJECT_ID": "2010-001A","OBJECT_NAME": "BEIDOU 3","OBJECT_NUMBER": "36287","OBJECT_TYPE": "PAYLOAD","PERIGEE": "35765","PERIOD": "1436.05","RCSVALUE": "0","RCS_SIZE": "LARGE","SATNAME": "BEIDOU 3","SITE": "XSC"}</v>
      </c>
      <c r="AA473" t="str">
        <f>IF(A473=A474,_xlfn.CONCAT(Query__2[[#This Row],[Column1]],","),_xlfn.CONCAT(Query__2[[#This Row],[Column1]],"},"))</f>
        <v>"2010":{"BEIDOU3-43130":{"APOGEE": "35806","COMMENT": "","COMMENTCODE": "","COUNTRY": "PRC","CURRENT": "Y","DECAY": "","FILE": "8635","INCLINATION": "2.25","INTLDES": "2010-001A","LAUNCH": "2010-01-16","LAUNCH_NUM": "1","LAUNCH_PIECE": "A","NORAD_CAT_ID": "36287","OBJECT_ID": "2010-001A","OBJECT_NAME": "BEIDOU 3","OBJECT_NUMBER": "36287","OBJECT_TYPE": "PAYLOAD","PERIGEE": "35765","PERIOD": "1436.05","RCSVALUE": "0","RCS_SIZE": "LARGE","SATNAME": "BEIDOU 3","SITE": "XSC"},</v>
      </c>
      <c r="AB473" t="str">
        <f t="shared" ref="AB473:AB479" si="1204">_xlfn.CONCAT("""",D$1,"""",": ","""",D473,"""",",")</f>
        <v>"APOGEE": "35806",</v>
      </c>
      <c r="AC473" t="str">
        <f t="shared" ref="AC473:AC479" si="1205">_xlfn.CONCAT("""",E$1,"""",": ","""",E473,"""",",")</f>
        <v>"COMMENT": "",</v>
      </c>
      <c r="AD473" t="str">
        <f t="shared" ref="AD473:AD479" si="1206">_xlfn.CONCAT("""",F$1,"""",": ","""",F473,"""",",")</f>
        <v>"COMMENTCODE": "",</v>
      </c>
      <c r="AE473" t="str">
        <f t="shared" ref="AE473:AE479" si="1207">_xlfn.CONCAT("""",G$1,"""",": ","""",G473,"""",",")</f>
        <v>"COUNTRY": "PRC",</v>
      </c>
      <c r="AF473" t="str">
        <f t="shared" ref="AF473:AF479" si="1208">_xlfn.CONCAT("""",H$1,"""",": ","""",H473,"""",",")</f>
        <v>"CURRENT": "Y",</v>
      </c>
      <c r="AG473" t="str">
        <f t="shared" ref="AG473:AG479" si="1209">_xlfn.CONCAT("""",I$1,"""",": ","""",I473,"""",",")</f>
        <v>"DECAY": "",</v>
      </c>
      <c r="AH473" t="str">
        <f t="shared" ref="AH473:AH479" si="1210">_xlfn.CONCAT("""",J$1,"""",": ","""",J473,"""",",")</f>
        <v>"FILE": "8635",</v>
      </c>
      <c r="AI473" t="str">
        <f t="shared" ref="AI473:AI479" si="1211">_xlfn.CONCAT("""",K$1,"""",": ","""",K473,"""",",")</f>
        <v>"INCLINATION": "2.25",</v>
      </c>
      <c r="AJ473" t="str">
        <f t="shared" ref="AJ473:AJ479" si="1212">_xlfn.CONCAT("""",L$1,"""",": ","""",L473,"""",",")</f>
        <v>"INTLDES": "2010-001A",</v>
      </c>
      <c r="AK473" t="str">
        <f t="shared" ref="AK473:AK479" si="1213">_xlfn.CONCAT("""",M$1,"""",": ","""",M473,"""",",")</f>
        <v>"LAUNCH": "2010-01-16",</v>
      </c>
      <c r="AL473" t="str">
        <f t="shared" ref="AL473:AL479" si="1214">_xlfn.CONCAT("""",N$1,"""",": ","""",N473,"""",",")</f>
        <v>"LAUNCH_NUM": "1",</v>
      </c>
      <c r="AM473" t="str">
        <f t="shared" ref="AM473:AM479" si="1215">_xlfn.CONCAT("""",O$1,"""",": ","""",O473,"""",",")</f>
        <v>"LAUNCH_PIECE": "A",</v>
      </c>
      <c r="AN473" t="str">
        <f t="shared" ref="AN473:AN479" si="1216">_xlfn.CONCAT("""",P$1,"""",": ","""",P473,"""",",")</f>
        <v>"NORAD_CAT_ID": "36287",</v>
      </c>
      <c r="AO473" t="str">
        <f t="shared" ref="AO473:AO479" si="1217">_xlfn.CONCAT("""",Q$1,"""",": ","""",Q473,"""",",")</f>
        <v>"OBJECT_ID": "2010-001A",</v>
      </c>
      <c r="AP473" t="str">
        <f t="shared" ref="AP473:AP479" si="1218">_xlfn.CONCAT("""",R$1,"""",": ","""",R473,"""",",")</f>
        <v>"OBJECT_NAME": "BEIDOU 3",</v>
      </c>
      <c r="AQ473" t="str">
        <f t="shared" ref="AQ473:AQ479" si="1219">_xlfn.CONCAT("""",S$1,"""",": ","""",S473,"""",",")</f>
        <v>"OBJECT_NUMBER": "36287",</v>
      </c>
      <c r="AR473" t="str">
        <f t="shared" ref="AR473:AR479" si="1220">_xlfn.CONCAT("""",T$1,"""",": ","""",T473,"""",",")</f>
        <v>"OBJECT_TYPE": "PAYLOAD",</v>
      </c>
      <c r="AS473" t="str">
        <f t="shared" ref="AS473:AS479" si="1221">_xlfn.CONCAT("""",U$1,"""",": ","""",U473,"""",",")</f>
        <v>"PERIGEE": "35765",</v>
      </c>
      <c r="AT473" t="str">
        <f t="shared" ref="AT473:AT479" si="1222">_xlfn.CONCAT("""",V$1,"""",": ","""",V473,"""",",")</f>
        <v>"PERIOD": "1436.05",</v>
      </c>
      <c r="AU473" t="str">
        <f t="shared" ref="AU473:AU479" si="1223">_xlfn.CONCAT("""",W$1,"""",": ","""",W473,"""",",")</f>
        <v>"RCSVALUE": "0",</v>
      </c>
      <c r="AV473" t="str">
        <f t="shared" ref="AV473:AV479" si="1224">_xlfn.CONCAT("""",X$1,"""",": ","""",X473,"""",",")</f>
        <v>"RCS_SIZE": "LARGE",</v>
      </c>
      <c r="AW473" t="str">
        <f t="shared" ref="AW473:AW479" si="1225">_xlfn.CONCAT("""",Y$1,"""",": ","""",Y473,"""")</f>
        <v>"SITE": "XSC"</v>
      </c>
      <c r="AX473" t="str">
        <f t="shared" ref="AX473:AX479" si="1226">_xlfn.CONCAT("""",C$1,"""",": ","""",C473,"""",",")</f>
        <v>"SATNAME": "BEIDOU 3",</v>
      </c>
      <c r="AY473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"35806","COMMENT": "","COMMENTCODE": "","COUNTRY": "PRC","CURRENT": "Y","DECAY": "","FILE": "8635","INCLINATION": "2.25","INTLDES": "2010-001A","LAUNCH": "2010-01-16","LAUNCH_NUM": "1","LAUNCH_PIECE": "A","NORAD_CAT_ID": "36287","OBJECT_ID": "2010-001A","OBJECT_NAME": "BEIDOU 3","OBJECT_NUMBER": "36287","OBJECT_TYPE": "PAYLOAD","PERIGEE": "35765","PERIOD": "1436.05","RCSVALUE": "0","RCS_SIZE": "LARGE","SATNAME": "BEIDOU 3","SITE": "XSC"</v>
      </c>
    </row>
    <row r="474" spans="1:51" x14ac:dyDescent="0.2">
      <c r="A474" t="s">
        <v>553</v>
      </c>
      <c r="B474" t="s">
        <v>4258</v>
      </c>
      <c r="C474" t="s">
        <v>3325</v>
      </c>
      <c r="D474" t="s">
        <v>2987</v>
      </c>
      <c r="E474" t="s">
        <v>25</v>
      </c>
      <c r="F474" t="s">
        <v>25</v>
      </c>
      <c r="G474" t="s">
        <v>1698</v>
      </c>
      <c r="H474" t="s">
        <v>27</v>
      </c>
      <c r="I474" t="s">
        <v>25</v>
      </c>
      <c r="J474" t="s">
        <v>231</v>
      </c>
      <c r="K474" t="s">
        <v>3363</v>
      </c>
      <c r="L474" t="s">
        <v>3364</v>
      </c>
      <c r="M474" t="s">
        <v>3360</v>
      </c>
      <c r="N474" t="s">
        <v>33</v>
      </c>
      <c r="O474" t="s">
        <v>34</v>
      </c>
      <c r="P474" t="s">
        <v>2674</v>
      </c>
      <c r="Q474" t="s">
        <v>3364</v>
      </c>
      <c r="R474" t="s">
        <v>3325</v>
      </c>
      <c r="S474" t="s">
        <v>2674</v>
      </c>
      <c r="T474" t="s">
        <v>50</v>
      </c>
      <c r="U474" t="s">
        <v>437</v>
      </c>
      <c r="V474" t="s">
        <v>3365</v>
      </c>
      <c r="W474" t="s">
        <v>41</v>
      </c>
      <c r="X474" t="s">
        <v>53</v>
      </c>
      <c r="Y474" t="s">
        <v>2323</v>
      </c>
      <c r="Z474" t="str">
        <f t="shared" si="1157"/>
        <v>"CZ3CRB-43131":{"APOGEE": "31917","COMMENT": "","COMMENTCODE": "","COUNTRY": "PRC","CURRENT": "Y","DECAY": "","FILE": "8635","INCLINATION": "20.36","INTLDES": "2010-001B","LAUNCH": "2010-01-16","LAUNCH_NUM": "1","LAUNCH_PIECE": "B","NORAD_CAT_ID": "36288","OBJECT_ID": "2010-001B","OBJECT_NAME": "CZ-3C R/B","OBJECT_NUMBER": "36288","OBJECT_TYPE": "ROCKET BODY","PERIGEE": "268","PERIOD": "558.70","RCSVALUE": "0","RCS_SIZE": "LARGE","SATNAME": "CZ-3C R/B","SITE": "XSC"}</v>
      </c>
      <c r="AA474" t="str">
        <f>IF(A474=A475,_xlfn.CONCAT(Query__2[[#This Row],[Column1]],","),_xlfn.CONCAT(Query__2[[#This Row],[Column1]],"},"))</f>
        <v>"CZ3CRB-43131":{"APOGEE": "31917","COMMENT": "","COMMENTCODE": "","COUNTRY": "PRC","CURRENT": "Y","DECAY": "","FILE": "8635","INCLINATION": "20.36","INTLDES": "2010-001B","LAUNCH": "2010-01-16","LAUNCH_NUM": "1","LAUNCH_PIECE": "B","NORAD_CAT_ID": "36288","OBJECT_ID": "2010-001B","OBJECT_NAME": "CZ-3C R/B","OBJECT_NUMBER": "36288","OBJECT_TYPE": "ROCKET BODY","PERIGEE": "268","PERIOD": "558.70","RCSVALUE": "0","RCS_SIZE": "LARGE","SATNAME": "CZ-3C R/B","SITE": "XSC"},</v>
      </c>
      <c r="AB474" t="str">
        <f t="shared" si="1204"/>
        <v>"APOGEE": "31917",</v>
      </c>
      <c r="AC474" t="str">
        <f t="shared" si="1205"/>
        <v>"COMMENT": "",</v>
      </c>
      <c r="AD474" t="str">
        <f t="shared" si="1206"/>
        <v>"COMMENTCODE": "",</v>
      </c>
      <c r="AE474" t="str">
        <f t="shared" si="1207"/>
        <v>"COUNTRY": "PRC",</v>
      </c>
      <c r="AF474" t="str">
        <f t="shared" si="1208"/>
        <v>"CURRENT": "Y",</v>
      </c>
      <c r="AG474" t="str">
        <f t="shared" si="1209"/>
        <v>"DECAY": "",</v>
      </c>
      <c r="AH474" t="str">
        <f t="shared" si="1210"/>
        <v>"FILE": "8635",</v>
      </c>
      <c r="AI474" t="str">
        <f t="shared" si="1211"/>
        <v>"INCLINATION": "20.36",</v>
      </c>
      <c r="AJ474" t="str">
        <f t="shared" si="1212"/>
        <v>"INTLDES": "2010-001B",</v>
      </c>
      <c r="AK474" t="str">
        <f t="shared" si="1213"/>
        <v>"LAUNCH": "2010-01-16",</v>
      </c>
      <c r="AL474" t="str">
        <f t="shared" si="1214"/>
        <v>"LAUNCH_NUM": "1",</v>
      </c>
      <c r="AM474" t="str">
        <f t="shared" si="1215"/>
        <v>"LAUNCH_PIECE": "B",</v>
      </c>
      <c r="AN474" t="str">
        <f t="shared" si="1216"/>
        <v>"NORAD_CAT_ID": "36288",</v>
      </c>
      <c r="AO474" t="str">
        <f t="shared" si="1217"/>
        <v>"OBJECT_ID": "2010-001B",</v>
      </c>
      <c r="AP474" t="str">
        <f t="shared" si="1218"/>
        <v>"OBJECT_NAME": "CZ-3C R/B",</v>
      </c>
      <c r="AQ474" t="str">
        <f t="shared" si="1219"/>
        <v>"OBJECT_NUMBER": "36288",</v>
      </c>
      <c r="AR474" t="str">
        <f t="shared" si="1220"/>
        <v>"OBJECT_TYPE": "ROCKET BODY",</v>
      </c>
      <c r="AS474" t="str">
        <f t="shared" si="1221"/>
        <v>"PERIGEE": "268",</v>
      </c>
      <c r="AT474" t="str">
        <f t="shared" si="1222"/>
        <v>"PERIOD": "558.70",</v>
      </c>
      <c r="AU474" t="str">
        <f t="shared" si="1223"/>
        <v>"RCSVALUE": "0",</v>
      </c>
      <c r="AV474" t="str">
        <f t="shared" si="1224"/>
        <v>"RCS_SIZE": "LARGE",</v>
      </c>
      <c r="AW474" t="str">
        <f t="shared" si="1225"/>
        <v>"SITE": "XSC"</v>
      </c>
      <c r="AX474" t="str">
        <f t="shared" si="1226"/>
        <v>"SATNAME": "CZ-3C R/B",</v>
      </c>
      <c r="AY474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"31917","COMMENT": "","COMMENTCODE": "","COUNTRY": "PRC","CURRENT": "Y","DECAY": "","FILE": "8635","INCLINATION": "20.36","INTLDES": "2010-001B","LAUNCH": "2010-01-16","LAUNCH_NUM": "1","LAUNCH_PIECE": "B","NORAD_CAT_ID": "36288","OBJECT_ID": "2010-001B","OBJECT_NAME": "CZ-3C R/B","OBJECT_NUMBER": "36288","OBJECT_TYPE": "ROCKET BODY","PERIGEE": "268","PERIOD": "558.70","RCSVALUE": "0","RCS_SIZE": "LARGE","SATNAME": "CZ-3C R/B","SITE": "XSC"</v>
      </c>
    </row>
    <row r="475" spans="1:51" x14ac:dyDescent="0.2">
      <c r="A475" t="s">
        <v>553</v>
      </c>
      <c r="B475" t="s">
        <v>4259</v>
      </c>
      <c r="C475" t="s">
        <v>3367</v>
      </c>
      <c r="D475" t="s">
        <v>1759</v>
      </c>
      <c r="E475" t="s">
        <v>25</v>
      </c>
      <c r="F475" t="s">
        <v>25</v>
      </c>
      <c r="G475" t="s">
        <v>26</v>
      </c>
      <c r="H475" t="s">
        <v>27</v>
      </c>
      <c r="I475" t="s">
        <v>25</v>
      </c>
      <c r="J475" t="s">
        <v>231</v>
      </c>
      <c r="K475" t="s">
        <v>1562</v>
      </c>
      <c r="L475" t="s">
        <v>3366</v>
      </c>
      <c r="M475" t="s">
        <v>3251</v>
      </c>
      <c r="N475" t="s">
        <v>36</v>
      </c>
      <c r="O475" t="s">
        <v>48</v>
      </c>
      <c r="P475" t="s">
        <v>2414</v>
      </c>
      <c r="Q475" t="s">
        <v>3366</v>
      </c>
      <c r="R475" t="s">
        <v>3367</v>
      </c>
      <c r="S475" t="s">
        <v>2414</v>
      </c>
      <c r="T475" t="s">
        <v>38</v>
      </c>
      <c r="U475" t="s">
        <v>1564</v>
      </c>
      <c r="V475" t="s">
        <v>2819</v>
      </c>
      <c r="W475" t="s">
        <v>41</v>
      </c>
      <c r="X475" t="s">
        <v>53</v>
      </c>
      <c r="Y475" t="s">
        <v>42</v>
      </c>
      <c r="Z475" t="str">
        <f t="shared" si="1157"/>
        <v>"RADUGA1M2-43132":{"APOGEE": "35800","COMMENT": "","COMMENTCODE": "","COUNTRY": "CIS","CURRENT": "Y","DECAY": "","FILE": "8635","INCLINATION": "1.27","INTLDES": "2010-002A","LAUNCH": "2010-01-28","LAUNCH_NUM": "2","LAUNCH_PIECE": "A","NORAD_CAT_ID": "36358","OBJECT_ID": "2010-002A","OBJECT_NAME": "RADUGA 1M-2","OBJECT_NUMBER": "36358","OBJECT_TYPE": "PAYLOAD","PERIGEE": "35773","PERIOD": "1436.08","RCSVALUE": "0","RCS_SIZE": "LARGE","SATNAME": "RADUGA 1M-2","SITE": "TTMTR"}</v>
      </c>
      <c r="AA475" t="str">
        <f>IF(A475=A476,_xlfn.CONCAT(Query__2[[#This Row],[Column1]],","),_xlfn.CONCAT(Query__2[[#This Row],[Column1]],"},"))</f>
        <v>"RADUGA1M2-43132":{"APOGEE": "35800","COMMENT": "","COMMENTCODE": "","COUNTRY": "CIS","CURRENT": "Y","DECAY": "","FILE": "8635","INCLINATION": "1.27","INTLDES": "2010-002A","LAUNCH": "2010-01-28","LAUNCH_NUM": "2","LAUNCH_PIECE": "A","NORAD_CAT_ID": "36358","OBJECT_ID": "2010-002A","OBJECT_NAME": "RADUGA 1M-2","OBJECT_NUMBER": "36358","OBJECT_TYPE": "PAYLOAD","PERIGEE": "35773","PERIOD": "1436.08","RCSVALUE": "0","RCS_SIZE": "LARGE","SATNAME": "RADUGA 1M-2","SITE": "TTMTR"},</v>
      </c>
      <c r="AB475" t="str">
        <f t="shared" si="1204"/>
        <v>"APOGEE": "35800",</v>
      </c>
      <c r="AC475" t="str">
        <f t="shared" si="1205"/>
        <v>"COMMENT": "",</v>
      </c>
      <c r="AD475" t="str">
        <f t="shared" si="1206"/>
        <v>"COMMENTCODE": "",</v>
      </c>
      <c r="AE475" t="str">
        <f t="shared" si="1207"/>
        <v>"COUNTRY": "CIS",</v>
      </c>
      <c r="AF475" t="str">
        <f t="shared" si="1208"/>
        <v>"CURRENT": "Y",</v>
      </c>
      <c r="AG475" t="str">
        <f t="shared" si="1209"/>
        <v>"DECAY": "",</v>
      </c>
      <c r="AH475" t="str">
        <f t="shared" si="1210"/>
        <v>"FILE": "8635",</v>
      </c>
      <c r="AI475" t="str">
        <f t="shared" si="1211"/>
        <v>"INCLINATION": "1.27",</v>
      </c>
      <c r="AJ475" t="str">
        <f t="shared" si="1212"/>
        <v>"INTLDES": "2010-002A",</v>
      </c>
      <c r="AK475" t="str">
        <f t="shared" si="1213"/>
        <v>"LAUNCH": "2010-01-28",</v>
      </c>
      <c r="AL475" t="str">
        <f t="shared" si="1214"/>
        <v>"LAUNCH_NUM": "2",</v>
      </c>
      <c r="AM475" t="str">
        <f t="shared" si="1215"/>
        <v>"LAUNCH_PIECE": "A",</v>
      </c>
      <c r="AN475" t="str">
        <f t="shared" si="1216"/>
        <v>"NORAD_CAT_ID": "36358",</v>
      </c>
      <c r="AO475" t="str">
        <f t="shared" si="1217"/>
        <v>"OBJECT_ID": "2010-002A",</v>
      </c>
      <c r="AP475" t="str">
        <f t="shared" si="1218"/>
        <v>"OBJECT_NAME": "RADUGA 1M-2",</v>
      </c>
      <c r="AQ475" t="str">
        <f t="shared" si="1219"/>
        <v>"OBJECT_NUMBER": "36358",</v>
      </c>
      <c r="AR475" t="str">
        <f t="shared" si="1220"/>
        <v>"OBJECT_TYPE": "PAYLOAD",</v>
      </c>
      <c r="AS475" t="str">
        <f t="shared" si="1221"/>
        <v>"PERIGEE": "35773",</v>
      </c>
      <c r="AT475" t="str">
        <f t="shared" si="1222"/>
        <v>"PERIOD": "1436.08",</v>
      </c>
      <c r="AU475" t="str">
        <f t="shared" si="1223"/>
        <v>"RCSVALUE": "0",</v>
      </c>
      <c r="AV475" t="str">
        <f t="shared" si="1224"/>
        <v>"RCS_SIZE": "LARGE",</v>
      </c>
      <c r="AW475" t="str">
        <f t="shared" si="1225"/>
        <v>"SITE": "TTMTR"</v>
      </c>
      <c r="AX475" t="str">
        <f t="shared" si="1226"/>
        <v>"SATNAME": "RADUGA 1M-2",</v>
      </c>
      <c r="AY475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"35800","COMMENT": "","COMMENTCODE": "","COUNTRY": "CIS","CURRENT": "Y","DECAY": "","FILE": "8635","INCLINATION": "1.27","INTLDES": "2010-002A","LAUNCH": "2010-01-28","LAUNCH_NUM": "2","LAUNCH_PIECE": "A","NORAD_CAT_ID": "36358","OBJECT_ID": "2010-002A","OBJECT_NAME": "RADUGA 1M-2","OBJECT_NUMBER": "36358","OBJECT_TYPE": "PAYLOAD","PERIGEE": "35773","PERIOD": "1436.08","RCSVALUE": "0","RCS_SIZE": "LARGE","SATNAME": "RADUGA 1M-2","SITE": "TTMTR"</v>
      </c>
    </row>
    <row r="476" spans="1:51" x14ac:dyDescent="0.2">
      <c r="A476" t="s">
        <v>553</v>
      </c>
      <c r="B476" t="s">
        <v>4260</v>
      </c>
      <c r="C476" t="s">
        <v>3038</v>
      </c>
      <c r="D476" t="s">
        <v>2722</v>
      </c>
      <c r="E476" t="s">
        <v>25</v>
      </c>
      <c r="F476" t="s">
        <v>25</v>
      </c>
      <c r="G476" t="s">
        <v>26</v>
      </c>
      <c r="H476" t="s">
        <v>27</v>
      </c>
      <c r="I476" t="s">
        <v>25</v>
      </c>
      <c r="J476" t="s">
        <v>231</v>
      </c>
      <c r="K476" t="s">
        <v>3368</v>
      </c>
      <c r="L476" t="s">
        <v>3369</v>
      </c>
      <c r="M476" t="s">
        <v>3251</v>
      </c>
      <c r="N476" t="s">
        <v>36</v>
      </c>
      <c r="O476" t="s">
        <v>34</v>
      </c>
      <c r="P476" t="s">
        <v>2371</v>
      </c>
      <c r="Q476" t="s">
        <v>3369</v>
      </c>
      <c r="R476" t="s">
        <v>3038</v>
      </c>
      <c r="S476" t="s">
        <v>2371</v>
      </c>
      <c r="T476" t="s">
        <v>50</v>
      </c>
      <c r="U476" t="s">
        <v>2906</v>
      </c>
      <c r="V476" t="s">
        <v>3370</v>
      </c>
      <c r="W476" t="s">
        <v>41</v>
      </c>
      <c r="X476" t="s">
        <v>53</v>
      </c>
      <c r="Y476" t="s">
        <v>42</v>
      </c>
      <c r="Z476" t="str">
        <f t="shared" si="1157"/>
        <v>"BREEZEMRB-43133":{"APOGEE": "35647","COMMENT": "","COMMENTCODE": "","COUNTRY": "CIS","CURRENT": "Y","DECAY": "","FILE": "8635","INCLINATION": "9.34","INTLDES": "2010-002B","LAUNCH": "2010-01-28","LAUNCH_NUM": "2","LAUNCH_PIECE": "B","NORAD_CAT_ID": "36359","OBJECT_ID": "2010-002B","OBJECT_NAME": "BREEZE-M R/B","OBJECT_NUMBER": "36359","OBJECT_TYPE": "ROCKET BODY","PERIGEE": "33877","PERIOD": "1384.06","RCSVALUE": "0","RCS_SIZE": "LARGE","SATNAME": "BREEZE-M R/B","SITE": "TTMTR"}</v>
      </c>
      <c r="AA476" t="str">
        <f>IF(A476=A477,_xlfn.CONCAT(Query__2[[#This Row],[Column1]],","),_xlfn.CONCAT(Query__2[[#This Row],[Column1]],"},"))</f>
        <v>"BREEZEMRB-43133":{"APOGEE": "35647","COMMENT": "","COMMENTCODE": "","COUNTRY": "CIS","CURRENT": "Y","DECAY": "","FILE": "8635","INCLINATION": "9.34","INTLDES": "2010-002B","LAUNCH": "2010-01-28","LAUNCH_NUM": "2","LAUNCH_PIECE": "B","NORAD_CAT_ID": "36359","OBJECT_ID": "2010-002B","OBJECT_NAME": "BREEZE-M R/B","OBJECT_NUMBER": "36359","OBJECT_TYPE": "ROCKET BODY","PERIGEE": "33877","PERIOD": "1384.06","RCSVALUE": "0","RCS_SIZE": "LARGE","SATNAME": "BREEZE-M R/B","SITE": "TTMTR"},</v>
      </c>
      <c r="AB476" t="str">
        <f t="shared" si="1204"/>
        <v>"APOGEE": "35647",</v>
      </c>
      <c r="AC476" t="str">
        <f t="shared" si="1205"/>
        <v>"COMMENT": "",</v>
      </c>
      <c r="AD476" t="str">
        <f t="shared" si="1206"/>
        <v>"COMMENTCODE": "",</v>
      </c>
      <c r="AE476" t="str">
        <f t="shared" si="1207"/>
        <v>"COUNTRY": "CIS",</v>
      </c>
      <c r="AF476" t="str">
        <f t="shared" si="1208"/>
        <v>"CURRENT": "Y",</v>
      </c>
      <c r="AG476" t="str">
        <f t="shared" si="1209"/>
        <v>"DECAY": "",</v>
      </c>
      <c r="AH476" t="str">
        <f t="shared" si="1210"/>
        <v>"FILE": "8635",</v>
      </c>
      <c r="AI476" t="str">
        <f t="shared" si="1211"/>
        <v>"INCLINATION": "9.34",</v>
      </c>
      <c r="AJ476" t="str">
        <f t="shared" si="1212"/>
        <v>"INTLDES": "2010-002B",</v>
      </c>
      <c r="AK476" t="str">
        <f t="shared" si="1213"/>
        <v>"LAUNCH": "2010-01-28",</v>
      </c>
      <c r="AL476" t="str">
        <f t="shared" si="1214"/>
        <v>"LAUNCH_NUM": "2",</v>
      </c>
      <c r="AM476" t="str">
        <f t="shared" si="1215"/>
        <v>"LAUNCH_PIECE": "B",</v>
      </c>
      <c r="AN476" t="str">
        <f t="shared" si="1216"/>
        <v>"NORAD_CAT_ID": "36359",</v>
      </c>
      <c r="AO476" t="str">
        <f t="shared" si="1217"/>
        <v>"OBJECT_ID": "2010-002B",</v>
      </c>
      <c r="AP476" t="str">
        <f t="shared" si="1218"/>
        <v>"OBJECT_NAME": "BREEZE-M R/B",</v>
      </c>
      <c r="AQ476" t="str">
        <f t="shared" si="1219"/>
        <v>"OBJECT_NUMBER": "36359",</v>
      </c>
      <c r="AR476" t="str">
        <f t="shared" si="1220"/>
        <v>"OBJECT_TYPE": "ROCKET BODY",</v>
      </c>
      <c r="AS476" t="str">
        <f t="shared" si="1221"/>
        <v>"PERIGEE": "33877",</v>
      </c>
      <c r="AT476" t="str">
        <f t="shared" si="1222"/>
        <v>"PERIOD": "1384.06",</v>
      </c>
      <c r="AU476" t="str">
        <f t="shared" si="1223"/>
        <v>"RCSVALUE": "0",</v>
      </c>
      <c r="AV476" t="str">
        <f t="shared" si="1224"/>
        <v>"RCS_SIZE": "LARGE",</v>
      </c>
      <c r="AW476" t="str">
        <f t="shared" si="1225"/>
        <v>"SITE": "TTMTR"</v>
      </c>
      <c r="AX476" t="str">
        <f t="shared" si="1226"/>
        <v>"SATNAME": "BREEZE-M R/B",</v>
      </c>
      <c r="AY476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"35647","COMMENT": "","COMMENTCODE": "","COUNTRY": "CIS","CURRENT": "Y","DECAY": "","FILE": "8635","INCLINATION": "9.34","INTLDES": "2010-002B","LAUNCH": "2010-01-28","LAUNCH_NUM": "2","LAUNCH_PIECE": "B","NORAD_CAT_ID": "36359","OBJECT_ID": "2010-002B","OBJECT_NAME": "BREEZE-M R/B","OBJECT_NUMBER": "36359","OBJECT_TYPE": "ROCKET BODY","PERIGEE": "33877","PERIOD": "1384.06","RCSVALUE": "0","RCS_SIZE": "LARGE","SATNAME": "BREEZE-M R/B","SITE": "TTMTR"</v>
      </c>
    </row>
    <row r="477" spans="1:51" x14ac:dyDescent="0.2">
      <c r="A477" t="s">
        <v>553</v>
      </c>
      <c r="B477" t="s">
        <v>4261</v>
      </c>
      <c r="C477" t="s">
        <v>3039</v>
      </c>
      <c r="D477" t="s">
        <v>2232</v>
      </c>
      <c r="E477" t="s">
        <v>25</v>
      </c>
      <c r="F477" t="s">
        <v>25</v>
      </c>
      <c r="G477" t="s">
        <v>26</v>
      </c>
      <c r="H477" t="s">
        <v>27</v>
      </c>
      <c r="I477" t="s">
        <v>25</v>
      </c>
      <c r="J477" t="s">
        <v>77</v>
      </c>
      <c r="K477" t="s">
        <v>3371</v>
      </c>
      <c r="L477" t="s">
        <v>3372</v>
      </c>
      <c r="M477" t="s">
        <v>3251</v>
      </c>
      <c r="N477" t="s">
        <v>36</v>
      </c>
      <c r="O477" t="s">
        <v>81</v>
      </c>
      <c r="P477" t="s">
        <v>3373</v>
      </c>
      <c r="Q477" t="s">
        <v>3372</v>
      </c>
      <c r="R477" t="s">
        <v>3039</v>
      </c>
      <c r="S477" t="s">
        <v>3373</v>
      </c>
      <c r="T477" t="s">
        <v>84</v>
      </c>
      <c r="U477" t="s">
        <v>24</v>
      </c>
      <c r="V477" t="s">
        <v>3374</v>
      </c>
      <c r="W477" t="s">
        <v>41</v>
      </c>
      <c r="X477" t="s">
        <v>53</v>
      </c>
      <c r="Y477" t="s">
        <v>42</v>
      </c>
      <c r="Z477" t="str">
        <f t="shared" si="1157"/>
        <v>"BREEZEMDEBTANK-43134":{"APOGEE": "33972","COMMENT": "","COMMENTCODE": "","COUNTRY": "CIS","CURRENT": "Y","DECAY": "","FILE": "8634","INCLINATION": "45.37","INTLDES": "2010-002C","LAUNCH": "2010-01-28","LAUNCH_NUM": "2","LAUNCH_PIECE": "C","NORAD_CAT_ID": "36360","OBJECT_ID": "2010-002C","OBJECT_NAME": "BREEZE-M DEB (TANK)","OBJECT_NUMBER": "36360","OBJECT_TYPE": "DEBRIS","PERIGEE": "1080","PERIOD": "613.01","RCSVALUE": "0","RCS_SIZE": "LARGE","SATNAME": "BREEZE-M DEB (TANK)","SITE": "TTMTR"}</v>
      </c>
      <c r="AA477" t="str">
        <f>IF(A477=A478,_xlfn.CONCAT(Query__2[[#This Row],[Column1]],","),_xlfn.CONCAT(Query__2[[#This Row],[Column1]],"},"))</f>
        <v>"BREEZEMDEBTANK-43134":{"APOGEE": "33972","COMMENT": "","COMMENTCODE": "","COUNTRY": "CIS","CURRENT": "Y","DECAY": "","FILE": "8634","INCLINATION": "45.37","INTLDES": "2010-002C","LAUNCH": "2010-01-28","LAUNCH_NUM": "2","LAUNCH_PIECE": "C","NORAD_CAT_ID": "36360","OBJECT_ID": "2010-002C","OBJECT_NAME": "BREEZE-M DEB (TANK)","OBJECT_NUMBER": "36360","OBJECT_TYPE": "DEBRIS","PERIGEE": "1080","PERIOD": "613.01","RCSVALUE": "0","RCS_SIZE": "LARGE","SATNAME": "BREEZE-M DEB (TANK)","SITE": "TTMTR"},</v>
      </c>
      <c r="AB477" t="str">
        <f t="shared" si="1204"/>
        <v>"APOGEE": "33972",</v>
      </c>
      <c r="AC477" t="str">
        <f t="shared" si="1205"/>
        <v>"COMMENT": "",</v>
      </c>
      <c r="AD477" t="str">
        <f t="shared" si="1206"/>
        <v>"COMMENTCODE": "",</v>
      </c>
      <c r="AE477" t="str">
        <f t="shared" si="1207"/>
        <v>"COUNTRY": "CIS",</v>
      </c>
      <c r="AF477" t="str">
        <f t="shared" si="1208"/>
        <v>"CURRENT": "Y",</v>
      </c>
      <c r="AG477" t="str">
        <f t="shared" si="1209"/>
        <v>"DECAY": "",</v>
      </c>
      <c r="AH477" t="str">
        <f t="shared" si="1210"/>
        <v>"FILE": "8634",</v>
      </c>
      <c r="AI477" t="str">
        <f t="shared" si="1211"/>
        <v>"INCLINATION": "45.37",</v>
      </c>
      <c r="AJ477" t="str">
        <f t="shared" si="1212"/>
        <v>"INTLDES": "2010-002C",</v>
      </c>
      <c r="AK477" t="str">
        <f t="shared" si="1213"/>
        <v>"LAUNCH": "2010-01-28",</v>
      </c>
      <c r="AL477" t="str">
        <f t="shared" si="1214"/>
        <v>"LAUNCH_NUM": "2",</v>
      </c>
      <c r="AM477" t="str">
        <f t="shared" si="1215"/>
        <v>"LAUNCH_PIECE": "C",</v>
      </c>
      <c r="AN477" t="str">
        <f t="shared" si="1216"/>
        <v>"NORAD_CAT_ID": "36360",</v>
      </c>
      <c r="AO477" t="str">
        <f t="shared" si="1217"/>
        <v>"OBJECT_ID": "2010-002C",</v>
      </c>
      <c r="AP477" t="str">
        <f t="shared" si="1218"/>
        <v>"OBJECT_NAME": "BREEZE-M DEB (TANK)",</v>
      </c>
      <c r="AQ477" t="str">
        <f t="shared" si="1219"/>
        <v>"OBJECT_NUMBER": "36360",</v>
      </c>
      <c r="AR477" t="str">
        <f t="shared" si="1220"/>
        <v>"OBJECT_TYPE": "DEBRIS",</v>
      </c>
      <c r="AS477" t="str">
        <f t="shared" si="1221"/>
        <v>"PERIGEE": "1080",</v>
      </c>
      <c r="AT477" t="str">
        <f t="shared" si="1222"/>
        <v>"PERIOD": "613.01",</v>
      </c>
      <c r="AU477" t="str">
        <f t="shared" si="1223"/>
        <v>"RCSVALUE": "0",</v>
      </c>
      <c r="AV477" t="str">
        <f t="shared" si="1224"/>
        <v>"RCS_SIZE": "LARGE",</v>
      </c>
      <c r="AW477" t="str">
        <f t="shared" si="1225"/>
        <v>"SITE": "TTMTR"</v>
      </c>
      <c r="AX477" t="str">
        <f t="shared" si="1226"/>
        <v>"SATNAME": "BREEZE-M DEB (TANK)",</v>
      </c>
      <c r="AY477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"33972","COMMENT": "","COMMENTCODE": "","COUNTRY": "CIS","CURRENT": "Y","DECAY": "","FILE": "8634","INCLINATION": "45.37","INTLDES": "2010-002C","LAUNCH": "2010-01-28","LAUNCH_NUM": "2","LAUNCH_PIECE": "C","NORAD_CAT_ID": "36360","OBJECT_ID": "2010-002C","OBJECT_NAME": "BREEZE-M DEB (TANK)","OBJECT_NUMBER": "36360","OBJECT_TYPE": "DEBRIS","PERIGEE": "1080","PERIOD": "613.01","RCSVALUE": "0","RCS_SIZE": "LARGE","SATNAME": "BREEZE-M DEB (TANK)","SITE": "TTMTR"</v>
      </c>
    </row>
    <row r="478" spans="1:51" x14ac:dyDescent="0.2">
      <c r="A478" t="s">
        <v>553</v>
      </c>
      <c r="B478" t="s">
        <v>4262</v>
      </c>
      <c r="C478" t="s">
        <v>1105</v>
      </c>
      <c r="D478" t="s">
        <v>728</v>
      </c>
      <c r="E478" t="s">
        <v>25</v>
      </c>
      <c r="F478" t="s">
        <v>25</v>
      </c>
      <c r="G478" t="s">
        <v>26</v>
      </c>
      <c r="H478" t="s">
        <v>27</v>
      </c>
      <c r="I478" t="s">
        <v>3375</v>
      </c>
      <c r="J478" t="s">
        <v>156</v>
      </c>
      <c r="K478" t="s">
        <v>1548</v>
      </c>
      <c r="L478" t="s">
        <v>3376</v>
      </c>
      <c r="M478" t="s">
        <v>2723</v>
      </c>
      <c r="N478" t="s">
        <v>60</v>
      </c>
      <c r="O478" t="s">
        <v>34</v>
      </c>
      <c r="P478" t="s">
        <v>3377</v>
      </c>
      <c r="Q478" t="s">
        <v>3376</v>
      </c>
      <c r="R478" t="s">
        <v>1105</v>
      </c>
      <c r="S478" t="s">
        <v>3377</v>
      </c>
      <c r="T478" t="s">
        <v>50</v>
      </c>
      <c r="U478" t="s">
        <v>596</v>
      </c>
      <c r="V478" t="s">
        <v>1481</v>
      </c>
      <c r="W478" t="s">
        <v>41</v>
      </c>
      <c r="X478" t="s">
        <v>53</v>
      </c>
      <c r="Y478" t="s">
        <v>42</v>
      </c>
      <c r="Z478" t="str">
        <f t="shared" si="1157"/>
        <v>"SL4RB-43135":{"APOGEE": "138","COMMENT": "","COMMENTCODE": "","COUNTRY": "CIS","CURRENT": "Y","DECAY": "2010-02-05","FILE": "7337","INCLINATION": "51.62","INTLDES": "2010-003B","LAUNCH": "2010-02-03","LAUNCH_NUM": "3","LAUNCH_PIECE": "B","NORAD_CAT_ID": "36362","OBJECT_ID": "2010-003B","OBJECT_NAME": "SL-4 R/B","OBJECT_NUMBER": "36362","OBJECT_TYPE": "ROCKET BODY","PERIGEE": "134","PERIOD": "87.21","RCSVALUE": "0","RCS_SIZE": "LARGE","SATNAME": "SL-4 R/B","SITE": "TTMTR"}</v>
      </c>
      <c r="AA478" t="str">
        <f>IF(A478=A479,_xlfn.CONCAT(Query__2[[#This Row],[Column1]],","),_xlfn.CONCAT(Query__2[[#This Row],[Column1]],"},"))</f>
        <v>"SL4RB-43135":{"APOGEE": "138","COMMENT": "","COMMENTCODE": "","COUNTRY": "CIS","CURRENT": "Y","DECAY": "2010-02-05","FILE": "7337","INCLINATION": "51.62","INTLDES": "2010-003B","LAUNCH": "2010-02-03","LAUNCH_NUM": "3","LAUNCH_PIECE": "B","NORAD_CAT_ID": "36362","OBJECT_ID": "2010-003B","OBJECT_NAME": "SL-4 R/B","OBJECT_NUMBER": "36362","OBJECT_TYPE": "ROCKET BODY","PERIGEE": "134","PERIOD": "87.21","RCSVALUE": "0","RCS_SIZE": "LARGE","SATNAME": "SL-4 R/B","SITE": "TTMTR"},</v>
      </c>
      <c r="AB478" t="str">
        <f t="shared" si="1204"/>
        <v>"APOGEE": "138",</v>
      </c>
      <c r="AC478" t="str">
        <f t="shared" si="1205"/>
        <v>"COMMENT": "",</v>
      </c>
      <c r="AD478" t="str">
        <f t="shared" si="1206"/>
        <v>"COMMENTCODE": "",</v>
      </c>
      <c r="AE478" t="str">
        <f t="shared" si="1207"/>
        <v>"COUNTRY": "CIS",</v>
      </c>
      <c r="AF478" t="str">
        <f t="shared" si="1208"/>
        <v>"CURRENT": "Y",</v>
      </c>
      <c r="AG478" t="str">
        <f t="shared" si="1209"/>
        <v>"DECAY": "2010-02-05",</v>
      </c>
      <c r="AH478" t="str">
        <f t="shared" si="1210"/>
        <v>"FILE": "7337",</v>
      </c>
      <c r="AI478" t="str">
        <f t="shared" si="1211"/>
        <v>"INCLINATION": "51.62",</v>
      </c>
      <c r="AJ478" t="str">
        <f t="shared" si="1212"/>
        <v>"INTLDES": "2010-003B",</v>
      </c>
      <c r="AK478" t="str">
        <f t="shared" si="1213"/>
        <v>"LAUNCH": "2010-02-03",</v>
      </c>
      <c r="AL478" t="str">
        <f t="shared" si="1214"/>
        <v>"LAUNCH_NUM": "3",</v>
      </c>
      <c r="AM478" t="str">
        <f t="shared" si="1215"/>
        <v>"LAUNCH_PIECE": "B",</v>
      </c>
      <c r="AN478" t="str">
        <f t="shared" si="1216"/>
        <v>"NORAD_CAT_ID": "36362",</v>
      </c>
      <c r="AO478" t="str">
        <f t="shared" si="1217"/>
        <v>"OBJECT_ID": "2010-003B",</v>
      </c>
      <c r="AP478" t="str">
        <f t="shared" si="1218"/>
        <v>"OBJECT_NAME": "SL-4 R/B",</v>
      </c>
      <c r="AQ478" t="str">
        <f t="shared" si="1219"/>
        <v>"OBJECT_NUMBER": "36362",</v>
      </c>
      <c r="AR478" t="str">
        <f t="shared" si="1220"/>
        <v>"OBJECT_TYPE": "ROCKET BODY",</v>
      </c>
      <c r="AS478" t="str">
        <f t="shared" si="1221"/>
        <v>"PERIGEE": "134",</v>
      </c>
      <c r="AT478" t="str">
        <f t="shared" si="1222"/>
        <v>"PERIOD": "87.21",</v>
      </c>
      <c r="AU478" t="str">
        <f t="shared" si="1223"/>
        <v>"RCSVALUE": "0",</v>
      </c>
      <c r="AV478" t="str">
        <f t="shared" si="1224"/>
        <v>"RCS_SIZE": "LARGE",</v>
      </c>
      <c r="AW478" t="str">
        <f t="shared" si="1225"/>
        <v>"SITE": "TTMTR"</v>
      </c>
      <c r="AX478" t="str">
        <f t="shared" si="1226"/>
        <v>"SATNAME": "SL-4 R/B",</v>
      </c>
      <c r="AY478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"138","COMMENT": "","COMMENTCODE": "","COUNTRY": "CIS","CURRENT": "Y","DECAY": "2010-02-05","FILE": "7337","INCLINATION": "51.62","INTLDES": "2010-003B","LAUNCH": "2010-02-03","LAUNCH_NUM": "3","LAUNCH_PIECE": "B","NORAD_CAT_ID": "36362","OBJECT_ID": "2010-003B","OBJECT_NAME": "SL-4 R/B","OBJECT_NUMBER": "36362","OBJECT_TYPE": "ROCKET BODY","PERIGEE": "134","PERIOD": "87.21","RCSVALUE": "0","RCS_SIZE": "LARGE","SATNAME": "SL-4 R/B","SITE": "TTMTR"</v>
      </c>
    </row>
    <row r="479" spans="1:51" x14ac:dyDescent="0.2">
      <c r="A479" t="s">
        <v>553</v>
      </c>
      <c r="B479" t="s">
        <v>4263</v>
      </c>
      <c r="C479" t="s">
        <v>3380</v>
      </c>
      <c r="D479" t="s">
        <v>686</v>
      </c>
      <c r="E479" t="s">
        <v>25</v>
      </c>
      <c r="F479" t="s">
        <v>25</v>
      </c>
      <c r="G479" t="s">
        <v>26</v>
      </c>
      <c r="H479" t="s">
        <v>27</v>
      </c>
      <c r="I479" t="s">
        <v>3378</v>
      </c>
      <c r="J479" t="s">
        <v>156</v>
      </c>
      <c r="K479" t="s">
        <v>1477</v>
      </c>
      <c r="L479" t="s">
        <v>3379</v>
      </c>
      <c r="M479" t="s">
        <v>2723</v>
      </c>
      <c r="N479" t="s">
        <v>60</v>
      </c>
      <c r="O479" t="s">
        <v>48</v>
      </c>
      <c r="P479" t="s">
        <v>1794</v>
      </c>
      <c r="Q479" t="s">
        <v>3379</v>
      </c>
      <c r="R479" t="s">
        <v>3380</v>
      </c>
      <c r="S479" t="s">
        <v>1794</v>
      </c>
      <c r="T479" t="s">
        <v>38</v>
      </c>
      <c r="U479" t="s">
        <v>194</v>
      </c>
      <c r="V479" t="s">
        <v>1292</v>
      </c>
      <c r="W479" t="s">
        <v>41</v>
      </c>
      <c r="X479" t="s">
        <v>53</v>
      </c>
      <c r="Y479" t="s">
        <v>42</v>
      </c>
      <c r="Z479" t="str">
        <f t="shared" si="1157"/>
        <v>"PROGRESSM04M-43136":{"APOGEE": "353","COMMENT": "","COMMENTCODE": "","COUNTRY": "CIS","CURRENT": "Y","DECAY": "2010-07-01","FILE": "7337","INCLINATION": "51.65","INTLDES": "2010-003A","LAUNCH": "2010-02-03","LAUNCH_NUM": "3","LAUNCH_PIECE": "A","NORAD_CAT_ID": "36361","OBJECT_ID": "2010-003A","OBJECT_NAME": "PROGRESS-M 04M","OBJECT_NUMBER": "36361","OBJECT_TYPE": "PAYLOAD","PERIGEE": "346","PERIOD": "91.53","RCSVALUE": "0","RCS_SIZE": "LARGE","SATNAME": "PROGRESS-M 04M","SITE": "TTMTR"}</v>
      </c>
      <c r="AA479" t="str">
        <f>IF(A479=A480,_xlfn.CONCAT(Query__2[[#This Row],[Column1]],","),_xlfn.CONCAT(Query__2[[#This Row],[Column1]],"},"))</f>
        <v>"PROGRESSM04M-43136":{"APOGEE": "353","COMMENT": "","COMMENTCODE": "","COUNTRY": "CIS","CURRENT": "Y","DECAY": "2010-07-01","FILE": "7337","INCLINATION": "51.65","INTLDES": "2010-003A","LAUNCH": "2010-02-03","LAUNCH_NUM": "3","LAUNCH_PIECE": "A","NORAD_CAT_ID": "36361","OBJECT_ID": "2010-003A","OBJECT_NAME": "PROGRESS-M 04M","OBJECT_NUMBER": "36361","OBJECT_TYPE": "PAYLOAD","PERIGEE": "346","PERIOD": "91.53","RCSVALUE": "0","RCS_SIZE": "LARGE","SATNAME": "PROGRESS-M 04M","SITE": "TTMTR"},</v>
      </c>
      <c r="AB479" t="str">
        <f t="shared" si="1204"/>
        <v>"APOGEE": "353",</v>
      </c>
      <c r="AC479" t="str">
        <f t="shared" si="1205"/>
        <v>"COMMENT": "",</v>
      </c>
      <c r="AD479" t="str">
        <f t="shared" si="1206"/>
        <v>"COMMENTCODE": "",</v>
      </c>
      <c r="AE479" t="str">
        <f t="shared" si="1207"/>
        <v>"COUNTRY": "CIS",</v>
      </c>
      <c r="AF479" t="str">
        <f t="shared" si="1208"/>
        <v>"CURRENT": "Y",</v>
      </c>
      <c r="AG479" t="str">
        <f t="shared" si="1209"/>
        <v>"DECAY": "2010-07-01",</v>
      </c>
      <c r="AH479" t="str">
        <f t="shared" si="1210"/>
        <v>"FILE": "7337",</v>
      </c>
      <c r="AI479" t="str">
        <f t="shared" si="1211"/>
        <v>"INCLINATION": "51.65",</v>
      </c>
      <c r="AJ479" t="str">
        <f t="shared" si="1212"/>
        <v>"INTLDES": "2010-003A",</v>
      </c>
      <c r="AK479" t="str">
        <f t="shared" si="1213"/>
        <v>"LAUNCH": "2010-02-03",</v>
      </c>
      <c r="AL479" t="str">
        <f t="shared" si="1214"/>
        <v>"LAUNCH_NUM": "3",</v>
      </c>
      <c r="AM479" t="str">
        <f t="shared" si="1215"/>
        <v>"LAUNCH_PIECE": "A",</v>
      </c>
      <c r="AN479" t="str">
        <f t="shared" si="1216"/>
        <v>"NORAD_CAT_ID": "36361",</v>
      </c>
      <c r="AO479" t="str">
        <f t="shared" si="1217"/>
        <v>"OBJECT_ID": "2010-003A",</v>
      </c>
      <c r="AP479" t="str">
        <f t="shared" si="1218"/>
        <v>"OBJECT_NAME": "PROGRESS-M 04M",</v>
      </c>
      <c r="AQ479" t="str">
        <f t="shared" si="1219"/>
        <v>"OBJECT_NUMBER": "36361",</v>
      </c>
      <c r="AR479" t="str">
        <f t="shared" si="1220"/>
        <v>"OBJECT_TYPE": "PAYLOAD",</v>
      </c>
      <c r="AS479" t="str">
        <f t="shared" si="1221"/>
        <v>"PERIGEE": "346",</v>
      </c>
      <c r="AT479" t="str">
        <f t="shared" si="1222"/>
        <v>"PERIOD": "91.53",</v>
      </c>
      <c r="AU479" t="str">
        <f t="shared" si="1223"/>
        <v>"RCSVALUE": "0",</v>
      </c>
      <c r="AV479" t="str">
        <f t="shared" si="1224"/>
        <v>"RCS_SIZE": "LARGE",</v>
      </c>
      <c r="AW479" t="str">
        <f t="shared" si="1225"/>
        <v>"SITE": "TTMTR"</v>
      </c>
      <c r="AX479" t="str">
        <f t="shared" si="1226"/>
        <v>"SATNAME": "PROGRESS-M 04M",</v>
      </c>
      <c r="AY479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"353","COMMENT": "","COMMENTCODE": "","COUNTRY": "CIS","CURRENT": "Y","DECAY": "2010-07-01","FILE": "7337","INCLINATION": "51.65","INTLDES": "2010-003A","LAUNCH": "2010-02-03","LAUNCH_NUM": "3","LAUNCH_PIECE": "A","NORAD_CAT_ID": "36361","OBJECT_ID": "2010-003A","OBJECT_NAME": "PROGRESS-M 04M","OBJECT_NUMBER": "36361","OBJECT_TYPE": "PAYLOAD","PERIGEE": "346","PERIOD": "91.53","RCSVALUE": "0","RCS_SIZE": "LARGE","SATNAME": "PROGRESS-M 04M","SITE": "TTMTR"</v>
      </c>
    </row>
    <row r="480" spans="1:51" x14ac:dyDescent="0.2">
      <c r="A480" t="s">
        <v>553</v>
      </c>
      <c r="B480" t="s">
        <v>4264</v>
      </c>
      <c r="C480" t="s">
        <v>3385</v>
      </c>
      <c r="D480" t="s">
        <v>835</v>
      </c>
      <c r="E480" t="s">
        <v>25</v>
      </c>
      <c r="F480" t="s">
        <v>25</v>
      </c>
      <c r="G480" t="s">
        <v>66</v>
      </c>
      <c r="H480" t="s">
        <v>27</v>
      </c>
      <c r="I480" t="s">
        <v>3381</v>
      </c>
      <c r="J480" t="s">
        <v>156</v>
      </c>
      <c r="K480" t="s">
        <v>1477</v>
      </c>
      <c r="L480" t="s">
        <v>3382</v>
      </c>
      <c r="M480" t="s">
        <v>3383</v>
      </c>
      <c r="N480" t="s">
        <v>44</v>
      </c>
      <c r="O480" t="s">
        <v>48</v>
      </c>
      <c r="P480" t="s">
        <v>3384</v>
      </c>
      <c r="Q480" t="s">
        <v>3382</v>
      </c>
      <c r="R480" t="s">
        <v>3385</v>
      </c>
      <c r="S480" t="s">
        <v>3384</v>
      </c>
      <c r="T480" t="s">
        <v>38</v>
      </c>
      <c r="U480" t="s">
        <v>544</v>
      </c>
      <c r="V480" t="s">
        <v>1031</v>
      </c>
      <c r="W480" t="s">
        <v>41</v>
      </c>
      <c r="X480" t="s">
        <v>53</v>
      </c>
      <c r="Y480" t="s">
        <v>75</v>
      </c>
      <c r="Z480" t="str">
        <f t="shared" si="1157"/>
        <v>"STS130-43137":{"APOGEE": "348","COMMENT": "","COMMENTCODE": "","COUNTRY": "US","CURRENT": "Y","DECAY": "2010-02-22","FILE": "7337","INCLINATION": "51.65","INTLDES": "2010-004A","LAUNCH": "2010-02-08","LAUNCH_NUM": "4","LAUNCH_PIECE": "A","NORAD_CAT_ID": "36394","OBJECT_ID": "2010-004A","OBJECT_NAME": "STS 130","OBJECT_NUMBER": "36394","OBJECT_TYPE": "PAYLOAD","PERIGEE": "334","PERIOD": "91.36","RCSVALUE": "0","RCS_SIZE": "LARGE","SATNAME": "STS 130","SITE": "AFETR"}</v>
      </c>
      <c r="AA480" t="str">
        <f>IF(A480=A481,_xlfn.CONCAT(Query__2[[#This Row],[Column1]],","),_xlfn.CONCAT(Query__2[[#This Row],[Column1]],"},"))</f>
        <v>"STS130-43137":{"APOGEE": "348","COMMENT": "","COMMENTCODE": "","COUNTRY": "US","CURRENT": "Y","DECAY": "2010-02-22","FILE": "7337","INCLINATION": "51.65","INTLDES": "2010-004A","LAUNCH": "2010-02-08","LAUNCH_NUM": "4","LAUNCH_PIECE": "A","NORAD_CAT_ID": "36394","OBJECT_ID": "2010-004A","OBJECT_NAME": "STS 130","OBJECT_NUMBER": "36394","OBJECT_TYPE": "PAYLOAD","PERIGEE": "334","PERIOD": "91.36","RCSVALUE": "0","RCS_SIZE": "LARGE","SATNAME": "STS 130","SITE": "AFETR"},</v>
      </c>
      <c r="AB480" t="str">
        <f t="shared" ref="AB480:AB481" si="1227">_xlfn.CONCAT("""",D$1,"""",": ","""",D480,"""",",")</f>
        <v>"APOGEE": "348",</v>
      </c>
      <c r="AC480" t="str">
        <f t="shared" ref="AC480:AC481" si="1228">_xlfn.CONCAT("""",E$1,"""",": ","""",E480,"""",",")</f>
        <v>"COMMENT": "",</v>
      </c>
      <c r="AD480" t="str">
        <f t="shared" ref="AD480:AD481" si="1229">_xlfn.CONCAT("""",F$1,"""",": ","""",F480,"""",",")</f>
        <v>"COMMENTCODE": "",</v>
      </c>
      <c r="AE480" t="str">
        <f t="shared" ref="AE480:AE481" si="1230">_xlfn.CONCAT("""",G$1,"""",": ","""",G480,"""",",")</f>
        <v>"COUNTRY": "US",</v>
      </c>
      <c r="AF480" t="str">
        <f t="shared" ref="AF480:AF481" si="1231">_xlfn.CONCAT("""",H$1,"""",": ","""",H480,"""",",")</f>
        <v>"CURRENT": "Y",</v>
      </c>
      <c r="AG480" t="str">
        <f t="shared" ref="AG480:AG481" si="1232">_xlfn.CONCAT("""",I$1,"""",": ","""",I480,"""",",")</f>
        <v>"DECAY": "2010-02-22",</v>
      </c>
      <c r="AH480" t="str">
        <f t="shared" ref="AH480:AH481" si="1233">_xlfn.CONCAT("""",J$1,"""",": ","""",J480,"""",",")</f>
        <v>"FILE": "7337",</v>
      </c>
      <c r="AI480" t="str">
        <f t="shared" ref="AI480:AI481" si="1234">_xlfn.CONCAT("""",K$1,"""",": ","""",K480,"""",",")</f>
        <v>"INCLINATION": "51.65",</v>
      </c>
      <c r="AJ480" t="str">
        <f t="shared" ref="AJ480:AJ481" si="1235">_xlfn.CONCAT("""",L$1,"""",": ","""",L480,"""",",")</f>
        <v>"INTLDES": "2010-004A",</v>
      </c>
      <c r="AK480" t="str">
        <f t="shared" ref="AK480:AK481" si="1236">_xlfn.CONCAT("""",M$1,"""",": ","""",M480,"""",",")</f>
        <v>"LAUNCH": "2010-02-08",</v>
      </c>
      <c r="AL480" t="str">
        <f t="shared" ref="AL480:AL481" si="1237">_xlfn.CONCAT("""",N$1,"""",": ","""",N480,"""",",")</f>
        <v>"LAUNCH_NUM": "4",</v>
      </c>
      <c r="AM480" t="str">
        <f t="shared" ref="AM480:AM481" si="1238">_xlfn.CONCAT("""",O$1,"""",": ","""",O480,"""",",")</f>
        <v>"LAUNCH_PIECE": "A",</v>
      </c>
      <c r="AN480" t="str">
        <f t="shared" ref="AN480:AN481" si="1239">_xlfn.CONCAT("""",P$1,"""",": ","""",P480,"""",",")</f>
        <v>"NORAD_CAT_ID": "36394",</v>
      </c>
      <c r="AO480" t="str">
        <f t="shared" ref="AO480:AO481" si="1240">_xlfn.CONCAT("""",Q$1,"""",": ","""",Q480,"""",",")</f>
        <v>"OBJECT_ID": "2010-004A",</v>
      </c>
      <c r="AP480" t="str">
        <f t="shared" ref="AP480:AP481" si="1241">_xlfn.CONCAT("""",R$1,"""",": ","""",R480,"""",",")</f>
        <v>"OBJECT_NAME": "STS 130",</v>
      </c>
      <c r="AQ480" t="str">
        <f t="shared" ref="AQ480:AQ481" si="1242">_xlfn.CONCAT("""",S$1,"""",": ","""",S480,"""",",")</f>
        <v>"OBJECT_NUMBER": "36394",</v>
      </c>
      <c r="AR480" t="str">
        <f t="shared" ref="AR480:AR481" si="1243">_xlfn.CONCAT("""",T$1,"""",": ","""",T480,"""",",")</f>
        <v>"OBJECT_TYPE": "PAYLOAD",</v>
      </c>
      <c r="AS480" t="str">
        <f t="shared" ref="AS480:AS481" si="1244">_xlfn.CONCAT("""",U$1,"""",": ","""",U480,"""",",")</f>
        <v>"PERIGEE": "334",</v>
      </c>
      <c r="AT480" t="str">
        <f t="shared" ref="AT480:AT481" si="1245">_xlfn.CONCAT("""",V$1,"""",": ","""",V480,"""",",")</f>
        <v>"PERIOD": "91.36",</v>
      </c>
      <c r="AU480" t="str">
        <f t="shared" ref="AU480:AU481" si="1246">_xlfn.CONCAT("""",W$1,"""",": ","""",W480,"""",",")</f>
        <v>"RCSVALUE": "0",</v>
      </c>
      <c r="AV480" t="str">
        <f t="shared" ref="AV480:AV481" si="1247">_xlfn.CONCAT("""",X$1,"""",": ","""",X480,"""",",")</f>
        <v>"RCS_SIZE": "LARGE",</v>
      </c>
      <c r="AW480" t="str">
        <f t="shared" ref="AW480:AW481" si="1248">_xlfn.CONCAT("""",Y$1,"""",": ","""",Y480,"""")</f>
        <v>"SITE": "AFETR"</v>
      </c>
      <c r="AX480" t="str">
        <f t="shared" ref="AX480:AX481" si="1249">_xlfn.CONCAT("""",C$1,"""",": ","""",C480,"""",",")</f>
        <v>"SATNAME": "STS 130",</v>
      </c>
      <c r="AY480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"348","COMMENT": "","COMMENTCODE": "","COUNTRY": "US","CURRENT": "Y","DECAY": "2010-02-22","FILE": "7337","INCLINATION": "51.65","INTLDES": "2010-004A","LAUNCH": "2010-02-08","LAUNCH_NUM": "4","LAUNCH_PIECE": "A","NORAD_CAT_ID": "36394","OBJECT_ID": "2010-004A","OBJECT_NAME": "STS 130","OBJECT_NUMBER": "36394","OBJECT_TYPE": "PAYLOAD","PERIGEE": "334","PERIOD": "91.36","RCSVALUE": "0","RCS_SIZE": "LARGE","SATNAME": "STS 130","SITE": "AFETR"</v>
      </c>
    </row>
    <row r="481" spans="1:51" x14ac:dyDescent="0.2">
      <c r="A481" t="s">
        <v>553</v>
      </c>
      <c r="B481" t="s">
        <v>4265</v>
      </c>
      <c r="C481" t="s">
        <v>3388</v>
      </c>
      <c r="D481" t="s">
        <v>2056</v>
      </c>
      <c r="E481" t="s">
        <v>25</v>
      </c>
      <c r="F481" t="s">
        <v>25</v>
      </c>
      <c r="G481" t="s">
        <v>66</v>
      </c>
      <c r="H481" t="s">
        <v>27</v>
      </c>
      <c r="I481" t="s">
        <v>25</v>
      </c>
      <c r="J481" t="s">
        <v>77</v>
      </c>
      <c r="K481" t="s">
        <v>1296</v>
      </c>
      <c r="L481" t="s">
        <v>3386</v>
      </c>
      <c r="M481" t="s">
        <v>3387</v>
      </c>
      <c r="N481" t="s">
        <v>100</v>
      </c>
      <c r="O481" t="s">
        <v>48</v>
      </c>
      <c r="P481" t="s">
        <v>3188</v>
      </c>
      <c r="Q481" t="s">
        <v>3386</v>
      </c>
      <c r="R481" t="s">
        <v>3388</v>
      </c>
      <c r="S481" t="s">
        <v>3188</v>
      </c>
      <c r="T481" t="s">
        <v>38</v>
      </c>
      <c r="U481" t="s">
        <v>2374</v>
      </c>
      <c r="V481" t="s">
        <v>2741</v>
      </c>
      <c r="W481" t="s">
        <v>41</v>
      </c>
      <c r="X481" t="s">
        <v>53</v>
      </c>
      <c r="Y481" t="s">
        <v>75</v>
      </c>
      <c r="Z481" t="str">
        <f t="shared" si="1157"/>
        <v>"SDO-43138":{"APOGEE": "35797","COMMENT": "","COMMENTCODE": "","COUNTRY": "US","CURRENT": "Y","DECAY": "","FILE": "8634","INCLINATION": "32.77","INTLDES": "2010-005A","LAUNCH": "2010-02-11","LAUNCH_NUM": "5","LAUNCH_PIECE": "A","NORAD_CAT_ID": "36395","OBJECT_ID": "2010-005A","OBJECT_NAME": "SDO","OBJECT_NUMBER": "36395","OBJECT_TYPE": "PAYLOAD","PERIGEE": "35777","PERIOD": "1436.12","RCSVALUE": "0","RCS_SIZE": "LARGE","SATNAME": "SDO","SITE": "AFETR"}</v>
      </c>
      <c r="AA481" t="str">
        <f>IF(A481=A482,_xlfn.CONCAT(Query__2[[#This Row],[Column1]],","),_xlfn.CONCAT(Query__2[[#This Row],[Column1]],"},"))</f>
        <v>"SDO-43138":{"APOGEE": "35797","COMMENT": "","COMMENTCODE": "","COUNTRY": "US","CURRENT": "Y","DECAY": "","FILE": "8634","INCLINATION": "32.77","INTLDES": "2010-005A","LAUNCH": "2010-02-11","LAUNCH_NUM": "5","LAUNCH_PIECE": "A","NORAD_CAT_ID": "36395","OBJECT_ID": "2010-005A","OBJECT_NAME": "SDO","OBJECT_NUMBER": "36395","OBJECT_TYPE": "PAYLOAD","PERIGEE": "35777","PERIOD": "1436.12","RCSVALUE": "0","RCS_SIZE": "LARGE","SATNAME": "SDO","SITE": "AFETR"}},</v>
      </c>
      <c r="AB481" t="str">
        <f t="shared" si="1227"/>
        <v>"APOGEE": "35797",</v>
      </c>
      <c r="AC481" t="str">
        <f t="shared" si="1228"/>
        <v>"COMMENT": "",</v>
      </c>
      <c r="AD481" t="str">
        <f t="shared" si="1229"/>
        <v>"COMMENTCODE": "",</v>
      </c>
      <c r="AE481" t="str">
        <f t="shared" si="1230"/>
        <v>"COUNTRY": "US",</v>
      </c>
      <c r="AF481" t="str">
        <f t="shared" si="1231"/>
        <v>"CURRENT": "Y",</v>
      </c>
      <c r="AG481" t="str">
        <f t="shared" si="1232"/>
        <v>"DECAY": "",</v>
      </c>
      <c r="AH481" t="str">
        <f t="shared" si="1233"/>
        <v>"FILE": "8634",</v>
      </c>
      <c r="AI481" t="str">
        <f t="shared" si="1234"/>
        <v>"INCLINATION": "32.77",</v>
      </c>
      <c r="AJ481" t="str">
        <f t="shared" si="1235"/>
        <v>"INTLDES": "2010-005A",</v>
      </c>
      <c r="AK481" t="str">
        <f t="shared" si="1236"/>
        <v>"LAUNCH": "2010-02-11",</v>
      </c>
      <c r="AL481" t="str">
        <f t="shared" si="1237"/>
        <v>"LAUNCH_NUM": "5",</v>
      </c>
      <c r="AM481" t="str">
        <f t="shared" si="1238"/>
        <v>"LAUNCH_PIECE": "A",</v>
      </c>
      <c r="AN481" t="str">
        <f t="shared" si="1239"/>
        <v>"NORAD_CAT_ID": "36395",</v>
      </c>
      <c r="AO481" t="str">
        <f t="shared" si="1240"/>
        <v>"OBJECT_ID": "2010-005A",</v>
      </c>
      <c r="AP481" t="str">
        <f t="shared" si="1241"/>
        <v>"OBJECT_NAME": "SDO",</v>
      </c>
      <c r="AQ481" t="str">
        <f t="shared" si="1242"/>
        <v>"OBJECT_NUMBER": "36395",</v>
      </c>
      <c r="AR481" t="str">
        <f t="shared" si="1243"/>
        <v>"OBJECT_TYPE": "PAYLOAD",</v>
      </c>
      <c r="AS481" t="str">
        <f t="shared" si="1244"/>
        <v>"PERIGEE": "35777",</v>
      </c>
      <c r="AT481" t="str">
        <f t="shared" si="1245"/>
        <v>"PERIOD": "1436.12",</v>
      </c>
      <c r="AU481" t="str">
        <f t="shared" si="1246"/>
        <v>"RCSVALUE": "0",</v>
      </c>
      <c r="AV481" t="str">
        <f t="shared" si="1247"/>
        <v>"RCS_SIZE": "LARGE",</v>
      </c>
      <c r="AW481" t="str">
        <f t="shared" si="1248"/>
        <v>"SITE": "AFETR"</v>
      </c>
      <c r="AX481" t="str">
        <f t="shared" si="1249"/>
        <v>"SATNAME": "SDO",</v>
      </c>
      <c r="AY481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"35797","COMMENT": "","COMMENTCODE": "","COUNTRY": "US","CURRENT": "Y","DECAY": "","FILE": "8634","INCLINATION": "32.77","INTLDES": "2010-005A","LAUNCH": "2010-02-11","LAUNCH_NUM": "5","LAUNCH_PIECE": "A","NORAD_CAT_ID": "36395","OBJECT_ID": "2010-005A","OBJECT_NAME": "SDO","OBJECT_NUMBER": "36395","OBJECT_TYPE": "PAYLOAD","PERIGEE": "35777","PERIOD": "1436.12","RCSVALUE": "0","RCS_SIZE": "LARGE","SATNAME": "SDO","SITE": "AFETR"</v>
      </c>
    </row>
    <row r="482" spans="1:51" x14ac:dyDescent="0.2">
      <c r="A482" t="s">
        <v>1225</v>
      </c>
      <c r="B482" t="s">
        <v>4266</v>
      </c>
      <c r="C482" t="s">
        <v>3327</v>
      </c>
      <c r="D482" t="s">
        <v>819</v>
      </c>
      <c r="E482" t="s">
        <v>25</v>
      </c>
      <c r="F482" t="s">
        <v>25</v>
      </c>
      <c r="G482" t="s">
        <v>26</v>
      </c>
      <c r="H482" t="s">
        <v>27</v>
      </c>
      <c r="I482" t="s">
        <v>2998</v>
      </c>
      <c r="J482" t="s">
        <v>156</v>
      </c>
      <c r="K482" t="s">
        <v>2368</v>
      </c>
      <c r="L482" t="s">
        <v>3392</v>
      </c>
      <c r="M482" t="s">
        <v>3393</v>
      </c>
      <c r="N482" t="s">
        <v>33</v>
      </c>
      <c r="O482" t="s">
        <v>313</v>
      </c>
      <c r="P482" t="s">
        <v>3394</v>
      </c>
      <c r="Q482" t="s">
        <v>3392</v>
      </c>
      <c r="R482" t="s">
        <v>3327</v>
      </c>
      <c r="S482" t="s">
        <v>3394</v>
      </c>
      <c r="T482" t="s">
        <v>84</v>
      </c>
      <c r="U482" t="s">
        <v>501</v>
      </c>
      <c r="V482" t="s">
        <v>420</v>
      </c>
      <c r="W482" t="s">
        <v>41</v>
      </c>
      <c r="X482" t="s">
        <v>64</v>
      </c>
      <c r="Y482" t="s">
        <v>42</v>
      </c>
      <c r="Z482" t="str">
        <f t="shared" si="1157"/>
        <v>"2011":{"SL23DEB-43542":{"APOGEE": "259","COMMENT": "","COMMENTCODE": "","COUNTRY": "CIS","CURRENT": "Y","DECAY": "2011-03-06","FILE": "7337","INCLINATION": "51.31","INTLDES": "2011-001H","LAUNCH": "2011-01-20","LAUNCH_NUM": "1","LAUNCH_PIECE": "H","NORAD_CAT_ID": "37357","OBJECT_ID": "2011-001H","OBJECT_NAME": "SL-23 DEB","OBJECT_NUMBER": "37357","OBJECT_TYPE": "DEBRIS","PERIGEE": "149","PERIOD": "88.58","RCSVALUE": "0","RCS_SIZE": "SMALL","SATNAME": "SL-23 DEB","SITE": "TTMTR"}</v>
      </c>
      <c r="AA482" t="str">
        <f>IF(A482=A483,_xlfn.CONCAT(Query__2[[#This Row],[Column1]],","),_xlfn.CONCAT(Query__2[[#This Row],[Column1]],"},"))</f>
        <v>"2011":{"SL23DEB-43542":{"APOGEE": "259","COMMENT": "","COMMENTCODE": "","COUNTRY": "CIS","CURRENT": "Y","DECAY": "2011-03-06","FILE": "7337","INCLINATION": "51.31","INTLDES": "2011-001H","LAUNCH": "2011-01-20","LAUNCH_NUM": "1","LAUNCH_PIECE": "H","NORAD_CAT_ID": "37357","OBJECT_ID": "2011-001H","OBJECT_NAME": "SL-23 DEB","OBJECT_NUMBER": "37357","OBJECT_TYPE": "DEBRIS","PERIGEE": "149","PERIOD": "88.58","RCSVALUE": "0","RCS_SIZE": "SMALL","SATNAME": "SL-23 DEB","SITE": "TTMTR"},</v>
      </c>
      <c r="AB482" t="str">
        <f t="shared" ref="AB482:AB490" si="1250">_xlfn.CONCAT("""",D$1,"""",": ","""",D482,"""",",")</f>
        <v>"APOGEE": "259",</v>
      </c>
      <c r="AC482" t="str">
        <f t="shared" ref="AC482:AC490" si="1251">_xlfn.CONCAT("""",E$1,"""",": ","""",E482,"""",",")</f>
        <v>"COMMENT": "",</v>
      </c>
      <c r="AD482" t="str">
        <f t="shared" ref="AD482:AD490" si="1252">_xlfn.CONCAT("""",F$1,"""",": ","""",F482,"""",",")</f>
        <v>"COMMENTCODE": "",</v>
      </c>
      <c r="AE482" t="str">
        <f t="shared" ref="AE482:AE490" si="1253">_xlfn.CONCAT("""",G$1,"""",": ","""",G482,"""",",")</f>
        <v>"COUNTRY": "CIS",</v>
      </c>
      <c r="AF482" t="str">
        <f t="shared" ref="AF482:AF490" si="1254">_xlfn.CONCAT("""",H$1,"""",": ","""",H482,"""",",")</f>
        <v>"CURRENT": "Y",</v>
      </c>
      <c r="AG482" t="str">
        <f t="shared" ref="AG482:AG490" si="1255">_xlfn.CONCAT("""",I$1,"""",": ","""",I482,"""",",")</f>
        <v>"DECAY": "2011-03-06",</v>
      </c>
      <c r="AH482" t="str">
        <f t="shared" ref="AH482:AH490" si="1256">_xlfn.CONCAT("""",J$1,"""",": ","""",J482,"""",",")</f>
        <v>"FILE": "7337",</v>
      </c>
      <c r="AI482" t="str">
        <f t="shared" ref="AI482:AI490" si="1257">_xlfn.CONCAT("""",K$1,"""",": ","""",K482,"""",",")</f>
        <v>"INCLINATION": "51.31",</v>
      </c>
      <c r="AJ482" t="str">
        <f t="shared" ref="AJ482:AJ490" si="1258">_xlfn.CONCAT("""",L$1,"""",": ","""",L482,"""",",")</f>
        <v>"INTLDES": "2011-001H",</v>
      </c>
      <c r="AK482" t="str">
        <f t="shared" ref="AK482:AK490" si="1259">_xlfn.CONCAT("""",M$1,"""",": ","""",M482,"""",",")</f>
        <v>"LAUNCH": "2011-01-20",</v>
      </c>
      <c r="AL482" t="str">
        <f t="shared" ref="AL482:AL490" si="1260">_xlfn.CONCAT("""",N$1,"""",": ","""",N482,"""",",")</f>
        <v>"LAUNCH_NUM": "1",</v>
      </c>
      <c r="AM482" t="str">
        <f t="shared" ref="AM482:AM490" si="1261">_xlfn.CONCAT("""",O$1,"""",": ","""",O482,"""",",")</f>
        <v>"LAUNCH_PIECE": "H",</v>
      </c>
      <c r="AN482" t="str">
        <f t="shared" ref="AN482:AN490" si="1262">_xlfn.CONCAT("""",P$1,"""",": ","""",P482,"""",",")</f>
        <v>"NORAD_CAT_ID": "37357",</v>
      </c>
      <c r="AO482" t="str">
        <f t="shared" ref="AO482:AO490" si="1263">_xlfn.CONCAT("""",Q$1,"""",": ","""",Q482,"""",",")</f>
        <v>"OBJECT_ID": "2011-001H",</v>
      </c>
      <c r="AP482" t="str">
        <f t="shared" ref="AP482:AP490" si="1264">_xlfn.CONCAT("""",R$1,"""",": ","""",R482,"""",",")</f>
        <v>"OBJECT_NAME": "SL-23 DEB",</v>
      </c>
      <c r="AQ482" t="str">
        <f t="shared" ref="AQ482:AQ490" si="1265">_xlfn.CONCAT("""",S$1,"""",": ","""",S482,"""",",")</f>
        <v>"OBJECT_NUMBER": "37357",</v>
      </c>
      <c r="AR482" t="str">
        <f t="shared" ref="AR482:AR490" si="1266">_xlfn.CONCAT("""",T$1,"""",": ","""",T482,"""",",")</f>
        <v>"OBJECT_TYPE": "DEBRIS",</v>
      </c>
      <c r="AS482" t="str">
        <f t="shared" ref="AS482:AS490" si="1267">_xlfn.CONCAT("""",U$1,"""",": ","""",U482,"""",",")</f>
        <v>"PERIGEE": "149",</v>
      </c>
      <c r="AT482" t="str">
        <f t="shared" ref="AT482:AT490" si="1268">_xlfn.CONCAT("""",V$1,"""",": ","""",V482,"""",",")</f>
        <v>"PERIOD": "88.58",</v>
      </c>
      <c r="AU482" t="str">
        <f t="shared" ref="AU482:AU490" si="1269">_xlfn.CONCAT("""",W$1,"""",": ","""",W482,"""",",")</f>
        <v>"RCSVALUE": "0",</v>
      </c>
      <c r="AV482" t="str">
        <f t="shared" ref="AV482:AV490" si="1270">_xlfn.CONCAT("""",X$1,"""",": ","""",X482,"""",",")</f>
        <v>"RCS_SIZE": "SMALL",</v>
      </c>
      <c r="AW482" t="str">
        <f t="shared" ref="AW482:AW490" si="1271">_xlfn.CONCAT("""",Y$1,"""",": ","""",Y482,"""")</f>
        <v>"SITE": "TTMTR"</v>
      </c>
      <c r="AX482" t="str">
        <f t="shared" ref="AX482:AX490" si="1272">_xlfn.CONCAT("""",C$1,"""",": ","""",C482,"""",",")</f>
        <v>"SATNAME": "SL-23 DEB",</v>
      </c>
      <c r="AY482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"259","COMMENT": "","COMMENTCODE": "","COUNTRY": "CIS","CURRENT": "Y","DECAY": "2011-03-06","FILE": "7337","INCLINATION": "51.31","INTLDES": "2011-001H","LAUNCH": "2011-01-20","LAUNCH_NUM": "1","LAUNCH_PIECE": "H","NORAD_CAT_ID": "37357","OBJECT_ID": "2011-001H","OBJECT_NAME": "SL-23 DEB","OBJECT_NUMBER": "37357","OBJECT_TYPE": "DEBRIS","PERIGEE": "149","PERIOD": "88.58","RCSVALUE": "0","RCS_SIZE": "SMALL","SATNAME": "SL-23 DEB","SITE": "TTMTR"</v>
      </c>
    </row>
    <row r="483" spans="1:51" x14ac:dyDescent="0.2">
      <c r="A483" t="s">
        <v>1225</v>
      </c>
      <c r="B483" t="s">
        <v>4267</v>
      </c>
      <c r="C483" t="s">
        <v>3327</v>
      </c>
      <c r="D483" t="s">
        <v>752</v>
      </c>
      <c r="E483" t="s">
        <v>25</v>
      </c>
      <c r="F483" t="s">
        <v>25</v>
      </c>
      <c r="G483" t="s">
        <v>26</v>
      </c>
      <c r="H483" t="s">
        <v>27</v>
      </c>
      <c r="I483" t="s">
        <v>3395</v>
      </c>
      <c r="J483" t="s">
        <v>156</v>
      </c>
      <c r="K483" t="s">
        <v>278</v>
      </c>
      <c r="L483" t="s">
        <v>3396</v>
      </c>
      <c r="M483" t="s">
        <v>3393</v>
      </c>
      <c r="N483" t="s">
        <v>33</v>
      </c>
      <c r="O483" t="s">
        <v>311</v>
      </c>
      <c r="P483" t="s">
        <v>1620</v>
      </c>
      <c r="Q483" t="s">
        <v>3396</v>
      </c>
      <c r="R483" t="s">
        <v>3327</v>
      </c>
      <c r="S483" t="s">
        <v>1620</v>
      </c>
      <c r="T483" t="s">
        <v>84</v>
      </c>
      <c r="U483" t="s">
        <v>425</v>
      </c>
      <c r="V483" t="s">
        <v>998</v>
      </c>
      <c r="W483" t="s">
        <v>41</v>
      </c>
      <c r="X483" t="s">
        <v>64</v>
      </c>
      <c r="Y483" t="s">
        <v>42</v>
      </c>
      <c r="Z483" t="str">
        <f t="shared" si="1157"/>
        <v>"SL23DEB-43543":{"APOGEE": "192","COMMENT": "","COMMENTCODE": "","COUNTRY": "CIS","CURRENT": "Y","DECAY": "2011-02-15","FILE": "7337","INCLINATION": "51.25","INTLDES": "2011-001G","LAUNCH": "2011-01-20","LAUNCH_NUM": "1","LAUNCH_PIECE": "G","NORAD_CAT_ID": "37356","OBJECT_ID": "2011-001G","OBJECT_NAME": "SL-23 DEB","OBJECT_NUMBER": "37356","OBJECT_TYPE": "DEBRIS","PERIGEE": "121","PERIOD": "87.62","RCSVALUE": "0","RCS_SIZE": "SMALL","SATNAME": "SL-23 DEB","SITE": "TTMTR"}</v>
      </c>
      <c r="AA483" t="str">
        <f>IF(A483=A484,_xlfn.CONCAT(Query__2[[#This Row],[Column1]],","),_xlfn.CONCAT(Query__2[[#This Row],[Column1]],"},"))</f>
        <v>"SL23DEB-43543":{"APOGEE": "192","COMMENT": "","COMMENTCODE": "","COUNTRY": "CIS","CURRENT": "Y","DECAY": "2011-02-15","FILE": "7337","INCLINATION": "51.25","INTLDES": "2011-001G","LAUNCH": "2011-01-20","LAUNCH_NUM": "1","LAUNCH_PIECE": "G","NORAD_CAT_ID": "37356","OBJECT_ID": "2011-001G","OBJECT_NAME": "SL-23 DEB","OBJECT_NUMBER": "37356","OBJECT_TYPE": "DEBRIS","PERIGEE": "121","PERIOD": "87.62","RCSVALUE": "0","RCS_SIZE": "SMALL","SATNAME": "SL-23 DEB","SITE": "TTMTR"},</v>
      </c>
      <c r="AB483" t="str">
        <f t="shared" si="1250"/>
        <v>"APOGEE": "192",</v>
      </c>
      <c r="AC483" t="str">
        <f t="shared" si="1251"/>
        <v>"COMMENT": "",</v>
      </c>
      <c r="AD483" t="str">
        <f t="shared" si="1252"/>
        <v>"COMMENTCODE": "",</v>
      </c>
      <c r="AE483" t="str">
        <f t="shared" si="1253"/>
        <v>"COUNTRY": "CIS",</v>
      </c>
      <c r="AF483" t="str">
        <f t="shared" si="1254"/>
        <v>"CURRENT": "Y",</v>
      </c>
      <c r="AG483" t="str">
        <f t="shared" si="1255"/>
        <v>"DECAY": "2011-02-15",</v>
      </c>
      <c r="AH483" t="str">
        <f t="shared" si="1256"/>
        <v>"FILE": "7337",</v>
      </c>
      <c r="AI483" t="str">
        <f t="shared" si="1257"/>
        <v>"INCLINATION": "51.25",</v>
      </c>
      <c r="AJ483" t="str">
        <f t="shared" si="1258"/>
        <v>"INTLDES": "2011-001G",</v>
      </c>
      <c r="AK483" t="str">
        <f t="shared" si="1259"/>
        <v>"LAUNCH": "2011-01-20",</v>
      </c>
      <c r="AL483" t="str">
        <f t="shared" si="1260"/>
        <v>"LAUNCH_NUM": "1",</v>
      </c>
      <c r="AM483" t="str">
        <f t="shared" si="1261"/>
        <v>"LAUNCH_PIECE": "G",</v>
      </c>
      <c r="AN483" t="str">
        <f t="shared" si="1262"/>
        <v>"NORAD_CAT_ID": "37356",</v>
      </c>
      <c r="AO483" t="str">
        <f t="shared" si="1263"/>
        <v>"OBJECT_ID": "2011-001G",</v>
      </c>
      <c r="AP483" t="str">
        <f t="shared" si="1264"/>
        <v>"OBJECT_NAME": "SL-23 DEB",</v>
      </c>
      <c r="AQ483" t="str">
        <f t="shared" si="1265"/>
        <v>"OBJECT_NUMBER": "37356",</v>
      </c>
      <c r="AR483" t="str">
        <f t="shared" si="1266"/>
        <v>"OBJECT_TYPE": "DEBRIS",</v>
      </c>
      <c r="AS483" t="str">
        <f t="shared" si="1267"/>
        <v>"PERIGEE": "121",</v>
      </c>
      <c r="AT483" t="str">
        <f t="shared" si="1268"/>
        <v>"PERIOD": "87.62",</v>
      </c>
      <c r="AU483" t="str">
        <f t="shared" si="1269"/>
        <v>"RCSVALUE": "0",</v>
      </c>
      <c r="AV483" t="str">
        <f t="shared" si="1270"/>
        <v>"RCS_SIZE": "SMALL",</v>
      </c>
      <c r="AW483" t="str">
        <f t="shared" si="1271"/>
        <v>"SITE": "TTMTR"</v>
      </c>
      <c r="AX483" t="str">
        <f t="shared" si="1272"/>
        <v>"SATNAME": "SL-23 DEB",</v>
      </c>
      <c r="AY483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"192","COMMENT": "","COMMENTCODE": "","COUNTRY": "CIS","CURRENT": "Y","DECAY": "2011-02-15","FILE": "7337","INCLINATION": "51.25","INTLDES": "2011-001G","LAUNCH": "2011-01-20","LAUNCH_NUM": "1","LAUNCH_PIECE": "G","NORAD_CAT_ID": "37356","OBJECT_ID": "2011-001G","OBJECT_NAME": "SL-23 DEB","OBJECT_NUMBER": "37356","OBJECT_TYPE": "DEBRIS","PERIGEE": "121","PERIOD": "87.62","RCSVALUE": "0","RCS_SIZE": "SMALL","SATNAME": "SL-23 DEB","SITE": "TTMTR"</v>
      </c>
    </row>
    <row r="484" spans="1:51" x14ac:dyDescent="0.2">
      <c r="A484" t="s">
        <v>1225</v>
      </c>
      <c r="B484" t="s">
        <v>4268</v>
      </c>
      <c r="C484" t="s">
        <v>3327</v>
      </c>
      <c r="D484" t="s">
        <v>434</v>
      </c>
      <c r="E484" t="s">
        <v>25</v>
      </c>
      <c r="F484" t="s">
        <v>25</v>
      </c>
      <c r="G484" t="s">
        <v>26</v>
      </c>
      <c r="H484" t="s">
        <v>27</v>
      </c>
      <c r="I484" t="s">
        <v>3395</v>
      </c>
      <c r="J484" t="s">
        <v>156</v>
      </c>
      <c r="K484" t="s">
        <v>3323</v>
      </c>
      <c r="L484" t="s">
        <v>3397</v>
      </c>
      <c r="M484" t="s">
        <v>3393</v>
      </c>
      <c r="N484" t="s">
        <v>33</v>
      </c>
      <c r="O484" t="s">
        <v>309</v>
      </c>
      <c r="P484" t="s">
        <v>3398</v>
      </c>
      <c r="Q484" t="s">
        <v>3397</v>
      </c>
      <c r="R484" t="s">
        <v>3327</v>
      </c>
      <c r="S484" t="s">
        <v>3398</v>
      </c>
      <c r="T484" t="s">
        <v>84</v>
      </c>
      <c r="U484" t="s">
        <v>298</v>
      </c>
      <c r="V484" t="s">
        <v>824</v>
      </c>
      <c r="W484" t="s">
        <v>41</v>
      </c>
      <c r="X484" t="s">
        <v>64</v>
      </c>
      <c r="Y484" t="s">
        <v>42</v>
      </c>
      <c r="Z484" t="str">
        <f t="shared" si="1157"/>
        <v>"SL23DEB-43544":{"APOGEE": "237","COMMENT": "","COMMENTCODE": "","COUNTRY": "CIS","CURRENT": "Y","DECAY": "2011-02-15","FILE": "7337","INCLINATION": "51.32","INTLDES": "2011-001F","LAUNCH": "2011-01-20","LAUNCH_NUM": "1","LAUNCH_PIECE": "F","NORAD_CAT_ID": "37355","OBJECT_ID": "2011-001F","OBJECT_NAME": "SL-23 DEB","OBJECT_NUMBER": "37355","OBJECT_TYPE": "DEBRIS","PERIGEE": "142","PERIOD": "88.28","RCSVALUE": "0","RCS_SIZE": "SMALL","SATNAME": "SL-23 DEB","SITE": "TTMTR"}</v>
      </c>
      <c r="AA484" t="str">
        <f>IF(A484=A485,_xlfn.CONCAT(Query__2[[#This Row],[Column1]],","),_xlfn.CONCAT(Query__2[[#This Row],[Column1]],"},"))</f>
        <v>"SL23DEB-43544":{"APOGEE": "237","COMMENT": "","COMMENTCODE": "","COUNTRY": "CIS","CURRENT": "Y","DECAY": "2011-02-15","FILE": "7337","INCLINATION": "51.32","INTLDES": "2011-001F","LAUNCH": "2011-01-20","LAUNCH_NUM": "1","LAUNCH_PIECE": "F","NORAD_CAT_ID": "37355","OBJECT_ID": "2011-001F","OBJECT_NAME": "SL-23 DEB","OBJECT_NUMBER": "37355","OBJECT_TYPE": "DEBRIS","PERIGEE": "142","PERIOD": "88.28","RCSVALUE": "0","RCS_SIZE": "SMALL","SATNAME": "SL-23 DEB","SITE": "TTMTR"},</v>
      </c>
      <c r="AB484" t="str">
        <f t="shared" si="1250"/>
        <v>"APOGEE": "237",</v>
      </c>
      <c r="AC484" t="str">
        <f t="shared" si="1251"/>
        <v>"COMMENT": "",</v>
      </c>
      <c r="AD484" t="str">
        <f t="shared" si="1252"/>
        <v>"COMMENTCODE": "",</v>
      </c>
      <c r="AE484" t="str">
        <f t="shared" si="1253"/>
        <v>"COUNTRY": "CIS",</v>
      </c>
      <c r="AF484" t="str">
        <f t="shared" si="1254"/>
        <v>"CURRENT": "Y",</v>
      </c>
      <c r="AG484" t="str">
        <f t="shared" si="1255"/>
        <v>"DECAY": "2011-02-15",</v>
      </c>
      <c r="AH484" t="str">
        <f t="shared" si="1256"/>
        <v>"FILE": "7337",</v>
      </c>
      <c r="AI484" t="str">
        <f t="shared" si="1257"/>
        <v>"INCLINATION": "51.32",</v>
      </c>
      <c r="AJ484" t="str">
        <f t="shared" si="1258"/>
        <v>"INTLDES": "2011-001F",</v>
      </c>
      <c r="AK484" t="str">
        <f t="shared" si="1259"/>
        <v>"LAUNCH": "2011-01-20",</v>
      </c>
      <c r="AL484" t="str">
        <f t="shared" si="1260"/>
        <v>"LAUNCH_NUM": "1",</v>
      </c>
      <c r="AM484" t="str">
        <f t="shared" si="1261"/>
        <v>"LAUNCH_PIECE": "F",</v>
      </c>
      <c r="AN484" t="str">
        <f t="shared" si="1262"/>
        <v>"NORAD_CAT_ID": "37355",</v>
      </c>
      <c r="AO484" t="str">
        <f t="shared" si="1263"/>
        <v>"OBJECT_ID": "2011-001F",</v>
      </c>
      <c r="AP484" t="str">
        <f t="shared" si="1264"/>
        <v>"OBJECT_NAME": "SL-23 DEB",</v>
      </c>
      <c r="AQ484" t="str">
        <f t="shared" si="1265"/>
        <v>"OBJECT_NUMBER": "37355",</v>
      </c>
      <c r="AR484" t="str">
        <f t="shared" si="1266"/>
        <v>"OBJECT_TYPE": "DEBRIS",</v>
      </c>
      <c r="AS484" t="str">
        <f t="shared" si="1267"/>
        <v>"PERIGEE": "142",</v>
      </c>
      <c r="AT484" t="str">
        <f t="shared" si="1268"/>
        <v>"PERIOD": "88.28",</v>
      </c>
      <c r="AU484" t="str">
        <f t="shared" si="1269"/>
        <v>"RCSVALUE": "0",</v>
      </c>
      <c r="AV484" t="str">
        <f t="shared" si="1270"/>
        <v>"RCS_SIZE": "SMALL",</v>
      </c>
      <c r="AW484" t="str">
        <f t="shared" si="1271"/>
        <v>"SITE": "TTMTR"</v>
      </c>
      <c r="AX484" t="str">
        <f t="shared" si="1272"/>
        <v>"SATNAME": "SL-23 DEB",</v>
      </c>
      <c r="AY484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"237","COMMENT": "","COMMENTCODE": "","COUNTRY": "CIS","CURRENT": "Y","DECAY": "2011-02-15","FILE": "7337","INCLINATION": "51.32","INTLDES": "2011-001F","LAUNCH": "2011-01-20","LAUNCH_NUM": "1","LAUNCH_PIECE": "F","NORAD_CAT_ID": "37355","OBJECT_ID": "2011-001F","OBJECT_NAME": "SL-23 DEB","OBJECT_NUMBER": "37355","OBJECT_TYPE": "DEBRIS","PERIGEE": "142","PERIOD": "88.28","RCSVALUE": "0","RCS_SIZE": "SMALL","SATNAME": "SL-23 DEB","SITE": "TTMTR"</v>
      </c>
    </row>
    <row r="485" spans="1:51" x14ac:dyDescent="0.2">
      <c r="A485" t="s">
        <v>1225</v>
      </c>
      <c r="B485" t="s">
        <v>4269</v>
      </c>
      <c r="C485" t="s">
        <v>3327</v>
      </c>
      <c r="D485" t="s">
        <v>531</v>
      </c>
      <c r="E485" t="s">
        <v>25</v>
      </c>
      <c r="F485" t="s">
        <v>25</v>
      </c>
      <c r="G485" t="s">
        <v>26</v>
      </c>
      <c r="H485" t="s">
        <v>27</v>
      </c>
      <c r="I485" t="s">
        <v>3324</v>
      </c>
      <c r="J485" t="s">
        <v>156</v>
      </c>
      <c r="K485" t="s">
        <v>2368</v>
      </c>
      <c r="L485" t="s">
        <v>3399</v>
      </c>
      <c r="M485" t="s">
        <v>3393</v>
      </c>
      <c r="N485" t="s">
        <v>33</v>
      </c>
      <c r="O485" t="s">
        <v>307</v>
      </c>
      <c r="P485" t="s">
        <v>3400</v>
      </c>
      <c r="Q485" t="s">
        <v>3399</v>
      </c>
      <c r="R485" t="s">
        <v>3327</v>
      </c>
      <c r="S485" t="s">
        <v>3400</v>
      </c>
      <c r="T485" t="s">
        <v>84</v>
      </c>
      <c r="U485" t="s">
        <v>396</v>
      </c>
      <c r="V485" t="s">
        <v>916</v>
      </c>
      <c r="W485" t="s">
        <v>41</v>
      </c>
      <c r="X485" t="s">
        <v>64</v>
      </c>
      <c r="Y485" t="s">
        <v>42</v>
      </c>
      <c r="Z485" t="str">
        <f t="shared" si="1157"/>
        <v>"SL23DEB-43545":{"APOGEE": "191","COMMENT": "","COMMENTCODE": "","COUNTRY": "CIS","CURRENT": "Y","DECAY": "2011-03-05","FILE": "7337","INCLINATION": "51.31","INTLDES": "2011-001E","LAUNCH": "2011-01-20","LAUNCH_NUM": "1","LAUNCH_PIECE": "E","NORAD_CAT_ID": "37354","OBJECT_ID": "2011-001E","OBJECT_NAME": "SL-23 DEB","OBJECT_NUMBER": "37354","OBJECT_TYPE": "DEBRIS","PERIGEE": "145","PERIOD": "87.85","RCSVALUE": "0","RCS_SIZE": "SMALL","SATNAME": "SL-23 DEB","SITE": "TTMTR"}</v>
      </c>
      <c r="AA485" t="str">
        <f>IF(A485=A486,_xlfn.CONCAT(Query__2[[#This Row],[Column1]],","),_xlfn.CONCAT(Query__2[[#This Row],[Column1]],"},"))</f>
        <v>"SL23DEB-43545":{"APOGEE": "191","COMMENT": "","COMMENTCODE": "","COUNTRY": "CIS","CURRENT": "Y","DECAY": "2011-03-05","FILE": "7337","INCLINATION": "51.31","INTLDES": "2011-001E","LAUNCH": "2011-01-20","LAUNCH_NUM": "1","LAUNCH_PIECE": "E","NORAD_CAT_ID": "37354","OBJECT_ID": "2011-001E","OBJECT_NAME": "SL-23 DEB","OBJECT_NUMBER": "37354","OBJECT_TYPE": "DEBRIS","PERIGEE": "145","PERIOD": "87.85","RCSVALUE": "0","RCS_SIZE": "SMALL","SATNAME": "SL-23 DEB","SITE": "TTMTR"},</v>
      </c>
      <c r="AB485" t="str">
        <f t="shared" si="1250"/>
        <v>"APOGEE": "191",</v>
      </c>
      <c r="AC485" t="str">
        <f t="shared" si="1251"/>
        <v>"COMMENT": "",</v>
      </c>
      <c r="AD485" t="str">
        <f t="shared" si="1252"/>
        <v>"COMMENTCODE": "",</v>
      </c>
      <c r="AE485" t="str">
        <f t="shared" si="1253"/>
        <v>"COUNTRY": "CIS",</v>
      </c>
      <c r="AF485" t="str">
        <f t="shared" si="1254"/>
        <v>"CURRENT": "Y",</v>
      </c>
      <c r="AG485" t="str">
        <f t="shared" si="1255"/>
        <v>"DECAY": "2011-03-05",</v>
      </c>
      <c r="AH485" t="str">
        <f t="shared" si="1256"/>
        <v>"FILE": "7337",</v>
      </c>
      <c r="AI485" t="str">
        <f t="shared" si="1257"/>
        <v>"INCLINATION": "51.31",</v>
      </c>
      <c r="AJ485" t="str">
        <f t="shared" si="1258"/>
        <v>"INTLDES": "2011-001E",</v>
      </c>
      <c r="AK485" t="str">
        <f t="shared" si="1259"/>
        <v>"LAUNCH": "2011-01-20",</v>
      </c>
      <c r="AL485" t="str">
        <f t="shared" si="1260"/>
        <v>"LAUNCH_NUM": "1",</v>
      </c>
      <c r="AM485" t="str">
        <f t="shared" si="1261"/>
        <v>"LAUNCH_PIECE": "E",</v>
      </c>
      <c r="AN485" t="str">
        <f t="shared" si="1262"/>
        <v>"NORAD_CAT_ID": "37354",</v>
      </c>
      <c r="AO485" t="str">
        <f t="shared" si="1263"/>
        <v>"OBJECT_ID": "2011-001E",</v>
      </c>
      <c r="AP485" t="str">
        <f t="shared" si="1264"/>
        <v>"OBJECT_NAME": "SL-23 DEB",</v>
      </c>
      <c r="AQ485" t="str">
        <f t="shared" si="1265"/>
        <v>"OBJECT_NUMBER": "37354",</v>
      </c>
      <c r="AR485" t="str">
        <f t="shared" si="1266"/>
        <v>"OBJECT_TYPE": "DEBRIS",</v>
      </c>
      <c r="AS485" t="str">
        <f t="shared" si="1267"/>
        <v>"PERIGEE": "145",</v>
      </c>
      <c r="AT485" t="str">
        <f t="shared" si="1268"/>
        <v>"PERIOD": "87.85",</v>
      </c>
      <c r="AU485" t="str">
        <f t="shared" si="1269"/>
        <v>"RCSVALUE": "0",</v>
      </c>
      <c r="AV485" t="str">
        <f t="shared" si="1270"/>
        <v>"RCS_SIZE": "SMALL",</v>
      </c>
      <c r="AW485" t="str">
        <f t="shared" si="1271"/>
        <v>"SITE": "TTMTR"</v>
      </c>
      <c r="AX485" t="str">
        <f t="shared" si="1272"/>
        <v>"SATNAME": "SL-23 DEB",</v>
      </c>
      <c r="AY485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"191","COMMENT": "","COMMENTCODE": "","COUNTRY": "CIS","CURRENT": "Y","DECAY": "2011-03-05","FILE": "7337","INCLINATION": "51.31","INTLDES": "2011-001E","LAUNCH": "2011-01-20","LAUNCH_NUM": "1","LAUNCH_PIECE": "E","NORAD_CAT_ID": "37354","OBJECT_ID": "2011-001E","OBJECT_NAME": "SL-23 DEB","OBJECT_NUMBER": "37354","OBJECT_TYPE": "DEBRIS","PERIGEE": "145","PERIOD": "87.85","RCSVALUE": "0","RCS_SIZE": "SMALL","SATNAME": "SL-23 DEB","SITE": "TTMTR"</v>
      </c>
    </row>
    <row r="486" spans="1:51" x14ac:dyDescent="0.2">
      <c r="A486" t="s">
        <v>1225</v>
      </c>
      <c r="B486" t="s">
        <v>4270</v>
      </c>
      <c r="C486" t="s">
        <v>3403</v>
      </c>
      <c r="D486" t="s">
        <v>1801</v>
      </c>
      <c r="E486" t="s">
        <v>25</v>
      </c>
      <c r="F486" t="s">
        <v>25</v>
      </c>
      <c r="G486" t="s">
        <v>26</v>
      </c>
      <c r="H486" t="s">
        <v>27</v>
      </c>
      <c r="I486" t="s">
        <v>25</v>
      </c>
      <c r="J486" t="s">
        <v>231</v>
      </c>
      <c r="K486" t="s">
        <v>2478</v>
      </c>
      <c r="L486" t="s">
        <v>3401</v>
      </c>
      <c r="M486" t="s">
        <v>3393</v>
      </c>
      <c r="N486" t="s">
        <v>33</v>
      </c>
      <c r="O486" t="s">
        <v>48</v>
      </c>
      <c r="P486" t="s">
        <v>3402</v>
      </c>
      <c r="Q486" t="s">
        <v>3401</v>
      </c>
      <c r="R486" t="s">
        <v>3403</v>
      </c>
      <c r="S486" t="s">
        <v>3402</v>
      </c>
      <c r="T486" t="s">
        <v>38</v>
      </c>
      <c r="U486" t="s">
        <v>1749</v>
      </c>
      <c r="V486" t="s">
        <v>2632</v>
      </c>
      <c r="W486" t="s">
        <v>41</v>
      </c>
      <c r="X486" t="s">
        <v>53</v>
      </c>
      <c r="Y486" t="s">
        <v>42</v>
      </c>
      <c r="Z486" t="str">
        <f t="shared" si="1157"/>
        <v>"ELEKTROL-43546":{"APOGEE": "35841","COMMENT": "","COMMENTCODE": "","COUNTRY": "CIS","CURRENT": "Y","DECAY": "","FILE": "8635","INCLINATION": "7.61","INTLDES": "2011-001A","LAUNCH": "2011-01-20","LAUNCH_NUM": "1","LAUNCH_PIECE": "A","NORAD_CAT_ID": "37344","OBJECT_ID": "2011-001A","OBJECT_NAME": "ELEKTRO-L","OBJECT_NUMBER": "37344","OBJECT_TYPE": "PAYLOAD","PERIGEE": "35801","PERIOD": "1437.86","RCSVALUE": "0","RCS_SIZE": "LARGE","SATNAME": "ELEKTRO-L","SITE": "TTMTR"}</v>
      </c>
      <c r="AA486" t="str">
        <f>IF(A486=A487,_xlfn.CONCAT(Query__2[[#This Row],[Column1]],","),_xlfn.CONCAT(Query__2[[#This Row],[Column1]],"},"))</f>
        <v>"ELEKTROL-43546":{"APOGEE": "35841","COMMENT": "","COMMENTCODE": "","COUNTRY": "CIS","CURRENT": "Y","DECAY": "","FILE": "8635","INCLINATION": "7.61","INTLDES": "2011-001A","LAUNCH": "2011-01-20","LAUNCH_NUM": "1","LAUNCH_PIECE": "A","NORAD_CAT_ID": "37344","OBJECT_ID": "2011-001A","OBJECT_NAME": "ELEKTRO-L","OBJECT_NUMBER": "37344","OBJECT_TYPE": "PAYLOAD","PERIGEE": "35801","PERIOD": "1437.86","RCSVALUE": "0","RCS_SIZE": "LARGE","SATNAME": "ELEKTRO-L","SITE": "TTMTR"},</v>
      </c>
      <c r="AB486" t="str">
        <f t="shared" si="1250"/>
        <v>"APOGEE": "35841",</v>
      </c>
      <c r="AC486" t="str">
        <f t="shared" si="1251"/>
        <v>"COMMENT": "",</v>
      </c>
      <c r="AD486" t="str">
        <f t="shared" si="1252"/>
        <v>"COMMENTCODE": "",</v>
      </c>
      <c r="AE486" t="str">
        <f t="shared" si="1253"/>
        <v>"COUNTRY": "CIS",</v>
      </c>
      <c r="AF486" t="str">
        <f t="shared" si="1254"/>
        <v>"CURRENT": "Y",</v>
      </c>
      <c r="AG486" t="str">
        <f t="shared" si="1255"/>
        <v>"DECAY": "",</v>
      </c>
      <c r="AH486" t="str">
        <f t="shared" si="1256"/>
        <v>"FILE": "8635",</v>
      </c>
      <c r="AI486" t="str">
        <f t="shared" si="1257"/>
        <v>"INCLINATION": "7.61",</v>
      </c>
      <c r="AJ486" t="str">
        <f t="shared" si="1258"/>
        <v>"INTLDES": "2011-001A",</v>
      </c>
      <c r="AK486" t="str">
        <f t="shared" si="1259"/>
        <v>"LAUNCH": "2011-01-20",</v>
      </c>
      <c r="AL486" t="str">
        <f t="shared" si="1260"/>
        <v>"LAUNCH_NUM": "1",</v>
      </c>
      <c r="AM486" t="str">
        <f t="shared" si="1261"/>
        <v>"LAUNCH_PIECE": "A",</v>
      </c>
      <c r="AN486" t="str">
        <f t="shared" si="1262"/>
        <v>"NORAD_CAT_ID": "37344",</v>
      </c>
      <c r="AO486" t="str">
        <f t="shared" si="1263"/>
        <v>"OBJECT_ID": "2011-001A",</v>
      </c>
      <c r="AP486" t="str">
        <f t="shared" si="1264"/>
        <v>"OBJECT_NAME": "ELEKTRO-L",</v>
      </c>
      <c r="AQ486" t="str">
        <f t="shared" si="1265"/>
        <v>"OBJECT_NUMBER": "37344",</v>
      </c>
      <c r="AR486" t="str">
        <f t="shared" si="1266"/>
        <v>"OBJECT_TYPE": "PAYLOAD",</v>
      </c>
      <c r="AS486" t="str">
        <f t="shared" si="1267"/>
        <v>"PERIGEE": "35801",</v>
      </c>
      <c r="AT486" t="str">
        <f t="shared" si="1268"/>
        <v>"PERIOD": "1437.86",</v>
      </c>
      <c r="AU486" t="str">
        <f t="shared" si="1269"/>
        <v>"RCSVALUE": "0",</v>
      </c>
      <c r="AV486" t="str">
        <f t="shared" si="1270"/>
        <v>"RCS_SIZE": "LARGE",</v>
      </c>
      <c r="AW486" t="str">
        <f t="shared" si="1271"/>
        <v>"SITE": "TTMTR"</v>
      </c>
      <c r="AX486" t="str">
        <f t="shared" si="1272"/>
        <v>"SATNAME": "ELEKTRO-L",</v>
      </c>
      <c r="AY486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"35841","COMMENT": "","COMMENTCODE": "","COUNTRY": "CIS","CURRENT": "Y","DECAY": "","FILE": "8635","INCLINATION": "7.61","INTLDES": "2011-001A","LAUNCH": "2011-01-20","LAUNCH_NUM": "1","LAUNCH_PIECE": "A","NORAD_CAT_ID": "37344","OBJECT_ID": "2011-001A","OBJECT_NAME": "ELEKTRO-L","OBJECT_NUMBER": "37344","OBJECT_TYPE": "PAYLOAD","PERIGEE": "35801","PERIOD": "1437.86","RCSVALUE": "0","RCS_SIZE": "LARGE","SATNAME": "ELEKTRO-L","SITE": "TTMTR"</v>
      </c>
    </row>
    <row r="487" spans="1:51" x14ac:dyDescent="0.2">
      <c r="A487" t="s">
        <v>1225</v>
      </c>
      <c r="B487" t="s">
        <v>4271</v>
      </c>
      <c r="C487" t="s">
        <v>3036</v>
      </c>
      <c r="D487" t="s">
        <v>2520</v>
      </c>
      <c r="E487" t="s">
        <v>25</v>
      </c>
      <c r="F487" t="s">
        <v>25</v>
      </c>
      <c r="G487" t="s">
        <v>26</v>
      </c>
      <c r="H487" t="s">
        <v>27</v>
      </c>
      <c r="I487" t="s">
        <v>25</v>
      </c>
      <c r="J487" t="s">
        <v>231</v>
      </c>
      <c r="K487" t="s">
        <v>3221</v>
      </c>
      <c r="L487" t="s">
        <v>3404</v>
      </c>
      <c r="M487" t="s">
        <v>3393</v>
      </c>
      <c r="N487" t="s">
        <v>33</v>
      </c>
      <c r="O487" t="s">
        <v>34</v>
      </c>
      <c r="P487" t="s">
        <v>1621</v>
      </c>
      <c r="Q487" t="s">
        <v>3404</v>
      </c>
      <c r="R487" t="s">
        <v>3036</v>
      </c>
      <c r="S487" t="s">
        <v>1621</v>
      </c>
      <c r="T487" t="s">
        <v>50</v>
      </c>
      <c r="U487" t="s">
        <v>2713</v>
      </c>
      <c r="V487" t="s">
        <v>3405</v>
      </c>
      <c r="W487" t="s">
        <v>41</v>
      </c>
      <c r="X487" t="s">
        <v>53</v>
      </c>
      <c r="Y487" t="s">
        <v>42</v>
      </c>
      <c r="Z487" t="str">
        <f t="shared" si="1157"/>
        <v>"FREGATRB-43547":{"APOGEE": "35743","COMMENT": "","COMMENTCODE": "","COUNTRY": "CIS","CURRENT": "Y","DECAY": "","FILE": "8635","INCLINATION": "8.51","INTLDES": "2011-001B","LAUNCH": "2011-01-20","LAUNCH_NUM": "1","LAUNCH_PIECE": "B","NORAD_CAT_ID": "37345","OBJECT_ID": "2011-001B","OBJECT_NAME": "FREGAT R/B","OBJECT_NUMBER": "37345","OBJECT_TYPE": "ROCKET BODY","PERIGEE": "34442","PERIOD": "1400.78","RCSVALUE": "0","RCS_SIZE": "LARGE","SATNAME": "FREGAT R/B","SITE": "TTMTR"}</v>
      </c>
      <c r="AA487" t="str">
        <f>IF(A487=A488,_xlfn.CONCAT(Query__2[[#This Row],[Column1]],","),_xlfn.CONCAT(Query__2[[#This Row],[Column1]],"},"))</f>
        <v>"FREGATRB-43547":{"APOGEE": "35743","COMMENT": "","COMMENTCODE": "","COUNTRY": "CIS","CURRENT": "Y","DECAY": "","FILE": "8635","INCLINATION": "8.51","INTLDES": "2011-001B","LAUNCH": "2011-01-20","LAUNCH_NUM": "1","LAUNCH_PIECE": "B","NORAD_CAT_ID": "37345","OBJECT_ID": "2011-001B","OBJECT_NAME": "FREGAT R/B","OBJECT_NUMBER": "37345","OBJECT_TYPE": "ROCKET BODY","PERIGEE": "34442","PERIOD": "1400.78","RCSVALUE": "0","RCS_SIZE": "LARGE","SATNAME": "FREGAT R/B","SITE": "TTMTR"},</v>
      </c>
      <c r="AB487" t="str">
        <f t="shared" si="1250"/>
        <v>"APOGEE": "35743",</v>
      </c>
      <c r="AC487" t="str">
        <f t="shared" si="1251"/>
        <v>"COMMENT": "",</v>
      </c>
      <c r="AD487" t="str">
        <f t="shared" si="1252"/>
        <v>"COMMENTCODE": "",</v>
      </c>
      <c r="AE487" t="str">
        <f t="shared" si="1253"/>
        <v>"COUNTRY": "CIS",</v>
      </c>
      <c r="AF487" t="str">
        <f t="shared" si="1254"/>
        <v>"CURRENT": "Y",</v>
      </c>
      <c r="AG487" t="str">
        <f t="shared" si="1255"/>
        <v>"DECAY": "",</v>
      </c>
      <c r="AH487" t="str">
        <f t="shared" si="1256"/>
        <v>"FILE": "8635",</v>
      </c>
      <c r="AI487" t="str">
        <f t="shared" si="1257"/>
        <v>"INCLINATION": "8.51",</v>
      </c>
      <c r="AJ487" t="str">
        <f t="shared" si="1258"/>
        <v>"INTLDES": "2011-001B",</v>
      </c>
      <c r="AK487" t="str">
        <f t="shared" si="1259"/>
        <v>"LAUNCH": "2011-01-20",</v>
      </c>
      <c r="AL487" t="str">
        <f t="shared" si="1260"/>
        <v>"LAUNCH_NUM": "1",</v>
      </c>
      <c r="AM487" t="str">
        <f t="shared" si="1261"/>
        <v>"LAUNCH_PIECE": "B",</v>
      </c>
      <c r="AN487" t="str">
        <f t="shared" si="1262"/>
        <v>"NORAD_CAT_ID": "37345",</v>
      </c>
      <c r="AO487" t="str">
        <f t="shared" si="1263"/>
        <v>"OBJECT_ID": "2011-001B",</v>
      </c>
      <c r="AP487" t="str">
        <f t="shared" si="1264"/>
        <v>"OBJECT_NAME": "FREGAT R/B",</v>
      </c>
      <c r="AQ487" t="str">
        <f t="shared" si="1265"/>
        <v>"OBJECT_NUMBER": "37345",</v>
      </c>
      <c r="AR487" t="str">
        <f t="shared" si="1266"/>
        <v>"OBJECT_TYPE": "ROCKET BODY",</v>
      </c>
      <c r="AS487" t="str">
        <f t="shared" si="1267"/>
        <v>"PERIGEE": "34442",</v>
      </c>
      <c r="AT487" t="str">
        <f t="shared" si="1268"/>
        <v>"PERIOD": "1400.78",</v>
      </c>
      <c r="AU487" t="str">
        <f t="shared" si="1269"/>
        <v>"RCSVALUE": "0",</v>
      </c>
      <c r="AV487" t="str">
        <f t="shared" si="1270"/>
        <v>"RCS_SIZE": "LARGE",</v>
      </c>
      <c r="AW487" t="str">
        <f t="shared" si="1271"/>
        <v>"SITE": "TTMTR"</v>
      </c>
      <c r="AX487" t="str">
        <f t="shared" si="1272"/>
        <v>"SATNAME": "FREGAT R/B",</v>
      </c>
      <c r="AY487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"35743","COMMENT": "","COMMENTCODE": "","COUNTRY": "CIS","CURRENT": "Y","DECAY": "","FILE": "8635","INCLINATION": "8.51","INTLDES": "2011-001B","LAUNCH": "2011-01-20","LAUNCH_NUM": "1","LAUNCH_PIECE": "B","NORAD_CAT_ID": "37345","OBJECT_ID": "2011-001B","OBJECT_NAME": "FREGAT R/B","OBJECT_NUMBER": "37345","OBJECT_TYPE": "ROCKET BODY","PERIGEE": "34442","PERIOD": "1400.78","RCSVALUE": "0","RCS_SIZE": "LARGE","SATNAME": "FREGAT R/B","SITE": "TTMTR"</v>
      </c>
    </row>
    <row r="488" spans="1:51" x14ac:dyDescent="0.2">
      <c r="A488" t="s">
        <v>1225</v>
      </c>
      <c r="B488" t="s">
        <v>4272</v>
      </c>
      <c r="C488" t="s">
        <v>3408</v>
      </c>
      <c r="D488" t="s">
        <v>1487</v>
      </c>
      <c r="E488" t="s">
        <v>25</v>
      </c>
      <c r="F488" t="s">
        <v>25</v>
      </c>
      <c r="G488" t="s">
        <v>26</v>
      </c>
      <c r="H488" t="s">
        <v>27</v>
      </c>
      <c r="I488" t="s">
        <v>25</v>
      </c>
      <c r="J488" t="s">
        <v>231</v>
      </c>
      <c r="K488" t="s">
        <v>3249</v>
      </c>
      <c r="L488" t="s">
        <v>3406</v>
      </c>
      <c r="M488" t="s">
        <v>3393</v>
      </c>
      <c r="N488" t="s">
        <v>33</v>
      </c>
      <c r="O488" t="s">
        <v>160</v>
      </c>
      <c r="P488" t="s">
        <v>3407</v>
      </c>
      <c r="Q488" t="s">
        <v>3406</v>
      </c>
      <c r="R488" t="s">
        <v>3408</v>
      </c>
      <c r="S488" t="s">
        <v>3407</v>
      </c>
      <c r="T488" t="s">
        <v>84</v>
      </c>
      <c r="U488" t="s">
        <v>830</v>
      </c>
      <c r="V488" t="s">
        <v>1913</v>
      </c>
      <c r="W488" t="s">
        <v>41</v>
      </c>
      <c r="X488" t="s">
        <v>53</v>
      </c>
      <c r="Y488" t="s">
        <v>42</v>
      </c>
      <c r="Z488" t="str">
        <f t="shared" si="1157"/>
        <v>"FREGATDEBTANK-43548":{"APOGEE": "2780","COMMENT": "","COMMENTCODE": "","COUNTRY": "CIS","CURRENT": "Y","DECAY": "","FILE": "8635","INCLINATION": "50.33","INTLDES": "2011-001D","LAUNCH": "2011-01-20","LAUNCH_NUM": "1","LAUNCH_PIECE": "D","NORAD_CAT_ID": "37347","OBJECT_ID": "2011-001D","OBJECT_NAME": "FREGAT DEB (TANK)","OBJECT_NUMBER": "37347","OBJECT_TYPE": "DEBRIS","PERIGEE": "293","PERIOD": "116.80","RCSVALUE": "0","RCS_SIZE": "LARGE","SATNAME": "FREGAT DEB (TANK)","SITE": "TTMTR"}</v>
      </c>
      <c r="AA488" t="str">
        <f>IF(A488=A489,_xlfn.CONCAT(Query__2[[#This Row],[Column1]],","),_xlfn.CONCAT(Query__2[[#This Row],[Column1]],"},"))</f>
        <v>"FREGATDEBTANK-43548":{"APOGEE": "2780","COMMENT": "","COMMENTCODE": "","COUNTRY": "CIS","CURRENT": "Y","DECAY": "","FILE": "8635","INCLINATION": "50.33","INTLDES": "2011-001D","LAUNCH": "2011-01-20","LAUNCH_NUM": "1","LAUNCH_PIECE": "D","NORAD_CAT_ID": "37347","OBJECT_ID": "2011-001D","OBJECT_NAME": "FREGAT DEB (TANK)","OBJECT_NUMBER": "37347","OBJECT_TYPE": "DEBRIS","PERIGEE": "293","PERIOD": "116.80","RCSVALUE": "0","RCS_SIZE": "LARGE","SATNAME": "FREGAT DEB (TANK)","SITE": "TTMTR"},</v>
      </c>
      <c r="AB488" t="str">
        <f t="shared" si="1250"/>
        <v>"APOGEE": "2780",</v>
      </c>
      <c r="AC488" t="str">
        <f t="shared" si="1251"/>
        <v>"COMMENT": "",</v>
      </c>
      <c r="AD488" t="str">
        <f t="shared" si="1252"/>
        <v>"COMMENTCODE": "",</v>
      </c>
      <c r="AE488" t="str">
        <f t="shared" si="1253"/>
        <v>"COUNTRY": "CIS",</v>
      </c>
      <c r="AF488" t="str">
        <f t="shared" si="1254"/>
        <v>"CURRENT": "Y",</v>
      </c>
      <c r="AG488" t="str">
        <f t="shared" si="1255"/>
        <v>"DECAY": "",</v>
      </c>
      <c r="AH488" t="str">
        <f t="shared" si="1256"/>
        <v>"FILE": "8635",</v>
      </c>
      <c r="AI488" t="str">
        <f t="shared" si="1257"/>
        <v>"INCLINATION": "50.33",</v>
      </c>
      <c r="AJ488" t="str">
        <f t="shared" si="1258"/>
        <v>"INTLDES": "2011-001D",</v>
      </c>
      <c r="AK488" t="str">
        <f t="shared" si="1259"/>
        <v>"LAUNCH": "2011-01-20",</v>
      </c>
      <c r="AL488" t="str">
        <f t="shared" si="1260"/>
        <v>"LAUNCH_NUM": "1",</v>
      </c>
      <c r="AM488" t="str">
        <f t="shared" si="1261"/>
        <v>"LAUNCH_PIECE": "D",</v>
      </c>
      <c r="AN488" t="str">
        <f t="shared" si="1262"/>
        <v>"NORAD_CAT_ID": "37347",</v>
      </c>
      <c r="AO488" t="str">
        <f t="shared" si="1263"/>
        <v>"OBJECT_ID": "2011-001D",</v>
      </c>
      <c r="AP488" t="str">
        <f t="shared" si="1264"/>
        <v>"OBJECT_NAME": "FREGAT DEB (TANK)",</v>
      </c>
      <c r="AQ488" t="str">
        <f t="shared" si="1265"/>
        <v>"OBJECT_NUMBER": "37347",</v>
      </c>
      <c r="AR488" t="str">
        <f t="shared" si="1266"/>
        <v>"OBJECT_TYPE": "DEBRIS",</v>
      </c>
      <c r="AS488" t="str">
        <f t="shared" si="1267"/>
        <v>"PERIGEE": "293",</v>
      </c>
      <c r="AT488" t="str">
        <f t="shared" si="1268"/>
        <v>"PERIOD": "116.80",</v>
      </c>
      <c r="AU488" t="str">
        <f t="shared" si="1269"/>
        <v>"RCSVALUE": "0",</v>
      </c>
      <c r="AV488" t="str">
        <f t="shared" si="1270"/>
        <v>"RCS_SIZE": "LARGE",</v>
      </c>
      <c r="AW488" t="str">
        <f t="shared" si="1271"/>
        <v>"SITE": "TTMTR"</v>
      </c>
      <c r="AX488" t="str">
        <f t="shared" si="1272"/>
        <v>"SATNAME": "FREGAT DEB (TANK)",</v>
      </c>
      <c r="AY488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"2780","COMMENT": "","COMMENTCODE": "","COUNTRY": "CIS","CURRENT": "Y","DECAY": "","FILE": "8635","INCLINATION": "50.33","INTLDES": "2011-001D","LAUNCH": "2011-01-20","LAUNCH_NUM": "1","LAUNCH_PIECE": "D","NORAD_CAT_ID": "37347","OBJECT_ID": "2011-001D","OBJECT_NAME": "FREGAT DEB (TANK)","OBJECT_NUMBER": "37347","OBJECT_TYPE": "DEBRIS","PERIGEE": "293","PERIOD": "116.80","RCSVALUE": "0","RCS_SIZE": "LARGE","SATNAME": "FREGAT DEB (TANK)","SITE": "TTMTR"</v>
      </c>
    </row>
    <row r="489" spans="1:51" x14ac:dyDescent="0.2">
      <c r="A489" t="s">
        <v>1225</v>
      </c>
      <c r="B489" t="s">
        <v>4273</v>
      </c>
      <c r="C489" t="s">
        <v>3326</v>
      </c>
      <c r="D489" t="s">
        <v>632</v>
      </c>
      <c r="E489" t="s">
        <v>25</v>
      </c>
      <c r="F489" t="s">
        <v>25</v>
      </c>
      <c r="G489" t="s">
        <v>26</v>
      </c>
      <c r="H489" t="s">
        <v>27</v>
      </c>
      <c r="I489" t="s">
        <v>3409</v>
      </c>
      <c r="J489" t="s">
        <v>356</v>
      </c>
      <c r="K489" t="s">
        <v>1121</v>
      </c>
      <c r="L489" t="s">
        <v>3410</v>
      </c>
      <c r="M489" t="s">
        <v>3393</v>
      </c>
      <c r="N489" t="s">
        <v>33</v>
      </c>
      <c r="O489" t="s">
        <v>81</v>
      </c>
      <c r="P489" t="s">
        <v>3411</v>
      </c>
      <c r="Q489" t="s">
        <v>3410</v>
      </c>
      <c r="R489" t="s">
        <v>3326</v>
      </c>
      <c r="S489" t="s">
        <v>3411</v>
      </c>
      <c r="T489" t="s">
        <v>50</v>
      </c>
      <c r="U489" t="s">
        <v>192</v>
      </c>
      <c r="V489" t="s">
        <v>1272</v>
      </c>
      <c r="W489" t="s">
        <v>41</v>
      </c>
      <c r="X489" t="s">
        <v>53</v>
      </c>
      <c r="Y489" t="s">
        <v>42</v>
      </c>
      <c r="Z489" t="str">
        <f t="shared" si="1157"/>
        <v>"SL23RB-43549":{"APOGEE": "150","COMMENT": "","COMMENTCODE": "","COUNTRY": "CIS","CURRENT": "Y","DECAY": "2011-03-19","FILE": "8091","INCLINATION": "51.39","INTLDES": "2011-001C","LAUNCH": "2011-01-20","LAUNCH_NUM": "1","LAUNCH_PIECE": "C","NORAD_CAT_ID": "37346","OBJECT_ID": "2011-001C","OBJECT_NAME": "SL-23 R/B","OBJECT_NUMBER": "37346","OBJECT_TYPE": "ROCKET BODY","PERIGEE": "113","PERIOD": "87.11","RCSVALUE": "0","RCS_SIZE": "LARGE","SATNAME": "SL-23 R/B","SITE": "TTMTR"}</v>
      </c>
      <c r="AA489" t="str">
        <f>IF(A489=A490,_xlfn.CONCAT(Query__2[[#This Row],[Column1]],","),_xlfn.CONCAT(Query__2[[#This Row],[Column1]],"},"))</f>
        <v>"SL23RB-43549":{"APOGEE": "150","COMMENT": "","COMMENTCODE": "","COUNTRY": "CIS","CURRENT": "Y","DECAY": "2011-03-19","FILE": "8091","INCLINATION": "51.39","INTLDES": "2011-001C","LAUNCH": "2011-01-20","LAUNCH_NUM": "1","LAUNCH_PIECE": "C","NORAD_CAT_ID": "37346","OBJECT_ID": "2011-001C","OBJECT_NAME": "SL-23 R/B","OBJECT_NUMBER": "37346","OBJECT_TYPE": "ROCKET BODY","PERIGEE": "113","PERIOD": "87.11","RCSVALUE": "0","RCS_SIZE": "LARGE","SATNAME": "SL-23 R/B","SITE": "TTMTR"},</v>
      </c>
      <c r="AB489" t="str">
        <f t="shared" si="1250"/>
        <v>"APOGEE": "150",</v>
      </c>
      <c r="AC489" t="str">
        <f t="shared" si="1251"/>
        <v>"COMMENT": "",</v>
      </c>
      <c r="AD489" t="str">
        <f t="shared" si="1252"/>
        <v>"COMMENTCODE": "",</v>
      </c>
      <c r="AE489" t="str">
        <f t="shared" si="1253"/>
        <v>"COUNTRY": "CIS",</v>
      </c>
      <c r="AF489" t="str">
        <f t="shared" si="1254"/>
        <v>"CURRENT": "Y",</v>
      </c>
      <c r="AG489" t="str">
        <f t="shared" si="1255"/>
        <v>"DECAY": "2011-03-19",</v>
      </c>
      <c r="AH489" t="str">
        <f t="shared" si="1256"/>
        <v>"FILE": "8091",</v>
      </c>
      <c r="AI489" t="str">
        <f t="shared" si="1257"/>
        <v>"INCLINATION": "51.39",</v>
      </c>
      <c r="AJ489" t="str">
        <f t="shared" si="1258"/>
        <v>"INTLDES": "2011-001C",</v>
      </c>
      <c r="AK489" t="str">
        <f t="shared" si="1259"/>
        <v>"LAUNCH": "2011-01-20",</v>
      </c>
      <c r="AL489" t="str">
        <f t="shared" si="1260"/>
        <v>"LAUNCH_NUM": "1",</v>
      </c>
      <c r="AM489" t="str">
        <f t="shared" si="1261"/>
        <v>"LAUNCH_PIECE": "C",</v>
      </c>
      <c r="AN489" t="str">
        <f t="shared" si="1262"/>
        <v>"NORAD_CAT_ID": "37346",</v>
      </c>
      <c r="AO489" t="str">
        <f t="shared" si="1263"/>
        <v>"OBJECT_ID": "2011-001C",</v>
      </c>
      <c r="AP489" t="str">
        <f t="shared" si="1264"/>
        <v>"OBJECT_NAME": "SL-23 R/B",</v>
      </c>
      <c r="AQ489" t="str">
        <f t="shared" si="1265"/>
        <v>"OBJECT_NUMBER": "37346",</v>
      </c>
      <c r="AR489" t="str">
        <f t="shared" si="1266"/>
        <v>"OBJECT_TYPE": "ROCKET BODY",</v>
      </c>
      <c r="AS489" t="str">
        <f t="shared" si="1267"/>
        <v>"PERIGEE": "113",</v>
      </c>
      <c r="AT489" t="str">
        <f t="shared" si="1268"/>
        <v>"PERIOD": "87.11",</v>
      </c>
      <c r="AU489" t="str">
        <f t="shared" si="1269"/>
        <v>"RCSVALUE": "0",</v>
      </c>
      <c r="AV489" t="str">
        <f t="shared" si="1270"/>
        <v>"RCS_SIZE": "LARGE",</v>
      </c>
      <c r="AW489" t="str">
        <f t="shared" si="1271"/>
        <v>"SITE": "TTMTR"</v>
      </c>
      <c r="AX489" t="str">
        <f t="shared" si="1272"/>
        <v>"SATNAME": "SL-23 R/B",</v>
      </c>
      <c r="AY489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"150","COMMENT": "","COMMENTCODE": "","COUNTRY": "CIS","CURRENT": "Y","DECAY": "2011-03-19","FILE": "8091","INCLINATION": "51.39","INTLDES": "2011-001C","LAUNCH": "2011-01-20","LAUNCH_NUM": "1","LAUNCH_PIECE": "C","NORAD_CAT_ID": "37346","OBJECT_ID": "2011-001C","OBJECT_NAME": "SL-23 R/B","OBJECT_NUMBER": "37346","OBJECT_TYPE": "ROCKET BODY","PERIGEE": "113","PERIOD": "87.11","RCSVALUE": "0","RCS_SIZE": "LARGE","SATNAME": "SL-23 R/B","SITE": "TTMTR"</v>
      </c>
    </row>
    <row r="490" spans="1:51" x14ac:dyDescent="0.2">
      <c r="A490" t="s">
        <v>1225</v>
      </c>
      <c r="B490" t="s">
        <v>4274</v>
      </c>
      <c r="C490" t="s">
        <v>3037</v>
      </c>
      <c r="D490" t="s">
        <v>2716</v>
      </c>
      <c r="E490" t="s">
        <v>25</v>
      </c>
      <c r="F490" t="s">
        <v>33</v>
      </c>
      <c r="G490" t="s">
        <v>26</v>
      </c>
      <c r="H490" t="s">
        <v>27</v>
      </c>
      <c r="I490" t="s">
        <v>25</v>
      </c>
      <c r="J490" t="s">
        <v>165</v>
      </c>
      <c r="K490" t="s">
        <v>2476</v>
      </c>
      <c r="L490" t="s">
        <v>3412</v>
      </c>
      <c r="M490" t="s">
        <v>3393</v>
      </c>
      <c r="N490" t="s">
        <v>33</v>
      </c>
      <c r="O490" t="s">
        <v>316</v>
      </c>
      <c r="P490" t="s">
        <v>3413</v>
      </c>
      <c r="Q490" t="s">
        <v>3412</v>
      </c>
      <c r="R490" t="s">
        <v>3037</v>
      </c>
      <c r="S490" t="s">
        <v>3413</v>
      </c>
      <c r="T490" t="s">
        <v>84</v>
      </c>
      <c r="U490" t="s">
        <v>2719</v>
      </c>
      <c r="V490" t="s">
        <v>3414</v>
      </c>
      <c r="W490" t="s">
        <v>41</v>
      </c>
      <c r="X490" t="s">
        <v>95</v>
      </c>
      <c r="Y490" t="s">
        <v>42</v>
      </c>
      <c r="Z490" t="str">
        <f t="shared" si="1157"/>
        <v>"FREGATDEB-43550":{"APOGEE": "35589","COMMENT": "","COMMENTCODE": "1","COUNTRY": "CIS","CURRENT": "Y","DECAY": "","FILE": "8614","INCLINATION": "8.01","INTLDES": "2011-001J","LAUNCH": "2011-01-20","LAUNCH_NUM": "1","LAUNCH_PIECE": "J","NORAD_CAT_ID": "43395","OBJECT_ID": "2011-001J","OBJECT_NAME": "FREGAT DEB","OBJECT_NUMBER": "43395","OBJECT_TYPE": "DEBRIS","PERIGEE": "34567","PERIOD": "1400.03","RCSVALUE": "0","RCS_SIZE": "MEDIUM","SATNAME": "FREGAT DEB","SITE": "TTMTR"}</v>
      </c>
      <c r="AA490" t="str">
        <f>IF(A490=A491,_xlfn.CONCAT(Query__2[[#This Row],[Column1]],","),_xlfn.CONCAT(Query__2[[#This Row],[Column1]],"},"))</f>
        <v>"FREGATDEB-43550":{"APOGEE": "35589","COMMENT": "","COMMENTCODE": "1","COUNTRY": "CIS","CURRENT": "Y","DECAY": "","FILE": "8614","INCLINATION": "8.01","INTLDES": "2011-001J","LAUNCH": "2011-01-20","LAUNCH_NUM": "1","LAUNCH_PIECE": "J","NORAD_CAT_ID": "43395","OBJECT_ID": "2011-001J","OBJECT_NAME": "FREGAT DEB","OBJECT_NUMBER": "43395","OBJECT_TYPE": "DEBRIS","PERIGEE": "34567","PERIOD": "1400.03","RCSVALUE": "0","RCS_SIZE": "MEDIUM","SATNAME": "FREGAT DEB","SITE": "TTMTR"}},</v>
      </c>
      <c r="AB490" t="str">
        <f t="shared" si="1250"/>
        <v>"APOGEE": "35589",</v>
      </c>
      <c r="AC490" t="str">
        <f t="shared" si="1251"/>
        <v>"COMMENT": "",</v>
      </c>
      <c r="AD490" t="str">
        <f t="shared" si="1252"/>
        <v>"COMMENTCODE": "1",</v>
      </c>
      <c r="AE490" t="str">
        <f t="shared" si="1253"/>
        <v>"COUNTRY": "CIS",</v>
      </c>
      <c r="AF490" t="str">
        <f t="shared" si="1254"/>
        <v>"CURRENT": "Y",</v>
      </c>
      <c r="AG490" t="str">
        <f t="shared" si="1255"/>
        <v>"DECAY": "",</v>
      </c>
      <c r="AH490" t="str">
        <f t="shared" si="1256"/>
        <v>"FILE": "8614",</v>
      </c>
      <c r="AI490" t="str">
        <f t="shared" si="1257"/>
        <v>"INCLINATION": "8.01",</v>
      </c>
      <c r="AJ490" t="str">
        <f t="shared" si="1258"/>
        <v>"INTLDES": "2011-001J",</v>
      </c>
      <c r="AK490" t="str">
        <f t="shared" si="1259"/>
        <v>"LAUNCH": "2011-01-20",</v>
      </c>
      <c r="AL490" t="str">
        <f t="shared" si="1260"/>
        <v>"LAUNCH_NUM": "1",</v>
      </c>
      <c r="AM490" t="str">
        <f t="shared" si="1261"/>
        <v>"LAUNCH_PIECE": "J",</v>
      </c>
      <c r="AN490" t="str">
        <f t="shared" si="1262"/>
        <v>"NORAD_CAT_ID": "43395",</v>
      </c>
      <c r="AO490" t="str">
        <f t="shared" si="1263"/>
        <v>"OBJECT_ID": "2011-001J",</v>
      </c>
      <c r="AP490" t="str">
        <f t="shared" si="1264"/>
        <v>"OBJECT_NAME": "FREGAT DEB",</v>
      </c>
      <c r="AQ490" t="str">
        <f t="shared" si="1265"/>
        <v>"OBJECT_NUMBER": "43395",</v>
      </c>
      <c r="AR490" t="str">
        <f t="shared" si="1266"/>
        <v>"OBJECT_TYPE": "DEBRIS",</v>
      </c>
      <c r="AS490" t="str">
        <f t="shared" si="1267"/>
        <v>"PERIGEE": "34567",</v>
      </c>
      <c r="AT490" t="str">
        <f t="shared" si="1268"/>
        <v>"PERIOD": "1400.03",</v>
      </c>
      <c r="AU490" t="str">
        <f t="shared" si="1269"/>
        <v>"RCSVALUE": "0",</v>
      </c>
      <c r="AV490" t="str">
        <f t="shared" si="1270"/>
        <v>"RCS_SIZE": "MEDIUM",</v>
      </c>
      <c r="AW490" t="str">
        <f t="shared" si="1271"/>
        <v>"SITE": "TTMTR"</v>
      </c>
      <c r="AX490" t="str">
        <f t="shared" si="1272"/>
        <v>"SATNAME": "FREGAT DEB",</v>
      </c>
      <c r="AY490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"35589","COMMENT": "","COMMENTCODE": "1","COUNTRY": "CIS","CURRENT": "Y","DECAY": "","FILE": "8614","INCLINATION": "8.01","INTLDES": "2011-001J","LAUNCH": "2011-01-20","LAUNCH_NUM": "1","LAUNCH_PIECE": "J","NORAD_CAT_ID": "43395","OBJECT_ID": "2011-001J","OBJECT_NAME": "FREGAT DEB","OBJECT_NUMBER": "43395","OBJECT_TYPE": "DEBRIS","PERIGEE": "34567","PERIOD": "1400.03","RCSVALUE": "0","RCS_SIZE": "MEDIUM","SATNAME": "FREGAT DEB","SITE": "TTMTR"</v>
      </c>
    </row>
    <row r="491" spans="1:51" x14ac:dyDescent="0.2">
      <c r="A491" t="s">
        <v>1390</v>
      </c>
      <c r="B491" t="s">
        <v>4275</v>
      </c>
      <c r="C491" t="s">
        <v>2988</v>
      </c>
      <c r="D491" t="s">
        <v>912</v>
      </c>
      <c r="E491" t="s">
        <v>25</v>
      </c>
      <c r="F491" t="s">
        <v>25</v>
      </c>
      <c r="G491" t="s">
        <v>1698</v>
      </c>
      <c r="H491" t="s">
        <v>27</v>
      </c>
      <c r="I491" t="s">
        <v>2241</v>
      </c>
      <c r="J491" t="s">
        <v>1130</v>
      </c>
      <c r="K491" t="s">
        <v>1637</v>
      </c>
      <c r="L491" t="s">
        <v>3417</v>
      </c>
      <c r="M491" t="s">
        <v>1404</v>
      </c>
      <c r="N491" t="s">
        <v>33</v>
      </c>
      <c r="O491" t="s">
        <v>307</v>
      </c>
      <c r="P491" t="s">
        <v>3418</v>
      </c>
      <c r="Q491" t="s">
        <v>3417</v>
      </c>
      <c r="R491" t="s">
        <v>2988</v>
      </c>
      <c r="S491" t="s">
        <v>3418</v>
      </c>
      <c r="T491" t="s">
        <v>84</v>
      </c>
      <c r="U491" t="s">
        <v>524</v>
      </c>
      <c r="V491" t="s">
        <v>1623</v>
      </c>
      <c r="W491" t="s">
        <v>41</v>
      </c>
      <c r="X491" t="s">
        <v>64</v>
      </c>
      <c r="Y491" t="s">
        <v>2479</v>
      </c>
      <c r="Z491" t="str">
        <f t="shared" si="1157"/>
        <v>"2012":{"CZ4BDEB-44207":{"APOGEE": "505","COMMENT": "","COMMENTCODE": "","COUNTRY": "PRC","CURRENT": "Y","DECAY": "2022-04-21","FILE": "8306","INCLINATION": "97.56","INTLDES": "2012-001E","LAUNCH": "2012-01-09","LAUNCH_NUM": "1","LAUNCH_PIECE": "E","NORAD_CAT_ID": "38318","OBJECT_ID": "2012-001E","OBJECT_NAME": "CZ-4B DEB","OBJECT_NUMBER": "38318","OBJECT_TYPE": "DEBRIS","PERIGEE": "415","PERIOD": "93.79","RCSVALUE": "0","RCS_SIZE": "SMALL","SATNAME": "CZ-4B DEB","SITE": "TSC"}</v>
      </c>
      <c r="AA491" t="str">
        <f>IF(A491=A492,_xlfn.CONCAT(Query__2[[#This Row],[Column1]],","),_xlfn.CONCAT(Query__2[[#This Row],[Column1]],"},"))</f>
        <v>"2012":{"CZ4BDEB-44207":{"APOGEE": "505","COMMENT": "","COMMENTCODE": "","COUNTRY": "PRC","CURRENT": "Y","DECAY": "2022-04-21","FILE": "8306","INCLINATION": "97.56","INTLDES": "2012-001E","LAUNCH": "2012-01-09","LAUNCH_NUM": "1","LAUNCH_PIECE": "E","NORAD_CAT_ID": "38318","OBJECT_ID": "2012-001E","OBJECT_NAME": "CZ-4B DEB","OBJECT_NUMBER": "38318","OBJECT_TYPE": "DEBRIS","PERIGEE": "415","PERIOD": "93.79","RCSVALUE": "0","RCS_SIZE": "SMALL","SATNAME": "CZ-4B DEB","SITE": "TSC"},</v>
      </c>
      <c r="AB491" t="str">
        <f t="shared" ref="AB491:AB499" si="1273">_xlfn.CONCAT("""",D$1,"""",": ","""",D491,"""",",")</f>
        <v>"APOGEE": "505",</v>
      </c>
      <c r="AC491" t="str">
        <f t="shared" ref="AC491:AC499" si="1274">_xlfn.CONCAT("""",E$1,"""",": ","""",E491,"""",",")</f>
        <v>"COMMENT": "",</v>
      </c>
      <c r="AD491" t="str">
        <f t="shared" ref="AD491:AD499" si="1275">_xlfn.CONCAT("""",F$1,"""",": ","""",F491,"""",",")</f>
        <v>"COMMENTCODE": "",</v>
      </c>
      <c r="AE491" t="str">
        <f t="shared" ref="AE491:AE499" si="1276">_xlfn.CONCAT("""",G$1,"""",": ","""",G491,"""",",")</f>
        <v>"COUNTRY": "PRC",</v>
      </c>
      <c r="AF491" t="str">
        <f t="shared" ref="AF491:AF499" si="1277">_xlfn.CONCAT("""",H$1,"""",": ","""",H491,"""",",")</f>
        <v>"CURRENT": "Y",</v>
      </c>
      <c r="AG491" t="str">
        <f t="shared" ref="AG491:AG499" si="1278">_xlfn.CONCAT("""",I$1,"""",": ","""",I491,"""",",")</f>
        <v>"DECAY": "2022-04-21",</v>
      </c>
      <c r="AH491" t="str">
        <f t="shared" ref="AH491:AH499" si="1279">_xlfn.CONCAT("""",J$1,"""",": ","""",J491,"""",",")</f>
        <v>"FILE": "8306",</v>
      </c>
      <c r="AI491" t="str">
        <f t="shared" ref="AI491:AI499" si="1280">_xlfn.CONCAT("""",K$1,"""",": ","""",K491,"""",",")</f>
        <v>"INCLINATION": "97.56",</v>
      </c>
      <c r="AJ491" t="str">
        <f t="shared" ref="AJ491:AJ499" si="1281">_xlfn.CONCAT("""",L$1,"""",": ","""",L491,"""",",")</f>
        <v>"INTLDES": "2012-001E",</v>
      </c>
      <c r="AK491" t="str">
        <f t="shared" ref="AK491:AK499" si="1282">_xlfn.CONCAT("""",M$1,"""",": ","""",M491,"""",",")</f>
        <v>"LAUNCH": "2012-01-09",</v>
      </c>
      <c r="AL491" t="str">
        <f t="shared" ref="AL491:AL499" si="1283">_xlfn.CONCAT("""",N$1,"""",": ","""",N491,"""",",")</f>
        <v>"LAUNCH_NUM": "1",</v>
      </c>
      <c r="AM491" t="str">
        <f t="shared" ref="AM491:AM499" si="1284">_xlfn.CONCAT("""",O$1,"""",": ","""",O491,"""",",")</f>
        <v>"LAUNCH_PIECE": "E",</v>
      </c>
      <c r="AN491" t="str">
        <f t="shared" ref="AN491:AN499" si="1285">_xlfn.CONCAT("""",P$1,"""",": ","""",P491,"""",",")</f>
        <v>"NORAD_CAT_ID": "38318",</v>
      </c>
      <c r="AO491" t="str">
        <f t="shared" ref="AO491:AO499" si="1286">_xlfn.CONCAT("""",Q$1,"""",": ","""",Q491,"""",",")</f>
        <v>"OBJECT_ID": "2012-001E",</v>
      </c>
      <c r="AP491" t="str">
        <f t="shared" ref="AP491:AP499" si="1287">_xlfn.CONCAT("""",R$1,"""",": ","""",R491,"""",",")</f>
        <v>"OBJECT_NAME": "CZ-4B DEB",</v>
      </c>
      <c r="AQ491" t="str">
        <f t="shared" ref="AQ491:AQ499" si="1288">_xlfn.CONCAT("""",S$1,"""",": ","""",S491,"""",",")</f>
        <v>"OBJECT_NUMBER": "38318",</v>
      </c>
      <c r="AR491" t="str">
        <f t="shared" ref="AR491:AR499" si="1289">_xlfn.CONCAT("""",T$1,"""",": ","""",T491,"""",",")</f>
        <v>"OBJECT_TYPE": "DEBRIS",</v>
      </c>
      <c r="AS491" t="str">
        <f t="shared" ref="AS491:AS499" si="1290">_xlfn.CONCAT("""",U$1,"""",": ","""",U491,"""",",")</f>
        <v>"PERIGEE": "415",</v>
      </c>
      <c r="AT491" t="str">
        <f t="shared" ref="AT491:AT499" si="1291">_xlfn.CONCAT("""",V$1,"""",": ","""",V491,"""",",")</f>
        <v>"PERIOD": "93.79",</v>
      </c>
      <c r="AU491" t="str">
        <f t="shared" ref="AU491:AU499" si="1292">_xlfn.CONCAT("""",W$1,"""",": ","""",W491,"""",",")</f>
        <v>"RCSVALUE": "0",</v>
      </c>
      <c r="AV491" t="str">
        <f t="shared" ref="AV491:AV499" si="1293">_xlfn.CONCAT("""",X$1,"""",": ","""",X491,"""",",")</f>
        <v>"RCS_SIZE": "SMALL",</v>
      </c>
      <c r="AW491" t="str">
        <f t="shared" ref="AW491:AW499" si="1294">_xlfn.CONCAT("""",Y$1,"""",": ","""",Y491,"""")</f>
        <v>"SITE": "TSC"</v>
      </c>
      <c r="AX491" t="str">
        <f t="shared" ref="AX491:AX499" si="1295">_xlfn.CONCAT("""",C$1,"""",": ","""",C491,"""",",")</f>
        <v>"SATNAME": "CZ-4B DEB",</v>
      </c>
      <c r="AY491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"505","COMMENT": "","COMMENTCODE": "","COUNTRY": "PRC","CURRENT": "Y","DECAY": "2022-04-21","FILE": "8306","INCLINATION": "97.56","INTLDES": "2012-001E","LAUNCH": "2012-01-09","LAUNCH_NUM": "1","LAUNCH_PIECE": "E","NORAD_CAT_ID": "38318","OBJECT_ID": "2012-001E","OBJECT_NAME": "CZ-4B DEB","OBJECT_NUMBER": "38318","OBJECT_TYPE": "DEBRIS","PERIGEE": "415","PERIOD": "93.79","RCSVALUE": "0","RCS_SIZE": "SMALL","SATNAME": "CZ-4B DEB","SITE": "TSC"</v>
      </c>
    </row>
    <row r="492" spans="1:51" x14ac:dyDescent="0.2">
      <c r="A492" t="s">
        <v>1390</v>
      </c>
      <c r="B492" t="s">
        <v>4276</v>
      </c>
      <c r="C492" t="s">
        <v>3422</v>
      </c>
      <c r="D492" t="s">
        <v>501</v>
      </c>
      <c r="E492" t="s">
        <v>25</v>
      </c>
      <c r="F492" t="s">
        <v>25</v>
      </c>
      <c r="G492" t="s">
        <v>3415</v>
      </c>
      <c r="H492" t="s">
        <v>27</v>
      </c>
      <c r="I492" t="s">
        <v>3419</v>
      </c>
      <c r="J492" t="s">
        <v>356</v>
      </c>
      <c r="K492" t="s">
        <v>1214</v>
      </c>
      <c r="L492" t="s">
        <v>3420</v>
      </c>
      <c r="M492" t="s">
        <v>1404</v>
      </c>
      <c r="N492" t="s">
        <v>33</v>
      </c>
      <c r="O492" t="s">
        <v>34</v>
      </c>
      <c r="P492" t="s">
        <v>3421</v>
      </c>
      <c r="Q492" t="s">
        <v>3420</v>
      </c>
      <c r="R492" t="s">
        <v>3422</v>
      </c>
      <c r="S492" t="s">
        <v>3421</v>
      </c>
      <c r="T492" t="s">
        <v>38</v>
      </c>
      <c r="U492" t="s">
        <v>596</v>
      </c>
      <c r="V492" t="s">
        <v>965</v>
      </c>
      <c r="W492" t="s">
        <v>41</v>
      </c>
      <c r="X492" t="s">
        <v>95</v>
      </c>
      <c r="Y492" t="s">
        <v>2479</v>
      </c>
      <c r="Z492" t="str">
        <f t="shared" si="1157"/>
        <v>"VESSELSAT2-44208":{"APOGEE": "149","COMMENT": "","COMMENTCODE": "","COUNTRY": "LUXE","CURRENT": "Y","DECAY": "2016-10-27","FILE": "8091","INCLINATION": "97.40","INTLDES": "2012-001B","LAUNCH": "2012-01-09","LAUNCH_NUM": "1","LAUNCH_PIECE": "B","NORAD_CAT_ID": "38047","OBJECT_ID": "2012-001B","OBJECT_NAME": "VESSELSAT 2","OBJECT_NUMBER": "38047","OBJECT_TYPE": "PAYLOAD","PERIGEE": "134","PERIOD": "87.31","RCSVALUE": "0","RCS_SIZE": "MEDIUM","SATNAME": "VESSELSAT 2","SITE": "TSC"}</v>
      </c>
      <c r="AA492" t="str">
        <f>IF(A492=A493,_xlfn.CONCAT(Query__2[[#This Row],[Column1]],","),_xlfn.CONCAT(Query__2[[#This Row],[Column1]],"},"))</f>
        <v>"VESSELSAT2-44208":{"APOGEE": "149","COMMENT": "","COMMENTCODE": "","COUNTRY": "LUXE","CURRENT": "Y","DECAY": "2016-10-27","FILE": "8091","INCLINATION": "97.40","INTLDES": "2012-001B","LAUNCH": "2012-01-09","LAUNCH_NUM": "1","LAUNCH_PIECE": "B","NORAD_CAT_ID": "38047","OBJECT_ID": "2012-001B","OBJECT_NAME": "VESSELSAT 2","OBJECT_NUMBER": "38047","OBJECT_TYPE": "PAYLOAD","PERIGEE": "134","PERIOD": "87.31","RCSVALUE": "0","RCS_SIZE": "MEDIUM","SATNAME": "VESSELSAT 2","SITE": "TSC"},</v>
      </c>
      <c r="AB492" t="str">
        <f t="shared" si="1273"/>
        <v>"APOGEE": "149",</v>
      </c>
      <c r="AC492" t="str">
        <f t="shared" si="1274"/>
        <v>"COMMENT": "",</v>
      </c>
      <c r="AD492" t="str">
        <f t="shared" si="1275"/>
        <v>"COMMENTCODE": "",</v>
      </c>
      <c r="AE492" t="str">
        <f t="shared" si="1276"/>
        <v>"COUNTRY": "LUXE",</v>
      </c>
      <c r="AF492" t="str">
        <f t="shared" si="1277"/>
        <v>"CURRENT": "Y",</v>
      </c>
      <c r="AG492" t="str">
        <f t="shared" si="1278"/>
        <v>"DECAY": "2016-10-27",</v>
      </c>
      <c r="AH492" t="str">
        <f t="shared" si="1279"/>
        <v>"FILE": "8091",</v>
      </c>
      <c r="AI492" t="str">
        <f t="shared" si="1280"/>
        <v>"INCLINATION": "97.40",</v>
      </c>
      <c r="AJ492" t="str">
        <f t="shared" si="1281"/>
        <v>"INTLDES": "2012-001B",</v>
      </c>
      <c r="AK492" t="str">
        <f t="shared" si="1282"/>
        <v>"LAUNCH": "2012-01-09",</v>
      </c>
      <c r="AL492" t="str">
        <f t="shared" si="1283"/>
        <v>"LAUNCH_NUM": "1",</v>
      </c>
      <c r="AM492" t="str">
        <f t="shared" si="1284"/>
        <v>"LAUNCH_PIECE": "B",</v>
      </c>
      <c r="AN492" t="str">
        <f t="shared" si="1285"/>
        <v>"NORAD_CAT_ID": "38047",</v>
      </c>
      <c r="AO492" t="str">
        <f t="shared" si="1286"/>
        <v>"OBJECT_ID": "2012-001B",</v>
      </c>
      <c r="AP492" t="str">
        <f t="shared" si="1287"/>
        <v>"OBJECT_NAME": "VESSELSAT 2",</v>
      </c>
      <c r="AQ492" t="str">
        <f t="shared" si="1288"/>
        <v>"OBJECT_NUMBER": "38047",</v>
      </c>
      <c r="AR492" t="str">
        <f t="shared" si="1289"/>
        <v>"OBJECT_TYPE": "PAYLOAD",</v>
      </c>
      <c r="AS492" t="str">
        <f t="shared" si="1290"/>
        <v>"PERIGEE": "134",</v>
      </c>
      <c r="AT492" t="str">
        <f t="shared" si="1291"/>
        <v>"PERIOD": "87.31",</v>
      </c>
      <c r="AU492" t="str">
        <f t="shared" si="1292"/>
        <v>"RCSVALUE": "0",</v>
      </c>
      <c r="AV492" t="str">
        <f t="shared" si="1293"/>
        <v>"RCS_SIZE": "MEDIUM",</v>
      </c>
      <c r="AW492" t="str">
        <f t="shared" si="1294"/>
        <v>"SITE": "TSC"</v>
      </c>
      <c r="AX492" t="str">
        <f t="shared" si="1295"/>
        <v>"SATNAME": "VESSELSAT 2",</v>
      </c>
      <c r="AY492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"149","COMMENT": "","COMMENTCODE": "","COUNTRY": "LUXE","CURRENT": "Y","DECAY": "2016-10-27","FILE": "8091","INCLINATION": "97.40","INTLDES": "2012-001B","LAUNCH": "2012-01-09","LAUNCH_NUM": "1","LAUNCH_PIECE": "B","NORAD_CAT_ID": "38047","OBJECT_ID": "2012-001B","OBJECT_NAME": "VESSELSAT 2","OBJECT_NUMBER": "38047","OBJECT_TYPE": "PAYLOAD","PERIGEE": "134","PERIOD": "87.31","RCSVALUE": "0","RCS_SIZE": "MEDIUM","SATNAME": "VESSELSAT 2","SITE": "TSC"</v>
      </c>
    </row>
    <row r="493" spans="1:51" x14ac:dyDescent="0.2">
      <c r="A493" t="s">
        <v>1390</v>
      </c>
      <c r="B493" t="s">
        <v>4277</v>
      </c>
      <c r="C493" t="s">
        <v>2988</v>
      </c>
      <c r="D493" t="s">
        <v>745</v>
      </c>
      <c r="E493" t="s">
        <v>25</v>
      </c>
      <c r="F493" t="s">
        <v>25</v>
      </c>
      <c r="G493" t="s">
        <v>1698</v>
      </c>
      <c r="H493" t="s">
        <v>27</v>
      </c>
      <c r="I493" t="s">
        <v>2667</v>
      </c>
      <c r="J493" t="s">
        <v>156</v>
      </c>
      <c r="K493" t="s">
        <v>1696</v>
      </c>
      <c r="L493" t="s">
        <v>3423</v>
      </c>
      <c r="M493" t="s">
        <v>1404</v>
      </c>
      <c r="N493" t="s">
        <v>33</v>
      </c>
      <c r="O493" t="s">
        <v>311</v>
      </c>
      <c r="P493" t="s">
        <v>3424</v>
      </c>
      <c r="Q493" t="s">
        <v>3423</v>
      </c>
      <c r="R493" t="s">
        <v>2988</v>
      </c>
      <c r="S493" t="s">
        <v>3424</v>
      </c>
      <c r="T493" t="s">
        <v>84</v>
      </c>
      <c r="U493" t="s">
        <v>550</v>
      </c>
      <c r="V493" t="s">
        <v>543</v>
      </c>
      <c r="W493" t="s">
        <v>41</v>
      </c>
      <c r="X493" t="s">
        <v>64</v>
      </c>
      <c r="Y493" t="s">
        <v>2479</v>
      </c>
      <c r="Z493" t="str">
        <f t="shared" si="1157"/>
        <v>"CZ4BDEB-44209":{"APOGEE": "267","COMMENT": "","COMMENTCODE": "","COUNTRY": "PRC","CURRENT": "Y","DECAY": "2012-11-13","FILE": "7337","INCLINATION": "97.69","INTLDES": "2012-001G","LAUNCH": "2012-01-09","LAUNCH_NUM": "1","LAUNCH_PIECE": "G","NORAD_CAT_ID": "38320","OBJECT_ID": "2012-001G","OBJECT_NAME": "CZ-4B DEB","OBJECT_NUMBER": "38320","OBJECT_TYPE": "DEBRIS","PERIGEE": "241","PERIOD": "89.59","RCSVALUE": "0","RCS_SIZE": "SMALL","SATNAME": "CZ-4B DEB","SITE": "TSC"}</v>
      </c>
      <c r="AA493" t="str">
        <f>IF(A493=A494,_xlfn.CONCAT(Query__2[[#This Row],[Column1]],","),_xlfn.CONCAT(Query__2[[#This Row],[Column1]],"},"))</f>
        <v>"CZ4BDEB-44209":{"APOGEE": "267","COMMENT": "","COMMENTCODE": "","COUNTRY": "PRC","CURRENT": "Y","DECAY": "2012-11-13","FILE": "7337","INCLINATION": "97.69","INTLDES": "2012-001G","LAUNCH": "2012-01-09","LAUNCH_NUM": "1","LAUNCH_PIECE": "G","NORAD_CAT_ID": "38320","OBJECT_ID": "2012-001G","OBJECT_NAME": "CZ-4B DEB","OBJECT_NUMBER": "38320","OBJECT_TYPE": "DEBRIS","PERIGEE": "241","PERIOD": "89.59","RCSVALUE": "0","RCS_SIZE": "SMALL","SATNAME": "CZ-4B DEB","SITE": "TSC"},</v>
      </c>
      <c r="AB493" t="str">
        <f t="shared" si="1273"/>
        <v>"APOGEE": "267",</v>
      </c>
      <c r="AC493" t="str">
        <f t="shared" si="1274"/>
        <v>"COMMENT": "",</v>
      </c>
      <c r="AD493" t="str">
        <f t="shared" si="1275"/>
        <v>"COMMENTCODE": "",</v>
      </c>
      <c r="AE493" t="str">
        <f t="shared" si="1276"/>
        <v>"COUNTRY": "PRC",</v>
      </c>
      <c r="AF493" t="str">
        <f t="shared" si="1277"/>
        <v>"CURRENT": "Y",</v>
      </c>
      <c r="AG493" t="str">
        <f t="shared" si="1278"/>
        <v>"DECAY": "2012-11-13",</v>
      </c>
      <c r="AH493" t="str">
        <f t="shared" si="1279"/>
        <v>"FILE": "7337",</v>
      </c>
      <c r="AI493" t="str">
        <f t="shared" si="1280"/>
        <v>"INCLINATION": "97.69",</v>
      </c>
      <c r="AJ493" t="str">
        <f t="shared" si="1281"/>
        <v>"INTLDES": "2012-001G",</v>
      </c>
      <c r="AK493" t="str">
        <f t="shared" si="1282"/>
        <v>"LAUNCH": "2012-01-09",</v>
      </c>
      <c r="AL493" t="str">
        <f t="shared" si="1283"/>
        <v>"LAUNCH_NUM": "1",</v>
      </c>
      <c r="AM493" t="str">
        <f t="shared" si="1284"/>
        <v>"LAUNCH_PIECE": "G",</v>
      </c>
      <c r="AN493" t="str">
        <f t="shared" si="1285"/>
        <v>"NORAD_CAT_ID": "38320",</v>
      </c>
      <c r="AO493" t="str">
        <f t="shared" si="1286"/>
        <v>"OBJECT_ID": "2012-001G",</v>
      </c>
      <c r="AP493" t="str">
        <f t="shared" si="1287"/>
        <v>"OBJECT_NAME": "CZ-4B DEB",</v>
      </c>
      <c r="AQ493" t="str">
        <f t="shared" si="1288"/>
        <v>"OBJECT_NUMBER": "38320",</v>
      </c>
      <c r="AR493" t="str">
        <f t="shared" si="1289"/>
        <v>"OBJECT_TYPE": "DEBRIS",</v>
      </c>
      <c r="AS493" t="str">
        <f t="shared" si="1290"/>
        <v>"PERIGEE": "241",</v>
      </c>
      <c r="AT493" t="str">
        <f t="shared" si="1291"/>
        <v>"PERIOD": "89.59",</v>
      </c>
      <c r="AU493" t="str">
        <f t="shared" si="1292"/>
        <v>"RCSVALUE": "0",</v>
      </c>
      <c r="AV493" t="str">
        <f t="shared" si="1293"/>
        <v>"RCS_SIZE": "SMALL",</v>
      </c>
      <c r="AW493" t="str">
        <f t="shared" si="1294"/>
        <v>"SITE": "TSC"</v>
      </c>
      <c r="AX493" t="str">
        <f t="shared" si="1295"/>
        <v>"SATNAME": "CZ-4B DEB",</v>
      </c>
      <c r="AY493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"267","COMMENT": "","COMMENTCODE": "","COUNTRY": "PRC","CURRENT": "Y","DECAY": "2012-11-13","FILE": "7337","INCLINATION": "97.69","INTLDES": "2012-001G","LAUNCH": "2012-01-09","LAUNCH_NUM": "1","LAUNCH_PIECE": "G","NORAD_CAT_ID": "38320","OBJECT_ID": "2012-001G","OBJECT_NAME": "CZ-4B DEB","OBJECT_NUMBER": "38320","OBJECT_TYPE": "DEBRIS","PERIGEE": "241","PERIOD": "89.59","RCSVALUE": "0","RCS_SIZE": "SMALL","SATNAME": "CZ-4B DEB","SITE": "TSC"</v>
      </c>
    </row>
    <row r="494" spans="1:51" x14ac:dyDescent="0.2">
      <c r="A494" t="s">
        <v>1390</v>
      </c>
      <c r="B494" t="s">
        <v>4278</v>
      </c>
      <c r="C494" t="s">
        <v>2988</v>
      </c>
      <c r="D494" t="s">
        <v>518</v>
      </c>
      <c r="E494" t="s">
        <v>25</v>
      </c>
      <c r="F494" t="s">
        <v>25</v>
      </c>
      <c r="G494" t="s">
        <v>1698</v>
      </c>
      <c r="H494" t="s">
        <v>27</v>
      </c>
      <c r="I494" t="s">
        <v>2738</v>
      </c>
      <c r="J494" t="s">
        <v>156</v>
      </c>
      <c r="K494" t="s">
        <v>1581</v>
      </c>
      <c r="L494" t="s">
        <v>3425</v>
      </c>
      <c r="M494" t="s">
        <v>1404</v>
      </c>
      <c r="N494" t="s">
        <v>33</v>
      </c>
      <c r="O494" t="s">
        <v>309</v>
      </c>
      <c r="P494" t="s">
        <v>3426</v>
      </c>
      <c r="Q494" t="s">
        <v>3425</v>
      </c>
      <c r="R494" t="s">
        <v>2988</v>
      </c>
      <c r="S494" t="s">
        <v>3426</v>
      </c>
      <c r="T494" t="s">
        <v>84</v>
      </c>
      <c r="U494" t="s">
        <v>819</v>
      </c>
      <c r="V494" t="s">
        <v>1266</v>
      </c>
      <c r="W494" t="s">
        <v>41</v>
      </c>
      <c r="X494" t="s">
        <v>64</v>
      </c>
      <c r="Y494" t="s">
        <v>2479</v>
      </c>
      <c r="Z494" t="str">
        <f t="shared" si="1157"/>
        <v>"CZ4BDEB-44210":{"APOGEE": "306","COMMENT": "","COMMENTCODE": "","COUNTRY": "PRC","CURRENT": "Y","DECAY": "2012-06-01","FILE": "7337","INCLINATION": "97.59","INTLDES": "2012-001F","LAUNCH": "2012-01-09","LAUNCH_NUM": "1","LAUNCH_PIECE": "F","NORAD_CAT_ID": "38319","OBJECT_ID": "2012-001F","OBJECT_NAME": "CZ-4B DEB","OBJECT_NUMBER": "38319","OBJECT_TYPE": "DEBRIS","PERIGEE": "259","PERIOD": "90.16","RCSVALUE": "0","RCS_SIZE": "SMALL","SATNAME": "CZ-4B DEB","SITE": "TSC"}</v>
      </c>
      <c r="AA494" t="str">
        <f>IF(A494=A495,_xlfn.CONCAT(Query__2[[#This Row],[Column1]],","),_xlfn.CONCAT(Query__2[[#This Row],[Column1]],"},"))</f>
        <v>"CZ4BDEB-44210":{"APOGEE": "306","COMMENT": "","COMMENTCODE": "","COUNTRY": "PRC","CURRENT": "Y","DECAY": "2012-06-01","FILE": "7337","INCLINATION": "97.59","INTLDES": "2012-001F","LAUNCH": "2012-01-09","LAUNCH_NUM": "1","LAUNCH_PIECE": "F","NORAD_CAT_ID": "38319","OBJECT_ID": "2012-001F","OBJECT_NAME": "CZ-4B DEB","OBJECT_NUMBER": "38319","OBJECT_TYPE": "DEBRIS","PERIGEE": "259","PERIOD": "90.16","RCSVALUE": "0","RCS_SIZE": "SMALL","SATNAME": "CZ-4B DEB","SITE": "TSC"},</v>
      </c>
      <c r="AB494" t="str">
        <f t="shared" si="1273"/>
        <v>"APOGEE": "306",</v>
      </c>
      <c r="AC494" t="str">
        <f t="shared" si="1274"/>
        <v>"COMMENT": "",</v>
      </c>
      <c r="AD494" t="str">
        <f t="shared" si="1275"/>
        <v>"COMMENTCODE": "",</v>
      </c>
      <c r="AE494" t="str">
        <f t="shared" si="1276"/>
        <v>"COUNTRY": "PRC",</v>
      </c>
      <c r="AF494" t="str">
        <f t="shared" si="1277"/>
        <v>"CURRENT": "Y",</v>
      </c>
      <c r="AG494" t="str">
        <f t="shared" si="1278"/>
        <v>"DECAY": "2012-06-01",</v>
      </c>
      <c r="AH494" t="str">
        <f t="shared" si="1279"/>
        <v>"FILE": "7337",</v>
      </c>
      <c r="AI494" t="str">
        <f t="shared" si="1280"/>
        <v>"INCLINATION": "97.59",</v>
      </c>
      <c r="AJ494" t="str">
        <f t="shared" si="1281"/>
        <v>"INTLDES": "2012-001F",</v>
      </c>
      <c r="AK494" t="str">
        <f t="shared" si="1282"/>
        <v>"LAUNCH": "2012-01-09",</v>
      </c>
      <c r="AL494" t="str">
        <f t="shared" si="1283"/>
        <v>"LAUNCH_NUM": "1",</v>
      </c>
      <c r="AM494" t="str">
        <f t="shared" si="1284"/>
        <v>"LAUNCH_PIECE": "F",</v>
      </c>
      <c r="AN494" t="str">
        <f t="shared" si="1285"/>
        <v>"NORAD_CAT_ID": "38319",</v>
      </c>
      <c r="AO494" t="str">
        <f t="shared" si="1286"/>
        <v>"OBJECT_ID": "2012-001F",</v>
      </c>
      <c r="AP494" t="str">
        <f t="shared" si="1287"/>
        <v>"OBJECT_NAME": "CZ-4B DEB",</v>
      </c>
      <c r="AQ494" t="str">
        <f t="shared" si="1288"/>
        <v>"OBJECT_NUMBER": "38319",</v>
      </c>
      <c r="AR494" t="str">
        <f t="shared" si="1289"/>
        <v>"OBJECT_TYPE": "DEBRIS",</v>
      </c>
      <c r="AS494" t="str">
        <f t="shared" si="1290"/>
        <v>"PERIGEE": "259",</v>
      </c>
      <c r="AT494" t="str">
        <f t="shared" si="1291"/>
        <v>"PERIOD": "90.16",</v>
      </c>
      <c r="AU494" t="str">
        <f t="shared" si="1292"/>
        <v>"RCSVALUE": "0",</v>
      </c>
      <c r="AV494" t="str">
        <f t="shared" si="1293"/>
        <v>"RCS_SIZE": "SMALL",</v>
      </c>
      <c r="AW494" t="str">
        <f t="shared" si="1294"/>
        <v>"SITE": "TSC"</v>
      </c>
      <c r="AX494" t="str">
        <f t="shared" si="1295"/>
        <v>"SATNAME": "CZ-4B DEB",</v>
      </c>
      <c r="AY494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"306","COMMENT": "","COMMENTCODE": "","COUNTRY": "PRC","CURRENT": "Y","DECAY": "2012-06-01","FILE": "7337","INCLINATION": "97.59","INTLDES": "2012-001F","LAUNCH": "2012-01-09","LAUNCH_NUM": "1","LAUNCH_PIECE": "F","NORAD_CAT_ID": "38319","OBJECT_ID": "2012-001F","OBJECT_NAME": "CZ-4B DEB","OBJECT_NUMBER": "38319","OBJECT_TYPE": "DEBRIS","PERIGEE": "259","PERIOD": "90.16","RCSVALUE": "0","RCS_SIZE": "SMALL","SATNAME": "CZ-4B DEB","SITE": "TSC"</v>
      </c>
    </row>
    <row r="495" spans="1:51" x14ac:dyDescent="0.2">
      <c r="A495" t="s">
        <v>1390</v>
      </c>
      <c r="B495" t="s">
        <v>4279</v>
      </c>
      <c r="C495" t="s">
        <v>2988</v>
      </c>
      <c r="D495" t="s">
        <v>828</v>
      </c>
      <c r="E495" t="s">
        <v>25</v>
      </c>
      <c r="F495" t="s">
        <v>25</v>
      </c>
      <c r="G495" t="s">
        <v>1698</v>
      </c>
      <c r="H495" t="s">
        <v>27</v>
      </c>
      <c r="I495" t="s">
        <v>2907</v>
      </c>
      <c r="J495" t="s">
        <v>156</v>
      </c>
      <c r="K495" t="s">
        <v>1263</v>
      </c>
      <c r="L495" t="s">
        <v>3427</v>
      </c>
      <c r="M495" t="s">
        <v>1404</v>
      </c>
      <c r="N495" t="s">
        <v>33</v>
      </c>
      <c r="O495" t="s">
        <v>160</v>
      </c>
      <c r="P495" t="s">
        <v>3428</v>
      </c>
      <c r="Q495" t="s">
        <v>3427</v>
      </c>
      <c r="R495" t="s">
        <v>2988</v>
      </c>
      <c r="S495" t="s">
        <v>3428</v>
      </c>
      <c r="T495" t="s">
        <v>84</v>
      </c>
      <c r="U495" t="s">
        <v>638</v>
      </c>
      <c r="V495" t="s">
        <v>1270</v>
      </c>
      <c r="W495" t="s">
        <v>41</v>
      </c>
      <c r="X495" t="s">
        <v>64</v>
      </c>
      <c r="Y495" t="s">
        <v>2479</v>
      </c>
      <c r="Z495" t="str">
        <f t="shared" si="1157"/>
        <v>"CZ4BDEB-44211":{"APOGEE": "361","COMMENT": "","COMMENTCODE": "","COUNTRY": "PRC","CURRENT": "Y","DECAY": "2015-05-27","FILE": "7337","INCLINATION": "97.28","INTLDES": "2012-001D","LAUNCH": "2012-01-09","LAUNCH_NUM": "1","LAUNCH_PIECE": "D","NORAD_CAT_ID": "38317","OBJECT_ID": "2012-001D","OBJECT_NAME": "CZ-4B DEB","OBJECT_NUMBER": "38317","OBJECT_TYPE": "DEBRIS","PERIGEE": "337","PERIOD": "91.52","RCSVALUE": "0","RCS_SIZE": "SMALL","SATNAME": "CZ-4B DEB","SITE": "TSC"}</v>
      </c>
      <c r="AA495" t="str">
        <f>IF(A495=A496,_xlfn.CONCAT(Query__2[[#This Row],[Column1]],","),_xlfn.CONCAT(Query__2[[#This Row],[Column1]],"},"))</f>
        <v>"CZ4BDEB-44211":{"APOGEE": "361","COMMENT": "","COMMENTCODE": "","COUNTRY": "PRC","CURRENT": "Y","DECAY": "2015-05-27","FILE": "7337","INCLINATION": "97.28","INTLDES": "2012-001D","LAUNCH": "2012-01-09","LAUNCH_NUM": "1","LAUNCH_PIECE": "D","NORAD_CAT_ID": "38317","OBJECT_ID": "2012-001D","OBJECT_NAME": "CZ-4B DEB","OBJECT_NUMBER": "38317","OBJECT_TYPE": "DEBRIS","PERIGEE": "337","PERIOD": "91.52","RCSVALUE": "0","RCS_SIZE": "SMALL","SATNAME": "CZ-4B DEB","SITE": "TSC"},</v>
      </c>
      <c r="AB495" t="str">
        <f t="shared" si="1273"/>
        <v>"APOGEE": "361",</v>
      </c>
      <c r="AC495" t="str">
        <f t="shared" si="1274"/>
        <v>"COMMENT": "",</v>
      </c>
      <c r="AD495" t="str">
        <f t="shared" si="1275"/>
        <v>"COMMENTCODE": "",</v>
      </c>
      <c r="AE495" t="str">
        <f t="shared" si="1276"/>
        <v>"COUNTRY": "PRC",</v>
      </c>
      <c r="AF495" t="str">
        <f t="shared" si="1277"/>
        <v>"CURRENT": "Y",</v>
      </c>
      <c r="AG495" t="str">
        <f t="shared" si="1278"/>
        <v>"DECAY": "2015-05-27",</v>
      </c>
      <c r="AH495" t="str">
        <f t="shared" si="1279"/>
        <v>"FILE": "7337",</v>
      </c>
      <c r="AI495" t="str">
        <f t="shared" si="1280"/>
        <v>"INCLINATION": "97.28",</v>
      </c>
      <c r="AJ495" t="str">
        <f t="shared" si="1281"/>
        <v>"INTLDES": "2012-001D",</v>
      </c>
      <c r="AK495" t="str">
        <f t="shared" si="1282"/>
        <v>"LAUNCH": "2012-01-09",</v>
      </c>
      <c r="AL495" t="str">
        <f t="shared" si="1283"/>
        <v>"LAUNCH_NUM": "1",</v>
      </c>
      <c r="AM495" t="str">
        <f t="shared" si="1284"/>
        <v>"LAUNCH_PIECE": "D",</v>
      </c>
      <c r="AN495" t="str">
        <f t="shared" si="1285"/>
        <v>"NORAD_CAT_ID": "38317",</v>
      </c>
      <c r="AO495" t="str">
        <f t="shared" si="1286"/>
        <v>"OBJECT_ID": "2012-001D",</v>
      </c>
      <c r="AP495" t="str">
        <f t="shared" si="1287"/>
        <v>"OBJECT_NAME": "CZ-4B DEB",</v>
      </c>
      <c r="AQ495" t="str">
        <f t="shared" si="1288"/>
        <v>"OBJECT_NUMBER": "38317",</v>
      </c>
      <c r="AR495" t="str">
        <f t="shared" si="1289"/>
        <v>"OBJECT_TYPE": "DEBRIS",</v>
      </c>
      <c r="AS495" t="str">
        <f t="shared" si="1290"/>
        <v>"PERIGEE": "337",</v>
      </c>
      <c r="AT495" t="str">
        <f t="shared" si="1291"/>
        <v>"PERIOD": "91.52",</v>
      </c>
      <c r="AU495" t="str">
        <f t="shared" si="1292"/>
        <v>"RCSVALUE": "0",</v>
      </c>
      <c r="AV495" t="str">
        <f t="shared" si="1293"/>
        <v>"RCS_SIZE": "SMALL",</v>
      </c>
      <c r="AW495" t="str">
        <f t="shared" si="1294"/>
        <v>"SITE": "TSC"</v>
      </c>
      <c r="AX495" t="str">
        <f t="shared" si="1295"/>
        <v>"SATNAME": "CZ-4B DEB",</v>
      </c>
      <c r="AY495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"361","COMMENT": "","COMMENTCODE": "","COUNTRY": "PRC","CURRENT": "Y","DECAY": "2015-05-27","FILE": "7337","INCLINATION": "97.28","INTLDES": "2012-001D","LAUNCH": "2012-01-09","LAUNCH_NUM": "1","LAUNCH_PIECE": "D","NORAD_CAT_ID": "38317","OBJECT_ID": "2012-001D","OBJECT_NAME": "CZ-4B DEB","OBJECT_NUMBER": "38317","OBJECT_TYPE": "DEBRIS","PERIGEE": "337","PERIOD": "91.52","RCSVALUE": "0","RCS_SIZE": "SMALL","SATNAME": "CZ-4B DEB","SITE": "TSC"</v>
      </c>
    </row>
    <row r="496" spans="1:51" x14ac:dyDescent="0.2">
      <c r="A496" t="s">
        <v>1390</v>
      </c>
      <c r="B496" t="s">
        <v>4280</v>
      </c>
      <c r="C496" t="s">
        <v>2993</v>
      </c>
      <c r="D496" t="s">
        <v>602</v>
      </c>
      <c r="E496" t="s">
        <v>25</v>
      </c>
      <c r="F496" t="s">
        <v>25</v>
      </c>
      <c r="G496" t="s">
        <v>1698</v>
      </c>
      <c r="H496" t="s">
        <v>27</v>
      </c>
      <c r="I496" t="s">
        <v>2730</v>
      </c>
      <c r="J496" t="s">
        <v>156</v>
      </c>
      <c r="K496" t="s">
        <v>266</v>
      </c>
      <c r="L496" t="s">
        <v>3429</v>
      </c>
      <c r="M496" t="s">
        <v>1404</v>
      </c>
      <c r="N496" t="s">
        <v>33</v>
      </c>
      <c r="O496" t="s">
        <v>81</v>
      </c>
      <c r="P496" t="s">
        <v>3430</v>
      </c>
      <c r="Q496" t="s">
        <v>3429</v>
      </c>
      <c r="R496" t="s">
        <v>2993</v>
      </c>
      <c r="S496" t="s">
        <v>3430</v>
      </c>
      <c r="T496" t="s">
        <v>50</v>
      </c>
      <c r="U496" t="s">
        <v>666</v>
      </c>
      <c r="V496" t="s">
        <v>968</v>
      </c>
      <c r="W496" t="s">
        <v>41</v>
      </c>
      <c r="X496" t="s">
        <v>53</v>
      </c>
      <c r="Y496" t="s">
        <v>2479</v>
      </c>
      <c r="Z496" t="str">
        <f t="shared" si="1157"/>
        <v>"CZ4BRB-44212":{"APOGEE": "141","COMMENT": "","COMMENTCODE": "","COUNTRY": "PRC","CURRENT": "Y","DECAY": "2012-03-07","FILE": "7337","INCLINATION": "97.57","INTLDES": "2012-001C","LAUNCH": "2012-01-09","LAUNCH_NUM": "1","LAUNCH_PIECE": "C","NORAD_CAT_ID": "38048","OBJECT_ID": "2012-001C","OBJECT_NAME": "CZ-4B R/B","OBJECT_NUMBER": "38048","OBJECT_TYPE": "ROCKET BODY","PERIGEE": "125","PERIOD": "87.14","RCSVALUE": "0","RCS_SIZE": "LARGE","SATNAME": "CZ-4B R/B","SITE": "TSC"}</v>
      </c>
      <c r="AA496" t="str">
        <f>IF(A496=A497,_xlfn.CONCAT(Query__2[[#This Row],[Column1]],","),_xlfn.CONCAT(Query__2[[#This Row],[Column1]],"},"))</f>
        <v>"CZ4BRB-44212":{"APOGEE": "141","COMMENT": "","COMMENTCODE": "","COUNTRY": "PRC","CURRENT": "Y","DECAY": "2012-03-07","FILE": "7337","INCLINATION": "97.57","INTLDES": "2012-001C","LAUNCH": "2012-01-09","LAUNCH_NUM": "1","LAUNCH_PIECE": "C","NORAD_CAT_ID": "38048","OBJECT_ID": "2012-001C","OBJECT_NAME": "CZ-4B R/B","OBJECT_NUMBER": "38048","OBJECT_TYPE": "ROCKET BODY","PERIGEE": "125","PERIOD": "87.14","RCSVALUE": "0","RCS_SIZE": "LARGE","SATNAME": "CZ-4B R/B","SITE": "TSC"},</v>
      </c>
      <c r="AB496" t="str">
        <f t="shared" si="1273"/>
        <v>"APOGEE": "141",</v>
      </c>
      <c r="AC496" t="str">
        <f t="shared" si="1274"/>
        <v>"COMMENT": "",</v>
      </c>
      <c r="AD496" t="str">
        <f t="shared" si="1275"/>
        <v>"COMMENTCODE": "",</v>
      </c>
      <c r="AE496" t="str">
        <f t="shared" si="1276"/>
        <v>"COUNTRY": "PRC",</v>
      </c>
      <c r="AF496" t="str">
        <f t="shared" si="1277"/>
        <v>"CURRENT": "Y",</v>
      </c>
      <c r="AG496" t="str">
        <f t="shared" si="1278"/>
        <v>"DECAY": "2012-03-07",</v>
      </c>
      <c r="AH496" t="str">
        <f t="shared" si="1279"/>
        <v>"FILE": "7337",</v>
      </c>
      <c r="AI496" t="str">
        <f t="shared" si="1280"/>
        <v>"INCLINATION": "97.57",</v>
      </c>
      <c r="AJ496" t="str">
        <f t="shared" si="1281"/>
        <v>"INTLDES": "2012-001C",</v>
      </c>
      <c r="AK496" t="str">
        <f t="shared" si="1282"/>
        <v>"LAUNCH": "2012-01-09",</v>
      </c>
      <c r="AL496" t="str">
        <f t="shared" si="1283"/>
        <v>"LAUNCH_NUM": "1",</v>
      </c>
      <c r="AM496" t="str">
        <f t="shared" si="1284"/>
        <v>"LAUNCH_PIECE": "C",</v>
      </c>
      <c r="AN496" t="str">
        <f t="shared" si="1285"/>
        <v>"NORAD_CAT_ID": "38048",</v>
      </c>
      <c r="AO496" t="str">
        <f t="shared" si="1286"/>
        <v>"OBJECT_ID": "2012-001C",</v>
      </c>
      <c r="AP496" t="str">
        <f t="shared" si="1287"/>
        <v>"OBJECT_NAME": "CZ-4B R/B",</v>
      </c>
      <c r="AQ496" t="str">
        <f t="shared" si="1288"/>
        <v>"OBJECT_NUMBER": "38048",</v>
      </c>
      <c r="AR496" t="str">
        <f t="shared" si="1289"/>
        <v>"OBJECT_TYPE": "ROCKET BODY",</v>
      </c>
      <c r="AS496" t="str">
        <f t="shared" si="1290"/>
        <v>"PERIGEE": "125",</v>
      </c>
      <c r="AT496" t="str">
        <f t="shared" si="1291"/>
        <v>"PERIOD": "87.14",</v>
      </c>
      <c r="AU496" t="str">
        <f t="shared" si="1292"/>
        <v>"RCSVALUE": "0",</v>
      </c>
      <c r="AV496" t="str">
        <f t="shared" si="1293"/>
        <v>"RCS_SIZE": "LARGE",</v>
      </c>
      <c r="AW496" t="str">
        <f t="shared" si="1294"/>
        <v>"SITE": "TSC"</v>
      </c>
      <c r="AX496" t="str">
        <f t="shared" si="1295"/>
        <v>"SATNAME": "CZ-4B R/B",</v>
      </c>
      <c r="AY496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"141","COMMENT": "","COMMENTCODE": "","COUNTRY": "PRC","CURRENT": "Y","DECAY": "2012-03-07","FILE": "7337","INCLINATION": "97.57","INTLDES": "2012-001C","LAUNCH": "2012-01-09","LAUNCH_NUM": "1","LAUNCH_PIECE": "C","NORAD_CAT_ID": "38048","OBJECT_ID": "2012-001C","OBJECT_NAME": "CZ-4B R/B","OBJECT_NUMBER": "38048","OBJECT_TYPE": "ROCKET BODY","PERIGEE": "125","PERIOD": "87.14","RCSVALUE": "0","RCS_SIZE": "LARGE","SATNAME": "CZ-4B R/B","SITE": "TSC"</v>
      </c>
    </row>
    <row r="497" spans="1:51" x14ac:dyDescent="0.2">
      <c r="A497" t="s">
        <v>1390</v>
      </c>
      <c r="B497" t="s">
        <v>4281</v>
      </c>
      <c r="C497" t="s">
        <v>3433</v>
      </c>
      <c r="D497" t="s">
        <v>890</v>
      </c>
      <c r="E497" t="s">
        <v>25</v>
      </c>
      <c r="F497" t="s">
        <v>25</v>
      </c>
      <c r="G497" t="s">
        <v>1698</v>
      </c>
      <c r="H497" t="s">
        <v>27</v>
      </c>
      <c r="I497" t="s">
        <v>25</v>
      </c>
      <c r="J497" t="s">
        <v>77</v>
      </c>
      <c r="K497" t="s">
        <v>1287</v>
      </c>
      <c r="L497" t="s">
        <v>3431</v>
      </c>
      <c r="M497" t="s">
        <v>1404</v>
      </c>
      <c r="N497" t="s">
        <v>33</v>
      </c>
      <c r="O497" t="s">
        <v>48</v>
      </c>
      <c r="P497" t="s">
        <v>3432</v>
      </c>
      <c r="Q497" t="s">
        <v>3431</v>
      </c>
      <c r="R497" t="s">
        <v>3433</v>
      </c>
      <c r="S497" t="s">
        <v>3432</v>
      </c>
      <c r="T497" t="s">
        <v>38</v>
      </c>
      <c r="U497" t="s">
        <v>907</v>
      </c>
      <c r="V497" t="s">
        <v>1290</v>
      </c>
      <c r="W497" t="s">
        <v>41</v>
      </c>
      <c r="X497" t="s">
        <v>53</v>
      </c>
      <c r="Y497" t="s">
        <v>2479</v>
      </c>
      <c r="Z497" t="str">
        <f t="shared" si="1157"/>
        <v>"ZY3-44213":{"APOGEE": "487","COMMENT": "","COMMENTCODE": "","COUNTRY": "PRC","CURRENT": "Y","DECAY": "","FILE": "8634","INCLINATION": "97.27","INTLDES": "2012-001A","LAUNCH": "2012-01-09","LAUNCH_NUM": "1","LAUNCH_PIECE": "A","NORAD_CAT_ID": "38046","OBJECT_ID": "2012-001A","OBJECT_NAME": "ZY 3","OBJECT_NUMBER": "38046","OBJECT_TYPE": "PAYLOAD","PERIGEE": "481","PERIOD": "94.28","RCSVALUE": "0","RCS_SIZE": "LARGE","SATNAME": "ZY 3","SITE": "TSC"}</v>
      </c>
      <c r="AA497" t="str">
        <f>IF(A497=A498,_xlfn.CONCAT(Query__2[[#This Row],[Column1]],","),_xlfn.CONCAT(Query__2[[#This Row],[Column1]],"},"))</f>
        <v>"ZY3-44213":{"APOGEE": "487","COMMENT": "","COMMENTCODE": "","COUNTRY": "PRC","CURRENT": "Y","DECAY": "","FILE": "8634","INCLINATION": "97.27","INTLDES": "2012-001A","LAUNCH": "2012-01-09","LAUNCH_NUM": "1","LAUNCH_PIECE": "A","NORAD_CAT_ID": "38046","OBJECT_ID": "2012-001A","OBJECT_NAME": "ZY 3","OBJECT_NUMBER": "38046","OBJECT_TYPE": "PAYLOAD","PERIGEE": "481","PERIOD": "94.28","RCSVALUE": "0","RCS_SIZE": "LARGE","SATNAME": "ZY 3","SITE": "TSC"},</v>
      </c>
      <c r="AB497" t="str">
        <f t="shared" si="1273"/>
        <v>"APOGEE": "487",</v>
      </c>
      <c r="AC497" t="str">
        <f t="shared" si="1274"/>
        <v>"COMMENT": "",</v>
      </c>
      <c r="AD497" t="str">
        <f t="shared" si="1275"/>
        <v>"COMMENTCODE": "",</v>
      </c>
      <c r="AE497" t="str">
        <f t="shared" si="1276"/>
        <v>"COUNTRY": "PRC",</v>
      </c>
      <c r="AF497" t="str">
        <f t="shared" si="1277"/>
        <v>"CURRENT": "Y",</v>
      </c>
      <c r="AG497" t="str">
        <f t="shared" si="1278"/>
        <v>"DECAY": "",</v>
      </c>
      <c r="AH497" t="str">
        <f t="shared" si="1279"/>
        <v>"FILE": "8634",</v>
      </c>
      <c r="AI497" t="str">
        <f t="shared" si="1280"/>
        <v>"INCLINATION": "97.27",</v>
      </c>
      <c r="AJ497" t="str">
        <f t="shared" si="1281"/>
        <v>"INTLDES": "2012-001A",</v>
      </c>
      <c r="AK497" t="str">
        <f t="shared" si="1282"/>
        <v>"LAUNCH": "2012-01-09",</v>
      </c>
      <c r="AL497" t="str">
        <f t="shared" si="1283"/>
        <v>"LAUNCH_NUM": "1",</v>
      </c>
      <c r="AM497" t="str">
        <f t="shared" si="1284"/>
        <v>"LAUNCH_PIECE": "A",</v>
      </c>
      <c r="AN497" t="str">
        <f t="shared" si="1285"/>
        <v>"NORAD_CAT_ID": "38046",</v>
      </c>
      <c r="AO497" t="str">
        <f t="shared" si="1286"/>
        <v>"OBJECT_ID": "2012-001A",</v>
      </c>
      <c r="AP497" t="str">
        <f t="shared" si="1287"/>
        <v>"OBJECT_NAME": "ZY 3",</v>
      </c>
      <c r="AQ497" t="str">
        <f t="shared" si="1288"/>
        <v>"OBJECT_NUMBER": "38046",</v>
      </c>
      <c r="AR497" t="str">
        <f t="shared" si="1289"/>
        <v>"OBJECT_TYPE": "PAYLOAD",</v>
      </c>
      <c r="AS497" t="str">
        <f t="shared" si="1290"/>
        <v>"PERIGEE": "481",</v>
      </c>
      <c r="AT497" t="str">
        <f t="shared" si="1291"/>
        <v>"PERIOD": "94.28",</v>
      </c>
      <c r="AU497" t="str">
        <f t="shared" si="1292"/>
        <v>"RCSVALUE": "0",</v>
      </c>
      <c r="AV497" t="str">
        <f t="shared" si="1293"/>
        <v>"RCS_SIZE": "LARGE",</v>
      </c>
      <c r="AW497" t="str">
        <f t="shared" si="1294"/>
        <v>"SITE": "TSC"</v>
      </c>
      <c r="AX497" t="str">
        <f t="shared" si="1295"/>
        <v>"SATNAME": "ZY 3",</v>
      </c>
      <c r="AY497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"487","COMMENT": "","COMMENTCODE": "","COUNTRY": "PRC","CURRENT": "Y","DECAY": "","FILE": "8634","INCLINATION": "97.27","INTLDES": "2012-001A","LAUNCH": "2012-01-09","LAUNCH_NUM": "1","LAUNCH_PIECE": "A","NORAD_CAT_ID": "38046","OBJECT_ID": "2012-001A","OBJECT_NAME": "ZY 3","OBJECT_NUMBER": "38046","OBJECT_TYPE": "PAYLOAD","PERIGEE": "481","PERIOD": "94.28","RCSVALUE": "0","RCS_SIZE": "LARGE","SATNAME": "ZY 3","SITE": "TSC"</v>
      </c>
    </row>
    <row r="498" spans="1:51" x14ac:dyDescent="0.2">
      <c r="A498" t="s">
        <v>1390</v>
      </c>
      <c r="B498" t="s">
        <v>4282</v>
      </c>
      <c r="C498" t="s">
        <v>3437</v>
      </c>
      <c r="D498" t="s">
        <v>2485</v>
      </c>
      <c r="E498" t="s">
        <v>25</v>
      </c>
      <c r="F498" t="s">
        <v>25</v>
      </c>
      <c r="G498" t="s">
        <v>1698</v>
      </c>
      <c r="H498" t="s">
        <v>27</v>
      </c>
      <c r="I498" t="s">
        <v>25</v>
      </c>
      <c r="J498" t="s">
        <v>77</v>
      </c>
      <c r="K498" t="s">
        <v>1418</v>
      </c>
      <c r="L498" t="s">
        <v>3434</v>
      </c>
      <c r="M498" t="s">
        <v>3435</v>
      </c>
      <c r="N498" t="s">
        <v>36</v>
      </c>
      <c r="O498" t="s">
        <v>160</v>
      </c>
      <c r="P498" t="s">
        <v>3436</v>
      </c>
      <c r="Q498" t="s">
        <v>3434</v>
      </c>
      <c r="R498" t="s">
        <v>3437</v>
      </c>
      <c r="S498" t="s">
        <v>3436</v>
      </c>
      <c r="T498" t="s">
        <v>84</v>
      </c>
      <c r="U498" t="s">
        <v>2709</v>
      </c>
      <c r="V498" t="s">
        <v>3438</v>
      </c>
      <c r="W498" t="s">
        <v>41</v>
      </c>
      <c r="X498" t="s">
        <v>25</v>
      </c>
      <c r="Y498" t="s">
        <v>2323</v>
      </c>
      <c r="Z498" t="str">
        <f t="shared" si="1157"/>
        <v>"FENGYUN2FDEB-44214":{"APOGEE": "36710","COMMENT": "","COMMENTCODE": "","COUNTRY": "PRC","CURRENT": "Y","DECAY": "","FILE": "8634","INCLINATION": "6.98","INTLDES": "2012-002D","LAUNCH": "2012-01-13","LAUNCH_NUM": "2","LAUNCH_PIECE": "D","NORAD_CAT_ID": "43396","OBJECT_ID": "2012-002D","OBJECT_NAME": "FENGYUN 2F DEB","OBJECT_NUMBER": "43396","OBJECT_TYPE": "DEBRIS","PERIGEE": "34846","PERIOD": "1435.66","RCSVALUE": "0","RCS_SIZE": "","SATNAME": "FENGYUN 2F DEB","SITE": "XSC"}</v>
      </c>
      <c r="AA498" t="str">
        <f>IF(A498=A499,_xlfn.CONCAT(Query__2[[#This Row],[Column1]],","),_xlfn.CONCAT(Query__2[[#This Row],[Column1]],"},"))</f>
        <v>"FENGYUN2FDEB-44214":{"APOGEE": "36710","COMMENT": "","COMMENTCODE": "","COUNTRY": "PRC","CURRENT": "Y","DECAY": "","FILE": "8634","INCLINATION": "6.98","INTLDES": "2012-002D","LAUNCH": "2012-01-13","LAUNCH_NUM": "2","LAUNCH_PIECE": "D","NORAD_CAT_ID": "43396","OBJECT_ID": "2012-002D","OBJECT_NAME": "FENGYUN 2F DEB","OBJECT_NUMBER": "43396","OBJECT_TYPE": "DEBRIS","PERIGEE": "34846","PERIOD": "1435.66","RCSVALUE": "0","RCS_SIZE": "","SATNAME": "FENGYUN 2F DEB","SITE": "XSC"},</v>
      </c>
      <c r="AB498" t="str">
        <f t="shared" si="1273"/>
        <v>"APOGEE": "36710",</v>
      </c>
      <c r="AC498" t="str">
        <f t="shared" si="1274"/>
        <v>"COMMENT": "",</v>
      </c>
      <c r="AD498" t="str">
        <f t="shared" si="1275"/>
        <v>"COMMENTCODE": "",</v>
      </c>
      <c r="AE498" t="str">
        <f t="shared" si="1276"/>
        <v>"COUNTRY": "PRC",</v>
      </c>
      <c r="AF498" t="str">
        <f t="shared" si="1277"/>
        <v>"CURRENT": "Y",</v>
      </c>
      <c r="AG498" t="str">
        <f t="shared" si="1278"/>
        <v>"DECAY": "",</v>
      </c>
      <c r="AH498" t="str">
        <f t="shared" si="1279"/>
        <v>"FILE": "8634",</v>
      </c>
      <c r="AI498" t="str">
        <f t="shared" si="1280"/>
        <v>"INCLINATION": "6.98",</v>
      </c>
      <c r="AJ498" t="str">
        <f t="shared" si="1281"/>
        <v>"INTLDES": "2012-002D",</v>
      </c>
      <c r="AK498" t="str">
        <f t="shared" si="1282"/>
        <v>"LAUNCH": "2012-01-13",</v>
      </c>
      <c r="AL498" t="str">
        <f t="shared" si="1283"/>
        <v>"LAUNCH_NUM": "2",</v>
      </c>
      <c r="AM498" t="str">
        <f t="shared" si="1284"/>
        <v>"LAUNCH_PIECE": "D",</v>
      </c>
      <c r="AN498" t="str">
        <f t="shared" si="1285"/>
        <v>"NORAD_CAT_ID": "43396",</v>
      </c>
      <c r="AO498" t="str">
        <f t="shared" si="1286"/>
        <v>"OBJECT_ID": "2012-002D",</v>
      </c>
      <c r="AP498" t="str">
        <f t="shared" si="1287"/>
        <v>"OBJECT_NAME": "FENGYUN 2F DEB",</v>
      </c>
      <c r="AQ498" t="str">
        <f t="shared" si="1288"/>
        <v>"OBJECT_NUMBER": "43396",</v>
      </c>
      <c r="AR498" t="str">
        <f t="shared" si="1289"/>
        <v>"OBJECT_TYPE": "DEBRIS",</v>
      </c>
      <c r="AS498" t="str">
        <f t="shared" si="1290"/>
        <v>"PERIGEE": "34846",</v>
      </c>
      <c r="AT498" t="str">
        <f t="shared" si="1291"/>
        <v>"PERIOD": "1435.66",</v>
      </c>
      <c r="AU498" t="str">
        <f t="shared" si="1292"/>
        <v>"RCSVALUE": "0",</v>
      </c>
      <c r="AV498" t="str">
        <f t="shared" si="1293"/>
        <v>"RCS_SIZE": "",</v>
      </c>
      <c r="AW498" t="str">
        <f t="shared" si="1294"/>
        <v>"SITE": "XSC"</v>
      </c>
      <c r="AX498" t="str">
        <f t="shared" si="1295"/>
        <v>"SATNAME": "FENGYUN 2F DEB",</v>
      </c>
      <c r="AY498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"36710","COMMENT": "","COMMENTCODE": "","COUNTRY": "PRC","CURRENT": "Y","DECAY": "","FILE": "8634","INCLINATION": "6.98","INTLDES": "2012-002D","LAUNCH": "2012-01-13","LAUNCH_NUM": "2","LAUNCH_PIECE": "D","NORAD_CAT_ID": "43396","OBJECT_ID": "2012-002D","OBJECT_NAME": "FENGYUN 2F DEB","OBJECT_NUMBER": "43396","OBJECT_TYPE": "DEBRIS","PERIGEE": "34846","PERIOD": "1435.66","RCSVALUE": "0","RCS_SIZE": "","SATNAME": "FENGYUN 2F DEB","SITE": "XSC"</v>
      </c>
    </row>
    <row r="499" spans="1:51" x14ac:dyDescent="0.2">
      <c r="A499" t="s">
        <v>1390</v>
      </c>
      <c r="B499" t="s">
        <v>4283</v>
      </c>
      <c r="C499" t="s">
        <v>2776</v>
      </c>
      <c r="D499" t="s">
        <v>2990</v>
      </c>
      <c r="E499" t="s">
        <v>25</v>
      </c>
      <c r="F499" t="s">
        <v>25</v>
      </c>
      <c r="G499" t="s">
        <v>1698</v>
      </c>
      <c r="H499" t="s">
        <v>27</v>
      </c>
      <c r="I499" t="s">
        <v>25</v>
      </c>
      <c r="J499" t="s">
        <v>231</v>
      </c>
      <c r="K499" t="s">
        <v>3439</v>
      </c>
      <c r="L499" t="s">
        <v>3440</v>
      </c>
      <c r="M499" t="s">
        <v>3435</v>
      </c>
      <c r="N499" t="s">
        <v>36</v>
      </c>
      <c r="O499" t="s">
        <v>34</v>
      </c>
      <c r="P499" t="s">
        <v>3441</v>
      </c>
      <c r="Q499" t="s">
        <v>3440</v>
      </c>
      <c r="R499" t="s">
        <v>2776</v>
      </c>
      <c r="S499" t="s">
        <v>3441</v>
      </c>
      <c r="T499" t="s">
        <v>50</v>
      </c>
      <c r="U499" t="s">
        <v>502</v>
      </c>
      <c r="V499" t="s">
        <v>3442</v>
      </c>
      <c r="W499" t="s">
        <v>41</v>
      </c>
      <c r="X499" t="s">
        <v>53</v>
      </c>
      <c r="Y499" t="s">
        <v>2323</v>
      </c>
      <c r="Z499" t="str">
        <f t="shared" si="1157"/>
        <v>"CZ3ARB-44215":{"APOGEE": "35219","COMMENT": "","COMMENTCODE": "","COUNTRY": "PRC","CURRENT": "Y","DECAY": "","FILE": "8635","INCLINATION": "24.43","INTLDES": "2012-002B","LAUNCH": "2012-01-13","LAUNCH_NUM": "2","LAUNCH_PIECE": "B","NORAD_CAT_ID": "38050","OBJECT_ID": "2012-002B","OBJECT_NAME": "CZ-3A R/B","OBJECT_NUMBER": "38050","OBJECT_TYPE": "ROCKET BODY","PERIGEE": "391","PERIOD": "623.79","RCSVALUE": "0","RCS_SIZE": "LARGE","SATNAME": "CZ-3A R/B","SITE": "XSC"}</v>
      </c>
      <c r="AA499" t="str">
        <f>IF(A499=A500,_xlfn.CONCAT(Query__2[[#This Row],[Column1]],","),_xlfn.CONCAT(Query__2[[#This Row],[Column1]],"},"))</f>
        <v>"CZ3ARB-44215":{"APOGEE": "35219","COMMENT": "","COMMENTCODE": "","COUNTRY": "PRC","CURRENT": "Y","DECAY": "","FILE": "8635","INCLINATION": "24.43","INTLDES": "2012-002B","LAUNCH": "2012-01-13","LAUNCH_NUM": "2","LAUNCH_PIECE": "B","NORAD_CAT_ID": "38050","OBJECT_ID": "2012-002B","OBJECT_NAME": "CZ-3A R/B","OBJECT_NUMBER": "38050","OBJECT_TYPE": "ROCKET BODY","PERIGEE": "391","PERIOD": "623.79","RCSVALUE": "0","RCS_SIZE": "LARGE","SATNAME": "CZ-3A R/B","SITE": "XSC"}},</v>
      </c>
      <c r="AB499" t="str">
        <f t="shared" si="1273"/>
        <v>"APOGEE": "35219",</v>
      </c>
      <c r="AC499" t="str">
        <f t="shared" si="1274"/>
        <v>"COMMENT": "",</v>
      </c>
      <c r="AD499" t="str">
        <f t="shared" si="1275"/>
        <v>"COMMENTCODE": "",</v>
      </c>
      <c r="AE499" t="str">
        <f t="shared" si="1276"/>
        <v>"COUNTRY": "PRC",</v>
      </c>
      <c r="AF499" t="str">
        <f t="shared" si="1277"/>
        <v>"CURRENT": "Y",</v>
      </c>
      <c r="AG499" t="str">
        <f t="shared" si="1278"/>
        <v>"DECAY": "",</v>
      </c>
      <c r="AH499" t="str">
        <f t="shared" si="1279"/>
        <v>"FILE": "8635",</v>
      </c>
      <c r="AI499" t="str">
        <f t="shared" si="1280"/>
        <v>"INCLINATION": "24.43",</v>
      </c>
      <c r="AJ499" t="str">
        <f t="shared" si="1281"/>
        <v>"INTLDES": "2012-002B",</v>
      </c>
      <c r="AK499" t="str">
        <f t="shared" si="1282"/>
        <v>"LAUNCH": "2012-01-13",</v>
      </c>
      <c r="AL499" t="str">
        <f t="shared" si="1283"/>
        <v>"LAUNCH_NUM": "2",</v>
      </c>
      <c r="AM499" t="str">
        <f t="shared" si="1284"/>
        <v>"LAUNCH_PIECE": "B",</v>
      </c>
      <c r="AN499" t="str">
        <f t="shared" si="1285"/>
        <v>"NORAD_CAT_ID": "38050",</v>
      </c>
      <c r="AO499" t="str">
        <f t="shared" si="1286"/>
        <v>"OBJECT_ID": "2012-002B",</v>
      </c>
      <c r="AP499" t="str">
        <f t="shared" si="1287"/>
        <v>"OBJECT_NAME": "CZ-3A R/B",</v>
      </c>
      <c r="AQ499" t="str">
        <f t="shared" si="1288"/>
        <v>"OBJECT_NUMBER": "38050",</v>
      </c>
      <c r="AR499" t="str">
        <f t="shared" si="1289"/>
        <v>"OBJECT_TYPE": "ROCKET BODY",</v>
      </c>
      <c r="AS499" t="str">
        <f t="shared" si="1290"/>
        <v>"PERIGEE": "391",</v>
      </c>
      <c r="AT499" t="str">
        <f t="shared" si="1291"/>
        <v>"PERIOD": "623.79",</v>
      </c>
      <c r="AU499" t="str">
        <f t="shared" si="1292"/>
        <v>"RCSVALUE": "0",</v>
      </c>
      <c r="AV499" t="str">
        <f t="shared" si="1293"/>
        <v>"RCS_SIZE": "LARGE",</v>
      </c>
      <c r="AW499" t="str">
        <f t="shared" si="1294"/>
        <v>"SITE": "XSC"</v>
      </c>
      <c r="AX499" t="str">
        <f t="shared" si="1295"/>
        <v>"SATNAME": "CZ-3A R/B",</v>
      </c>
      <c r="AY499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"35219","COMMENT": "","COMMENTCODE": "","COUNTRY": "PRC","CURRENT": "Y","DECAY": "","FILE": "8635","INCLINATION": "24.43","INTLDES": "2012-002B","LAUNCH": "2012-01-13","LAUNCH_NUM": "2","LAUNCH_PIECE": "B","NORAD_CAT_ID": "38050","OBJECT_ID": "2012-002B","OBJECT_NAME": "CZ-3A R/B","OBJECT_NUMBER": "38050","OBJECT_TYPE": "ROCKET BODY","PERIGEE": "391","PERIOD": "623.79","RCSVALUE": "0","RCS_SIZE": "LARGE","SATNAME": "CZ-3A R/B","SITE": "XSC"</v>
      </c>
    </row>
    <row r="500" spans="1:51" x14ac:dyDescent="0.2">
      <c r="A500" t="s">
        <v>1333</v>
      </c>
      <c r="B500" t="s">
        <v>4284</v>
      </c>
      <c r="C500" t="s">
        <v>3117</v>
      </c>
      <c r="D500" t="s">
        <v>1261</v>
      </c>
      <c r="E500" t="s">
        <v>25</v>
      </c>
      <c r="F500" t="s">
        <v>25</v>
      </c>
      <c r="G500" t="s">
        <v>26</v>
      </c>
      <c r="H500" t="s">
        <v>27</v>
      </c>
      <c r="I500" t="s">
        <v>25</v>
      </c>
      <c r="J500" t="s">
        <v>165</v>
      </c>
      <c r="K500" t="s">
        <v>766</v>
      </c>
      <c r="L500" t="s">
        <v>3445</v>
      </c>
      <c r="M500" t="s">
        <v>2739</v>
      </c>
      <c r="N500" t="s">
        <v>33</v>
      </c>
      <c r="O500" t="s">
        <v>160</v>
      </c>
      <c r="P500" t="s">
        <v>3446</v>
      </c>
      <c r="Q500" t="s">
        <v>3445</v>
      </c>
      <c r="R500" t="s">
        <v>3117</v>
      </c>
      <c r="S500" t="s">
        <v>3446</v>
      </c>
      <c r="T500" t="s">
        <v>50</v>
      </c>
      <c r="U500" t="s">
        <v>1194</v>
      </c>
      <c r="V500" t="s">
        <v>1269</v>
      </c>
      <c r="W500" t="s">
        <v>41</v>
      </c>
      <c r="X500" t="s">
        <v>53</v>
      </c>
      <c r="Y500" t="s">
        <v>1402</v>
      </c>
      <c r="Z500" t="str">
        <f t="shared" si="1157"/>
        <v>"2013":{"BREEZEKMRB-44681":{"APOGEE": "1506","COMMENT": "","COMMENTCODE": "","COUNTRY": "CIS","CURRENT": "Y","DECAY": "","FILE": "8614","INCLINATION": "82.49","INTLDES": "2013-001D","LAUNCH": "2013-01-15","LAUNCH_NUM": "1","LAUNCH_PIECE": "D","NORAD_CAT_ID": "39060","OBJECT_ID": "2013-001D","OBJECT_NAME": "BREEZE-KM R/B","OBJECT_NUMBER": "39060","OBJECT_TYPE": "ROCKET BODY","PERIGEE": "1486","PERIOD": "115.89","RCSVALUE": "0","RCS_SIZE": "LARGE","SATNAME": "BREEZE-KM R/B","SITE": "PKMTR"}</v>
      </c>
      <c r="AA500" t="str">
        <f>IF(A500=A501,_xlfn.CONCAT(Query__2[[#This Row],[Column1]],","),_xlfn.CONCAT(Query__2[[#This Row],[Column1]],"},"))</f>
        <v>"2013":{"BREEZEKMRB-44681":{"APOGEE": "1506","COMMENT": "","COMMENTCODE": "","COUNTRY": "CIS","CURRENT": "Y","DECAY": "","FILE": "8614","INCLINATION": "82.49","INTLDES": "2013-001D","LAUNCH": "2013-01-15","LAUNCH_NUM": "1","LAUNCH_PIECE": "D","NORAD_CAT_ID": "39060","OBJECT_ID": "2013-001D","OBJECT_NAME": "BREEZE-KM R/B","OBJECT_NUMBER": "39060","OBJECT_TYPE": "ROCKET BODY","PERIGEE": "1486","PERIOD": "115.89","RCSVALUE": "0","RCS_SIZE": "LARGE","SATNAME": "BREEZE-KM R/B","SITE": "PKMTR"},</v>
      </c>
      <c r="AB500" t="str">
        <f t="shared" ref="AB500:AB508" si="1296">_xlfn.CONCAT("""",D$1,"""",": ","""",D500,"""",",")</f>
        <v>"APOGEE": "1506",</v>
      </c>
      <c r="AC500" t="str">
        <f t="shared" ref="AC500:AC508" si="1297">_xlfn.CONCAT("""",E$1,"""",": ","""",E500,"""",",")</f>
        <v>"COMMENT": "",</v>
      </c>
      <c r="AD500" t="str">
        <f t="shared" ref="AD500:AD508" si="1298">_xlfn.CONCAT("""",F$1,"""",": ","""",F500,"""",",")</f>
        <v>"COMMENTCODE": "",</v>
      </c>
      <c r="AE500" t="str">
        <f t="shared" ref="AE500:AE508" si="1299">_xlfn.CONCAT("""",G$1,"""",": ","""",G500,"""",",")</f>
        <v>"COUNTRY": "CIS",</v>
      </c>
      <c r="AF500" t="str">
        <f t="shared" ref="AF500:AF508" si="1300">_xlfn.CONCAT("""",H$1,"""",": ","""",H500,"""",",")</f>
        <v>"CURRENT": "Y",</v>
      </c>
      <c r="AG500" t="str">
        <f t="shared" ref="AG500:AG508" si="1301">_xlfn.CONCAT("""",I$1,"""",": ","""",I500,"""",",")</f>
        <v>"DECAY": "",</v>
      </c>
      <c r="AH500" t="str">
        <f t="shared" ref="AH500:AH508" si="1302">_xlfn.CONCAT("""",J$1,"""",": ","""",J500,"""",",")</f>
        <v>"FILE": "8614",</v>
      </c>
      <c r="AI500" t="str">
        <f t="shared" ref="AI500:AI508" si="1303">_xlfn.CONCAT("""",K$1,"""",": ","""",K500,"""",",")</f>
        <v>"INCLINATION": "82.49",</v>
      </c>
      <c r="AJ500" t="str">
        <f t="shared" ref="AJ500:AJ508" si="1304">_xlfn.CONCAT("""",L$1,"""",": ","""",L500,"""",",")</f>
        <v>"INTLDES": "2013-001D",</v>
      </c>
      <c r="AK500" t="str">
        <f t="shared" ref="AK500:AK508" si="1305">_xlfn.CONCAT("""",M$1,"""",": ","""",M500,"""",",")</f>
        <v>"LAUNCH": "2013-01-15",</v>
      </c>
      <c r="AL500" t="str">
        <f t="shared" ref="AL500:AL508" si="1306">_xlfn.CONCAT("""",N$1,"""",": ","""",N500,"""",",")</f>
        <v>"LAUNCH_NUM": "1",</v>
      </c>
      <c r="AM500" t="str">
        <f t="shared" ref="AM500:AM508" si="1307">_xlfn.CONCAT("""",O$1,"""",": ","""",O500,"""",",")</f>
        <v>"LAUNCH_PIECE": "D",</v>
      </c>
      <c r="AN500" t="str">
        <f t="shared" ref="AN500:AN508" si="1308">_xlfn.CONCAT("""",P$1,"""",": ","""",P500,"""",",")</f>
        <v>"NORAD_CAT_ID": "39060",</v>
      </c>
      <c r="AO500" t="str">
        <f t="shared" ref="AO500:AO508" si="1309">_xlfn.CONCAT("""",Q$1,"""",": ","""",Q500,"""",",")</f>
        <v>"OBJECT_ID": "2013-001D",</v>
      </c>
      <c r="AP500" t="str">
        <f t="shared" ref="AP500:AP508" si="1310">_xlfn.CONCAT("""",R$1,"""",": ","""",R500,"""",",")</f>
        <v>"OBJECT_NAME": "BREEZE-KM R/B",</v>
      </c>
      <c r="AQ500" t="str">
        <f t="shared" ref="AQ500:AQ508" si="1311">_xlfn.CONCAT("""",S$1,"""",": ","""",S500,"""",",")</f>
        <v>"OBJECT_NUMBER": "39060",</v>
      </c>
      <c r="AR500" t="str">
        <f t="shared" ref="AR500:AR508" si="1312">_xlfn.CONCAT("""",T$1,"""",": ","""",T500,"""",",")</f>
        <v>"OBJECT_TYPE": "ROCKET BODY",</v>
      </c>
      <c r="AS500" t="str">
        <f t="shared" ref="AS500:AS508" si="1313">_xlfn.CONCAT("""",U$1,"""",": ","""",U500,"""",",")</f>
        <v>"PERIGEE": "1486",</v>
      </c>
      <c r="AT500" t="str">
        <f t="shared" ref="AT500:AT508" si="1314">_xlfn.CONCAT("""",V$1,"""",": ","""",V500,"""",",")</f>
        <v>"PERIOD": "115.89",</v>
      </c>
      <c r="AU500" t="str">
        <f t="shared" ref="AU500:AU508" si="1315">_xlfn.CONCAT("""",W$1,"""",": ","""",W500,"""",",")</f>
        <v>"RCSVALUE": "0",</v>
      </c>
      <c r="AV500" t="str">
        <f t="shared" ref="AV500:AV508" si="1316">_xlfn.CONCAT("""",X$1,"""",": ","""",X500,"""",",")</f>
        <v>"RCS_SIZE": "LARGE",</v>
      </c>
      <c r="AW500" t="str">
        <f t="shared" ref="AW500:AW508" si="1317">_xlfn.CONCAT("""",Y$1,"""",": ","""",Y500,"""")</f>
        <v>"SITE": "PKMTR"</v>
      </c>
      <c r="AX500" t="str">
        <f t="shared" ref="AX500:AX508" si="1318">_xlfn.CONCAT("""",C$1,"""",": ","""",C500,"""",",")</f>
        <v>"SATNAME": "BREEZE-KM R/B",</v>
      </c>
      <c r="AY500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"1506","COMMENT": "","COMMENTCODE": "","COUNTRY": "CIS","CURRENT": "Y","DECAY": "","FILE": "8614","INCLINATION": "82.49","INTLDES": "2013-001D","LAUNCH": "2013-01-15","LAUNCH_NUM": "1","LAUNCH_PIECE": "D","NORAD_CAT_ID": "39060","OBJECT_ID": "2013-001D","OBJECT_NAME": "BREEZE-KM R/B","OBJECT_NUMBER": "39060","OBJECT_TYPE": "ROCKET BODY","PERIGEE": "1486","PERIOD": "115.89","RCSVALUE": "0","RCS_SIZE": "LARGE","SATNAME": "BREEZE-KM R/B","SITE": "PKMTR"</v>
      </c>
    </row>
    <row r="501" spans="1:51" x14ac:dyDescent="0.2">
      <c r="A501" t="s">
        <v>1333</v>
      </c>
      <c r="B501" t="s">
        <v>4285</v>
      </c>
      <c r="C501" t="s">
        <v>3449</v>
      </c>
      <c r="D501" t="s">
        <v>1262</v>
      </c>
      <c r="E501" t="s">
        <v>25</v>
      </c>
      <c r="F501" t="s">
        <v>25</v>
      </c>
      <c r="G501" t="s">
        <v>26</v>
      </c>
      <c r="H501" t="s">
        <v>27</v>
      </c>
      <c r="I501" t="s">
        <v>25</v>
      </c>
      <c r="J501" t="s">
        <v>626</v>
      </c>
      <c r="K501" t="s">
        <v>770</v>
      </c>
      <c r="L501" t="s">
        <v>3447</v>
      </c>
      <c r="M501" t="s">
        <v>2739</v>
      </c>
      <c r="N501" t="s">
        <v>33</v>
      </c>
      <c r="O501" t="s">
        <v>34</v>
      </c>
      <c r="P501" t="s">
        <v>3448</v>
      </c>
      <c r="Q501" t="s">
        <v>3447</v>
      </c>
      <c r="R501" t="s">
        <v>3449</v>
      </c>
      <c r="S501" t="s">
        <v>3448</v>
      </c>
      <c r="T501" t="s">
        <v>38</v>
      </c>
      <c r="U501" t="s">
        <v>1188</v>
      </c>
      <c r="V501" t="s">
        <v>2013</v>
      </c>
      <c r="W501" t="s">
        <v>41</v>
      </c>
      <c r="X501" t="s">
        <v>53</v>
      </c>
      <c r="Y501" t="s">
        <v>1402</v>
      </c>
      <c r="Z501" t="str">
        <f t="shared" si="1157"/>
        <v>"COSMOS2483-44682":{"APOGEE": "1503","COMMENT": "","COMMENTCODE": "","COUNTRY": "CIS","CURRENT": "Y","DECAY": "","FILE": "8630","INCLINATION": "82.50","INTLDES": "2013-001B","LAUNCH": "2013-01-15","LAUNCH_NUM": "1","LAUNCH_PIECE": "B","NORAD_CAT_ID": "39058","OBJECT_ID": "2013-001B","OBJECT_NAME": "COSMOS 2483","OBJECT_NUMBER": "39058","OBJECT_TYPE": "PAYLOAD","PERIGEE": "1476","PERIOD": "115.76","RCSVALUE": "0","RCS_SIZE": "LARGE","SATNAME": "COSMOS 2483","SITE": "PKMTR"}</v>
      </c>
      <c r="AA501" t="str">
        <f>IF(A501=A502,_xlfn.CONCAT(Query__2[[#This Row],[Column1]],","),_xlfn.CONCAT(Query__2[[#This Row],[Column1]],"},"))</f>
        <v>"COSMOS2483-44682":{"APOGEE": "1503","COMMENT": "","COMMENTCODE": "","COUNTRY": "CIS","CURRENT": "Y","DECAY": "","FILE": "8630","INCLINATION": "82.50","INTLDES": "2013-001B","LAUNCH": "2013-01-15","LAUNCH_NUM": "1","LAUNCH_PIECE": "B","NORAD_CAT_ID": "39058","OBJECT_ID": "2013-001B","OBJECT_NAME": "COSMOS 2483","OBJECT_NUMBER": "39058","OBJECT_TYPE": "PAYLOAD","PERIGEE": "1476","PERIOD": "115.76","RCSVALUE": "0","RCS_SIZE": "LARGE","SATNAME": "COSMOS 2483","SITE": "PKMTR"},</v>
      </c>
      <c r="AB501" t="str">
        <f t="shared" si="1296"/>
        <v>"APOGEE": "1503",</v>
      </c>
      <c r="AC501" t="str">
        <f t="shared" si="1297"/>
        <v>"COMMENT": "",</v>
      </c>
      <c r="AD501" t="str">
        <f t="shared" si="1298"/>
        <v>"COMMENTCODE": "",</v>
      </c>
      <c r="AE501" t="str">
        <f t="shared" si="1299"/>
        <v>"COUNTRY": "CIS",</v>
      </c>
      <c r="AF501" t="str">
        <f t="shared" si="1300"/>
        <v>"CURRENT": "Y",</v>
      </c>
      <c r="AG501" t="str">
        <f t="shared" si="1301"/>
        <v>"DECAY": "",</v>
      </c>
      <c r="AH501" t="str">
        <f t="shared" si="1302"/>
        <v>"FILE": "8630",</v>
      </c>
      <c r="AI501" t="str">
        <f t="shared" si="1303"/>
        <v>"INCLINATION": "82.50",</v>
      </c>
      <c r="AJ501" t="str">
        <f t="shared" si="1304"/>
        <v>"INTLDES": "2013-001B",</v>
      </c>
      <c r="AK501" t="str">
        <f t="shared" si="1305"/>
        <v>"LAUNCH": "2013-01-15",</v>
      </c>
      <c r="AL501" t="str">
        <f t="shared" si="1306"/>
        <v>"LAUNCH_NUM": "1",</v>
      </c>
      <c r="AM501" t="str">
        <f t="shared" si="1307"/>
        <v>"LAUNCH_PIECE": "B",</v>
      </c>
      <c r="AN501" t="str">
        <f t="shared" si="1308"/>
        <v>"NORAD_CAT_ID": "39058",</v>
      </c>
      <c r="AO501" t="str">
        <f t="shared" si="1309"/>
        <v>"OBJECT_ID": "2013-001B",</v>
      </c>
      <c r="AP501" t="str">
        <f t="shared" si="1310"/>
        <v>"OBJECT_NAME": "COSMOS 2483",</v>
      </c>
      <c r="AQ501" t="str">
        <f t="shared" si="1311"/>
        <v>"OBJECT_NUMBER": "39058",</v>
      </c>
      <c r="AR501" t="str">
        <f t="shared" si="1312"/>
        <v>"OBJECT_TYPE": "PAYLOAD",</v>
      </c>
      <c r="AS501" t="str">
        <f t="shared" si="1313"/>
        <v>"PERIGEE": "1476",</v>
      </c>
      <c r="AT501" t="str">
        <f t="shared" si="1314"/>
        <v>"PERIOD": "115.76",</v>
      </c>
      <c r="AU501" t="str">
        <f t="shared" si="1315"/>
        <v>"RCSVALUE": "0",</v>
      </c>
      <c r="AV501" t="str">
        <f t="shared" si="1316"/>
        <v>"RCS_SIZE": "LARGE",</v>
      </c>
      <c r="AW501" t="str">
        <f t="shared" si="1317"/>
        <v>"SITE": "PKMTR"</v>
      </c>
      <c r="AX501" t="str">
        <f t="shared" si="1318"/>
        <v>"SATNAME": "COSMOS 2483",</v>
      </c>
      <c r="AY501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"1503","COMMENT": "","COMMENTCODE": "","COUNTRY": "CIS","CURRENT": "Y","DECAY": "","FILE": "8630","INCLINATION": "82.50","INTLDES": "2013-001B","LAUNCH": "2013-01-15","LAUNCH_NUM": "1","LAUNCH_PIECE": "B","NORAD_CAT_ID": "39058","OBJECT_ID": "2013-001B","OBJECT_NAME": "COSMOS 2483","OBJECT_NUMBER": "39058","OBJECT_TYPE": "PAYLOAD","PERIGEE": "1476","PERIOD": "115.76","RCSVALUE": "0","RCS_SIZE": "LARGE","SATNAME": "COSMOS 2483","SITE": "PKMTR"</v>
      </c>
    </row>
    <row r="502" spans="1:51" x14ac:dyDescent="0.2">
      <c r="A502" t="s">
        <v>1333</v>
      </c>
      <c r="B502" t="s">
        <v>4286</v>
      </c>
      <c r="C502" t="s">
        <v>3452</v>
      </c>
      <c r="D502" t="s">
        <v>1267</v>
      </c>
      <c r="E502" t="s">
        <v>25</v>
      </c>
      <c r="F502" t="s">
        <v>25</v>
      </c>
      <c r="G502" t="s">
        <v>26</v>
      </c>
      <c r="H502" t="s">
        <v>27</v>
      </c>
      <c r="I502" t="s">
        <v>25</v>
      </c>
      <c r="J502" t="s">
        <v>712</v>
      </c>
      <c r="K502" t="s">
        <v>770</v>
      </c>
      <c r="L502" t="s">
        <v>3450</v>
      </c>
      <c r="M502" t="s">
        <v>2739</v>
      </c>
      <c r="N502" t="s">
        <v>33</v>
      </c>
      <c r="O502" t="s">
        <v>48</v>
      </c>
      <c r="P502" t="s">
        <v>3451</v>
      </c>
      <c r="Q502" t="s">
        <v>3450</v>
      </c>
      <c r="R502" t="s">
        <v>3452</v>
      </c>
      <c r="S502" t="s">
        <v>3451</v>
      </c>
      <c r="T502" t="s">
        <v>38</v>
      </c>
      <c r="U502" t="s">
        <v>1024</v>
      </c>
      <c r="V502" t="s">
        <v>2404</v>
      </c>
      <c r="W502" t="s">
        <v>41</v>
      </c>
      <c r="X502" t="s">
        <v>53</v>
      </c>
      <c r="Y502" t="s">
        <v>1402</v>
      </c>
      <c r="Z502" t="str">
        <f t="shared" si="1157"/>
        <v>"COSMOS2482-44683":{"APOGEE": "1516","COMMENT": "","COMMENTCODE": "","COUNTRY": "CIS","CURRENT": "Y","DECAY": "","FILE": "8624","INCLINATION": "82.50","INTLDES": "2013-001A","LAUNCH": "2013-01-15","LAUNCH_NUM": "1","LAUNCH_PIECE": "A","NORAD_CAT_ID": "39057","OBJECT_ID": "2013-001A","OBJECT_NAME": "COSMOS 2482","OBJECT_NUMBER": "39057","OBJECT_TYPE": "PAYLOAD","PERIGEE": "1472","PERIOD": "115.85","RCSVALUE": "0","RCS_SIZE": "LARGE","SATNAME": "COSMOS 2482","SITE": "PKMTR"}</v>
      </c>
      <c r="AA502" t="str">
        <f>IF(A502=A503,_xlfn.CONCAT(Query__2[[#This Row],[Column1]],","),_xlfn.CONCAT(Query__2[[#This Row],[Column1]],"},"))</f>
        <v>"COSMOS2482-44683":{"APOGEE": "1516","COMMENT": "","COMMENTCODE": "","COUNTRY": "CIS","CURRENT": "Y","DECAY": "","FILE": "8624","INCLINATION": "82.50","INTLDES": "2013-001A","LAUNCH": "2013-01-15","LAUNCH_NUM": "1","LAUNCH_PIECE": "A","NORAD_CAT_ID": "39057","OBJECT_ID": "2013-001A","OBJECT_NAME": "COSMOS 2482","OBJECT_NUMBER": "39057","OBJECT_TYPE": "PAYLOAD","PERIGEE": "1472","PERIOD": "115.85","RCSVALUE": "0","RCS_SIZE": "LARGE","SATNAME": "COSMOS 2482","SITE": "PKMTR"},</v>
      </c>
      <c r="AB502" t="str">
        <f t="shared" si="1296"/>
        <v>"APOGEE": "1516",</v>
      </c>
      <c r="AC502" t="str">
        <f t="shared" si="1297"/>
        <v>"COMMENT": "",</v>
      </c>
      <c r="AD502" t="str">
        <f t="shared" si="1298"/>
        <v>"COMMENTCODE": "",</v>
      </c>
      <c r="AE502" t="str">
        <f t="shared" si="1299"/>
        <v>"COUNTRY": "CIS",</v>
      </c>
      <c r="AF502" t="str">
        <f t="shared" si="1300"/>
        <v>"CURRENT": "Y",</v>
      </c>
      <c r="AG502" t="str">
        <f t="shared" si="1301"/>
        <v>"DECAY": "",</v>
      </c>
      <c r="AH502" t="str">
        <f t="shared" si="1302"/>
        <v>"FILE": "8624",</v>
      </c>
      <c r="AI502" t="str">
        <f t="shared" si="1303"/>
        <v>"INCLINATION": "82.50",</v>
      </c>
      <c r="AJ502" t="str">
        <f t="shared" si="1304"/>
        <v>"INTLDES": "2013-001A",</v>
      </c>
      <c r="AK502" t="str">
        <f t="shared" si="1305"/>
        <v>"LAUNCH": "2013-01-15",</v>
      </c>
      <c r="AL502" t="str">
        <f t="shared" si="1306"/>
        <v>"LAUNCH_NUM": "1",</v>
      </c>
      <c r="AM502" t="str">
        <f t="shared" si="1307"/>
        <v>"LAUNCH_PIECE": "A",</v>
      </c>
      <c r="AN502" t="str">
        <f t="shared" si="1308"/>
        <v>"NORAD_CAT_ID": "39057",</v>
      </c>
      <c r="AO502" t="str">
        <f t="shared" si="1309"/>
        <v>"OBJECT_ID": "2013-001A",</v>
      </c>
      <c r="AP502" t="str">
        <f t="shared" si="1310"/>
        <v>"OBJECT_NAME": "COSMOS 2482",</v>
      </c>
      <c r="AQ502" t="str">
        <f t="shared" si="1311"/>
        <v>"OBJECT_NUMBER": "39057",</v>
      </c>
      <c r="AR502" t="str">
        <f t="shared" si="1312"/>
        <v>"OBJECT_TYPE": "PAYLOAD",</v>
      </c>
      <c r="AS502" t="str">
        <f t="shared" si="1313"/>
        <v>"PERIGEE": "1472",</v>
      </c>
      <c r="AT502" t="str">
        <f t="shared" si="1314"/>
        <v>"PERIOD": "115.85",</v>
      </c>
      <c r="AU502" t="str">
        <f t="shared" si="1315"/>
        <v>"RCSVALUE": "0",</v>
      </c>
      <c r="AV502" t="str">
        <f t="shared" si="1316"/>
        <v>"RCS_SIZE": "LARGE",</v>
      </c>
      <c r="AW502" t="str">
        <f t="shared" si="1317"/>
        <v>"SITE": "PKMTR"</v>
      </c>
      <c r="AX502" t="str">
        <f t="shared" si="1318"/>
        <v>"SATNAME": "COSMOS 2482",</v>
      </c>
      <c r="AY502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"1516","COMMENT": "","COMMENTCODE": "","COUNTRY": "CIS","CURRENT": "Y","DECAY": "","FILE": "8624","INCLINATION": "82.50","INTLDES": "2013-001A","LAUNCH": "2013-01-15","LAUNCH_NUM": "1","LAUNCH_PIECE": "A","NORAD_CAT_ID": "39057","OBJECT_ID": "2013-001A","OBJECT_NAME": "COSMOS 2482","OBJECT_NUMBER": "39057","OBJECT_TYPE": "PAYLOAD","PERIGEE": "1472","PERIOD": "115.85","RCSVALUE": "0","RCS_SIZE": "LARGE","SATNAME": "COSMOS 2482","SITE": "PKMTR"</v>
      </c>
    </row>
    <row r="503" spans="1:51" x14ac:dyDescent="0.2">
      <c r="A503" t="s">
        <v>1333</v>
      </c>
      <c r="B503" t="s">
        <v>4287</v>
      </c>
      <c r="C503" t="s">
        <v>3455</v>
      </c>
      <c r="D503" t="s">
        <v>1264</v>
      </c>
      <c r="E503" t="s">
        <v>25</v>
      </c>
      <c r="F503" t="s">
        <v>25</v>
      </c>
      <c r="G503" t="s">
        <v>26</v>
      </c>
      <c r="H503" t="s">
        <v>27</v>
      </c>
      <c r="I503" t="s">
        <v>25</v>
      </c>
      <c r="J503" t="s">
        <v>712</v>
      </c>
      <c r="K503" t="s">
        <v>770</v>
      </c>
      <c r="L503" t="s">
        <v>3453</v>
      </c>
      <c r="M503" t="s">
        <v>2739</v>
      </c>
      <c r="N503" t="s">
        <v>33</v>
      </c>
      <c r="O503" t="s">
        <v>81</v>
      </c>
      <c r="P503" t="s">
        <v>3454</v>
      </c>
      <c r="Q503" t="s">
        <v>3453</v>
      </c>
      <c r="R503" t="s">
        <v>3455</v>
      </c>
      <c r="S503" t="s">
        <v>3454</v>
      </c>
      <c r="T503" t="s">
        <v>38</v>
      </c>
      <c r="U503" t="s">
        <v>622</v>
      </c>
      <c r="V503" t="s">
        <v>2129</v>
      </c>
      <c r="W503" t="s">
        <v>41</v>
      </c>
      <c r="X503" t="s">
        <v>53</v>
      </c>
      <c r="Y503" t="s">
        <v>1402</v>
      </c>
      <c r="Z503" t="str">
        <f t="shared" si="1157"/>
        <v>"COSMOS2484-44684":{"APOGEE": "1515","COMMENT": "","COMMENTCODE": "","COUNTRY": "CIS","CURRENT": "Y","DECAY": "","FILE": "8624","INCLINATION": "82.50","INTLDES": "2013-001C","LAUNCH": "2013-01-15","LAUNCH_NUM": "1","LAUNCH_PIECE": "C","NORAD_CAT_ID": "39059","OBJECT_ID": "2013-001C","OBJECT_NAME": "COSMOS 2484","OBJECT_NUMBER": "39059","OBJECT_TYPE": "PAYLOAD","PERIGEE": "1474","PERIOD": "115.86","RCSVALUE": "0","RCS_SIZE": "LARGE","SATNAME": "COSMOS 2484","SITE": "PKMTR"}</v>
      </c>
      <c r="AA503" t="str">
        <f>IF(A503=A504,_xlfn.CONCAT(Query__2[[#This Row],[Column1]],","),_xlfn.CONCAT(Query__2[[#This Row],[Column1]],"},"))</f>
        <v>"COSMOS2484-44684":{"APOGEE": "1515","COMMENT": "","COMMENTCODE": "","COUNTRY": "CIS","CURRENT": "Y","DECAY": "","FILE": "8624","INCLINATION": "82.50","INTLDES": "2013-001C","LAUNCH": "2013-01-15","LAUNCH_NUM": "1","LAUNCH_PIECE": "C","NORAD_CAT_ID": "39059","OBJECT_ID": "2013-001C","OBJECT_NAME": "COSMOS 2484","OBJECT_NUMBER": "39059","OBJECT_TYPE": "PAYLOAD","PERIGEE": "1474","PERIOD": "115.86","RCSVALUE": "0","RCS_SIZE": "LARGE","SATNAME": "COSMOS 2484","SITE": "PKMTR"},</v>
      </c>
      <c r="AB503" t="str">
        <f t="shared" si="1296"/>
        <v>"APOGEE": "1515",</v>
      </c>
      <c r="AC503" t="str">
        <f t="shared" si="1297"/>
        <v>"COMMENT": "",</v>
      </c>
      <c r="AD503" t="str">
        <f t="shared" si="1298"/>
        <v>"COMMENTCODE": "",</v>
      </c>
      <c r="AE503" t="str">
        <f t="shared" si="1299"/>
        <v>"COUNTRY": "CIS",</v>
      </c>
      <c r="AF503" t="str">
        <f t="shared" si="1300"/>
        <v>"CURRENT": "Y",</v>
      </c>
      <c r="AG503" t="str">
        <f t="shared" si="1301"/>
        <v>"DECAY": "",</v>
      </c>
      <c r="AH503" t="str">
        <f t="shared" si="1302"/>
        <v>"FILE": "8624",</v>
      </c>
      <c r="AI503" t="str">
        <f t="shared" si="1303"/>
        <v>"INCLINATION": "82.50",</v>
      </c>
      <c r="AJ503" t="str">
        <f t="shared" si="1304"/>
        <v>"INTLDES": "2013-001C",</v>
      </c>
      <c r="AK503" t="str">
        <f t="shared" si="1305"/>
        <v>"LAUNCH": "2013-01-15",</v>
      </c>
      <c r="AL503" t="str">
        <f t="shared" si="1306"/>
        <v>"LAUNCH_NUM": "1",</v>
      </c>
      <c r="AM503" t="str">
        <f t="shared" si="1307"/>
        <v>"LAUNCH_PIECE": "C",</v>
      </c>
      <c r="AN503" t="str">
        <f t="shared" si="1308"/>
        <v>"NORAD_CAT_ID": "39059",</v>
      </c>
      <c r="AO503" t="str">
        <f t="shared" si="1309"/>
        <v>"OBJECT_ID": "2013-001C",</v>
      </c>
      <c r="AP503" t="str">
        <f t="shared" si="1310"/>
        <v>"OBJECT_NAME": "COSMOS 2484",</v>
      </c>
      <c r="AQ503" t="str">
        <f t="shared" si="1311"/>
        <v>"OBJECT_NUMBER": "39059",</v>
      </c>
      <c r="AR503" t="str">
        <f t="shared" si="1312"/>
        <v>"OBJECT_TYPE": "PAYLOAD",</v>
      </c>
      <c r="AS503" t="str">
        <f t="shared" si="1313"/>
        <v>"PERIGEE": "1474",</v>
      </c>
      <c r="AT503" t="str">
        <f t="shared" si="1314"/>
        <v>"PERIOD": "115.86",</v>
      </c>
      <c r="AU503" t="str">
        <f t="shared" si="1315"/>
        <v>"RCSVALUE": "0",</v>
      </c>
      <c r="AV503" t="str">
        <f t="shared" si="1316"/>
        <v>"RCS_SIZE": "LARGE",</v>
      </c>
      <c r="AW503" t="str">
        <f t="shared" si="1317"/>
        <v>"SITE": "PKMTR"</v>
      </c>
      <c r="AX503" t="str">
        <f t="shared" si="1318"/>
        <v>"SATNAME": "COSMOS 2484",</v>
      </c>
      <c r="AY503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"1515","COMMENT": "","COMMENTCODE": "","COUNTRY": "CIS","CURRENT": "Y","DECAY": "","FILE": "8624","INCLINATION": "82.50","INTLDES": "2013-001C","LAUNCH": "2013-01-15","LAUNCH_NUM": "1","LAUNCH_PIECE": "C","NORAD_CAT_ID": "39059","OBJECT_ID": "2013-001C","OBJECT_NAME": "COSMOS 2484","OBJECT_NUMBER": "39059","OBJECT_TYPE": "PAYLOAD","PERIGEE": "1474","PERIOD": "115.86","RCSVALUE": "0","RCS_SIZE": "LARGE","SATNAME": "COSMOS 2484","SITE": "PKMTR"</v>
      </c>
    </row>
    <row r="504" spans="1:51" x14ac:dyDescent="0.2">
      <c r="A504" t="s">
        <v>1333</v>
      </c>
      <c r="B504" t="s">
        <v>4288</v>
      </c>
      <c r="C504" t="s">
        <v>3080</v>
      </c>
      <c r="D504" t="s">
        <v>25</v>
      </c>
      <c r="E504" t="s">
        <v>25</v>
      </c>
      <c r="F504" t="s">
        <v>25</v>
      </c>
      <c r="G504" t="s">
        <v>1678</v>
      </c>
      <c r="H504" t="s">
        <v>27</v>
      </c>
      <c r="I504" t="s">
        <v>223</v>
      </c>
      <c r="J504" t="s">
        <v>356</v>
      </c>
      <c r="K504" t="s">
        <v>25</v>
      </c>
      <c r="L504" t="s">
        <v>3456</v>
      </c>
      <c r="M504" t="s">
        <v>3457</v>
      </c>
      <c r="N504" t="s">
        <v>36</v>
      </c>
      <c r="O504" t="s">
        <v>81</v>
      </c>
      <c r="P504" t="s">
        <v>3458</v>
      </c>
      <c r="Q504" t="s">
        <v>3456</v>
      </c>
      <c r="R504" t="s">
        <v>3080</v>
      </c>
      <c r="S504" t="s">
        <v>3458</v>
      </c>
      <c r="T504" t="s">
        <v>50</v>
      </c>
      <c r="U504" t="s">
        <v>25</v>
      </c>
      <c r="V504" t="s">
        <v>25</v>
      </c>
      <c r="W504" t="s">
        <v>41</v>
      </c>
      <c r="X504" t="s">
        <v>25</v>
      </c>
      <c r="Y504" t="s">
        <v>1961</v>
      </c>
      <c r="Z504" t="str">
        <f t="shared" si="1157"/>
        <v>"H2ARB-44685":{"APOGEE": "","COMMENT": "","COMMENTCODE": "","COUNTRY": "JPN","CURRENT": "Y","DECAY": "2015-02-04","FILE": "8091","INCLINATION": "","INTLDES": "2013-002C","LAUNCH": "2013-01-27","LAUNCH_NUM": "2","LAUNCH_PIECE": "C","NORAD_CAT_ID": "39063","OBJECT_ID": "2013-002C","OBJECT_NAME": "H-2A R/B","OBJECT_NUMBER": "39063","OBJECT_TYPE": "ROCKET BODY","PERIGEE": "","PERIOD": "","RCSVALUE": "0","RCS_SIZE": "","SATNAME": "H-2A R/B","SITE": "TNSTA"}</v>
      </c>
      <c r="AA504" t="str">
        <f>IF(A504=A505,_xlfn.CONCAT(Query__2[[#This Row],[Column1]],","),_xlfn.CONCAT(Query__2[[#This Row],[Column1]],"},"))</f>
        <v>"H2ARB-44685":{"APOGEE": "","COMMENT": "","COMMENTCODE": "","COUNTRY": "JPN","CURRENT": "Y","DECAY": "2015-02-04","FILE": "8091","INCLINATION": "","INTLDES": "2013-002C","LAUNCH": "2013-01-27","LAUNCH_NUM": "2","LAUNCH_PIECE": "C","NORAD_CAT_ID": "39063","OBJECT_ID": "2013-002C","OBJECT_NAME": "H-2A R/B","OBJECT_NUMBER": "39063","OBJECT_TYPE": "ROCKET BODY","PERIGEE": "","PERIOD": "","RCSVALUE": "0","RCS_SIZE": "","SATNAME": "H-2A R/B","SITE": "TNSTA"},</v>
      </c>
      <c r="AB504" t="str">
        <f t="shared" si="1296"/>
        <v>"APOGEE": "",</v>
      </c>
      <c r="AC504" t="str">
        <f t="shared" si="1297"/>
        <v>"COMMENT": "",</v>
      </c>
      <c r="AD504" t="str">
        <f t="shared" si="1298"/>
        <v>"COMMENTCODE": "",</v>
      </c>
      <c r="AE504" t="str">
        <f t="shared" si="1299"/>
        <v>"COUNTRY": "JPN",</v>
      </c>
      <c r="AF504" t="str">
        <f t="shared" si="1300"/>
        <v>"CURRENT": "Y",</v>
      </c>
      <c r="AG504" t="str">
        <f t="shared" si="1301"/>
        <v>"DECAY": "2015-02-04",</v>
      </c>
      <c r="AH504" t="str">
        <f t="shared" si="1302"/>
        <v>"FILE": "8091",</v>
      </c>
      <c r="AI504" t="str">
        <f t="shared" si="1303"/>
        <v>"INCLINATION": "",</v>
      </c>
      <c r="AJ504" t="str">
        <f t="shared" si="1304"/>
        <v>"INTLDES": "2013-002C",</v>
      </c>
      <c r="AK504" t="str">
        <f t="shared" si="1305"/>
        <v>"LAUNCH": "2013-01-27",</v>
      </c>
      <c r="AL504" t="str">
        <f t="shared" si="1306"/>
        <v>"LAUNCH_NUM": "2",</v>
      </c>
      <c r="AM504" t="str">
        <f t="shared" si="1307"/>
        <v>"LAUNCH_PIECE": "C",</v>
      </c>
      <c r="AN504" t="str">
        <f t="shared" si="1308"/>
        <v>"NORAD_CAT_ID": "39063",</v>
      </c>
      <c r="AO504" t="str">
        <f t="shared" si="1309"/>
        <v>"OBJECT_ID": "2013-002C",</v>
      </c>
      <c r="AP504" t="str">
        <f t="shared" si="1310"/>
        <v>"OBJECT_NAME": "H-2A R/B",</v>
      </c>
      <c r="AQ504" t="str">
        <f t="shared" si="1311"/>
        <v>"OBJECT_NUMBER": "39063",</v>
      </c>
      <c r="AR504" t="str">
        <f t="shared" si="1312"/>
        <v>"OBJECT_TYPE": "ROCKET BODY",</v>
      </c>
      <c r="AS504" t="str">
        <f t="shared" si="1313"/>
        <v>"PERIGEE": "",</v>
      </c>
      <c r="AT504" t="str">
        <f t="shared" si="1314"/>
        <v>"PERIOD": "",</v>
      </c>
      <c r="AU504" t="str">
        <f t="shared" si="1315"/>
        <v>"RCSVALUE": "0",</v>
      </c>
      <c r="AV504" t="str">
        <f t="shared" si="1316"/>
        <v>"RCS_SIZE": "",</v>
      </c>
      <c r="AW504" t="str">
        <f t="shared" si="1317"/>
        <v>"SITE": "TNSTA"</v>
      </c>
      <c r="AX504" t="str">
        <f t="shared" si="1318"/>
        <v>"SATNAME": "H-2A R/B",</v>
      </c>
      <c r="AY504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"","COMMENT": "","COMMENTCODE": "","COUNTRY": "JPN","CURRENT": "Y","DECAY": "2015-02-04","FILE": "8091","INCLINATION": "","INTLDES": "2013-002C","LAUNCH": "2013-01-27","LAUNCH_NUM": "2","LAUNCH_PIECE": "C","NORAD_CAT_ID": "39063","OBJECT_ID": "2013-002C","OBJECT_NAME": "H-2A R/B","OBJECT_NUMBER": "39063","OBJECT_TYPE": "ROCKET BODY","PERIGEE": "","PERIOD": "","RCSVALUE": "0","RCS_SIZE": "","SATNAME": "H-2A R/B","SITE": "TNSTA"</v>
      </c>
    </row>
    <row r="505" spans="1:51" x14ac:dyDescent="0.2">
      <c r="A505" t="s">
        <v>1333</v>
      </c>
      <c r="B505" t="s">
        <v>4289</v>
      </c>
      <c r="C505" t="s">
        <v>3108</v>
      </c>
      <c r="D505" t="s">
        <v>25</v>
      </c>
      <c r="E505" t="s">
        <v>25</v>
      </c>
      <c r="F505" t="s">
        <v>25</v>
      </c>
      <c r="G505" t="s">
        <v>1678</v>
      </c>
      <c r="H505" t="s">
        <v>27</v>
      </c>
      <c r="I505" t="s">
        <v>3390</v>
      </c>
      <c r="J505" t="s">
        <v>356</v>
      </c>
      <c r="K505" t="s">
        <v>25</v>
      </c>
      <c r="L505" t="s">
        <v>3459</v>
      </c>
      <c r="M505" t="s">
        <v>3457</v>
      </c>
      <c r="N505" t="s">
        <v>36</v>
      </c>
      <c r="O505" t="s">
        <v>160</v>
      </c>
      <c r="P505" t="s">
        <v>3460</v>
      </c>
      <c r="Q505" t="s">
        <v>3459</v>
      </c>
      <c r="R505" t="s">
        <v>3108</v>
      </c>
      <c r="S505" t="s">
        <v>3460</v>
      </c>
      <c r="T505" t="s">
        <v>84</v>
      </c>
      <c r="U505" t="s">
        <v>25</v>
      </c>
      <c r="V505" t="s">
        <v>25</v>
      </c>
      <c r="W505" t="s">
        <v>41</v>
      </c>
      <c r="X505" t="s">
        <v>25</v>
      </c>
      <c r="Y505" t="s">
        <v>1961</v>
      </c>
      <c r="Z505" t="str">
        <f t="shared" si="1157"/>
        <v>"H2ADEB-44686":{"APOGEE": "","COMMENT": "","COMMENTCODE": "","COUNTRY": "JPN","CURRENT": "Y","DECAY": "2014-08-16","FILE": "8091","INCLINATION": "","INTLDES": "2013-002D","LAUNCH": "2013-01-27","LAUNCH_NUM": "2","LAUNCH_PIECE": "D","NORAD_CAT_ID": "39064","OBJECT_ID": "2013-002D","OBJECT_NAME": "H-2A DEB","OBJECT_NUMBER": "39064","OBJECT_TYPE": "DEBRIS","PERIGEE": "","PERIOD": "","RCSVALUE": "0","RCS_SIZE": "","SATNAME": "H-2A DEB","SITE": "TNSTA"}</v>
      </c>
      <c r="AA505" t="str">
        <f>IF(A505=A506,_xlfn.CONCAT(Query__2[[#This Row],[Column1]],","),_xlfn.CONCAT(Query__2[[#This Row],[Column1]],"},"))</f>
        <v>"H2ADEB-44686":{"APOGEE": "","COMMENT": "","COMMENTCODE": "","COUNTRY": "JPN","CURRENT": "Y","DECAY": "2014-08-16","FILE": "8091","INCLINATION": "","INTLDES": "2013-002D","LAUNCH": "2013-01-27","LAUNCH_NUM": "2","LAUNCH_PIECE": "D","NORAD_CAT_ID": "39064","OBJECT_ID": "2013-002D","OBJECT_NAME": "H-2A DEB","OBJECT_NUMBER": "39064","OBJECT_TYPE": "DEBRIS","PERIGEE": "","PERIOD": "","RCSVALUE": "0","RCS_SIZE": "","SATNAME": "H-2A DEB","SITE": "TNSTA"},</v>
      </c>
      <c r="AB505" t="str">
        <f t="shared" si="1296"/>
        <v>"APOGEE": "",</v>
      </c>
      <c r="AC505" t="str">
        <f t="shared" si="1297"/>
        <v>"COMMENT": "",</v>
      </c>
      <c r="AD505" t="str">
        <f t="shared" si="1298"/>
        <v>"COMMENTCODE": "",</v>
      </c>
      <c r="AE505" t="str">
        <f t="shared" si="1299"/>
        <v>"COUNTRY": "JPN",</v>
      </c>
      <c r="AF505" t="str">
        <f t="shared" si="1300"/>
        <v>"CURRENT": "Y",</v>
      </c>
      <c r="AG505" t="str">
        <f t="shared" si="1301"/>
        <v>"DECAY": "2014-08-16",</v>
      </c>
      <c r="AH505" t="str">
        <f t="shared" si="1302"/>
        <v>"FILE": "8091",</v>
      </c>
      <c r="AI505" t="str">
        <f t="shared" si="1303"/>
        <v>"INCLINATION": "",</v>
      </c>
      <c r="AJ505" t="str">
        <f t="shared" si="1304"/>
        <v>"INTLDES": "2013-002D",</v>
      </c>
      <c r="AK505" t="str">
        <f t="shared" si="1305"/>
        <v>"LAUNCH": "2013-01-27",</v>
      </c>
      <c r="AL505" t="str">
        <f t="shared" si="1306"/>
        <v>"LAUNCH_NUM": "2",</v>
      </c>
      <c r="AM505" t="str">
        <f t="shared" si="1307"/>
        <v>"LAUNCH_PIECE": "D",</v>
      </c>
      <c r="AN505" t="str">
        <f t="shared" si="1308"/>
        <v>"NORAD_CAT_ID": "39064",</v>
      </c>
      <c r="AO505" t="str">
        <f t="shared" si="1309"/>
        <v>"OBJECT_ID": "2013-002D",</v>
      </c>
      <c r="AP505" t="str">
        <f t="shared" si="1310"/>
        <v>"OBJECT_NAME": "H-2A DEB",</v>
      </c>
      <c r="AQ505" t="str">
        <f t="shared" si="1311"/>
        <v>"OBJECT_NUMBER": "39064",</v>
      </c>
      <c r="AR505" t="str">
        <f t="shared" si="1312"/>
        <v>"OBJECT_TYPE": "DEBRIS",</v>
      </c>
      <c r="AS505" t="str">
        <f t="shared" si="1313"/>
        <v>"PERIGEE": "",</v>
      </c>
      <c r="AT505" t="str">
        <f t="shared" si="1314"/>
        <v>"PERIOD": "",</v>
      </c>
      <c r="AU505" t="str">
        <f t="shared" si="1315"/>
        <v>"RCSVALUE": "0",</v>
      </c>
      <c r="AV505" t="str">
        <f t="shared" si="1316"/>
        <v>"RCS_SIZE": "",</v>
      </c>
      <c r="AW505" t="str">
        <f t="shared" si="1317"/>
        <v>"SITE": "TNSTA"</v>
      </c>
      <c r="AX505" t="str">
        <f t="shared" si="1318"/>
        <v>"SATNAME": "H-2A DEB",</v>
      </c>
      <c r="AY505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"","COMMENT": "","COMMENTCODE": "","COUNTRY": "JPN","CURRENT": "Y","DECAY": "2014-08-16","FILE": "8091","INCLINATION": "","INTLDES": "2013-002D","LAUNCH": "2013-01-27","LAUNCH_NUM": "2","LAUNCH_PIECE": "D","NORAD_CAT_ID": "39064","OBJECT_ID": "2013-002D","OBJECT_NAME": "H-2A DEB","OBJECT_NUMBER": "39064","OBJECT_TYPE": "DEBRIS","PERIGEE": "","PERIOD": "","RCSVALUE": "0","RCS_SIZE": "","SATNAME": "H-2A DEB","SITE": "TNSTA"</v>
      </c>
    </row>
    <row r="506" spans="1:51" x14ac:dyDescent="0.2">
      <c r="A506" t="s">
        <v>1333</v>
      </c>
      <c r="B506" t="s">
        <v>4290</v>
      </c>
      <c r="C506" t="s">
        <v>3108</v>
      </c>
      <c r="D506" t="s">
        <v>25</v>
      </c>
      <c r="E506" t="s">
        <v>25</v>
      </c>
      <c r="F506" t="s">
        <v>25</v>
      </c>
      <c r="G506" t="s">
        <v>1678</v>
      </c>
      <c r="H506" t="s">
        <v>27</v>
      </c>
      <c r="I506" t="s">
        <v>3444</v>
      </c>
      <c r="J506" t="s">
        <v>156</v>
      </c>
      <c r="K506" t="s">
        <v>25</v>
      </c>
      <c r="L506" t="s">
        <v>3461</v>
      </c>
      <c r="M506" t="s">
        <v>3457</v>
      </c>
      <c r="N506" t="s">
        <v>36</v>
      </c>
      <c r="O506" t="s">
        <v>311</v>
      </c>
      <c r="P506" t="s">
        <v>3462</v>
      </c>
      <c r="Q506" t="s">
        <v>3461</v>
      </c>
      <c r="R506" t="s">
        <v>3108</v>
      </c>
      <c r="S506" t="s">
        <v>3462</v>
      </c>
      <c r="T506" t="s">
        <v>84</v>
      </c>
      <c r="U506" t="s">
        <v>25</v>
      </c>
      <c r="V506" t="s">
        <v>25</v>
      </c>
      <c r="W506" t="s">
        <v>41</v>
      </c>
      <c r="X506" t="s">
        <v>25</v>
      </c>
      <c r="Y506" t="s">
        <v>1961</v>
      </c>
      <c r="Z506" t="str">
        <f t="shared" si="1157"/>
        <v>"H2ADEB-44687":{"APOGEE": "","COMMENT": "","COMMENTCODE": "","COUNTRY": "JPN","CURRENT": "Y","DECAY": "2013-02-09","FILE": "7337","INCLINATION": "","INTLDES": "2013-002G","LAUNCH": "2013-01-27","LAUNCH_NUM": "2","LAUNCH_PIECE": "G","NORAD_CAT_ID": "39067","OBJECT_ID": "2013-002G","OBJECT_NAME": "H-2A DEB","OBJECT_NUMBER": "39067","OBJECT_TYPE": "DEBRIS","PERIGEE": "","PERIOD": "","RCSVALUE": "0","RCS_SIZE": "","SATNAME": "H-2A DEB","SITE": "TNSTA"}</v>
      </c>
      <c r="AA506" t="str">
        <f>IF(A506=A507,_xlfn.CONCAT(Query__2[[#This Row],[Column1]],","),_xlfn.CONCAT(Query__2[[#This Row],[Column1]],"},"))</f>
        <v>"H2ADEB-44687":{"APOGEE": "","COMMENT": "","COMMENTCODE": "","COUNTRY": "JPN","CURRENT": "Y","DECAY": "2013-02-09","FILE": "7337","INCLINATION": "","INTLDES": "2013-002G","LAUNCH": "2013-01-27","LAUNCH_NUM": "2","LAUNCH_PIECE": "G","NORAD_CAT_ID": "39067","OBJECT_ID": "2013-002G","OBJECT_NAME": "H-2A DEB","OBJECT_NUMBER": "39067","OBJECT_TYPE": "DEBRIS","PERIGEE": "","PERIOD": "","RCSVALUE": "0","RCS_SIZE": "","SATNAME": "H-2A DEB","SITE": "TNSTA"},</v>
      </c>
      <c r="AB506" t="str">
        <f t="shared" si="1296"/>
        <v>"APOGEE": "",</v>
      </c>
      <c r="AC506" t="str">
        <f t="shared" si="1297"/>
        <v>"COMMENT": "",</v>
      </c>
      <c r="AD506" t="str">
        <f t="shared" si="1298"/>
        <v>"COMMENTCODE": "",</v>
      </c>
      <c r="AE506" t="str">
        <f t="shared" si="1299"/>
        <v>"COUNTRY": "JPN",</v>
      </c>
      <c r="AF506" t="str">
        <f t="shared" si="1300"/>
        <v>"CURRENT": "Y",</v>
      </c>
      <c r="AG506" t="str">
        <f t="shared" si="1301"/>
        <v>"DECAY": "2013-02-09",</v>
      </c>
      <c r="AH506" t="str">
        <f t="shared" si="1302"/>
        <v>"FILE": "7337",</v>
      </c>
      <c r="AI506" t="str">
        <f t="shared" si="1303"/>
        <v>"INCLINATION": "",</v>
      </c>
      <c r="AJ506" t="str">
        <f t="shared" si="1304"/>
        <v>"INTLDES": "2013-002G",</v>
      </c>
      <c r="AK506" t="str">
        <f t="shared" si="1305"/>
        <v>"LAUNCH": "2013-01-27",</v>
      </c>
      <c r="AL506" t="str">
        <f t="shared" si="1306"/>
        <v>"LAUNCH_NUM": "2",</v>
      </c>
      <c r="AM506" t="str">
        <f t="shared" si="1307"/>
        <v>"LAUNCH_PIECE": "G",</v>
      </c>
      <c r="AN506" t="str">
        <f t="shared" si="1308"/>
        <v>"NORAD_CAT_ID": "39067",</v>
      </c>
      <c r="AO506" t="str">
        <f t="shared" si="1309"/>
        <v>"OBJECT_ID": "2013-002G",</v>
      </c>
      <c r="AP506" t="str">
        <f t="shared" si="1310"/>
        <v>"OBJECT_NAME": "H-2A DEB",</v>
      </c>
      <c r="AQ506" t="str">
        <f t="shared" si="1311"/>
        <v>"OBJECT_NUMBER": "39067",</v>
      </c>
      <c r="AR506" t="str">
        <f t="shared" si="1312"/>
        <v>"OBJECT_TYPE": "DEBRIS",</v>
      </c>
      <c r="AS506" t="str">
        <f t="shared" si="1313"/>
        <v>"PERIGEE": "",</v>
      </c>
      <c r="AT506" t="str">
        <f t="shared" si="1314"/>
        <v>"PERIOD": "",</v>
      </c>
      <c r="AU506" t="str">
        <f t="shared" si="1315"/>
        <v>"RCSVALUE": "0",</v>
      </c>
      <c r="AV506" t="str">
        <f t="shared" si="1316"/>
        <v>"RCS_SIZE": "",</v>
      </c>
      <c r="AW506" t="str">
        <f t="shared" si="1317"/>
        <v>"SITE": "TNSTA"</v>
      </c>
      <c r="AX506" t="str">
        <f t="shared" si="1318"/>
        <v>"SATNAME": "H-2A DEB",</v>
      </c>
      <c r="AY506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"","COMMENT": "","COMMENTCODE": "","COUNTRY": "JPN","CURRENT": "Y","DECAY": "2013-02-09","FILE": "7337","INCLINATION": "","INTLDES": "2013-002G","LAUNCH": "2013-01-27","LAUNCH_NUM": "2","LAUNCH_PIECE": "G","NORAD_CAT_ID": "39067","OBJECT_ID": "2013-002G","OBJECT_NAME": "H-2A DEB","OBJECT_NUMBER": "39067","OBJECT_TYPE": "DEBRIS","PERIGEE": "","PERIOD": "","RCSVALUE": "0","RCS_SIZE": "","SATNAME": "H-2A DEB","SITE": "TNSTA"</v>
      </c>
    </row>
    <row r="507" spans="1:51" x14ac:dyDescent="0.2">
      <c r="A507" t="s">
        <v>1333</v>
      </c>
      <c r="B507" t="s">
        <v>4291</v>
      </c>
      <c r="C507" t="s">
        <v>3108</v>
      </c>
      <c r="D507" t="s">
        <v>25</v>
      </c>
      <c r="E507" t="s">
        <v>25</v>
      </c>
      <c r="F507" t="s">
        <v>25</v>
      </c>
      <c r="G507" t="s">
        <v>1678</v>
      </c>
      <c r="H507" t="s">
        <v>27</v>
      </c>
      <c r="I507" t="s">
        <v>3463</v>
      </c>
      <c r="J507" t="s">
        <v>156</v>
      </c>
      <c r="K507" t="s">
        <v>25</v>
      </c>
      <c r="L507" t="s">
        <v>3464</v>
      </c>
      <c r="M507" t="s">
        <v>3457</v>
      </c>
      <c r="N507" t="s">
        <v>36</v>
      </c>
      <c r="O507" t="s">
        <v>309</v>
      </c>
      <c r="P507" t="s">
        <v>3465</v>
      </c>
      <c r="Q507" t="s">
        <v>3464</v>
      </c>
      <c r="R507" t="s">
        <v>3108</v>
      </c>
      <c r="S507" t="s">
        <v>3465</v>
      </c>
      <c r="T507" t="s">
        <v>84</v>
      </c>
      <c r="U507" t="s">
        <v>25</v>
      </c>
      <c r="V507" t="s">
        <v>25</v>
      </c>
      <c r="W507" t="s">
        <v>41</v>
      </c>
      <c r="X507" t="s">
        <v>25</v>
      </c>
      <c r="Y507" t="s">
        <v>1961</v>
      </c>
      <c r="Z507" t="str">
        <f t="shared" si="1157"/>
        <v>"H2ADEB-44688":{"APOGEE": "","COMMENT": "","COMMENTCODE": "","COUNTRY": "JPN","CURRENT": "Y","DECAY": "2014-01-23","FILE": "7337","INCLINATION": "","INTLDES": "2013-002F","LAUNCH": "2013-01-27","LAUNCH_NUM": "2","LAUNCH_PIECE": "F","NORAD_CAT_ID": "39066","OBJECT_ID": "2013-002F","OBJECT_NAME": "H-2A DEB","OBJECT_NUMBER": "39066","OBJECT_TYPE": "DEBRIS","PERIGEE": "","PERIOD": "","RCSVALUE": "0","RCS_SIZE": "","SATNAME": "H-2A DEB","SITE": "TNSTA"}</v>
      </c>
      <c r="AA507" t="str">
        <f>IF(A507=A508,_xlfn.CONCAT(Query__2[[#This Row],[Column1]],","),_xlfn.CONCAT(Query__2[[#This Row],[Column1]],"},"))</f>
        <v>"H2ADEB-44688":{"APOGEE": "","COMMENT": "","COMMENTCODE": "","COUNTRY": "JPN","CURRENT": "Y","DECAY": "2014-01-23","FILE": "7337","INCLINATION": "","INTLDES": "2013-002F","LAUNCH": "2013-01-27","LAUNCH_NUM": "2","LAUNCH_PIECE": "F","NORAD_CAT_ID": "39066","OBJECT_ID": "2013-002F","OBJECT_NAME": "H-2A DEB","OBJECT_NUMBER": "39066","OBJECT_TYPE": "DEBRIS","PERIGEE": "","PERIOD": "","RCSVALUE": "0","RCS_SIZE": "","SATNAME": "H-2A DEB","SITE": "TNSTA"},</v>
      </c>
      <c r="AB507" t="str">
        <f t="shared" si="1296"/>
        <v>"APOGEE": "",</v>
      </c>
      <c r="AC507" t="str">
        <f t="shared" si="1297"/>
        <v>"COMMENT": "",</v>
      </c>
      <c r="AD507" t="str">
        <f t="shared" si="1298"/>
        <v>"COMMENTCODE": "",</v>
      </c>
      <c r="AE507" t="str">
        <f t="shared" si="1299"/>
        <v>"COUNTRY": "JPN",</v>
      </c>
      <c r="AF507" t="str">
        <f t="shared" si="1300"/>
        <v>"CURRENT": "Y",</v>
      </c>
      <c r="AG507" t="str">
        <f t="shared" si="1301"/>
        <v>"DECAY": "2014-01-23",</v>
      </c>
      <c r="AH507" t="str">
        <f t="shared" si="1302"/>
        <v>"FILE": "7337",</v>
      </c>
      <c r="AI507" t="str">
        <f t="shared" si="1303"/>
        <v>"INCLINATION": "",</v>
      </c>
      <c r="AJ507" t="str">
        <f t="shared" si="1304"/>
        <v>"INTLDES": "2013-002F",</v>
      </c>
      <c r="AK507" t="str">
        <f t="shared" si="1305"/>
        <v>"LAUNCH": "2013-01-27",</v>
      </c>
      <c r="AL507" t="str">
        <f t="shared" si="1306"/>
        <v>"LAUNCH_NUM": "2",</v>
      </c>
      <c r="AM507" t="str">
        <f t="shared" si="1307"/>
        <v>"LAUNCH_PIECE": "F",</v>
      </c>
      <c r="AN507" t="str">
        <f t="shared" si="1308"/>
        <v>"NORAD_CAT_ID": "39066",</v>
      </c>
      <c r="AO507" t="str">
        <f t="shared" si="1309"/>
        <v>"OBJECT_ID": "2013-002F",</v>
      </c>
      <c r="AP507" t="str">
        <f t="shared" si="1310"/>
        <v>"OBJECT_NAME": "H-2A DEB",</v>
      </c>
      <c r="AQ507" t="str">
        <f t="shared" si="1311"/>
        <v>"OBJECT_NUMBER": "39066",</v>
      </c>
      <c r="AR507" t="str">
        <f t="shared" si="1312"/>
        <v>"OBJECT_TYPE": "DEBRIS",</v>
      </c>
      <c r="AS507" t="str">
        <f t="shared" si="1313"/>
        <v>"PERIGEE": "",</v>
      </c>
      <c r="AT507" t="str">
        <f t="shared" si="1314"/>
        <v>"PERIOD": "",</v>
      </c>
      <c r="AU507" t="str">
        <f t="shared" si="1315"/>
        <v>"RCSVALUE": "0",</v>
      </c>
      <c r="AV507" t="str">
        <f t="shared" si="1316"/>
        <v>"RCS_SIZE": "",</v>
      </c>
      <c r="AW507" t="str">
        <f t="shared" si="1317"/>
        <v>"SITE": "TNSTA"</v>
      </c>
      <c r="AX507" t="str">
        <f t="shared" si="1318"/>
        <v>"SATNAME": "H-2A DEB",</v>
      </c>
      <c r="AY507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"","COMMENT": "","COMMENTCODE": "","COUNTRY": "JPN","CURRENT": "Y","DECAY": "2014-01-23","FILE": "7337","INCLINATION": "","INTLDES": "2013-002F","LAUNCH": "2013-01-27","LAUNCH_NUM": "2","LAUNCH_PIECE": "F","NORAD_CAT_ID": "39066","OBJECT_ID": "2013-002F","OBJECT_NAME": "H-2A DEB","OBJECT_NUMBER": "39066","OBJECT_TYPE": "DEBRIS","PERIGEE": "","PERIOD": "","RCSVALUE": "0","RCS_SIZE": "","SATNAME": "H-2A DEB","SITE": "TNSTA"</v>
      </c>
    </row>
    <row r="508" spans="1:51" x14ac:dyDescent="0.2">
      <c r="A508" t="s">
        <v>1333</v>
      </c>
      <c r="B508" t="s">
        <v>4292</v>
      </c>
      <c r="C508" t="s">
        <v>3108</v>
      </c>
      <c r="D508" t="s">
        <v>25</v>
      </c>
      <c r="E508" t="s">
        <v>25</v>
      </c>
      <c r="F508" t="s">
        <v>25</v>
      </c>
      <c r="G508" t="s">
        <v>1678</v>
      </c>
      <c r="H508" t="s">
        <v>27</v>
      </c>
      <c r="I508" t="s">
        <v>3466</v>
      </c>
      <c r="J508" t="s">
        <v>156</v>
      </c>
      <c r="K508" t="s">
        <v>25</v>
      </c>
      <c r="L508" t="s">
        <v>3467</v>
      </c>
      <c r="M508" t="s">
        <v>3457</v>
      </c>
      <c r="N508" t="s">
        <v>36</v>
      </c>
      <c r="O508" t="s">
        <v>307</v>
      </c>
      <c r="P508" t="s">
        <v>3468</v>
      </c>
      <c r="Q508" t="s">
        <v>3467</v>
      </c>
      <c r="R508" t="s">
        <v>3108</v>
      </c>
      <c r="S508" t="s">
        <v>3468</v>
      </c>
      <c r="T508" t="s">
        <v>84</v>
      </c>
      <c r="U508" t="s">
        <v>25</v>
      </c>
      <c r="V508" t="s">
        <v>25</v>
      </c>
      <c r="W508" t="s">
        <v>41</v>
      </c>
      <c r="X508" t="s">
        <v>25</v>
      </c>
      <c r="Y508" t="s">
        <v>1961</v>
      </c>
      <c r="Z508" t="str">
        <f t="shared" si="1157"/>
        <v>"H2ADEB-44689":{"APOGEE": "","COMMENT": "","COMMENTCODE": "","COUNTRY": "JPN","CURRENT": "Y","DECAY": "2014-01-12","FILE": "7337","INCLINATION": "","INTLDES": "2013-002E","LAUNCH": "2013-01-27","LAUNCH_NUM": "2","LAUNCH_PIECE": "E","NORAD_CAT_ID": "39065","OBJECT_ID": "2013-002E","OBJECT_NAME": "H-2A DEB","OBJECT_NUMBER": "39065","OBJECT_TYPE": "DEBRIS","PERIGEE": "","PERIOD": "","RCSVALUE": "0","RCS_SIZE": "","SATNAME": "H-2A DEB","SITE": "TNSTA"}</v>
      </c>
      <c r="AA508" t="str">
        <f>IF(A508=A509,_xlfn.CONCAT(Query__2[[#This Row],[Column1]],","),_xlfn.CONCAT(Query__2[[#This Row],[Column1]],"},"))</f>
        <v>"H2ADEB-44689":{"APOGEE": "","COMMENT": "","COMMENTCODE": "","COUNTRY": "JPN","CURRENT": "Y","DECAY": "2014-01-12","FILE": "7337","INCLINATION": "","INTLDES": "2013-002E","LAUNCH": "2013-01-27","LAUNCH_NUM": "2","LAUNCH_PIECE": "E","NORAD_CAT_ID": "39065","OBJECT_ID": "2013-002E","OBJECT_NAME": "H-2A DEB","OBJECT_NUMBER": "39065","OBJECT_TYPE": "DEBRIS","PERIGEE": "","PERIOD": "","RCSVALUE": "0","RCS_SIZE": "","SATNAME": "H-2A DEB","SITE": "TNSTA"}},</v>
      </c>
      <c r="AB508" t="str">
        <f t="shared" si="1296"/>
        <v>"APOGEE": "",</v>
      </c>
      <c r="AC508" t="str">
        <f t="shared" si="1297"/>
        <v>"COMMENT": "",</v>
      </c>
      <c r="AD508" t="str">
        <f t="shared" si="1298"/>
        <v>"COMMENTCODE": "",</v>
      </c>
      <c r="AE508" t="str">
        <f t="shared" si="1299"/>
        <v>"COUNTRY": "JPN",</v>
      </c>
      <c r="AF508" t="str">
        <f t="shared" si="1300"/>
        <v>"CURRENT": "Y",</v>
      </c>
      <c r="AG508" t="str">
        <f t="shared" si="1301"/>
        <v>"DECAY": "2014-01-12",</v>
      </c>
      <c r="AH508" t="str">
        <f t="shared" si="1302"/>
        <v>"FILE": "7337",</v>
      </c>
      <c r="AI508" t="str">
        <f t="shared" si="1303"/>
        <v>"INCLINATION": "",</v>
      </c>
      <c r="AJ508" t="str">
        <f t="shared" si="1304"/>
        <v>"INTLDES": "2013-002E",</v>
      </c>
      <c r="AK508" t="str">
        <f t="shared" si="1305"/>
        <v>"LAUNCH": "2013-01-27",</v>
      </c>
      <c r="AL508" t="str">
        <f t="shared" si="1306"/>
        <v>"LAUNCH_NUM": "2",</v>
      </c>
      <c r="AM508" t="str">
        <f t="shared" si="1307"/>
        <v>"LAUNCH_PIECE": "E",</v>
      </c>
      <c r="AN508" t="str">
        <f t="shared" si="1308"/>
        <v>"NORAD_CAT_ID": "39065",</v>
      </c>
      <c r="AO508" t="str">
        <f t="shared" si="1309"/>
        <v>"OBJECT_ID": "2013-002E",</v>
      </c>
      <c r="AP508" t="str">
        <f t="shared" si="1310"/>
        <v>"OBJECT_NAME": "H-2A DEB",</v>
      </c>
      <c r="AQ508" t="str">
        <f t="shared" si="1311"/>
        <v>"OBJECT_NUMBER": "39065",</v>
      </c>
      <c r="AR508" t="str">
        <f t="shared" si="1312"/>
        <v>"OBJECT_TYPE": "DEBRIS",</v>
      </c>
      <c r="AS508" t="str">
        <f t="shared" si="1313"/>
        <v>"PERIGEE": "",</v>
      </c>
      <c r="AT508" t="str">
        <f t="shared" si="1314"/>
        <v>"PERIOD": "",</v>
      </c>
      <c r="AU508" t="str">
        <f t="shared" si="1315"/>
        <v>"RCSVALUE": "0",</v>
      </c>
      <c r="AV508" t="str">
        <f t="shared" si="1316"/>
        <v>"RCS_SIZE": "",</v>
      </c>
      <c r="AW508" t="str">
        <f t="shared" si="1317"/>
        <v>"SITE": "TNSTA"</v>
      </c>
      <c r="AX508" t="str">
        <f t="shared" si="1318"/>
        <v>"SATNAME": "H-2A DEB",</v>
      </c>
      <c r="AY508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"","COMMENT": "","COMMENTCODE": "","COUNTRY": "JPN","CURRENT": "Y","DECAY": "2014-01-12","FILE": "7337","INCLINATION": "","INTLDES": "2013-002E","LAUNCH": "2013-01-27","LAUNCH_NUM": "2","LAUNCH_PIECE": "E","NORAD_CAT_ID": "39065","OBJECT_ID": "2013-002E","OBJECT_NAME": "H-2A DEB","OBJECT_NUMBER": "39065","OBJECT_TYPE": "DEBRIS","PERIGEE": "","PERIOD": "","RCSVALUE": "0","RCS_SIZE": "","SATNAME": "H-2A DEB","SITE": "TNSTA"</v>
      </c>
    </row>
    <row r="509" spans="1:51" x14ac:dyDescent="0.2">
      <c r="A509" t="s">
        <v>1391</v>
      </c>
      <c r="B509" t="s">
        <v>4293</v>
      </c>
      <c r="C509" t="s">
        <v>3078</v>
      </c>
      <c r="D509" t="s">
        <v>2989</v>
      </c>
      <c r="E509" t="s">
        <v>25</v>
      </c>
      <c r="F509" t="s">
        <v>25</v>
      </c>
      <c r="G509" t="s">
        <v>1954</v>
      </c>
      <c r="H509" t="s">
        <v>27</v>
      </c>
      <c r="I509" t="s">
        <v>3470</v>
      </c>
      <c r="J509" t="s">
        <v>156</v>
      </c>
      <c r="K509" t="s">
        <v>3471</v>
      </c>
      <c r="L509" t="s">
        <v>3472</v>
      </c>
      <c r="M509" t="s">
        <v>3473</v>
      </c>
      <c r="N509" t="s">
        <v>33</v>
      </c>
      <c r="O509" t="s">
        <v>34</v>
      </c>
      <c r="P509" t="s">
        <v>3474</v>
      </c>
      <c r="Q509" t="s">
        <v>3472</v>
      </c>
      <c r="R509" t="s">
        <v>3078</v>
      </c>
      <c r="S509" t="s">
        <v>3474</v>
      </c>
      <c r="T509" t="s">
        <v>50</v>
      </c>
      <c r="U509" t="s">
        <v>630</v>
      </c>
      <c r="V509" t="s">
        <v>3475</v>
      </c>
      <c r="W509" t="s">
        <v>41</v>
      </c>
      <c r="X509" t="s">
        <v>53</v>
      </c>
      <c r="Y509" t="s">
        <v>2169</v>
      </c>
      <c r="Z509" t="str">
        <f t="shared" si="1157"/>
        <v>"2014":{"GSLVRB-45095":{"APOGEE": "35153","COMMENT": "","COMMENTCODE": "","COUNTRY": "IND","CURRENT": "Y","DECAY": "2014-06-08","FILE": "7337","INCLINATION": "19.30","INTLDES": "2014-001B","LAUNCH": "2014-01-05","LAUNCH_NUM": "1","LAUNCH_PIECE": "B","NORAD_CAT_ID": "39499","OBJECT_ID": "2014-001B","OBJECT_NAME": "GSLV R/B","OBJECT_NUMBER": "39499","OBJECT_TYPE": "ROCKET BODY","PERIGEE": "148","PERIOD": "617.80","RCSVALUE": "0","RCS_SIZE": "LARGE","SATNAME": "GSLV R/B","SITE": "SRI"}</v>
      </c>
      <c r="AA509" t="str">
        <f>IF(A509=A510,_xlfn.CONCAT(Query__2[[#This Row],[Column1]],","),_xlfn.CONCAT(Query__2[[#This Row],[Column1]],"},"))</f>
        <v>"2014":{"GSLVRB-45095":{"APOGEE": "35153","COMMENT": "","COMMENTCODE": "","COUNTRY": "IND","CURRENT": "Y","DECAY": "2014-06-08","FILE": "7337","INCLINATION": "19.30","INTLDES": "2014-001B","LAUNCH": "2014-01-05","LAUNCH_NUM": "1","LAUNCH_PIECE": "B","NORAD_CAT_ID": "39499","OBJECT_ID": "2014-001B","OBJECT_NAME": "GSLV R/B","OBJECT_NUMBER": "39499","OBJECT_TYPE": "ROCKET BODY","PERIGEE": "148","PERIOD": "617.80","RCSVALUE": "0","RCS_SIZE": "LARGE","SATNAME": "GSLV R/B","SITE": "SRI"},</v>
      </c>
      <c r="AB509" t="str">
        <f t="shared" ref="AB509:AB517" si="1319">_xlfn.CONCAT("""",D$1,"""",": ","""",D509,"""",",")</f>
        <v>"APOGEE": "35153",</v>
      </c>
      <c r="AC509" t="str">
        <f t="shared" ref="AC509:AC517" si="1320">_xlfn.CONCAT("""",E$1,"""",": ","""",E509,"""",",")</f>
        <v>"COMMENT": "",</v>
      </c>
      <c r="AD509" t="str">
        <f t="shared" ref="AD509:AD517" si="1321">_xlfn.CONCAT("""",F$1,"""",": ","""",F509,"""",",")</f>
        <v>"COMMENTCODE": "",</v>
      </c>
      <c r="AE509" t="str">
        <f t="shared" ref="AE509:AE517" si="1322">_xlfn.CONCAT("""",G$1,"""",": ","""",G509,"""",",")</f>
        <v>"COUNTRY": "IND",</v>
      </c>
      <c r="AF509" t="str">
        <f t="shared" ref="AF509:AF517" si="1323">_xlfn.CONCAT("""",H$1,"""",": ","""",H509,"""",",")</f>
        <v>"CURRENT": "Y",</v>
      </c>
      <c r="AG509" t="str">
        <f t="shared" ref="AG509:AG517" si="1324">_xlfn.CONCAT("""",I$1,"""",": ","""",I509,"""",",")</f>
        <v>"DECAY": "2014-06-08",</v>
      </c>
      <c r="AH509" t="str">
        <f t="shared" ref="AH509:AH517" si="1325">_xlfn.CONCAT("""",J$1,"""",": ","""",J509,"""",",")</f>
        <v>"FILE": "7337",</v>
      </c>
      <c r="AI509" t="str">
        <f t="shared" ref="AI509:AI517" si="1326">_xlfn.CONCAT("""",K$1,"""",": ","""",K509,"""",",")</f>
        <v>"INCLINATION": "19.30",</v>
      </c>
      <c r="AJ509" t="str">
        <f t="shared" ref="AJ509:AJ517" si="1327">_xlfn.CONCAT("""",L$1,"""",": ","""",L509,"""",",")</f>
        <v>"INTLDES": "2014-001B",</v>
      </c>
      <c r="AK509" t="str">
        <f t="shared" ref="AK509:AK517" si="1328">_xlfn.CONCAT("""",M$1,"""",": ","""",M509,"""",",")</f>
        <v>"LAUNCH": "2014-01-05",</v>
      </c>
      <c r="AL509" t="str">
        <f t="shared" ref="AL509:AL517" si="1329">_xlfn.CONCAT("""",N$1,"""",": ","""",N509,"""",",")</f>
        <v>"LAUNCH_NUM": "1",</v>
      </c>
      <c r="AM509" t="str">
        <f t="shared" ref="AM509:AM517" si="1330">_xlfn.CONCAT("""",O$1,"""",": ","""",O509,"""",",")</f>
        <v>"LAUNCH_PIECE": "B",</v>
      </c>
      <c r="AN509" t="str">
        <f t="shared" ref="AN509:AN517" si="1331">_xlfn.CONCAT("""",P$1,"""",": ","""",P509,"""",",")</f>
        <v>"NORAD_CAT_ID": "39499",</v>
      </c>
      <c r="AO509" t="str">
        <f t="shared" ref="AO509:AO517" si="1332">_xlfn.CONCAT("""",Q$1,"""",": ","""",Q509,"""",",")</f>
        <v>"OBJECT_ID": "2014-001B",</v>
      </c>
      <c r="AP509" t="str">
        <f t="shared" ref="AP509:AP517" si="1333">_xlfn.CONCAT("""",R$1,"""",": ","""",R509,"""",",")</f>
        <v>"OBJECT_NAME": "GSLV R/B",</v>
      </c>
      <c r="AQ509" t="str">
        <f t="shared" ref="AQ509:AQ517" si="1334">_xlfn.CONCAT("""",S$1,"""",": ","""",S509,"""",",")</f>
        <v>"OBJECT_NUMBER": "39499",</v>
      </c>
      <c r="AR509" t="str">
        <f t="shared" ref="AR509:AR517" si="1335">_xlfn.CONCAT("""",T$1,"""",": ","""",T509,"""",",")</f>
        <v>"OBJECT_TYPE": "ROCKET BODY",</v>
      </c>
      <c r="AS509" t="str">
        <f t="shared" ref="AS509:AS517" si="1336">_xlfn.CONCAT("""",U$1,"""",": ","""",U509,"""",",")</f>
        <v>"PERIGEE": "148",</v>
      </c>
      <c r="AT509" t="str">
        <f t="shared" ref="AT509:AT517" si="1337">_xlfn.CONCAT("""",V$1,"""",": ","""",V509,"""",",")</f>
        <v>"PERIOD": "617.80",</v>
      </c>
      <c r="AU509" t="str">
        <f t="shared" ref="AU509:AU517" si="1338">_xlfn.CONCAT("""",W$1,"""",": ","""",W509,"""",",")</f>
        <v>"RCSVALUE": "0",</v>
      </c>
      <c r="AV509" t="str">
        <f t="shared" ref="AV509:AV517" si="1339">_xlfn.CONCAT("""",X$1,"""",": ","""",X509,"""",",")</f>
        <v>"RCS_SIZE": "LARGE",</v>
      </c>
      <c r="AW509" t="str">
        <f t="shared" ref="AW509:AW517" si="1340">_xlfn.CONCAT("""",Y$1,"""",": ","""",Y509,"""")</f>
        <v>"SITE": "SRI"</v>
      </c>
      <c r="AX509" t="str">
        <f t="shared" ref="AX509:AX517" si="1341">_xlfn.CONCAT("""",C$1,"""",": ","""",C509,"""",",")</f>
        <v>"SATNAME": "GSLV R/B",</v>
      </c>
      <c r="AY509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"35153","COMMENT": "","COMMENTCODE": "","COUNTRY": "IND","CURRENT": "Y","DECAY": "2014-06-08","FILE": "7337","INCLINATION": "19.30","INTLDES": "2014-001B","LAUNCH": "2014-01-05","LAUNCH_NUM": "1","LAUNCH_PIECE": "B","NORAD_CAT_ID": "39499","OBJECT_ID": "2014-001B","OBJECT_NAME": "GSLV R/B","OBJECT_NUMBER": "39499","OBJECT_TYPE": "ROCKET BODY","PERIGEE": "148","PERIOD": "617.80","RCSVALUE": "0","RCS_SIZE": "LARGE","SATNAME": "GSLV R/B","SITE": "SRI"</v>
      </c>
    </row>
    <row r="510" spans="1:51" x14ac:dyDescent="0.2">
      <c r="A510" t="s">
        <v>1391</v>
      </c>
      <c r="B510" t="s">
        <v>4294</v>
      </c>
      <c r="C510" t="s">
        <v>3477</v>
      </c>
      <c r="D510" t="s">
        <v>1968</v>
      </c>
      <c r="E510" t="s">
        <v>25</v>
      </c>
      <c r="F510" t="s">
        <v>25</v>
      </c>
      <c r="G510" t="s">
        <v>1954</v>
      </c>
      <c r="H510" t="s">
        <v>27</v>
      </c>
      <c r="I510" t="s">
        <v>25</v>
      </c>
      <c r="J510" t="s">
        <v>231</v>
      </c>
      <c r="K510" t="s">
        <v>3220</v>
      </c>
      <c r="L510" t="s">
        <v>3476</v>
      </c>
      <c r="M510" t="s">
        <v>3473</v>
      </c>
      <c r="N510" t="s">
        <v>33</v>
      </c>
      <c r="O510" t="s">
        <v>48</v>
      </c>
      <c r="P510" t="s">
        <v>3040</v>
      </c>
      <c r="Q510" t="s">
        <v>3476</v>
      </c>
      <c r="R510" t="s">
        <v>3477</v>
      </c>
      <c r="S510" t="s">
        <v>3040</v>
      </c>
      <c r="T510" t="s">
        <v>38</v>
      </c>
      <c r="U510" t="s">
        <v>2130</v>
      </c>
      <c r="V510" t="s">
        <v>1503</v>
      </c>
      <c r="W510" t="s">
        <v>41</v>
      </c>
      <c r="X510" t="s">
        <v>53</v>
      </c>
      <c r="Y510" t="s">
        <v>2169</v>
      </c>
      <c r="Z510" t="str">
        <f t="shared" si="1157"/>
        <v>"GSAT14-45096":{"APOGEE": "35817","COMMENT": "","COMMENTCODE": "","COUNTRY": "IND","CURRENT": "Y","DECAY": "","FILE": "8635","INCLINATION": "0.05","INTLDES": "2014-001A","LAUNCH": "2014-01-05","LAUNCH_NUM": "1","LAUNCH_PIECE": "A","NORAD_CAT_ID": "39498","OBJECT_ID": "2014-001A","OBJECT_NAME": "GSAT 14","OBJECT_NUMBER": "39498","OBJECT_TYPE": "PAYLOAD","PERIGEE": "35757","PERIOD": "1436.10","RCSVALUE": "0","RCS_SIZE": "LARGE","SATNAME": "GSAT 14","SITE": "SRI"}</v>
      </c>
      <c r="AA510" t="str">
        <f>IF(A510=A511,_xlfn.CONCAT(Query__2[[#This Row],[Column1]],","),_xlfn.CONCAT(Query__2[[#This Row],[Column1]],"},"))</f>
        <v>"GSAT14-45096":{"APOGEE": "35817","COMMENT": "","COMMENTCODE": "","COUNTRY": "IND","CURRENT": "Y","DECAY": "","FILE": "8635","INCLINATION": "0.05","INTLDES": "2014-001A","LAUNCH": "2014-01-05","LAUNCH_NUM": "1","LAUNCH_PIECE": "A","NORAD_CAT_ID": "39498","OBJECT_ID": "2014-001A","OBJECT_NAME": "GSAT 14","OBJECT_NUMBER": "39498","OBJECT_TYPE": "PAYLOAD","PERIGEE": "35757","PERIOD": "1436.10","RCSVALUE": "0","RCS_SIZE": "LARGE","SATNAME": "GSAT 14","SITE": "SRI"},</v>
      </c>
      <c r="AB510" t="str">
        <f t="shared" si="1319"/>
        <v>"APOGEE": "35817",</v>
      </c>
      <c r="AC510" t="str">
        <f t="shared" si="1320"/>
        <v>"COMMENT": "",</v>
      </c>
      <c r="AD510" t="str">
        <f t="shared" si="1321"/>
        <v>"COMMENTCODE": "",</v>
      </c>
      <c r="AE510" t="str">
        <f t="shared" si="1322"/>
        <v>"COUNTRY": "IND",</v>
      </c>
      <c r="AF510" t="str">
        <f t="shared" si="1323"/>
        <v>"CURRENT": "Y",</v>
      </c>
      <c r="AG510" t="str">
        <f t="shared" si="1324"/>
        <v>"DECAY": "",</v>
      </c>
      <c r="AH510" t="str">
        <f t="shared" si="1325"/>
        <v>"FILE": "8635",</v>
      </c>
      <c r="AI510" t="str">
        <f t="shared" si="1326"/>
        <v>"INCLINATION": "0.05",</v>
      </c>
      <c r="AJ510" t="str">
        <f t="shared" si="1327"/>
        <v>"INTLDES": "2014-001A",</v>
      </c>
      <c r="AK510" t="str">
        <f t="shared" si="1328"/>
        <v>"LAUNCH": "2014-01-05",</v>
      </c>
      <c r="AL510" t="str">
        <f t="shared" si="1329"/>
        <v>"LAUNCH_NUM": "1",</v>
      </c>
      <c r="AM510" t="str">
        <f t="shared" si="1330"/>
        <v>"LAUNCH_PIECE": "A",</v>
      </c>
      <c r="AN510" t="str">
        <f t="shared" si="1331"/>
        <v>"NORAD_CAT_ID": "39498",</v>
      </c>
      <c r="AO510" t="str">
        <f t="shared" si="1332"/>
        <v>"OBJECT_ID": "2014-001A",</v>
      </c>
      <c r="AP510" t="str">
        <f t="shared" si="1333"/>
        <v>"OBJECT_NAME": "GSAT 14",</v>
      </c>
      <c r="AQ510" t="str">
        <f t="shared" si="1334"/>
        <v>"OBJECT_NUMBER": "39498",</v>
      </c>
      <c r="AR510" t="str">
        <f t="shared" si="1335"/>
        <v>"OBJECT_TYPE": "PAYLOAD",</v>
      </c>
      <c r="AS510" t="str">
        <f t="shared" si="1336"/>
        <v>"PERIGEE": "35757",</v>
      </c>
      <c r="AT510" t="str">
        <f t="shared" si="1337"/>
        <v>"PERIOD": "1436.10",</v>
      </c>
      <c r="AU510" t="str">
        <f t="shared" si="1338"/>
        <v>"RCSVALUE": "0",</v>
      </c>
      <c r="AV510" t="str">
        <f t="shared" si="1339"/>
        <v>"RCS_SIZE": "LARGE",</v>
      </c>
      <c r="AW510" t="str">
        <f t="shared" si="1340"/>
        <v>"SITE": "SRI"</v>
      </c>
      <c r="AX510" t="str">
        <f t="shared" si="1341"/>
        <v>"SATNAME": "GSAT 14",</v>
      </c>
      <c r="AY510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"35817","COMMENT": "","COMMENTCODE": "","COUNTRY": "IND","CURRENT": "Y","DECAY": "","FILE": "8635","INCLINATION": "0.05","INTLDES": "2014-001A","LAUNCH": "2014-01-05","LAUNCH_NUM": "1","LAUNCH_PIECE": "A","NORAD_CAT_ID": "39498","OBJECT_ID": "2014-001A","OBJECT_NAME": "GSAT 14","OBJECT_NUMBER": "39498","OBJECT_TYPE": "PAYLOAD","PERIGEE": "35757","PERIOD": "1436.10","RCSVALUE": "0","RCS_SIZE": "LARGE","SATNAME": "GSAT 14","SITE": "SRI"</v>
      </c>
    </row>
    <row r="511" spans="1:51" x14ac:dyDescent="0.2">
      <c r="A511" t="s">
        <v>1391</v>
      </c>
      <c r="B511" t="s">
        <v>4295</v>
      </c>
      <c r="C511" t="s">
        <v>3481</v>
      </c>
      <c r="D511" t="s">
        <v>2248</v>
      </c>
      <c r="E511" t="s">
        <v>25</v>
      </c>
      <c r="F511" t="s">
        <v>25</v>
      </c>
      <c r="G511" t="s">
        <v>2744</v>
      </c>
      <c r="H511" t="s">
        <v>27</v>
      </c>
      <c r="I511" t="s">
        <v>25</v>
      </c>
      <c r="J511" t="s">
        <v>77</v>
      </c>
      <c r="K511" t="s">
        <v>3220</v>
      </c>
      <c r="L511" t="s">
        <v>3478</v>
      </c>
      <c r="M511" t="s">
        <v>3479</v>
      </c>
      <c r="N511" t="s">
        <v>36</v>
      </c>
      <c r="O511" t="s">
        <v>48</v>
      </c>
      <c r="P511" t="s">
        <v>3480</v>
      </c>
      <c r="Q511" t="s">
        <v>3478</v>
      </c>
      <c r="R511" t="s">
        <v>3481</v>
      </c>
      <c r="S511" t="s">
        <v>3480</v>
      </c>
      <c r="T511" t="s">
        <v>38</v>
      </c>
      <c r="U511" t="s">
        <v>2733</v>
      </c>
      <c r="V511" t="s">
        <v>2943</v>
      </c>
      <c r="W511" t="s">
        <v>41</v>
      </c>
      <c r="X511" t="s">
        <v>53</v>
      </c>
      <c r="Y511" t="s">
        <v>75</v>
      </c>
      <c r="Z511" t="str">
        <f t="shared" si="1157"/>
        <v>"THAICOM6-45097":{"APOGEE": "35793","COMMENT": "","COMMENTCODE": "","COUNTRY": "THAI","CURRENT": "Y","DECAY": "","FILE": "8634","INCLINATION": "0.05","INTLDES": "2014-002A","LAUNCH": "2014-01-06","LAUNCH_NUM": "2","LAUNCH_PIECE": "A","NORAD_CAT_ID": "39500","OBJECT_ID": "2014-002A","OBJECT_NAME": "THAICOM 6","OBJECT_NUMBER": "39500","OBJECT_TYPE": "PAYLOAD","PERIGEE": "35781","PERIOD": "1436.11","RCSVALUE": "0","RCS_SIZE": "LARGE","SATNAME": "THAICOM 6","SITE": "AFETR"}</v>
      </c>
      <c r="AA511" t="str">
        <f>IF(A511=A512,_xlfn.CONCAT(Query__2[[#This Row],[Column1]],","),_xlfn.CONCAT(Query__2[[#This Row],[Column1]],"},"))</f>
        <v>"THAICOM6-45097":{"APOGEE": "35793","COMMENT": "","COMMENTCODE": "","COUNTRY": "THAI","CURRENT": "Y","DECAY": "","FILE": "8634","INCLINATION": "0.05","INTLDES": "2014-002A","LAUNCH": "2014-01-06","LAUNCH_NUM": "2","LAUNCH_PIECE": "A","NORAD_CAT_ID": "39500","OBJECT_ID": "2014-002A","OBJECT_NAME": "THAICOM 6","OBJECT_NUMBER": "39500","OBJECT_TYPE": "PAYLOAD","PERIGEE": "35781","PERIOD": "1436.11","RCSVALUE": "0","RCS_SIZE": "LARGE","SATNAME": "THAICOM 6","SITE": "AFETR"},</v>
      </c>
      <c r="AB511" t="str">
        <f t="shared" si="1319"/>
        <v>"APOGEE": "35793",</v>
      </c>
      <c r="AC511" t="str">
        <f t="shared" si="1320"/>
        <v>"COMMENT": "",</v>
      </c>
      <c r="AD511" t="str">
        <f t="shared" si="1321"/>
        <v>"COMMENTCODE": "",</v>
      </c>
      <c r="AE511" t="str">
        <f t="shared" si="1322"/>
        <v>"COUNTRY": "THAI",</v>
      </c>
      <c r="AF511" t="str">
        <f t="shared" si="1323"/>
        <v>"CURRENT": "Y",</v>
      </c>
      <c r="AG511" t="str">
        <f t="shared" si="1324"/>
        <v>"DECAY": "",</v>
      </c>
      <c r="AH511" t="str">
        <f t="shared" si="1325"/>
        <v>"FILE": "8634",</v>
      </c>
      <c r="AI511" t="str">
        <f t="shared" si="1326"/>
        <v>"INCLINATION": "0.05",</v>
      </c>
      <c r="AJ511" t="str">
        <f t="shared" si="1327"/>
        <v>"INTLDES": "2014-002A",</v>
      </c>
      <c r="AK511" t="str">
        <f t="shared" si="1328"/>
        <v>"LAUNCH": "2014-01-06",</v>
      </c>
      <c r="AL511" t="str">
        <f t="shared" si="1329"/>
        <v>"LAUNCH_NUM": "2",</v>
      </c>
      <c r="AM511" t="str">
        <f t="shared" si="1330"/>
        <v>"LAUNCH_PIECE": "A",</v>
      </c>
      <c r="AN511" t="str">
        <f t="shared" si="1331"/>
        <v>"NORAD_CAT_ID": "39500",</v>
      </c>
      <c r="AO511" t="str">
        <f t="shared" si="1332"/>
        <v>"OBJECT_ID": "2014-002A",</v>
      </c>
      <c r="AP511" t="str">
        <f t="shared" si="1333"/>
        <v>"OBJECT_NAME": "THAICOM 6",</v>
      </c>
      <c r="AQ511" t="str">
        <f t="shared" si="1334"/>
        <v>"OBJECT_NUMBER": "39500",</v>
      </c>
      <c r="AR511" t="str">
        <f t="shared" si="1335"/>
        <v>"OBJECT_TYPE": "PAYLOAD",</v>
      </c>
      <c r="AS511" t="str">
        <f t="shared" si="1336"/>
        <v>"PERIGEE": "35781",</v>
      </c>
      <c r="AT511" t="str">
        <f t="shared" si="1337"/>
        <v>"PERIOD": "1436.11",</v>
      </c>
      <c r="AU511" t="str">
        <f t="shared" si="1338"/>
        <v>"RCSVALUE": "0",</v>
      </c>
      <c r="AV511" t="str">
        <f t="shared" si="1339"/>
        <v>"RCS_SIZE": "LARGE",</v>
      </c>
      <c r="AW511" t="str">
        <f t="shared" si="1340"/>
        <v>"SITE": "AFETR"</v>
      </c>
      <c r="AX511" t="str">
        <f t="shared" si="1341"/>
        <v>"SATNAME": "THAICOM 6",</v>
      </c>
      <c r="AY511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"35793","COMMENT": "","COMMENTCODE": "","COUNTRY": "THAI","CURRENT": "Y","DECAY": "","FILE": "8634","INCLINATION": "0.05","INTLDES": "2014-002A","LAUNCH": "2014-01-06","LAUNCH_NUM": "2","LAUNCH_PIECE": "A","NORAD_CAT_ID": "39500","OBJECT_ID": "2014-002A","OBJECT_NAME": "THAICOM 6","OBJECT_NUMBER": "39500","OBJECT_TYPE": "PAYLOAD","PERIGEE": "35781","PERIOD": "1436.11","RCSVALUE": "0","RCS_SIZE": "LARGE","SATNAME": "THAICOM 6","SITE": "AFETR"</v>
      </c>
    </row>
    <row r="512" spans="1:51" x14ac:dyDescent="0.2">
      <c r="A512" t="s">
        <v>1391</v>
      </c>
      <c r="B512" t="s">
        <v>4296</v>
      </c>
      <c r="C512" t="s">
        <v>3391</v>
      </c>
      <c r="D512" t="s">
        <v>3482</v>
      </c>
      <c r="E512" t="s">
        <v>25</v>
      </c>
      <c r="F512" t="s">
        <v>25</v>
      </c>
      <c r="G512" t="s">
        <v>66</v>
      </c>
      <c r="H512" t="s">
        <v>27</v>
      </c>
      <c r="I512" t="s">
        <v>2727</v>
      </c>
      <c r="J512" t="s">
        <v>327</v>
      </c>
      <c r="K512" t="s">
        <v>3483</v>
      </c>
      <c r="L512" t="s">
        <v>3484</v>
      </c>
      <c r="M512" t="s">
        <v>3479</v>
      </c>
      <c r="N512" t="s">
        <v>36</v>
      </c>
      <c r="O512" t="s">
        <v>34</v>
      </c>
      <c r="P512" t="s">
        <v>3485</v>
      </c>
      <c r="Q512" t="s">
        <v>3484</v>
      </c>
      <c r="R512" t="s">
        <v>3391</v>
      </c>
      <c r="S512" t="s">
        <v>3485</v>
      </c>
      <c r="T512" t="s">
        <v>50</v>
      </c>
      <c r="U512" t="s">
        <v>421</v>
      </c>
      <c r="V512" t="s">
        <v>3486</v>
      </c>
      <c r="W512" t="s">
        <v>41</v>
      </c>
      <c r="X512" t="s">
        <v>53</v>
      </c>
      <c r="Y512" t="s">
        <v>75</v>
      </c>
      <c r="Z512" t="str">
        <f t="shared" si="1157"/>
        <v>"FALCON9RB-45098":{"APOGEE": "89636","COMMENT": "","COMMENTCODE": "","COUNTRY": "US","CURRENT": "Y","DECAY": "2014-05-28","FILE": "7541","INCLINATION": "21.01","INTLDES": "2014-002B","LAUNCH": "2014-01-06","LAUNCH_NUM": "2","LAUNCH_PIECE": "B","NORAD_CAT_ID": "39501","OBJECT_ID": "2014-002B","OBJECT_NAME": "FALCON 9 R/B","OBJECT_NUMBER": "39501","OBJECT_TYPE": "ROCKET BODY","PERIGEE": "276","PERIOD": "1929.15","RCSVALUE": "0","RCS_SIZE": "LARGE","SATNAME": "FALCON 9 R/B","SITE": "AFETR"}</v>
      </c>
      <c r="AA512" t="str">
        <f>IF(A512=A513,_xlfn.CONCAT(Query__2[[#This Row],[Column1]],","),_xlfn.CONCAT(Query__2[[#This Row],[Column1]],"},"))</f>
        <v>"FALCON9RB-45098":{"APOGEE": "89636","COMMENT": "","COMMENTCODE": "","COUNTRY": "US","CURRENT": "Y","DECAY": "2014-05-28","FILE": "7541","INCLINATION": "21.01","INTLDES": "2014-002B","LAUNCH": "2014-01-06","LAUNCH_NUM": "2","LAUNCH_PIECE": "B","NORAD_CAT_ID": "39501","OBJECT_ID": "2014-002B","OBJECT_NAME": "FALCON 9 R/B","OBJECT_NUMBER": "39501","OBJECT_TYPE": "ROCKET BODY","PERIGEE": "276","PERIOD": "1929.15","RCSVALUE": "0","RCS_SIZE": "LARGE","SATNAME": "FALCON 9 R/B","SITE": "AFETR"},</v>
      </c>
      <c r="AB512" t="str">
        <f t="shared" si="1319"/>
        <v>"APOGEE": "89636",</v>
      </c>
      <c r="AC512" t="str">
        <f t="shared" si="1320"/>
        <v>"COMMENT": "",</v>
      </c>
      <c r="AD512" t="str">
        <f t="shared" si="1321"/>
        <v>"COMMENTCODE": "",</v>
      </c>
      <c r="AE512" t="str">
        <f t="shared" si="1322"/>
        <v>"COUNTRY": "US",</v>
      </c>
      <c r="AF512" t="str">
        <f t="shared" si="1323"/>
        <v>"CURRENT": "Y",</v>
      </c>
      <c r="AG512" t="str">
        <f t="shared" si="1324"/>
        <v>"DECAY": "2014-05-28",</v>
      </c>
      <c r="AH512" t="str">
        <f t="shared" si="1325"/>
        <v>"FILE": "7541",</v>
      </c>
      <c r="AI512" t="str">
        <f t="shared" si="1326"/>
        <v>"INCLINATION": "21.01",</v>
      </c>
      <c r="AJ512" t="str">
        <f t="shared" si="1327"/>
        <v>"INTLDES": "2014-002B",</v>
      </c>
      <c r="AK512" t="str">
        <f t="shared" si="1328"/>
        <v>"LAUNCH": "2014-01-06",</v>
      </c>
      <c r="AL512" t="str">
        <f t="shared" si="1329"/>
        <v>"LAUNCH_NUM": "2",</v>
      </c>
      <c r="AM512" t="str">
        <f t="shared" si="1330"/>
        <v>"LAUNCH_PIECE": "B",</v>
      </c>
      <c r="AN512" t="str">
        <f t="shared" si="1331"/>
        <v>"NORAD_CAT_ID": "39501",</v>
      </c>
      <c r="AO512" t="str">
        <f t="shared" si="1332"/>
        <v>"OBJECT_ID": "2014-002B",</v>
      </c>
      <c r="AP512" t="str">
        <f t="shared" si="1333"/>
        <v>"OBJECT_NAME": "FALCON 9 R/B",</v>
      </c>
      <c r="AQ512" t="str">
        <f t="shared" si="1334"/>
        <v>"OBJECT_NUMBER": "39501",</v>
      </c>
      <c r="AR512" t="str">
        <f t="shared" si="1335"/>
        <v>"OBJECT_TYPE": "ROCKET BODY",</v>
      </c>
      <c r="AS512" t="str">
        <f t="shared" si="1336"/>
        <v>"PERIGEE": "276",</v>
      </c>
      <c r="AT512" t="str">
        <f t="shared" si="1337"/>
        <v>"PERIOD": "1929.15",</v>
      </c>
      <c r="AU512" t="str">
        <f t="shared" si="1338"/>
        <v>"RCSVALUE": "0",</v>
      </c>
      <c r="AV512" t="str">
        <f t="shared" si="1339"/>
        <v>"RCS_SIZE": "LARGE",</v>
      </c>
      <c r="AW512" t="str">
        <f t="shared" si="1340"/>
        <v>"SITE": "AFETR"</v>
      </c>
      <c r="AX512" t="str">
        <f t="shared" si="1341"/>
        <v>"SATNAME": "FALCON 9 R/B",</v>
      </c>
      <c r="AY512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"89636","COMMENT": "","COMMENTCODE": "","COUNTRY": "US","CURRENT": "Y","DECAY": "2014-05-28","FILE": "7541","INCLINATION": "21.01","INTLDES": "2014-002B","LAUNCH": "2014-01-06","LAUNCH_NUM": "2","LAUNCH_PIECE": "B","NORAD_CAT_ID": "39501","OBJECT_ID": "2014-002B","OBJECT_NAME": "FALCON 9 R/B","OBJECT_NUMBER": "39501","OBJECT_TYPE": "ROCKET BODY","PERIGEE": "276","PERIOD": "1929.15","RCSVALUE": "0","RCS_SIZE": "LARGE","SATNAME": "FALCON 9 R/B","SITE": "AFETR"</v>
      </c>
    </row>
    <row r="513" spans="1:51" x14ac:dyDescent="0.2">
      <c r="A513" t="s">
        <v>1391</v>
      </c>
      <c r="B513" t="s">
        <v>4297</v>
      </c>
      <c r="C513" t="s">
        <v>3469</v>
      </c>
      <c r="D513" t="s">
        <v>501</v>
      </c>
      <c r="E513" t="s">
        <v>25</v>
      </c>
      <c r="F513" t="s">
        <v>25</v>
      </c>
      <c r="G513" t="s">
        <v>66</v>
      </c>
      <c r="H513" t="s">
        <v>27</v>
      </c>
      <c r="I513" t="s">
        <v>2135</v>
      </c>
      <c r="J513" t="s">
        <v>156</v>
      </c>
      <c r="K513" t="s">
        <v>1549</v>
      </c>
      <c r="L513" t="s">
        <v>3487</v>
      </c>
      <c r="M513" t="s">
        <v>2984</v>
      </c>
      <c r="N513" t="s">
        <v>60</v>
      </c>
      <c r="O513" t="s">
        <v>34</v>
      </c>
      <c r="P513" t="s">
        <v>3488</v>
      </c>
      <c r="Q513" t="s">
        <v>3487</v>
      </c>
      <c r="R513" t="s">
        <v>3469</v>
      </c>
      <c r="S513" t="s">
        <v>3488</v>
      </c>
      <c r="T513" t="s">
        <v>50</v>
      </c>
      <c r="U513" t="s">
        <v>396</v>
      </c>
      <c r="V513" t="s">
        <v>1163</v>
      </c>
      <c r="W513" t="s">
        <v>41</v>
      </c>
      <c r="X513" t="s">
        <v>53</v>
      </c>
      <c r="Y513" t="s">
        <v>417</v>
      </c>
      <c r="Z513" t="str">
        <f t="shared" si="1157"/>
        <v>"ANTARESRB-45099":{"APOGEE": "149","COMMENT": "","COMMENTCODE": "","COUNTRY": "US","CURRENT": "Y","DECAY": "2014-01-18","FILE": "7337","INCLINATION": "51.61","INTLDES": "2014-003B","LAUNCH": "2014-01-09","LAUNCH_NUM": "3","LAUNCH_PIECE": "B","NORAD_CAT_ID": "39503","OBJECT_ID": "2014-003B","OBJECT_NAME": "ANTARES R/B","OBJECT_NUMBER": "39503","OBJECT_TYPE": "ROCKET BODY","PERIGEE": "145","PERIOD": "87.43","RCSVALUE": "0","RCS_SIZE": "LARGE","SATNAME": "ANTARES R/B","SITE": "WLPIS"}</v>
      </c>
      <c r="AA513" t="str">
        <f>IF(A513=A514,_xlfn.CONCAT(Query__2[[#This Row],[Column1]],","),_xlfn.CONCAT(Query__2[[#This Row],[Column1]],"},"))</f>
        <v>"ANTARESRB-45099":{"APOGEE": "149","COMMENT": "","COMMENTCODE": "","COUNTRY": "US","CURRENT": "Y","DECAY": "2014-01-18","FILE": "7337","INCLINATION": "51.61","INTLDES": "2014-003B","LAUNCH": "2014-01-09","LAUNCH_NUM": "3","LAUNCH_PIECE": "B","NORAD_CAT_ID": "39503","OBJECT_ID": "2014-003B","OBJECT_NAME": "ANTARES R/B","OBJECT_NUMBER": "39503","OBJECT_TYPE": "ROCKET BODY","PERIGEE": "145","PERIOD": "87.43","RCSVALUE": "0","RCS_SIZE": "LARGE","SATNAME": "ANTARES R/B","SITE": "WLPIS"},</v>
      </c>
      <c r="AB513" t="str">
        <f t="shared" si="1319"/>
        <v>"APOGEE": "149",</v>
      </c>
      <c r="AC513" t="str">
        <f t="shared" si="1320"/>
        <v>"COMMENT": "",</v>
      </c>
      <c r="AD513" t="str">
        <f t="shared" si="1321"/>
        <v>"COMMENTCODE": "",</v>
      </c>
      <c r="AE513" t="str">
        <f t="shared" si="1322"/>
        <v>"COUNTRY": "US",</v>
      </c>
      <c r="AF513" t="str">
        <f t="shared" si="1323"/>
        <v>"CURRENT": "Y",</v>
      </c>
      <c r="AG513" t="str">
        <f t="shared" si="1324"/>
        <v>"DECAY": "2014-01-18",</v>
      </c>
      <c r="AH513" t="str">
        <f t="shared" si="1325"/>
        <v>"FILE": "7337",</v>
      </c>
      <c r="AI513" t="str">
        <f t="shared" si="1326"/>
        <v>"INCLINATION": "51.61",</v>
      </c>
      <c r="AJ513" t="str">
        <f t="shared" si="1327"/>
        <v>"INTLDES": "2014-003B",</v>
      </c>
      <c r="AK513" t="str">
        <f t="shared" si="1328"/>
        <v>"LAUNCH": "2014-01-09",</v>
      </c>
      <c r="AL513" t="str">
        <f t="shared" si="1329"/>
        <v>"LAUNCH_NUM": "3",</v>
      </c>
      <c r="AM513" t="str">
        <f t="shared" si="1330"/>
        <v>"LAUNCH_PIECE": "B",</v>
      </c>
      <c r="AN513" t="str">
        <f t="shared" si="1331"/>
        <v>"NORAD_CAT_ID": "39503",</v>
      </c>
      <c r="AO513" t="str">
        <f t="shared" si="1332"/>
        <v>"OBJECT_ID": "2014-003B",</v>
      </c>
      <c r="AP513" t="str">
        <f t="shared" si="1333"/>
        <v>"OBJECT_NAME": "ANTARES R/B",</v>
      </c>
      <c r="AQ513" t="str">
        <f t="shared" si="1334"/>
        <v>"OBJECT_NUMBER": "39503",</v>
      </c>
      <c r="AR513" t="str">
        <f t="shared" si="1335"/>
        <v>"OBJECT_TYPE": "ROCKET BODY",</v>
      </c>
      <c r="AS513" t="str">
        <f t="shared" si="1336"/>
        <v>"PERIGEE": "145",</v>
      </c>
      <c r="AT513" t="str">
        <f t="shared" si="1337"/>
        <v>"PERIOD": "87.43",</v>
      </c>
      <c r="AU513" t="str">
        <f t="shared" si="1338"/>
        <v>"RCSVALUE": "0",</v>
      </c>
      <c r="AV513" t="str">
        <f t="shared" si="1339"/>
        <v>"RCS_SIZE": "LARGE",</v>
      </c>
      <c r="AW513" t="str">
        <f t="shared" si="1340"/>
        <v>"SITE": "WLPIS"</v>
      </c>
      <c r="AX513" t="str">
        <f t="shared" si="1341"/>
        <v>"SATNAME": "ANTARES R/B",</v>
      </c>
      <c r="AY513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"149","COMMENT": "","COMMENTCODE": "","COUNTRY": "US","CURRENT": "Y","DECAY": "2014-01-18","FILE": "7337","INCLINATION": "51.61","INTLDES": "2014-003B","LAUNCH": "2014-01-09","LAUNCH_NUM": "3","LAUNCH_PIECE": "B","NORAD_CAT_ID": "39503","OBJECT_ID": "2014-003B","OBJECT_NAME": "ANTARES R/B","OBJECT_NUMBER": "39503","OBJECT_TYPE": "ROCKET BODY","PERIGEE": "145","PERIOD": "87.43","RCSVALUE": "0","RCS_SIZE": "LARGE","SATNAME": "ANTARES R/B","SITE": "WLPIS"</v>
      </c>
    </row>
    <row r="514" spans="1:51" x14ac:dyDescent="0.2">
      <c r="A514" t="s">
        <v>1391</v>
      </c>
      <c r="B514" t="s">
        <v>4298</v>
      </c>
      <c r="C514" t="s">
        <v>3491</v>
      </c>
      <c r="D514" t="s">
        <v>614</v>
      </c>
      <c r="E514" t="s">
        <v>25</v>
      </c>
      <c r="F514" t="s">
        <v>25</v>
      </c>
      <c r="G514" t="s">
        <v>66</v>
      </c>
      <c r="H514" t="s">
        <v>27</v>
      </c>
      <c r="I514" t="s">
        <v>748</v>
      </c>
      <c r="J514" t="s">
        <v>156</v>
      </c>
      <c r="K514" t="s">
        <v>1496</v>
      </c>
      <c r="L514" t="s">
        <v>3489</v>
      </c>
      <c r="M514" t="s">
        <v>2984</v>
      </c>
      <c r="N514" t="s">
        <v>60</v>
      </c>
      <c r="O514" t="s">
        <v>48</v>
      </c>
      <c r="P514" t="s">
        <v>3490</v>
      </c>
      <c r="Q514" t="s">
        <v>3489</v>
      </c>
      <c r="R514" t="s">
        <v>3491</v>
      </c>
      <c r="S514" t="s">
        <v>3490</v>
      </c>
      <c r="T514" t="s">
        <v>38</v>
      </c>
      <c r="U514" t="s">
        <v>613</v>
      </c>
      <c r="V514" t="s">
        <v>1284</v>
      </c>
      <c r="W514" t="s">
        <v>41</v>
      </c>
      <c r="X514" t="s">
        <v>53</v>
      </c>
      <c r="Y514" t="s">
        <v>417</v>
      </c>
      <c r="Z514" t="str">
        <f t="shared" si="1157"/>
        <v>"CYGNUSORB1-45100":{"APOGEE": "407","COMMENT": "","COMMENTCODE": "","COUNTRY": "US","CURRENT": "Y","DECAY": "2014-02-19","FILE": "7337","INCLINATION": "51.64","INTLDES": "2014-003A","LAUNCH": "2014-01-09","LAUNCH_NUM": "3","LAUNCH_PIECE": "A","NORAD_CAT_ID": "39502","OBJECT_ID": "2014-003A","OBJECT_NAME": "CYGNUS ORB-1","OBJECT_NUMBER": "39502","OBJECT_TYPE": "PAYLOAD","PERIGEE": "402","PERIOD": "92.66","RCSVALUE": "0","RCS_SIZE": "LARGE","SATNAME": "CYGNUS ORB-1","SITE": "WLPIS"}</v>
      </c>
      <c r="AA514" t="str">
        <f>IF(A514=A515,_xlfn.CONCAT(Query__2[[#This Row],[Column1]],","),_xlfn.CONCAT(Query__2[[#This Row],[Column1]],"},"))</f>
        <v>"CYGNUSORB1-45100":{"APOGEE": "407","COMMENT": "","COMMENTCODE": "","COUNTRY": "US","CURRENT": "Y","DECAY": "2014-02-19","FILE": "7337","INCLINATION": "51.64","INTLDES": "2014-003A","LAUNCH": "2014-01-09","LAUNCH_NUM": "3","LAUNCH_PIECE": "A","NORAD_CAT_ID": "39502","OBJECT_ID": "2014-003A","OBJECT_NAME": "CYGNUS ORB-1","OBJECT_NUMBER": "39502","OBJECT_TYPE": "PAYLOAD","PERIGEE": "402","PERIOD": "92.66","RCSVALUE": "0","RCS_SIZE": "LARGE","SATNAME": "CYGNUS ORB-1","SITE": "WLPIS"},</v>
      </c>
      <c r="AB514" t="str">
        <f t="shared" si="1319"/>
        <v>"APOGEE": "407",</v>
      </c>
      <c r="AC514" t="str">
        <f t="shared" si="1320"/>
        <v>"COMMENT": "",</v>
      </c>
      <c r="AD514" t="str">
        <f t="shared" si="1321"/>
        <v>"COMMENTCODE": "",</v>
      </c>
      <c r="AE514" t="str">
        <f t="shared" si="1322"/>
        <v>"COUNTRY": "US",</v>
      </c>
      <c r="AF514" t="str">
        <f t="shared" si="1323"/>
        <v>"CURRENT": "Y",</v>
      </c>
      <c r="AG514" t="str">
        <f t="shared" si="1324"/>
        <v>"DECAY": "2014-02-19",</v>
      </c>
      <c r="AH514" t="str">
        <f t="shared" si="1325"/>
        <v>"FILE": "7337",</v>
      </c>
      <c r="AI514" t="str">
        <f t="shared" si="1326"/>
        <v>"INCLINATION": "51.64",</v>
      </c>
      <c r="AJ514" t="str">
        <f t="shared" si="1327"/>
        <v>"INTLDES": "2014-003A",</v>
      </c>
      <c r="AK514" t="str">
        <f t="shared" si="1328"/>
        <v>"LAUNCH": "2014-01-09",</v>
      </c>
      <c r="AL514" t="str">
        <f t="shared" si="1329"/>
        <v>"LAUNCH_NUM": "3",</v>
      </c>
      <c r="AM514" t="str">
        <f t="shared" si="1330"/>
        <v>"LAUNCH_PIECE": "A",</v>
      </c>
      <c r="AN514" t="str">
        <f t="shared" si="1331"/>
        <v>"NORAD_CAT_ID": "39502",</v>
      </c>
      <c r="AO514" t="str">
        <f t="shared" si="1332"/>
        <v>"OBJECT_ID": "2014-003A",</v>
      </c>
      <c r="AP514" t="str">
        <f t="shared" si="1333"/>
        <v>"OBJECT_NAME": "CYGNUS ORB-1",</v>
      </c>
      <c r="AQ514" t="str">
        <f t="shared" si="1334"/>
        <v>"OBJECT_NUMBER": "39502",</v>
      </c>
      <c r="AR514" t="str">
        <f t="shared" si="1335"/>
        <v>"OBJECT_TYPE": "PAYLOAD",</v>
      </c>
      <c r="AS514" t="str">
        <f t="shared" si="1336"/>
        <v>"PERIGEE": "402",</v>
      </c>
      <c r="AT514" t="str">
        <f t="shared" si="1337"/>
        <v>"PERIOD": "92.66",</v>
      </c>
      <c r="AU514" t="str">
        <f t="shared" si="1338"/>
        <v>"RCSVALUE": "0",</v>
      </c>
      <c r="AV514" t="str">
        <f t="shared" si="1339"/>
        <v>"RCS_SIZE": "LARGE",</v>
      </c>
      <c r="AW514" t="str">
        <f t="shared" si="1340"/>
        <v>"SITE": "WLPIS"</v>
      </c>
      <c r="AX514" t="str">
        <f t="shared" si="1341"/>
        <v>"SATNAME": "CYGNUS ORB-1",</v>
      </c>
      <c r="AY514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"407","COMMENT": "","COMMENTCODE": "","COUNTRY": "US","CURRENT": "Y","DECAY": "2014-02-19","FILE": "7337","INCLINATION": "51.64","INTLDES": "2014-003A","LAUNCH": "2014-01-09","LAUNCH_NUM": "3","LAUNCH_PIECE": "A","NORAD_CAT_ID": "39502","OBJECT_ID": "2014-003A","OBJECT_NAME": "CYGNUS ORB-1","OBJECT_NUMBER": "39502","OBJECT_TYPE": "PAYLOAD","PERIGEE": "402","PERIOD": "92.66","RCSVALUE": "0","RCS_SIZE": "LARGE","SATNAME": "CYGNUS ORB-1","SITE": "WLPIS"</v>
      </c>
    </row>
    <row r="515" spans="1:51" x14ac:dyDescent="0.2">
      <c r="A515" t="s">
        <v>1391</v>
      </c>
      <c r="B515" t="s">
        <v>4299</v>
      </c>
      <c r="C515" t="s">
        <v>3496</v>
      </c>
      <c r="D515" t="s">
        <v>1964</v>
      </c>
      <c r="E515" t="s">
        <v>25</v>
      </c>
      <c r="F515" t="s">
        <v>25</v>
      </c>
      <c r="G515" t="s">
        <v>66</v>
      </c>
      <c r="H515" t="s">
        <v>27</v>
      </c>
      <c r="I515" t="s">
        <v>25</v>
      </c>
      <c r="J515" t="s">
        <v>77</v>
      </c>
      <c r="K515" t="s">
        <v>3492</v>
      </c>
      <c r="L515" t="s">
        <v>3493</v>
      </c>
      <c r="M515" t="s">
        <v>3494</v>
      </c>
      <c r="N515" t="s">
        <v>44</v>
      </c>
      <c r="O515" t="s">
        <v>48</v>
      </c>
      <c r="P515" t="s">
        <v>3495</v>
      </c>
      <c r="Q515" t="s">
        <v>3493</v>
      </c>
      <c r="R515" t="s">
        <v>3496</v>
      </c>
      <c r="S515" t="s">
        <v>3495</v>
      </c>
      <c r="T515" t="s">
        <v>38</v>
      </c>
      <c r="U515" t="s">
        <v>1763</v>
      </c>
      <c r="V515" t="s">
        <v>1219</v>
      </c>
      <c r="W515" t="s">
        <v>41</v>
      </c>
      <c r="X515" t="s">
        <v>53</v>
      </c>
      <c r="Y515" t="s">
        <v>75</v>
      </c>
      <c r="Z515" t="str">
        <f t="shared" ref="Z515:Z578" si="1342">IF(A515=A514,(_xlfn.CONCAT("""",B515,"""",":{",AY515,"}")), (_xlfn.CONCAT("""",A515,"""",":{","""",B515,"""",":{",AY515,"}")))</f>
        <v>"TDRS12-45101":{"APOGEE": "35802","COMMENT": "","COMMENTCODE": "","COUNTRY": "US","CURRENT": "Y","DECAY": "","FILE": "8634","INCLINATION": "3.56","INTLDES": "2014-004A","LAUNCH": "2014-01-24","LAUNCH_NUM": "4","LAUNCH_PIECE": "A","NORAD_CAT_ID": "39504","OBJECT_ID": "2014-004A","OBJECT_NAME": "TDRS 12","OBJECT_NUMBER": "39504","OBJECT_TYPE": "PAYLOAD","PERIGEE": "35769","PERIOD": "1436.03","RCSVALUE": "0","RCS_SIZE": "LARGE","SATNAME": "TDRS 12","SITE": "AFETR"}</v>
      </c>
      <c r="AA515" t="str">
        <f>IF(A515=A516,_xlfn.CONCAT(Query__2[[#This Row],[Column1]],","),_xlfn.CONCAT(Query__2[[#This Row],[Column1]],"},"))</f>
        <v>"TDRS12-45101":{"APOGEE": "35802","COMMENT": "","COMMENTCODE": "","COUNTRY": "US","CURRENT": "Y","DECAY": "","FILE": "8634","INCLINATION": "3.56","INTLDES": "2014-004A","LAUNCH": "2014-01-24","LAUNCH_NUM": "4","LAUNCH_PIECE": "A","NORAD_CAT_ID": "39504","OBJECT_ID": "2014-004A","OBJECT_NAME": "TDRS 12","OBJECT_NUMBER": "39504","OBJECT_TYPE": "PAYLOAD","PERIGEE": "35769","PERIOD": "1436.03","RCSVALUE": "0","RCS_SIZE": "LARGE","SATNAME": "TDRS 12","SITE": "AFETR"},</v>
      </c>
      <c r="AB515" t="str">
        <f t="shared" si="1319"/>
        <v>"APOGEE": "35802",</v>
      </c>
      <c r="AC515" t="str">
        <f t="shared" si="1320"/>
        <v>"COMMENT": "",</v>
      </c>
      <c r="AD515" t="str">
        <f t="shared" si="1321"/>
        <v>"COMMENTCODE": "",</v>
      </c>
      <c r="AE515" t="str">
        <f t="shared" si="1322"/>
        <v>"COUNTRY": "US",</v>
      </c>
      <c r="AF515" t="str">
        <f t="shared" si="1323"/>
        <v>"CURRENT": "Y",</v>
      </c>
      <c r="AG515" t="str">
        <f t="shared" si="1324"/>
        <v>"DECAY": "",</v>
      </c>
      <c r="AH515" t="str">
        <f t="shared" si="1325"/>
        <v>"FILE": "8634",</v>
      </c>
      <c r="AI515" t="str">
        <f t="shared" si="1326"/>
        <v>"INCLINATION": "3.56",</v>
      </c>
      <c r="AJ515" t="str">
        <f t="shared" si="1327"/>
        <v>"INTLDES": "2014-004A",</v>
      </c>
      <c r="AK515" t="str">
        <f t="shared" si="1328"/>
        <v>"LAUNCH": "2014-01-24",</v>
      </c>
      <c r="AL515" t="str">
        <f t="shared" si="1329"/>
        <v>"LAUNCH_NUM": "4",</v>
      </c>
      <c r="AM515" t="str">
        <f t="shared" si="1330"/>
        <v>"LAUNCH_PIECE": "A",</v>
      </c>
      <c r="AN515" t="str">
        <f t="shared" si="1331"/>
        <v>"NORAD_CAT_ID": "39504",</v>
      </c>
      <c r="AO515" t="str">
        <f t="shared" si="1332"/>
        <v>"OBJECT_ID": "2014-004A",</v>
      </c>
      <c r="AP515" t="str">
        <f t="shared" si="1333"/>
        <v>"OBJECT_NAME": "TDRS 12",</v>
      </c>
      <c r="AQ515" t="str">
        <f t="shared" si="1334"/>
        <v>"OBJECT_NUMBER": "39504",</v>
      </c>
      <c r="AR515" t="str">
        <f t="shared" si="1335"/>
        <v>"OBJECT_TYPE": "PAYLOAD",</v>
      </c>
      <c r="AS515" t="str">
        <f t="shared" si="1336"/>
        <v>"PERIGEE": "35769",</v>
      </c>
      <c r="AT515" t="str">
        <f t="shared" si="1337"/>
        <v>"PERIOD": "1436.03",</v>
      </c>
      <c r="AU515" t="str">
        <f t="shared" si="1338"/>
        <v>"RCSVALUE": "0",</v>
      </c>
      <c r="AV515" t="str">
        <f t="shared" si="1339"/>
        <v>"RCS_SIZE": "LARGE",</v>
      </c>
      <c r="AW515" t="str">
        <f t="shared" si="1340"/>
        <v>"SITE": "AFETR"</v>
      </c>
      <c r="AX515" t="str">
        <f t="shared" si="1341"/>
        <v>"SATNAME": "TDRS 12",</v>
      </c>
      <c r="AY515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"35802","COMMENT": "","COMMENTCODE": "","COUNTRY": "US","CURRENT": "Y","DECAY": "","FILE": "8634","INCLINATION": "3.56","INTLDES": "2014-004A","LAUNCH": "2014-01-24","LAUNCH_NUM": "4","LAUNCH_PIECE": "A","NORAD_CAT_ID": "39504","OBJECT_ID": "2014-004A","OBJECT_NAME": "TDRS 12","OBJECT_NUMBER": "39504","OBJECT_TYPE": "PAYLOAD","PERIGEE": "35769","PERIOD": "1436.03","RCSVALUE": "0","RCS_SIZE": "LARGE","SATNAME": "TDRS 12","SITE": "AFETR"</v>
      </c>
    </row>
    <row r="516" spans="1:51" x14ac:dyDescent="0.2">
      <c r="A516" t="s">
        <v>1391</v>
      </c>
      <c r="B516" t="s">
        <v>4300</v>
      </c>
      <c r="C516" t="s">
        <v>3118</v>
      </c>
      <c r="D516" t="s">
        <v>2909</v>
      </c>
      <c r="E516" t="s">
        <v>25</v>
      </c>
      <c r="F516" t="s">
        <v>25</v>
      </c>
      <c r="G516" t="s">
        <v>66</v>
      </c>
      <c r="H516" t="s">
        <v>27</v>
      </c>
      <c r="I516" t="s">
        <v>25</v>
      </c>
      <c r="J516" t="s">
        <v>77</v>
      </c>
      <c r="K516" t="s">
        <v>2038</v>
      </c>
      <c r="L516" t="s">
        <v>3497</v>
      </c>
      <c r="M516" t="s">
        <v>3494</v>
      </c>
      <c r="N516" t="s">
        <v>44</v>
      </c>
      <c r="O516" t="s">
        <v>34</v>
      </c>
      <c r="P516" t="s">
        <v>3498</v>
      </c>
      <c r="Q516" t="s">
        <v>3497</v>
      </c>
      <c r="R516" t="s">
        <v>3118</v>
      </c>
      <c r="S516" t="s">
        <v>3498</v>
      </c>
      <c r="T516" t="s">
        <v>50</v>
      </c>
      <c r="U516" t="s">
        <v>1721</v>
      </c>
      <c r="V516" t="s">
        <v>3499</v>
      </c>
      <c r="W516" t="s">
        <v>41</v>
      </c>
      <c r="X516" t="s">
        <v>53</v>
      </c>
      <c r="Y516" t="s">
        <v>75</v>
      </c>
      <c r="Z516" t="str">
        <f t="shared" si="1342"/>
        <v>"ATLAS5CENTAURRB-45102":{"APOGEE": "34500","COMMENT": "","COMMENTCODE": "","COUNTRY": "US","CURRENT": "Y","DECAY": "","FILE": "8634","INCLINATION": "24.49","INTLDES": "2014-004B","LAUNCH": "2014-01-24","LAUNCH_NUM": "4","LAUNCH_PIECE": "B","NORAD_CAT_ID": "39505","OBJECT_ID": "2014-004B","OBJECT_NAME": "ATLAS 5 CENTAUR R/B","OBJECT_NUMBER": "39505","OBJECT_TYPE": "ROCKET BODY","PERIGEE": "4837","PERIOD": "697.25","RCSVALUE": "0","RCS_SIZE": "LARGE","SATNAME": "ATLAS 5 CENTAUR R/B","SITE": "AFETR"}</v>
      </c>
      <c r="AA516" t="str">
        <f>IF(A516=A517,_xlfn.CONCAT(Query__2[[#This Row],[Column1]],","),_xlfn.CONCAT(Query__2[[#This Row],[Column1]],"},"))</f>
        <v>"ATLAS5CENTAURRB-45102":{"APOGEE": "34500","COMMENT": "","COMMENTCODE": "","COUNTRY": "US","CURRENT": "Y","DECAY": "","FILE": "8634","INCLINATION": "24.49","INTLDES": "2014-004B","LAUNCH": "2014-01-24","LAUNCH_NUM": "4","LAUNCH_PIECE": "B","NORAD_CAT_ID": "39505","OBJECT_ID": "2014-004B","OBJECT_NAME": "ATLAS 5 CENTAUR R/B","OBJECT_NUMBER": "39505","OBJECT_TYPE": "ROCKET BODY","PERIGEE": "4837","PERIOD": "697.25","RCSVALUE": "0","RCS_SIZE": "LARGE","SATNAME": "ATLAS 5 CENTAUR R/B","SITE": "AFETR"},</v>
      </c>
      <c r="AB516" t="str">
        <f t="shared" si="1319"/>
        <v>"APOGEE": "34500",</v>
      </c>
      <c r="AC516" t="str">
        <f t="shared" si="1320"/>
        <v>"COMMENT": "",</v>
      </c>
      <c r="AD516" t="str">
        <f t="shared" si="1321"/>
        <v>"COMMENTCODE": "",</v>
      </c>
      <c r="AE516" t="str">
        <f t="shared" si="1322"/>
        <v>"COUNTRY": "US",</v>
      </c>
      <c r="AF516" t="str">
        <f t="shared" si="1323"/>
        <v>"CURRENT": "Y",</v>
      </c>
      <c r="AG516" t="str">
        <f t="shared" si="1324"/>
        <v>"DECAY": "",</v>
      </c>
      <c r="AH516" t="str">
        <f t="shared" si="1325"/>
        <v>"FILE": "8634",</v>
      </c>
      <c r="AI516" t="str">
        <f t="shared" si="1326"/>
        <v>"INCLINATION": "24.49",</v>
      </c>
      <c r="AJ516" t="str">
        <f t="shared" si="1327"/>
        <v>"INTLDES": "2014-004B",</v>
      </c>
      <c r="AK516" t="str">
        <f t="shared" si="1328"/>
        <v>"LAUNCH": "2014-01-24",</v>
      </c>
      <c r="AL516" t="str">
        <f t="shared" si="1329"/>
        <v>"LAUNCH_NUM": "4",</v>
      </c>
      <c r="AM516" t="str">
        <f t="shared" si="1330"/>
        <v>"LAUNCH_PIECE": "B",</v>
      </c>
      <c r="AN516" t="str">
        <f t="shared" si="1331"/>
        <v>"NORAD_CAT_ID": "39505",</v>
      </c>
      <c r="AO516" t="str">
        <f t="shared" si="1332"/>
        <v>"OBJECT_ID": "2014-004B",</v>
      </c>
      <c r="AP516" t="str">
        <f t="shared" si="1333"/>
        <v>"OBJECT_NAME": "ATLAS 5 CENTAUR R/B",</v>
      </c>
      <c r="AQ516" t="str">
        <f t="shared" si="1334"/>
        <v>"OBJECT_NUMBER": "39505",</v>
      </c>
      <c r="AR516" t="str">
        <f t="shared" si="1335"/>
        <v>"OBJECT_TYPE": "ROCKET BODY",</v>
      </c>
      <c r="AS516" t="str">
        <f t="shared" si="1336"/>
        <v>"PERIGEE": "4837",</v>
      </c>
      <c r="AT516" t="str">
        <f t="shared" si="1337"/>
        <v>"PERIOD": "697.25",</v>
      </c>
      <c r="AU516" t="str">
        <f t="shared" si="1338"/>
        <v>"RCSVALUE": "0",</v>
      </c>
      <c r="AV516" t="str">
        <f t="shared" si="1339"/>
        <v>"RCS_SIZE": "LARGE",</v>
      </c>
      <c r="AW516" t="str">
        <f t="shared" si="1340"/>
        <v>"SITE": "AFETR"</v>
      </c>
      <c r="AX516" t="str">
        <f t="shared" si="1341"/>
        <v>"SATNAME": "ATLAS 5 CENTAUR R/B",</v>
      </c>
      <c r="AY516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"34500","COMMENT": "","COMMENTCODE": "","COUNTRY": "US","CURRENT": "Y","DECAY": "","FILE": "8634","INCLINATION": "24.49","INTLDES": "2014-004B","LAUNCH": "2014-01-24","LAUNCH_NUM": "4","LAUNCH_PIECE": "B","NORAD_CAT_ID": "39505","OBJECT_ID": "2014-004B","OBJECT_NAME": "ATLAS 5 CENTAUR R/B","OBJECT_NUMBER": "39505","OBJECT_TYPE": "ROCKET BODY","PERIGEE": "4837","PERIOD": "697.25","RCSVALUE": "0","RCS_SIZE": "LARGE","SATNAME": "ATLAS 5 CENTAUR R/B","SITE": "AFETR"</v>
      </c>
    </row>
    <row r="517" spans="1:51" x14ac:dyDescent="0.2">
      <c r="A517" t="s">
        <v>1391</v>
      </c>
      <c r="B517" t="s">
        <v>4301</v>
      </c>
      <c r="C517" t="s">
        <v>1105</v>
      </c>
      <c r="D517" t="s">
        <v>602</v>
      </c>
      <c r="E517" t="s">
        <v>25</v>
      </c>
      <c r="F517" t="s">
        <v>25</v>
      </c>
      <c r="G517" t="s">
        <v>26</v>
      </c>
      <c r="H517" t="s">
        <v>27</v>
      </c>
      <c r="I517" t="s">
        <v>3500</v>
      </c>
      <c r="J517" t="s">
        <v>156</v>
      </c>
      <c r="K517" t="s">
        <v>1486</v>
      </c>
      <c r="L517" t="s">
        <v>3501</v>
      </c>
      <c r="M517" t="s">
        <v>3189</v>
      </c>
      <c r="N517" t="s">
        <v>100</v>
      </c>
      <c r="O517" t="s">
        <v>34</v>
      </c>
      <c r="P517" t="s">
        <v>2198</v>
      </c>
      <c r="Q517" t="s">
        <v>3501</v>
      </c>
      <c r="R517" t="s">
        <v>1105</v>
      </c>
      <c r="S517" t="s">
        <v>2198</v>
      </c>
      <c r="T517" t="s">
        <v>50</v>
      </c>
      <c r="U517" t="s">
        <v>335</v>
      </c>
      <c r="V517" t="s">
        <v>2000</v>
      </c>
      <c r="W517" t="s">
        <v>41</v>
      </c>
      <c r="X517" t="s">
        <v>53</v>
      </c>
      <c r="Y517" t="s">
        <v>42</v>
      </c>
      <c r="Z517" t="str">
        <f t="shared" si="1342"/>
        <v>"SL4RB-45103":{"APOGEE": "141","COMMENT": "","COMMENTCODE": "","COUNTRY": "CIS","CURRENT": "Y","DECAY": "2014-02-07","FILE": "7337","INCLINATION": "51.63","INTLDES": "2014-005B","LAUNCH": "2014-02-05","LAUNCH_NUM": "5","LAUNCH_PIECE": "B","NORAD_CAT_ID": "39507","OBJECT_ID": "2014-005B","OBJECT_NAME": "SL-4 R/B","OBJECT_NUMBER": "39507","OBJECT_TYPE": "ROCKET BODY","PERIGEE": "133","PERIOD": "87.22","RCSVALUE": "0","RCS_SIZE": "LARGE","SATNAME": "SL-4 R/B","SITE": "TTMTR"}</v>
      </c>
      <c r="AA517" t="str">
        <f>IF(A517=A518,_xlfn.CONCAT(Query__2[[#This Row],[Column1]],","),_xlfn.CONCAT(Query__2[[#This Row],[Column1]],"},"))</f>
        <v>"SL4RB-45103":{"APOGEE": "141","COMMENT": "","COMMENTCODE": "","COUNTRY": "CIS","CURRENT": "Y","DECAY": "2014-02-07","FILE": "7337","INCLINATION": "51.63","INTLDES": "2014-005B","LAUNCH": "2014-02-05","LAUNCH_NUM": "5","LAUNCH_PIECE": "B","NORAD_CAT_ID": "39507","OBJECT_ID": "2014-005B","OBJECT_NAME": "SL-4 R/B","OBJECT_NUMBER": "39507","OBJECT_TYPE": "ROCKET BODY","PERIGEE": "133","PERIOD": "87.22","RCSVALUE": "0","RCS_SIZE": "LARGE","SATNAME": "SL-4 R/B","SITE": "TTMTR"}},</v>
      </c>
      <c r="AB517" t="str">
        <f t="shared" si="1319"/>
        <v>"APOGEE": "141",</v>
      </c>
      <c r="AC517" t="str">
        <f t="shared" si="1320"/>
        <v>"COMMENT": "",</v>
      </c>
      <c r="AD517" t="str">
        <f t="shared" si="1321"/>
        <v>"COMMENTCODE": "",</v>
      </c>
      <c r="AE517" t="str">
        <f t="shared" si="1322"/>
        <v>"COUNTRY": "CIS",</v>
      </c>
      <c r="AF517" t="str">
        <f t="shared" si="1323"/>
        <v>"CURRENT": "Y",</v>
      </c>
      <c r="AG517" t="str">
        <f t="shared" si="1324"/>
        <v>"DECAY": "2014-02-07",</v>
      </c>
      <c r="AH517" t="str">
        <f t="shared" si="1325"/>
        <v>"FILE": "7337",</v>
      </c>
      <c r="AI517" t="str">
        <f t="shared" si="1326"/>
        <v>"INCLINATION": "51.63",</v>
      </c>
      <c r="AJ517" t="str">
        <f t="shared" si="1327"/>
        <v>"INTLDES": "2014-005B",</v>
      </c>
      <c r="AK517" t="str">
        <f t="shared" si="1328"/>
        <v>"LAUNCH": "2014-02-05",</v>
      </c>
      <c r="AL517" t="str">
        <f t="shared" si="1329"/>
        <v>"LAUNCH_NUM": "5",</v>
      </c>
      <c r="AM517" t="str">
        <f t="shared" si="1330"/>
        <v>"LAUNCH_PIECE": "B",</v>
      </c>
      <c r="AN517" t="str">
        <f t="shared" si="1331"/>
        <v>"NORAD_CAT_ID": "39507",</v>
      </c>
      <c r="AO517" t="str">
        <f t="shared" si="1332"/>
        <v>"OBJECT_ID": "2014-005B",</v>
      </c>
      <c r="AP517" t="str">
        <f t="shared" si="1333"/>
        <v>"OBJECT_NAME": "SL-4 R/B",</v>
      </c>
      <c r="AQ517" t="str">
        <f t="shared" si="1334"/>
        <v>"OBJECT_NUMBER": "39507",</v>
      </c>
      <c r="AR517" t="str">
        <f t="shared" si="1335"/>
        <v>"OBJECT_TYPE": "ROCKET BODY",</v>
      </c>
      <c r="AS517" t="str">
        <f t="shared" si="1336"/>
        <v>"PERIGEE": "133",</v>
      </c>
      <c r="AT517" t="str">
        <f t="shared" si="1337"/>
        <v>"PERIOD": "87.22",</v>
      </c>
      <c r="AU517" t="str">
        <f t="shared" si="1338"/>
        <v>"RCSVALUE": "0",</v>
      </c>
      <c r="AV517" t="str">
        <f t="shared" si="1339"/>
        <v>"RCS_SIZE": "LARGE",</v>
      </c>
      <c r="AW517" t="str">
        <f t="shared" si="1340"/>
        <v>"SITE": "TTMTR"</v>
      </c>
      <c r="AX517" t="str">
        <f t="shared" si="1341"/>
        <v>"SATNAME": "SL-4 R/B",</v>
      </c>
      <c r="AY517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"141","COMMENT": "","COMMENTCODE": "","COUNTRY": "CIS","CURRENT": "Y","DECAY": "2014-02-07","FILE": "7337","INCLINATION": "51.63","INTLDES": "2014-005B","LAUNCH": "2014-02-05","LAUNCH_NUM": "5","LAUNCH_PIECE": "B","NORAD_CAT_ID": "39507","OBJECT_ID": "2014-005B","OBJECT_NAME": "SL-4 R/B","OBJECT_NUMBER": "39507","OBJECT_TYPE": "ROCKET BODY","PERIGEE": "133","PERIOD": "87.22","RCSVALUE": "0","RCS_SIZE": "LARGE","SATNAME": "SL-4 R/B","SITE": "TTMTR"</v>
      </c>
    </row>
    <row r="518" spans="1:51" x14ac:dyDescent="0.2">
      <c r="A518" t="s">
        <v>1392</v>
      </c>
      <c r="B518" t="s">
        <v>4302</v>
      </c>
      <c r="C518" t="s">
        <v>3505</v>
      </c>
      <c r="D518" t="s">
        <v>430</v>
      </c>
      <c r="E518" t="s">
        <v>25</v>
      </c>
      <c r="F518" t="s">
        <v>25</v>
      </c>
      <c r="G518" t="s">
        <v>66</v>
      </c>
      <c r="H518" t="s">
        <v>27</v>
      </c>
      <c r="I518" t="s">
        <v>2731</v>
      </c>
      <c r="J518" t="s">
        <v>156</v>
      </c>
      <c r="K518" t="s">
        <v>1496</v>
      </c>
      <c r="L518" t="s">
        <v>3503</v>
      </c>
      <c r="M518" t="s">
        <v>2715</v>
      </c>
      <c r="N518" t="s">
        <v>33</v>
      </c>
      <c r="O518" t="s">
        <v>160</v>
      </c>
      <c r="P518" t="s">
        <v>3504</v>
      </c>
      <c r="Q518" t="s">
        <v>3503</v>
      </c>
      <c r="R518" t="s">
        <v>3505</v>
      </c>
      <c r="S518" t="s">
        <v>3504</v>
      </c>
      <c r="T518" t="s">
        <v>84</v>
      </c>
      <c r="U518" t="s">
        <v>602</v>
      </c>
      <c r="V518" t="s">
        <v>966</v>
      </c>
      <c r="W518" t="s">
        <v>41</v>
      </c>
      <c r="X518" t="s">
        <v>53</v>
      </c>
      <c r="Y518" t="s">
        <v>75</v>
      </c>
      <c r="Z518" t="str">
        <f t="shared" si="1342"/>
        <v>"2015":{"DRAGONCRS5DEB-45622":{"APOGEE": "173","COMMENT": "","COMMENTCODE": "","COUNTRY": "US","CURRENT": "Y","DECAY": "2015-01-18","FILE": "7337","INCLINATION": "51.64","INTLDES": "2015-001D","LAUNCH": "2015-01-10","LAUNCH_NUM": "1","LAUNCH_PIECE": "D","NORAD_CAT_ID": "40373","OBJECT_ID": "2015-001D","OBJECT_NAME": "DRAGON CRS-5 DEB","OBJECT_NUMBER": "40373","OBJECT_TYPE": "DEBRIS","PERIGEE": "141","PERIOD": "87.63","RCSVALUE": "0","RCS_SIZE": "LARGE","SATNAME": "DRAGON CRS-5 DEB","SITE": "AFETR"}</v>
      </c>
      <c r="AA518" t="str">
        <f>IF(A518=A519,_xlfn.CONCAT(Query__2[[#This Row],[Column1]],","),_xlfn.CONCAT(Query__2[[#This Row],[Column1]],"},"))</f>
        <v>"2015":{"DRAGONCRS5DEB-45622":{"APOGEE": "173","COMMENT": "","COMMENTCODE": "","COUNTRY": "US","CURRENT": "Y","DECAY": "2015-01-18","FILE": "7337","INCLINATION": "51.64","INTLDES": "2015-001D","LAUNCH": "2015-01-10","LAUNCH_NUM": "1","LAUNCH_PIECE": "D","NORAD_CAT_ID": "40373","OBJECT_ID": "2015-001D","OBJECT_NAME": "DRAGON CRS-5 DEB","OBJECT_NUMBER": "40373","OBJECT_TYPE": "DEBRIS","PERIGEE": "141","PERIOD": "87.63","RCSVALUE": "0","RCS_SIZE": "LARGE","SATNAME": "DRAGON CRS-5 DEB","SITE": "AFETR"},</v>
      </c>
      <c r="AB518" t="str">
        <f t="shared" ref="AB518:AB526" si="1343">_xlfn.CONCAT("""",D$1,"""",": ","""",D518,"""",",")</f>
        <v>"APOGEE": "173",</v>
      </c>
      <c r="AC518" t="str">
        <f t="shared" ref="AC518:AC526" si="1344">_xlfn.CONCAT("""",E$1,"""",": ","""",E518,"""",",")</f>
        <v>"COMMENT": "",</v>
      </c>
      <c r="AD518" t="str">
        <f t="shared" ref="AD518:AD526" si="1345">_xlfn.CONCAT("""",F$1,"""",": ","""",F518,"""",",")</f>
        <v>"COMMENTCODE": "",</v>
      </c>
      <c r="AE518" t="str">
        <f t="shared" ref="AE518:AE526" si="1346">_xlfn.CONCAT("""",G$1,"""",": ","""",G518,"""",",")</f>
        <v>"COUNTRY": "US",</v>
      </c>
      <c r="AF518" t="str">
        <f t="shared" ref="AF518:AF526" si="1347">_xlfn.CONCAT("""",H$1,"""",": ","""",H518,"""",",")</f>
        <v>"CURRENT": "Y",</v>
      </c>
      <c r="AG518" t="str">
        <f t="shared" ref="AG518:AG526" si="1348">_xlfn.CONCAT("""",I$1,"""",": ","""",I518,"""",",")</f>
        <v>"DECAY": "2015-01-18",</v>
      </c>
      <c r="AH518" t="str">
        <f t="shared" ref="AH518:AH526" si="1349">_xlfn.CONCAT("""",J$1,"""",": ","""",J518,"""",",")</f>
        <v>"FILE": "7337",</v>
      </c>
      <c r="AI518" t="str">
        <f t="shared" ref="AI518:AI526" si="1350">_xlfn.CONCAT("""",K$1,"""",": ","""",K518,"""",",")</f>
        <v>"INCLINATION": "51.64",</v>
      </c>
      <c r="AJ518" t="str">
        <f t="shared" ref="AJ518:AJ526" si="1351">_xlfn.CONCAT("""",L$1,"""",": ","""",L518,"""",",")</f>
        <v>"INTLDES": "2015-001D",</v>
      </c>
      <c r="AK518" t="str">
        <f t="shared" ref="AK518:AK526" si="1352">_xlfn.CONCAT("""",M$1,"""",": ","""",M518,"""",",")</f>
        <v>"LAUNCH": "2015-01-10",</v>
      </c>
      <c r="AL518" t="str">
        <f t="shared" ref="AL518:AL526" si="1353">_xlfn.CONCAT("""",N$1,"""",": ","""",N518,"""",",")</f>
        <v>"LAUNCH_NUM": "1",</v>
      </c>
      <c r="AM518" t="str">
        <f t="shared" ref="AM518:AM526" si="1354">_xlfn.CONCAT("""",O$1,"""",": ","""",O518,"""",",")</f>
        <v>"LAUNCH_PIECE": "D",</v>
      </c>
      <c r="AN518" t="str">
        <f t="shared" ref="AN518:AN526" si="1355">_xlfn.CONCAT("""",P$1,"""",": ","""",P518,"""",",")</f>
        <v>"NORAD_CAT_ID": "40373",</v>
      </c>
      <c r="AO518" t="str">
        <f t="shared" ref="AO518:AO526" si="1356">_xlfn.CONCAT("""",Q$1,"""",": ","""",Q518,"""",",")</f>
        <v>"OBJECT_ID": "2015-001D",</v>
      </c>
      <c r="AP518" t="str">
        <f t="shared" ref="AP518:AP526" si="1357">_xlfn.CONCAT("""",R$1,"""",": ","""",R518,"""",",")</f>
        <v>"OBJECT_NAME": "DRAGON CRS-5 DEB",</v>
      </c>
      <c r="AQ518" t="str">
        <f t="shared" ref="AQ518:AQ526" si="1358">_xlfn.CONCAT("""",S$1,"""",": ","""",S518,"""",",")</f>
        <v>"OBJECT_NUMBER": "40373",</v>
      </c>
      <c r="AR518" t="str">
        <f t="shared" ref="AR518:AR526" si="1359">_xlfn.CONCAT("""",T$1,"""",": ","""",T518,"""",",")</f>
        <v>"OBJECT_TYPE": "DEBRIS",</v>
      </c>
      <c r="AS518" t="str">
        <f t="shared" ref="AS518:AS526" si="1360">_xlfn.CONCAT("""",U$1,"""",": ","""",U518,"""",",")</f>
        <v>"PERIGEE": "141",</v>
      </c>
      <c r="AT518" t="str">
        <f t="shared" ref="AT518:AT526" si="1361">_xlfn.CONCAT("""",V$1,"""",": ","""",V518,"""",",")</f>
        <v>"PERIOD": "87.63",</v>
      </c>
      <c r="AU518" t="str">
        <f t="shared" ref="AU518:AU526" si="1362">_xlfn.CONCAT("""",W$1,"""",": ","""",W518,"""",",")</f>
        <v>"RCSVALUE": "0",</v>
      </c>
      <c r="AV518" t="str">
        <f t="shared" ref="AV518:AV526" si="1363">_xlfn.CONCAT("""",X$1,"""",": ","""",X518,"""",",")</f>
        <v>"RCS_SIZE": "LARGE",</v>
      </c>
      <c r="AW518" t="str">
        <f t="shared" ref="AW518:AW526" si="1364">_xlfn.CONCAT("""",Y$1,"""",": ","""",Y518,"""")</f>
        <v>"SITE": "AFETR"</v>
      </c>
      <c r="AX518" t="str">
        <f t="shared" ref="AX518:AX526" si="1365">_xlfn.CONCAT("""",C$1,"""",": ","""",C518,"""",",")</f>
        <v>"SATNAME": "DRAGON CRS-5 DEB",</v>
      </c>
      <c r="AY518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"173","COMMENT": "","COMMENTCODE": "","COUNTRY": "US","CURRENT": "Y","DECAY": "2015-01-18","FILE": "7337","INCLINATION": "51.64","INTLDES": "2015-001D","LAUNCH": "2015-01-10","LAUNCH_NUM": "1","LAUNCH_PIECE": "D","NORAD_CAT_ID": "40373","OBJECT_ID": "2015-001D","OBJECT_NAME": "DRAGON CRS-5 DEB","OBJECT_NUMBER": "40373","OBJECT_TYPE": "DEBRIS","PERIGEE": "141","PERIOD": "87.63","RCSVALUE": "0","RCS_SIZE": "LARGE","SATNAME": "DRAGON CRS-5 DEB","SITE": "AFETR"</v>
      </c>
    </row>
    <row r="519" spans="1:51" x14ac:dyDescent="0.2">
      <c r="A519" t="s">
        <v>1392</v>
      </c>
      <c r="B519" t="s">
        <v>4303</v>
      </c>
      <c r="C519" t="s">
        <v>3505</v>
      </c>
      <c r="D519" t="s">
        <v>448</v>
      </c>
      <c r="E519" t="s">
        <v>25</v>
      </c>
      <c r="F519" t="s">
        <v>25</v>
      </c>
      <c r="G519" t="s">
        <v>66</v>
      </c>
      <c r="H519" t="s">
        <v>27</v>
      </c>
      <c r="I519" t="s">
        <v>2735</v>
      </c>
      <c r="J519" t="s">
        <v>156</v>
      </c>
      <c r="K519" t="s">
        <v>1477</v>
      </c>
      <c r="L519" t="s">
        <v>3506</v>
      </c>
      <c r="M519" t="s">
        <v>2715</v>
      </c>
      <c r="N519" t="s">
        <v>33</v>
      </c>
      <c r="O519" t="s">
        <v>81</v>
      </c>
      <c r="P519" t="s">
        <v>3507</v>
      </c>
      <c r="Q519" t="s">
        <v>3506</v>
      </c>
      <c r="R519" t="s">
        <v>3505</v>
      </c>
      <c r="S519" t="s">
        <v>3507</v>
      </c>
      <c r="T519" t="s">
        <v>84</v>
      </c>
      <c r="U519" t="s">
        <v>430</v>
      </c>
      <c r="V519" t="s">
        <v>827</v>
      </c>
      <c r="W519" t="s">
        <v>41</v>
      </c>
      <c r="X519" t="s">
        <v>95</v>
      </c>
      <c r="Y519" t="s">
        <v>75</v>
      </c>
      <c r="Z519" t="str">
        <f t="shared" si="1342"/>
        <v>"DRAGONCRS5DEB-45623":{"APOGEE": "223","COMMENT": "","COMMENTCODE": "","COUNTRY": "US","CURRENT": "Y","DECAY": "2015-01-12","FILE": "7337","INCLINATION": "51.65","INTLDES": "2015-001C","LAUNCH": "2015-01-10","LAUNCH_NUM": "1","LAUNCH_PIECE": "C","NORAD_CAT_ID": "40372","OBJECT_ID": "2015-001C","OBJECT_NAME": "DRAGON CRS-5 DEB","OBJECT_NUMBER": "40372","OBJECT_TYPE": "DEBRIS","PERIGEE": "173","PERIOD": "88.46","RCSVALUE": "0","RCS_SIZE": "MEDIUM","SATNAME": "DRAGON CRS-5 DEB","SITE": "AFETR"}</v>
      </c>
      <c r="AA519" t="str">
        <f>IF(A519=A520,_xlfn.CONCAT(Query__2[[#This Row],[Column1]],","),_xlfn.CONCAT(Query__2[[#This Row],[Column1]],"},"))</f>
        <v>"DRAGONCRS5DEB-45623":{"APOGEE": "223","COMMENT": "","COMMENTCODE": "","COUNTRY": "US","CURRENT": "Y","DECAY": "2015-01-12","FILE": "7337","INCLINATION": "51.65","INTLDES": "2015-001C","LAUNCH": "2015-01-10","LAUNCH_NUM": "1","LAUNCH_PIECE": "C","NORAD_CAT_ID": "40372","OBJECT_ID": "2015-001C","OBJECT_NAME": "DRAGON CRS-5 DEB","OBJECT_NUMBER": "40372","OBJECT_TYPE": "DEBRIS","PERIGEE": "173","PERIOD": "88.46","RCSVALUE": "0","RCS_SIZE": "MEDIUM","SATNAME": "DRAGON CRS-5 DEB","SITE": "AFETR"},</v>
      </c>
      <c r="AB519" t="str">
        <f t="shared" si="1343"/>
        <v>"APOGEE": "223",</v>
      </c>
      <c r="AC519" t="str">
        <f t="shared" si="1344"/>
        <v>"COMMENT": "",</v>
      </c>
      <c r="AD519" t="str">
        <f t="shared" si="1345"/>
        <v>"COMMENTCODE": "",</v>
      </c>
      <c r="AE519" t="str">
        <f t="shared" si="1346"/>
        <v>"COUNTRY": "US",</v>
      </c>
      <c r="AF519" t="str">
        <f t="shared" si="1347"/>
        <v>"CURRENT": "Y",</v>
      </c>
      <c r="AG519" t="str">
        <f t="shared" si="1348"/>
        <v>"DECAY": "2015-01-12",</v>
      </c>
      <c r="AH519" t="str">
        <f t="shared" si="1349"/>
        <v>"FILE": "7337",</v>
      </c>
      <c r="AI519" t="str">
        <f t="shared" si="1350"/>
        <v>"INCLINATION": "51.65",</v>
      </c>
      <c r="AJ519" t="str">
        <f t="shared" si="1351"/>
        <v>"INTLDES": "2015-001C",</v>
      </c>
      <c r="AK519" t="str">
        <f t="shared" si="1352"/>
        <v>"LAUNCH": "2015-01-10",</v>
      </c>
      <c r="AL519" t="str">
        <f t="shared" si="1353"/>
        <v>"LAUNCH_NUM": "1",</v>
      </c>
      <c r="AM519" t="str">
        <f t="shared" si="1354"/>
        <v>"LAUNCH_PIECE": "C",</v>
      </c>
      <c r="AN519" t="str">
        <f t="shared" si="1355"/>
        <v>"NORAD_CAT_ID": "40372",</v>
      </c>
      <c r="AO519" t="str">
        <f t="shared" si="1356"/>
        <v>"OBJECT_ID": "2015-001C",</v>
      </c>
      <c r="AP519" t="str">
        <f t="shared" si="1357"/>
        <v>"OBJECT_NAME": "DRAGON CRS-5 DEB",</v>
      </c>
      <c r="AQ519" t="str">
        <f t="shared" si="1358"/>
        <v>"OBJECT_NUMBER": "40372",</v>
      </c>
      <c r="AR519" t="str">
        <f t="shared" si="1359"/>
        <v>"OBJECT_TYPE": "DEBRIS",</v>
      </c>
      <c r="AS519" t="str">
        <f t="shared" si="1360"/>
        <v>"PERIGEE": "173",</v>
      </c>
      <c r="AT519" t="str">
        <f t="shared" si="1361"/>
        <v>"PERIOD": "88.46",</v>
      </c>
      <c r="AU519" t="str">
        <f t="shared" si="1362"/>
        <v>"RCSVALUE": "0",</v>
      </c>
      <c r="AV519" t="str">
        <f t="shared" si="1363"/>
        <v>"RCS_SIZE": "MEDIUM",</v>
      </c>
      <c r="AW519" t="str">
        <f t="shared" si="1364"/>
        <v>"SITE": "AFETR"</v>
      </c>
      <c r="AX519" t="str">
        <f t="shared" si="1365"/>
        <v>"SATNAME": "DRAGON CRS-5 DEB",</v>
      </c>
      <c r="AY519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"223","COMMENT": "","COMMENTCODE": "","COUNTRY": "US","CURRENT": "Y","DECAY": "2015-01-12","FILE": "7337","INCLINATION": "51.65","INTLDES": "2015-001C","LAUNCH": "2015-01-10","LAUNCH_NUM": "1","LAUNCH_PIECE": "C","NORAD_CAT_ID": "40372","OBJECT_ID": "2015-001C","OBJECT_NAME": "DRAGON CRS-5 DEB","OBJECT_NUMBER": "40372","OBJECT_TYPE": "DEBRIS","PERIGEE": "173","PERIOD": "88.46","RCSVALUE": "0","RCS_SIZE": "MEDIUM","SATNAME": "DRAGON CRS-5 DEB","SITE": "AFETR"</v>
      </c>
    </row>
    <row r="520" spans="1:51" x14ac:dyDescent="0.2">
      <c r="A520" t="s">
        <v>1392</v>
      </c>
      <c r="B520" t="s">
        <v>4304</v>
      </c>
      <c r="C520" t="s">
        <v>3391</v>
      </c>
      <c r="D520" t="s">
        <v>62</v>
      </c>
      <c r="E520" t="s">
        <v>25</v>
      </c>
      <c r="F520" t="s">
        <v>25</v>
      </c>
      <c r="G520" t="s">
        <v>66</v>
      </c>
      <c r="H520" t="s">
        <v>27</v>
      </c>
      <c r="I520" t="s">
        <v>2725</v>
      </c>
      <c r="J520" t="s">
        <v>156</v>
      </c>
      <c r="K520" t="s">
        <v>1548</v>
      </c>
      <c r="L520" t="s">
        <v>3508</v>
      </c>
      <c r="M520" t="s">
        <v>2715</v>
      </c>
      <c r="N520" t="s">
        <v>33</v>
      </c>
      <c r="O520" t="s">
        <v>34</v>
      </c>
      <c r="P520" t="s">
        <v>3509</v>
      </c>
      <c r="Q520" t="s">
        <v>3508</v>
      </c>
      <c r="R520" t="s">
        <v>3391</v>
      </c>
      <c r="S520" t="s">
        <v>3509</v>
      </c>
      <c r="T520" t="s">
        <v>50</v>
      </c>
      <c r="U520" t="s">
        <v>247</v>
      </c>
      <c r="V520" t="s">
        <v>322</v>
      </c>
      <c r="W520" t="s">
        <v>41</v>
      </c>
      <c r="X520" t="s">
        <v>53</v>
      </c>
      <c r="Y520" t="s">
        <v>75</v>
      </c>
      <c r="Z520" t="str">
        <f t="shared" si="1342"/>
        <v>"FALCON9RB-45624":{"APOGEE": "211","COMMENT": "","COMMENTCODE": "","COUNTRY": "US","CURRENT": "Y","DECAY": "2015-01-13","FILE": "7337","INCLINATION": "51.62","INTLDES": "2015-001B","LAUNCH": "2015-01-10","LAUNCH_NUM": "1","LAUNCH_PIECE": "B","NORAD_CAT_ID": "40371","OBJECT_ID": "2015-001B","OBJECT_NAME": "FALCON 9 R/B","OBJECT_NUMBER": "40371","OBJECT_TYPE": "ROCKET BODY","PERIGEE": "163","PERIOD": "88.23","RCSVALUE": "0","RCS_SIZE": "LARGE","SATNAME": "FALCON 9 R/B","SITE": "AFETR"}</v>
      </c>
      <c r="AA520" t="str">
        <f>IF(A520=A521,_xlfn.CONCAT(Query__2[[#This Row],[Column1]],","),_xlfn.CONCAT(Query__2[[#This Row],[Column1]],"},"))</f>
        <v>"FALCON9RB-45624":{"APOGEE": "211","COMMENT": "","COMMENTCODE": "","COUNTRY": "US","CURRENT": "Y","DECAY": "2015-01-13","FILE": "7337","INCLINATION": "51.62","INTLDES": "2015-001B","LAUNCH": "2015-01-10","LAUNCH_NUM": "1","LAUNCH_PIECE": "B","NORAD_CAT_ID": "40371","OBJECT_ID": "2015-001B","OBJECT_NAME": "FALCON 9 R/B","OBJECT_NUMBER": "40371","OBJECT_TYPE": "ROCKET BODY","PERIGEE": "163","PERIOD": "88.23","RCSVALUE": "0","RCS_SIZE": "LARGE","SATNAME": "FALCON 9 R/B","SITE": "AFETR"},</v>
      </c>
      <c r="AB520" t="str">
        <f t="shared" si="1343"/>
        <v>"APOGEE": "211",</v>
      </c>
      <c r="AC520" t="str">
        <f t="shared" si="1344"/>
        <v>"COMMENT": "",</v>
      </c>
      <c r="AD520" t="str">
        <f t="shared" si="1345"/>
        <v>"COMMENTCODE": "",</v>
      </c>
      <c r="AE520" t="str">
        <f t="shared" si="1346"/>
        <v>"COUNTRY": "US",</v>
      </c>
      <c r="AF520" t="str">
        <f t="shared" si="1347"/>
        <v>"CURRENT": "Y",</v>
      </c>
      <c r="AG520" t="str">
        <f t="shared" si="1348"/>
        <v>"DECAY": "2015-01-13",</v>
      </c>
      <c r="AH520" t="str">
        <f t="shared" si="1349"/>
        <v>"FILE": "7337",</v>
      </c>
      <c r="AI520" t="str">
        <f t="shared" si="1350"/>
        <v>"INCLINATION": "51.62",</v>
      </c>
      <c r="AJ520" t="str">
        <f t="shared" si="1351"/>
        <v>"INTLDES": "2015-001B",</v>
      </c>
      <c r="AK520" t="str">
        <f t="shared" si="1352"/>
        <v>"LAUNCH": "2015-01-10",</v>
      </c>
      <c r="AL520" t="str">
        <f t="shared" si="1353"/>
        <v>"LAUNCH_NUM": "1",</v>
      </c>
      <c r="AM520" t="str">
        <f t="shared" si="1354"/>
        <v>"LAUNCH_PIECE": "B",</v>
      </c>
      <c r="AN520" t="str">
        <f t="shared" si="1355"/>
        <v>"NORAD_CAT_ID": "40371",</v>
      </c>
      <c r="AO520" t="str">
        <f t="shared" si="1356"/>
        <v>"OBJECT_ID": "2015-001B",</v>
      </c>
      <c r="AP520" t="str">
        <f t="shared" si="1357"/>
        <v>"OBJECT_NAME": "FALCON 9 R/B",</v>
      </c>
      <c r="AQ520" t="str">
        <f t="shared" si="1358"/>
        <v>"OBJECT_NUMBER": "40371",</v>
      </c>
      <c r="AR520" t="str">
        <f t="shared" si="1359"/>
        <v>"OBJECT_TYPE": "ROCKET BODY",</v>
      </c>
      <c r="AS520" t="str">
        <f t="shared" si="1360"/>
        <v>"PERIGEE": "163",</v>
      </c>
      <c r="AT520" t="str">
        <f t="shared" si="1361"/>
        <v>"PERIOD": "88.23",</v>
      </c>
      <c r="AU520" t="str">
        <f t="shared" si="1362"/>
        <v>"RCSVALUE": "0",</v>
      </c>
      <c r="AV520" t="str">
        <f t="shared" si="1363"/>
        <v>"RCS_SIZE": "LARGE",</v>
      </c>
      <c r="AW520" t="str">
        <f t="shared" si="1364"/>
        <v>"SITE": "AFETR"</v>
      </c>
      <c r="AX520" t="str">
        <f t="shared" si="1365"/>
        <v>"SATNAME": "FALCON 9 R/B",</v>
      </c>
      <c r="AY520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"211","COMMENT": "","COMMENTCODE": "","COUNTRY": "US","CURRENT": "Y","DECAY": "2015-01-13","FILE": "7337","INCLINATION": "51.62","INTLDES": "2015-001B","LAUNCH": "2015-01-10","LAUNCH_NUM": "1","LAUNCH_PIECE": "B","NORAD_CAT_ID": "40371","OBJECT_ID": "2015-001B","OBJECT_NAME": "FALCON 9 R/B","OBJECT_NUMBER": "40371","OBJECT_TYPE": "ROCKET BODY","PERIGEE": "163","PERIOD": "88.23","RCSVALUE": "0","RCS_SIZE": "LARGE","SATNAME": "FALCON 9 R/B","SITE": "AFETR"</v>
      </c>
    </row>
    <row r="521" spans="1:51" x14ac:dyDescent="0.2">
      <c r="A521" t="s">
        <v>1392</v>
      </c>
      <c r="B521" t="s">
        <v>4305</v>
      </c>
      <c r="C521" t="s">
        <v>3512</v>
      </c>
      <c r="D521" t="s">
        <v>614</v>
      </c>
      <c r="E521" t="s">
        <v>25</v>
      </c>
      <c r="F521" t="s">
        <v>25</v>
      </c>
      <c r="G521" t="s">
        <v>66</v>
      </c>
      <c r="H521" t="s">
        <v>27</v>
      </c>
      <c r="I521" t="s">
        <v>2728</v>
      </c>
      <c r="J521" t="s">
        <v>156</v>
      </c>
      <c r="K521" t="s">
        <v>1477</v>
      </c>
      <c r="L521" t="s">
        <v>3510</v>
      </c>
      <c r="M521" t="s">
        <v>2715</v>
      </c>
      <c r="N521" t="s">
        <v>33</v>
      </c>
      <c r="O521" t="s">
        <v>48</v>
      </c>
      <c r="P521" t="s">
        <v>3511</v>
      </c>
      <c r="Q521" t="s">
        <v>3510</v>
      </c>
      <c r="R521" t="s">
        <v>3512</v>
      </c>
      <c r="S521" t="s">
        <v>3511</v>
      </c>
      <c r="T521" t="s">
        <v>38</v>
      </c>
      <c r="U521" t="s">
        <v>754</v>
      </c>
      <c r="V521" t="s">
        <v>1633</v>
      </c>
      <c r="W521" t="s">
        <v>41</v>
      </c>
      <c r="X521" t="s">
        <v>53</v>
      </c>
      <c r="Y521" t="s">
        <v>75</v>
      </c>
      <c r="Z521" t="str">
        <f t="shared" si="1342"/>
        <v>"DRAGONCRS5-45625":{"APOGEE": "407","COMMENT": "","COMMENTCODE": "","COUNTRY": "US","CURRENT": "Y","DECAY": "2015-02-11","FILE": "7337","INCLINATION": "51.65","INTLDES": "2015-001A","LAUNCH": "2015-01-10","LAUNCH_NUM": "1","LAUNCH_PIECE": "A","NORAD_CAT_ID": "40370","OBJECT_ID": "2015-001A","OBJECT_NAME": "DRAGON CRS-5","OBJECT_NUMBER": "40370","OBJECT_TYPE": "PAYLOAD","PERIGEE": "399","PERIOD": "92.63","RCSVALUE": "0","RCS_SIZE": "LARGE","SATNAME": "DRAGON CRS-5","SITE": "AFETR"}</v>
      </c>
      <c r="AA521" t="str">
        <f>IF(A521=A522,_xlfn.CONCAT(Query__2[[#This Row],[Column1]],","),_xlfn.CONCAT(Query__2[[#This Row],[Column1]],"},"))</f>
        <v>"DRAGONCRS5-45625":{"APOGEE": "407","COMMENT": "","COMMENTCODE": "","COUNTRY": "US","CURRENT": "Y","DECAY": "2015-02-11","FILE": "7337","INCLINATION": "51.65","INTLDES": "2015-001A","LAUNCH": "2015-01-10","LAUNCH_NUM": "1","LAUNCH_PIECE": "A","NORAD_CAT_ID": "40370","OBJECT_ID": "2015-001A","OBJECT_NAME": "DRAGON CRS-5","OBJECT_NUMBER": "40370","OBJECT_TYPE": "PAYLOAD","PERIGEE": "399","PERIOD": "92.63","RCSVALUE": "0","RCS_SIZE": "LARGE","SATNAME": "DRAGON CRS-5","SITE": "AFETR"},</v>
      </c>
      <c r="AB521" t="str">
        <f t="shared" si="1343"/>
        <v>"APOGEE": "407",</v>
      </c>
      <c r="AC521" t="str">
        <f t="shared" si="1344"/>
        <v>"COMMENT": "",</v>
      </c>
      <c r="AD521" t="str">
        <f t="shared" si="1345"/>
        <v>"COMMENTCODE": "",</v>
      </c>
      <c r="AE521" t="str">
        <f t="shared" si="1346"/>
        <v>"COUNTRY": "US",</v>
      </c>
      <c r="AF521" t="str">
        <f t="shared" si="1347"/>
        <v>"CURRENT": "Y",</v>
      </c>
      <c r="AG521" t="str">
        <f t="shared" si="1348"/>
        <v>"DECAY": "2015-02-11",</v>
      </c>
      <c r="AH521" t="str">
        <f t="shared" si="1349"/>
        <v>"FILE": "7337",</v>
      </c>
      <c r="AI521" t="str">
        <f t="shared" si="1350"/>
        <v>"INCLINATION": "51.65",</v>
      </c>
      <c r="AJ521" t="str">
        <f t="shared" si="1351"/>
        <v>"INTLDES": "2015-001A",</v>
      </c>
      <c r="AK521" t="str">
        <f t="shared" si="1352"/>
        <v>"LAUNCH": "2015-01-10",</v>
      </c>
      <c r="AL521" t="str">
        <f t="shared" si="1353"/>
        <v>"LAUNCH_NUM": "1",</v>
      </c>
      <c r="AM521" t="str">
        <f t="shared" si="1354"/>
        <v>"LAUNCH_PIECE": "A",</v>
      </c>
      <c r="AN521" t="str">
        <f t="shared" si="1355"/>
        <v>"NORAD_CAT_ID": "40370",</v>
      </c>
      <c r="AO521" t="str">
        <f t="shared" si="1356"/>
        <v>"OBJECT_ID": "2015-001A",</v>
      </c>
      <c r="AP521" t="str">
        <f t="shared" si="1357"/>
        <v>"OBJECT_NAME": "DRAGON CRS-5",</v>
      </c>
      <c r="AQ521" t="str">
        <f t="shared" si="1358"/>
        <v>"OBJECT_NUMBER": "40370",</v>
      </c>
      <c r="AR521" t="str">
        <f t="shared" si="1359"/>
        <v>"OBJECT_TYPE": "PAYLOAD",</v>
      </c>
      <c r="AS521" t="str">
        <f t="shared" si="1360"/>
        <v>"PERIGEE": "399",</v>
      </c>
      <c r="AT521" t="str">
        <f t="shared" si="1361"/>
        <v>"PERIOD": "92.63",</v>
      </c>
      <c r="AU521" t="str">
        <f t="shared" si="1362"/>
        <v>"RCSVALUE": "0",</v>
      </c>
      <c r="AV521" t="str">
        <f t="shared" si="1363"/>
        <v>"RCS_SIZE": "LARGE",</v>
      </c>
      <c r="AW521" t="str">
        <f t="shared" si="1364"/>
        <v>"SITE": "AFETR"</v>
      </c>
      <c r="AX521" t="str">
        <f t="shared" si="1365"/>
        <v>"SATNAME": "DRAGON CRS-5",</v>
      </c>
      <c r="AY521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"407","COMMENT": "","COMMENTCODE": "","COUNTRY": "US","CURRENT": "Y","DECAY": "2015-02-11","FILE": "7337","INCLINATION": "51.65","INTLDES": "2015-001A","LAUNCH": "2015-01-10","LAUNCH_NUM": "1","LAUNCH_PIECE": "A","NORAD_CAT_ID": "40370","OBJECT_ID": "2015-001A","OBJECT_NAME": "DRAGON CRS-5","OBJECT_NUMBER": "40370","OBJECT_TYPE": "PAYLOAD","PERIGEE": "399","PERIOD": "92.63","RCSVALUE": "0","RCS_SIZE": "LARGE","SATNAME": "DRAGON CRS-5","SITE": "AFETR"</v>
      </c>
    </row>
    <row r="522" spans="1:51" x14ac:dyDescent="0.2">
      <c r="A522" t="s">
        <v>1392</v>
      </c>
      <c r="B522" t="s">
        <v>4306</v>
      </c>
      <c r="C522" t="s">
        <v>3515</v>
      </c>
      <c r="D522" t="s">
        <v>2001</v>
      </c>
      <c r="E522" t="s">
        <v>25</v>
      </c>
      <c r="F522" t="s">
        <v>25</v>
      </c>
      <c r="G522" t="s">
        <v>66</v>
      </c>
      <c r="H522" t="s">
        <v>27</v>
      </c>
      <c r="I522" t="s">
        <v>25</v>
      </c>
      <c r="J522" t="s">
        <v>231</v>
      </c>
      <c r="K522" t="s">
        <v>1558</v>
      </c>
      <c r="L522" t="s">
        <v>3513</v>
      </c>
      <c r="M522" t="s">
        <v>2985</v>
      </c>
      <c r="N522" t="s">
        <v>36</v>
      </c>
      <c r="O522" t="s">
        <v>48</v>
      </c>
      <c r="P522" t="s">
        <v>3514</v>
      </c>
      <c r="Q522" t="s">
        <v>3513</v>
      </c>
      <c r="R522" t="s">
        <v>3515</v>
      </c>
      <c r="S522" t="s">
        <v>3514</v>
      </c>
      <c r="T522" t="s">
        <v>38</v>
      </c>
      <c r="U522" t="s">
        <v>3248</v>
      </c>
      <c r="V522" t="s">
        <v>2943</v>
      </c>
      <c r="W522" t="s">
        <v>41</v>
      </c>
      <c r="X522" t="s">
        <v>53</v>
      </c>
      <c r="Y522" t="s">
        <v>75</v>
      </c>
      <c r="Z522" t="str">
        <f t="shared" si="1342"/>
        <v>"MUOS3-45626":{"APOGEE": "36032","COMMENT": "","COMMENTCODE": "","COUNTRY": "US","CURRENT": "Y","DECAY": "","FILE": "8635","INCLINATION": "3.00","INTLDES": "2015-002A","LAUNCH": "2015-01-21","LAUNCH_NUM": "2","LAUNCH_PIECE": "A","NORAD_CAT_ID": "40374","OBJECT_ID": "2015-002A","OBJECT_NAME": "MUOS 3","OBJECT_NUMBER": "40374","OBJECT_TYPE": "PAYLOAD","PERIGEE": "35542","PERIOD": "1436.11","RCSVALUE": "0","RCS_SIZE": "LARGE","SATNAME": "MUOS 3","SITE": "AFETR"}</v>
      </c>
      <c r="AA522" t="str">
        <f>IF(A522=A523,_xlfn.CONCAT(Query__2[[#This Row],[Column1]],","),_xlfn.CONCAT(Query__2[[#This Row],[Column1]],"},"))</f>
        <v>"MUOS3-45626":{"APOGEE": "36032","COMMENT": "","COMMENTCODE": "","COUNTRY": "US","CURRENT": "Y","DECAY": "","FILE": "8635","INCLINATION": "3.00","INTLDES": "2015-002A","LAUNCH": "2015-01-21","LAUNCH_NUM": "2","LAUNCH_PIECE": "A","NORAD_CAT_ID": "40374","OBJECT_ID": "2015-002A","OBJECT_NAME": "MUOS 3","OBJECT_NUMBER": "40374","OBJECT_TYPE": "PAYLOAD","PERIGEE": "35542","PERIOD": "1436.11","RCSVALUE": "0","RCS_SIZE": "LARGE","SATNAME": "MUOS 3","SITE": "AFETR"},</v>
      </c>
      <c r="AB522" t="str">
        <f t="shared" si="1343"/>
        <v>"APOGEE": "36032",</v>
      </c>
      <c r="AC522" t="str">
        <f t="shared" si="1344"/>
        <v>"COMMENT": "",</v>
      </c>
      <c r="AD522" t="str">
        <f t="shared" si="1345"/>
        <v>"COMMENTCODE": "",</v>
      </c>
      <c r="AE522" t="str">
        <f t="shared" si="1346"/>
        <v>"COUNTRY": "US",</v>
      </c>
      <c r="AF522" t="str">
        <f t="shared" si="1347"/>
        <v>"CURRENT": "Y",</v>
      </c>
      <c r="AG522" t="str">
        <f t="shared" si="1348"/>
        <v>"DECAY": "",</v>
      </c>
      <c r="AH522" t="str">
        <f t="shared" si="1349"/>
        <v>"FILE": "8635",</v>
      </c>
      <c r="AI522" t="str">
        <f t="shared" si="1350"/>
        <v>"INCLINATION": "3.00",</v>
      </c>
      <c r="AJ522" t="str">
        <f t="shared" si="1351"/>
        <v>"INTLDES": "2015-002A",</v>
      </c>
      <c r="AK522" t="str">
        <f t="shared" si="1352"/>
        <v>"LAUNCH": "2015-01-21",</v>
      </c>
      <c r="AL522" t="str">
        <f t="shared" si="1353"/>
        <v>"LAUNCH_NUM": "2",</v>
      </c>
      <c r="AM522" t="str">
        <f t="shared" si="1354"/>
        <v>"LAUNCH_PIECE": "A",</v>
      </c>
      <c r="AN522" t="str">
        <f t="shared" si="1355"/>
        <v>"NORAD_CAT_ID": "40374",</v>
      </c>
      <c r="AO522" t="str">
        <f t="shared" si="1356"/>
        <v>"OBJECT_ID": "2015-002A",</v>
      </c>
      <c r="AP522" t="str">
        <f t="shared" si="1357"/>
        <v>"OBJECT_NAME": "MUOS 3",</v>
      </c>
      <c r="AQ522" t="str">
        <f t="shared" si="1358"/>
        <v>"OBJECT_NUMBER": "40374",</v>
      </c>
      <c r="AR522" t="str">
        <f t="shared" si="1359"/>
        <v>"OBJECT_TYPE": "PAYLOAD",</v>
      </c>
      <c r="AS522" t="str">
        <f t="shared" si="1360"/>
        <v>"PERIGEE": "35542",</v>
      </c>
      <c r="AT522" t="str">
        <f t="shared" si="1361"/>
        <v>"PERIOD": "1436.11",</v>
      </c>
      <c r="AU522" t="str">
        <f t="shared" si="1362"/>
        <v>"RCSVALUE": "0",</v>
      </c>
      <c r="AV522" t="str">
        <f t="shared" si="1363"/>
        <v>"RCS_SIZE": "LARGE",</v>
      </c>
      <c r="AW522" t="str">
        <f t="shared" si="1364"/>
        <v>"SITE": "AFETR"</v>
      </c>
      <c r="AX522" t="str">
        <f t="shared" si="1365"/>
        <v>"SATNAME": "MUOS 3",</v>
      </c>
      <c r="AY522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"36032","COMMENT": "","COMMENTCODE": "","COUNTRY": "US","CURRENT": "Y","DECAY": "","FILE": "8635","INCLINATION": "3.00","INTLDES": "2015-002A","LAUNCH": "2015-01-21","LAUNCH_NUM": "2","LAUNCH_PIECE": "A","NORAD_CAT_ID": "40374","OBJECT_ID": "2015-002A","OBJECT_NAME": "MUOS 3","OBJECT_NUMBER": "40374","OBJECT_TYPE": "PAYLOAD","PERIGEE": "35542","PERIOD": "1436.11","RCSVALUE": "0","RCS_SIZE": "LARGE","SATNAME": "MUOS 3","SITE": "AFETR"</v>
      </c>
    </row>
    <row r="523" spans="1:51" x14ac:dyDescent="0.2">
      <c r="A523" t="s">
        <v>1392</v>
      </c>
      <c r="B523" t="s">
        <v>4307</v>
      </c>
      <c r="C523" t="s">
        <v>3118</v>
      </c>
      <c r="D523" t="s">
        <v>2994</v>
      </c>
      <c r="E523" t="s">
        <v>25</v>
      </c>
      <c r="F523" t="s">
        <v>25</v>
      </c>
      <c r="G523" t="s">
        <v>66</v>
      </c>
      <c r="H523" t="s">
        <v>27</v>
      </c>
      <c r="I523" t="s">
        <v>25</v>
      </c>
      <c r="J523" t="s">
        <v>231</v>
      </c>
      <c r="K523" t="s">
        <v>3516</v>
      </c>
      <c r="L523" t="s">
        <v>3517</v>
      </c>
      <c r="M523" t="s">
        <v>2985</v>
      </c>
      <c r="N523" t="s">
        <v>36</v>
      </c>
      <c r="O523" t="s">
        <v>34</v>
      </c>
      <c r="P523" t="s">
        <v>3518</v>
      </c>
      <c r="Q523" t="s">
        <v>3517</v>
      </c>
      <c r="R523" t="s">
        <v>3118</v>
      </c>
      <c r="S523" t="s">
        <v>3518</v>
      </c>
      <c r="T523" t="s">
        <v>50</v>
      </c>
      <c r="U523" t="s">
        <v>1589</v>
      </c>
      <c r="V523" t="s">
        <v>3519</v>
      </c>
      <c r="W523" t="s">
        <v>41</v>
      </c>
      <c r="X523" t="s">
        <v>53</v>
      </c>
      <c r="Y523" t="s">
        <v>75</v>
      </c>
      <c r="Z523" t="str">
        <f t="shared" si="1342"/>
        <v>"ATLAS5CENTAURRB-45627":{"APOGEE": "35231","COMMENT": "","COMMENTCODE": "","COUNTRY": "US","CURRENT": "Y","DECAY": "","FILE": "8635","INCLINATION": "18.65","INTLDES": "2015-002B","LAUNCH": "2015-01-21","LAUNCH_NUM": "2","LAUNCH_PIECE": "B","NORAD_CAT_ID": "40375","OBJECT_ID": "2015-002B","OBJECT_NAME": "ATLAS 5 CENTAUR R/B","OBJECT_NUMBER": "40375","OBJECT_TYPE": "ROCKET BODY","PERIGEE": "3705","PERIOD": "689.22","RCSVALUE": "0","RCS_SIZE": "LARGE","SATNAME": "ATLAS 5 CENTAUR R/B","SITE": "AFETR"}</v>
      </c>
      <c r="AA523" t="str">
        <f>IF(A523=A524,_xlfn.CONCAT(Query__2[[#This Row],[Column1]],","),_xlfn.CONCAT(Query__2[[#This Row],[Column1]],"},"))</f>
        <v>"ATLAS5CENTAURRB-45627":{"APOGEE": "35231","COMMENT": "","COMMENTCODE": "","COUNTRY": "US","CURRENT": "Y","DECAY": "","FILE": "8635","INCLINATION": "18.65","INTLDES": "2015-002B","LAUNCH": "2015-01-21","LAUNCH_NUM": "2","LAUNCH_PIECE": "B","NORAD_CAT_ID": "40375","OBJECT_ID": "2015-002B","OBJECT_NAME": "ATLAS 5 CENTAUR R/B","OBJECT_NUMBER": "40375","OBJECT_TYPE": "ROCKET BODY","PERIGEE": "3705","PERIOD": "689.22","RCSVALUE": "0","RCS_SIZE": "LARGE","SATNAME": "ATLAS 5 CENTAUR R/B","SITE": "AFETR"},</v>
      </c>
      <c r="AB523" t="str">
        <f t="shared" si="1343"/>
        <v>"APOGEE": "35231",</v>
      </c>
      <c r="AC523" t="str">
        <f t="shared" si="1344"/>
        <v>"COMMENT": "",</v>
      </c>
      <c r="AD523" t="str">
        <f t="shared" si="1345"/>
        <v>"COMMENTCODE": "",</v>
      </c>
      <c r="AE523" t="str">
        <f t="shared" si="1346"/>
        <v>"COUNTRY": "US",</v>
      </c>
      <c r="AF523" t="str">
        <f t="shared" si="1347"/>
        <v>"CURRENT": "Y",</v>
      </c>
      <c r="AG523" t="str">
        <f t="shared" si="1348"/>
        <v>"DECAY": "",</v>
      </c>
      <c r="AH523" t="str">
        <f t="shared" si="1349"/>
        <v>"FILE": "8635",</v>
      </c>
      <c r="AI523" t="str">
        <f t="shared" si="1350"/>
        <v>"INCLINATION": "18.65",</v>
      </c>
      <c r="AJ523" t="str">
        <f t="shared" si="1351"/>
        <v>"INTLDES": "2015-002B",</v>
      </c>
      <c r="AK523" t="str">
        <f t="shared" si="1352"/>
        <v>"LAUNCH": "2015-01-21",</v>
      </c>
      <c r="AL523" t="str">
        <f t="shared" si="1353"/>
        <v>"LAUNCH_NUM": "2",</v>
      </c>
      <c r="AM523" t="str">
        <f t="shared" si="1354"/>
        <v>"LAUNCH_PIECE": "B",</v>
      </c>
      <c r="AN523" t="str">
        <f t="shared" si="1355"/>
        <v>"NORAD_CAT_ID": "40375",</v>
      </c>
      <c r="AO523" t="str">
        <f t="shared" si="1356"/>
        <v>"OBJECT_ID": "2015-002B",</v>
      </c>
      <c r="AP523" t="str">
        <f t="shared" si="1357"/>
        <v>"OBJECT_NAME": "ATLAS 5 CENTAUR R/B",</v>
      </c>
      <c r="AQ523" t="str">
        <f t="shared" si="1358"/>
        <v>"OBJECT_NUMBER": "40375",</v>
      </c>
      <c r="AR523" t="str">
        <f t="shared" si="1359"/>
        <v>"OBJECT_TYPE": "ROCKET BODY",</v>
      </c>
      <c r="AS523" t="str">
        <f t="shared" si="1360"/>
        <v>"PERIGEE": "3705",</v>
      </c>
      <c r="AT523" t="str">
        <f t="shared" si="1361"/>
        <v>"PERIOD": "689.22",</v>
      </c>
      <c r="AU523" t="str">
        <f t="shared" si="1362"/>
        <v>"RCSVALUE": "0",</v>
      </c>
      <c r="AV523" t="str">
        <f t="shared" si="1363"/>
        <v>"RCS_SIZE": "LARGE",</v>
      </c>
      <c r="AW523" t="str">
        <f t="shared" si="1364"/>
        <v>"SITE": "AFETR"</v>
      </c>
      <c r="AX523" t="str">
        <f t="shared" si="1365"/>
        <v>"SATNAME": "ATLAS 5 CENTAUR R/B",</v>
      </c>
      <c r="AY523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"35231","COMMENT": "","COMMENTCODE": "","COUNTRY": "US","CURRENT": "Y","DECAY": "","FILE": "8635","INCLINATION": "18.65","INTLDES": "2015-002B","LAUNCH": "2015-01-21","LAUNCH_NUM": "2","LAUNCH_PIECE": "B","NORAD_CAT_ID": "40375","OBJECT_ID": "2015-002B","OBJECT_NAME": "ATLAS 5 CENTAUR R/B","OBJECT_NUMBER": "40375","OBJECT_TYPE": "ROCKET BODY","PERIGEE": "3705","PERIOD": "689.22","RCSVALUE": "0","RCS_SIZE": "LARGE","SATNAME": "ATLAS 5 CENTAUR R/B","SITE": "AFETR"</v>
      </c>
    </row>
    <row r="524" spans="1:51" x14ac:dyDescent="0.2">
      <c r="A524" t="s">
        <v>1392</v>
      </c>
      <c r="B524" t="s">
        <v>4308</v>
      </c>
      <c r="C524" t="s">
        <v>3522</v>
      </c>
      <c r="D524" t="s">
        <v>848</v>
      </c>
      <c r="E524" t="s">
        <v>25</v>
      </c>
      <c r="F524" t="s">
        <v>25</v>
      </c>
      <c r="G524" t="s">
        <v>66</v>
      </c>
      <c r="H524" t="s">
        <v>27</v>
      </c>
      <c r="I524" t="s">
        <v>25</v>
      </c>
      <c r="J524" t="s">
        <v>231</v>
      </c>
      <c r="K524" t="s">
        <v>1016</v>
      </c>
      <c r="L524" t="s">
        <v>3520</v>
      </c>
      <c r="M524" t="s">
        <v>2826</v>
      </c>
      <c r="N524" t="s">
        <v>60</v>
      </c>
      <c r="O524" t="s">
        <v>160</v>
      </c>
      <c r="P524" t="s">
        <v>3521</v>
      </c>
      <c r="Q524" t="s">
        <v>3520</v>
      </c>
      <c r="R524" t="s">
        <v>3522</v>
      </c>
      <c r="S524" t="s">
        <v>3521</v>
      </c>
      <c r="T524" t="s">
        <v>38</v>
      </c>
      <c r="U524" t="s">
        <v>635</v>
      </c>
      <c r="V524" t="s">
        <v>1203</v>
      </c>
      <c r="W524" t="s">
        <v>41</v>
      </c>
      <c r="X524" t="s">
        <v>64</v>
      </c>
      <c r="Y524" t="s">
        <v>190</v>
      </c>
      <c r="Z524" t="str">
        <f t="shared" si="1342"/>
        <v>"GRIFEX-45628":{"APOGEE": "380","COMMENT": "","COMMENTCODE": "","COUNTRY": "US","CURRENT": "Y","DECAY": "","FILE": "8635","INCLINATION": "99.08","INTLDES": "2015-003D","LAUNCH": "2015-01-31","LAUNCH_NUM": "3","LAUNCH_PIECE": "D","NORAD_CAT_ID": "40379","OBJECT_ID": "2015-003D","OBJECT_NAME": "GRIFEX","OBJECT_NUMBER": "40379","OBJECT_TYPE": "PAYLOAD","PERIGEE": "329","PERIOD": "91.63","RCSVALUE": "0","RCS_SIZE": "SMALL","SATNAME": "GRIFEX","SITE": "AFWTR"}</v>
      </c>
      <c r="AA524" t="str">
        <f>IF(A524=A525,_xlfn.CONCAT(Query__2[[#This Row],[Column1]],","),_xlfn.CONCAT(Query__2[[#This Row],[Column1]],"},"))</f>
        <v>"GRIFEX-45628":{"APOGEE": "380","COMMENT": "","COMMENTCODE": "","COUNTRY": "US","CURRENT": "Y","DECAY": "","FILE": "8635","INCLINATION": "99.08","INTLDES": "2015-003D","LAUNCH": "2015-01-31","LAUNCH_NUM": "3","LAUNCH_PIECE": "D","NORAD_CAT_ID": "40379","OBJECT_ID": "2015-003D","OBJECT_NAME": "GRIFEX","OBJECT_NUMBER": "40379","OBJECT_TYPE": "PAYLOAD","PERIGEE": "329","PERIOD": "91.63","RCSVALUE": "0","RCS_SIZE": "SMALL","SATNAME": "GRIFEX","SITE": "AFWTR"},</v>
      </c>
      <c r="AB524" t="str">
        <f t="shared" si="1343"/>
        <v>"APOGEE": "380",</v>
      </c>
      <c r="AC524" t="str">
        <f t="shared" si="1344"/>
        <v>"COMMENT": "",</v>
      </c>
      <c r="AD524" t="str">
        <f t="shared" si="1345"/>
        <v>"COMMENTCODE": "",</v>
      </c>
      <c r="AE524" t="str">
        <f t="shared" si="1346"/>
        <v>"COUNTRY": "US",</v>
      </c>
      <c r="AF524" t="str">
        <f t="shared" si="1347"/>
        <v>"CURRENT": "Y",</v>
      </c>
      <c r="AG524" t="str">
        <f t="shared" si="1348"/>
        <v>"DECAY": "",</v>
      </c>
      <c r="AH524" t="str">
        <f t="shared" si="1349"/>
        <v>"FILE": "8635",</v>
      </c>
      <c r="AI524" t="str">
        <f t="shared" si="1350"/>
        <v>"INCLINATION": "99.08",</v>
      </c>
      <c r="AJ524" t="str">
        <f t="shared" si="1351"/>
        <v>"INTLDES": "2015-003D",</v>
      </c>
      <c r="AK524" t="str">
        <f t="shared" si="1352"/>
        <v>"LAUNCH": "2015-01-31",</v>
      </c>
      <c r="AL524" t="str">
        <f t="shared" si="1353"/>
        <v>"LAUNCH_NUM": "3",</v>
      </c>
      <c r="AM524" t="str">
        <f t="shared" si="1354"/>
        <v>"LAUNCH_PIECE": "D",</v>
      </c>
      <c r="AN524" t="str">
        <f t="shared" si="1355"/>
        <v>"NORAD_CAT_ID": "40379",</v>
      </c>
      <c r="AO524" t="str">
        <f t="shared" si="1356"/>
        <v>"OBJECT_ID": "2015-003D",</v>
      </c>
      <c r="AP524" t="str">
        <f t="shared" si="1357"/>
        <v>"OBJECT_NAME": "GRIFEX",</v>
      </c>
      <c r="AQ524" t="str">
        <f t="shared" si="1358"/>
        <v>"OBJECT_NUMBER": "40379",</v>
      </c>
      <c r="AR524" t="str">
        <f t="shared" si="1359"/>
        <v>"OBJECT_TYPE": "PAYLOAD",</v>
      </c>
      <c r="AS524" t="str">
        <f t="shared" si="1360"/>
        <v>"PERIGEE": "329",</v>
      </c>
      <c r="AT524" t="str">
        <f t="shared" si="1361"/>
        <v>"PERIOD": "91.63",</v>
      </c>
      <c r="AU524" t="str">
        <f t="shared" si="1362"/>
        <v>"RCSVALUE": "0",</v>
      </c>
      <c r="AV524" t="str">
        <f t="shared" si="1363"/>
        <v>"RCS_SIZE": "SMALL",</v>
      </c>
      <c r="AW524" t="str">
        <f t="shared" si="1364"/>
        <v>"SITE": "AFWTR"</v>
      </c>
      <c r="AX524" t="str">
        <f t="shared" si="1365"/>
        <v>"SATNAME": "GRIFEX",</v>
      </c>
      <c r="AY524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"380","COMMENT": "","COMMENTCODE": "","COUNTRY": "US","CURRENT": "Y","DECAY": "","FILE": "8635","INCLINATION": "99.08","INTLDES": "2015-003D","LAUNCH": "2015-01-31","LAUNCH_NUM": "3","LAUNCH_PIECE": "D","NORAD_CAT_ID": "40379","OBJECT_ID": "2015-003D","OBJECT_NAME": "GRIFEX","OBJECT_NUMBER": "40379","OBJECT_TYPE": "PAYLOAD","PERIGEE": "329","PERIOD": "91.63","RCSVALUE": "0","RCS_SIZE": "SMALL","SATNAME": "GRIFEX","SITE": "AFWTR"</v>
      </c>
    </row>
    <row r="525" spans="1:51" x14ac:dyDescent="0.2">
      <c r="A525" t="s">
        <v>1392</v>
      </c>
      <c r="B525" t="s">
        <v>4309</v>
      </c>
      <c r="C525" t="s">
        <v>3524</v>
      </c>
      <c r="D525" t="s">
        <v>535</v>
      </c>
      <c r="E525" t="s">
        <v>25</v>
      </c>
      <c r="F525" t="s">
        <v>25</v>
      </c>
      <c r="G525" t="s">
        <v>66</v>
      </c>
      <c r="H525" t="s">
        <v>27</v>
      </c>
      <c r="I525" t="s">
        <v>25</v>
      </c>
      <c r="J525" t="s">
        <v>231</v>
      </c>
      <c r="K525" t="s">
        <v>1213</v>
      </c>
      <c r="L525" t="s">
        <v>3523</v>
      </c>
      <c r="M525" t="s">
        <v>2826</v>
      </c>
      <c r="N525" t="s">
        <v>60</v>
      </c>
      <c r="O525" t="s">
        <v>307</v>
      </c>
      <c r="P525" t="s">
        <v>2139</v>
      </c>
      <c r="Q525" t="s">
        <v>3523</v>
      </c>
      <c r="R525" t="s">
        <v>3524</v>
      </c>
      <c r="S525" t="s">
        <v>2139</v>
      </c>
      <c r="T525" t="s">
        <v>38</v>
      </c>
      <c r="U525" t="s">
        <v>513</v>
      </c>
      <c r="V525" t="s">
        <v>1639</v>
      </c>
      <c r="W525" t="s">
        <v>41</v>
      </c>
      <c r="X525" t="s">
        <v>64</v>
      </c>
      <c r="Y525" t="s">
        <v>190</v>
      </c>
      <c r="Z525" t="str">
        <f t="shared" si="1342"/>
        <v>"EXOCUBE-45629":{"APOGEE": "471","COMMENT": "","COMMENTCODE": "","COUNTRY": "US","CURRENT": "Y","DECAY": "","FILE": "8635","INCLINATION": "99.10","INTLDES": "2015-003E","LAUNCH": "2015-01-31","LAUNCH_NUM": "3","LAUNCH_PIECE": "E","NORAD_CAT_ID": "40380","OBJECT_ID": "2015-003E","OBJECT_NAME": "EXOCUBE","OBJECT_NUMBER": "40380","OBJECT_TYPE": "PAYLOAD","PERIGEE": "374","PERIOD": "93.02","RCSVALUE": "0","RCS_SIZE": "SMALL","SATNAME": "EXOCUBE","SITE": "AFWTR"}</v>
      </c>
      <c r="AA525" t="str">
        <f>IF(A525=A526,_xlfn.CONCAT(Query__2[[#This Row],[Column1]],","),_xlfn.CONCAT(Query__2[[#This Row],[Column1]],"},"))</f>
        <v>"EXOCUBE-45629":{"APOGEE": "471","COMMENT": "","COMMENTCODE": "","COUNTRY": "US","CURRENT": "Y","DECAY": "","FILE": "8635","INCLINATION": "99.10","INTLDES": "2015-003E","LAUNCH": "2015-01-31","LAUNCH_NUM": "3","LAUNCH_PIECE": "E","NORAD_CAT_ID": "40380","OBJECT_ID": "2015-003E","OBJECT_NAME": "EXOCUBE","OBJECT_NUMBER": "40380","OBJECT_TYPE": "PAYLOAD","PERIGEE": "374","PERIOD": "93.02","RCSVALUE": "0","RCS_SIZE": "SMALL","SATNAME": "EXOCUBE","SITE": "AFWTR"},</v>
      </c>
      <c r="AB525" t="str">
        <f t="shared" si="1343"/>
        <v>"APOGEE": "471",</v>
      </c>
      <c r="AC525" t="str">
        <f t="shared" si="1344"/>
        <v>"COMMENT": "",</v>
      </c>
      <c r="AD525" t="str">
        <f t="shared" si="1345"/>
        <v>"COMMENTCODE": "",</v>
      </c>
      <c r="AE525" t="str">
        <f t="shared" si="1346"/>
        <v>"COUNTRY": "US",</v>
      </c>
      <c r="AF525" t="str">
        <f t="shared" si="1347"/>
        <v>"CURRENT": "Y",</v>
      </c>
      <c r="AG525" t="str">
        <f t="shared" si="1348"/>
        <v>"DECAY": "",</v>
      </c>
      <c r="AH525" t="str">
        <f t="shared" si="1349"/>
        <v>"FILE": "8635",</v>
      </c>
      <c r="AI525" t="str">
        <f t="shared" si="1350"/>
        <v>"INCLINATION": "99.10",</v>
      </c>
      <c r="AJ525" t="str">
        <f t="shared" si="1351"/>
        <v>"INTLDES": "2015-003E",</v>
      </c>
      <c r="AK525" t="str">
        <f t="shared" si="1352"/>
        <v>"LAUNCH": "2015-01-31",</v>
      </c>
      <c r="AL525" t="str">
        <f t="shared" si="1353"/>
        <v>"LAUNCH_NUM": "3",</v>
      </c>
      <c r="AM525" t="str">
        <f t="shared" si="1354"/>
        <v>"LAUNCH_PIECE": "E",</v>
      </c>
      <c r="AN525" t="str">
        <f t="shared" si="1355"/>
        <v>"NORAD_CAT_ID": "40380",</v>
      </c>
      <c r="AO525" t="str">
        <f t="shared" si="1356"/>
        <v>"OBJECT_ID": "2015-003E",</v>
      </c>
      <c r="AP525" t="str">
        <f t="shared" si="1357"/>
        <v>"OBJECT_NAME": "EXOCUBE",</v>
      </c>
      <c r="AQ525" t="str">
        <f t="shared" si="1358"/>
        <v>"OBJECT_NUMBER": "40380",</v>
      </c>
      <c r="AR525" t="str">
        <f t="shared" si="1359"/>
        <v>"OBJECT_TYPE": "PAYLOAD",</v>
      </c>
      <c r="AS525" t="str">
        <f t="shared" si="1360"/>
        <v>"PERIGEE": "374",</v>
      </c>
      <c r="AT525" t="str">
        <f t="shared" si="1361"/>
        <v>"PERIOD": "93.02",</v>
      </c>
      <c r="AU525" t="str">
        <f t="shared" si="1362"/>
        <v>"RCSVALUE": "0",</v>
      </c>
      <c r="AV525" t="str">
        <f t="shared" si="1363"/>
        <v>"RCS_SIZE": "SMALL",</v>
      </c>
      <c r="AW525" t="str">
        <f t="shared" si="1364"/>
        <v>"SITE": "AFWTR"</v>
      </c>
      <c r="AX525" t="str">
        <f t="shared" si="1365"/>
        <v>"SATNAME": "EXOCUBE",</v>
      </c>
      <c r="AY525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"471","COMMENT": "","COMMENTCODE": "","COUNTRY": "US","CURRENT": "Y","DECAY": "","FILE": "8635","INCLINATION": "99.10","INTLDES": "2015-003E","LAUNCH": "2015-01-31","LAUNCH_NUM": "3","LAUNCH_PIECE": "E","NORAD_CAT_ID": "40380","OBJECT_ID": "2015-003E","OBJECT_NAME": "EXOCUBE","OBJECT_NUMBER": "40380","OBJECT_TYPE": "PAYLOAD","PERIGEE": "374","PERIOD": "93.02","RCSVALUE": "0","RCS_SIZE": "SMALL","SATNAME": "EXOCUBE","SITE": "AFWTR"</v>
      </c>
    </row>
    <row r="526" spans="1:51" x14ac:dyDescent="0.2">
      <c r="A526" t="s">
        <v>1392</v>
      </c>
      <c r="B526" t="s">
        <v>4310</v>
      </c>
      <c r="C526" t="s">
        <v>3528</v>
      </c>
      <c r="D526" t="s">
        <v>408</v>
      </c>
      <c r="E526" t="s">
        <v>25</v>
      </c>
      <c r="F526" t="s">
        <v>25</v>
      </c>
      <c r="G526" t="s">
        <v>66</v>
      </c>
      <c r="H526" t="s">
        <v>27</v>
      </c>
      <c r="I526" t="s">
        <v>3525</v>
      </c>
      <c r="J526" t="s">
        <v>165</v>
      </c>
      <c r="K526" t="s">
        <v>1055</v>
      </c>
      <c r="L526" t="s">
        <v>3526</v>
      </c>
      <c r="M526" t="s">
        <v>2826</v>
      </c>
      <c r="N526" t="s">
        <v>60</v>
      </c>
      <c r="O526" t="s">
        <v>34</v>
      </c>
      <c r="P526" t="s">
        <v>3527</v>
      </c>
      <c r="Q526" t="s">
        <v>3526</v>
      </c>
      <c r="R526" t="s">
        <v>3528</v>
      </c>
      <c r="S526" t="s">
        <v>3527</v>
      </c>
      <c r="T526" t="s">
        <v>38</v>
      </c>
      <c r="U526" t="s">
        <v>144</v>
      </c>
      <c r="V526" t="s">
        <v>834</v>
      </c>
      <c r="W526" t="s">
        <v>41</v>
      </c>
      <c r="X526" t="s">
        <v>64</v>
      </c>
      <c r="Y526" t="s">
        <v>190</v>
      </c>
      <c r="Z526" t="str">
        <f t="shared" si="1342"/>
        <v>"FIREBIRD3-45630":{"APOGEE": "169","COMMENT": "","COMMENTCODE": "","COUNTRY": "US","CURRENT": "Y","DECAY": "2023-08-02","FILE": "8614","INCLINATION": "99.05","INTLDES": "2015-003B","LAUNCH": "2015-01-31","LAUNCH_NUM": "3","LAUNCH_PIECE": "B","NORAD_CAT_ID": "40377","OBJECT_ID": "2015-003B","OBJECT_NAME": "FIREBIRD 3","OBJECT_NUMBER": "40377","OBJECT_TYPE": "PAYLOAD","PERIGEE": "159","PERIOD": "87.77","RCSVALUE": "0","RCS_SIZE": "SMALL","SATNAME": "FIREBIRD 3","SITE": "AFWTR"}</v>
      </c>
      <c r="AA526" t="str">
        <f>IF(A526=A527,_xlfn.CONCAT(Query__2[[#This Row],[Column1]],","),_xlfn.CONCAT(Query__2[[#This Row],[Column1]],"},"))</f>
        <v>"FIREBIRD3-45630":{"APOGEE": "169","COMMENT": "","COMMENTCODE": "","COUNTRY": "US","CURRENT": "Y","DECAY": "2023-08-02","FILE": "8614","INCLINATION": "99.05","INTLDES": "2015-003B","LAUNCH": "2015-01-31","LAUNCH_NUM": "3","LAUNCH_PIECE": "B","NORAD_CAT_ID": "40377","OBJECT_ID": "2015-003B","OBJECT_NAME": "FIREBIRD 3","OBJECT_NUMBER": "40377","OBJECT_TYPE": "PAYLOAD","PERIGEE": "159","PERIOD": "87.77","RCSVALUE": "0","RCS_SIZE": "SMALL","SATNAME": "FIREBIRD 3","SITE": "AFWTR"}},</v>
      </c>
      <c r="AB526" t="str">
        <f t="shared" si="1343"/>
        <v>"APOGEE": "169",</v>
      </c>
      <c r="AC526" t="str">
        <f t="shared" si="1344"/>
        <v>"COMMENT": "",</v>
      </c>
      <c r="AD526" t="str">
        <f t="shared" si="1345"/>
        <v>"COMMENTCODE": "",</v>
      </c>
      <c r="AE526" t="str">
        <f t="shared" si="1346"/>
        <v>"COUNTRY": "US",</v>
      </c>
      <c r="AF526" t="str">
        <f t="shared" si="1347"/>
        <v>"CURRENT": "Y",</v>
      </c>
      <c r="AG526" t="str">
        <f t="shared" si="1348"/>
        <v>"DECAY": "2023-08-02",</v>
      </c>
      <c r="AH526" t="str">
        <f t="shared" si="1349"/>
        <v>"FILE": "8614",</v>
      </c>
      <c r="AI526" t="str">
        <f t="shared" si="1350"/>
        <v>"INCLINATION": "99.05",</v>
      </c>
      <c r="AJ526" t="str">
        <f t="shared" si="1351"/>
        <v>"INTLDES": "2015-003B",</v>
      </c>
      <c r="AK526" t="str">
        <f t="shared" si="1352"/>
        <v>"LAUNCH": "2015-01-31",</v>
      </c>
      <c r="AL526" t="str">
        <f t="shared" si="1353"/>
        <v>"LAUNCH_NUM": "3",</v>
      </c>
      <c r="AM526" t="str">
        <f t="shared" si="1354"/>
        <v>"LAUNCH_PIECE": "B",</v>
      </c>
      <c r="AN526" t="str">
        <f t="shared" si="1355"/>
        <v>"NORAD_CAT_ID": "40377",</v>
      </c>
      <c r="AO526" t="str">
        <f t="shared" si="1356"/>
        <v>"OBJECT_ID": "2015-003B",</v>
      </c>
      <c r="AP526" t="str">
        <f t="shared" si="1357"/>
        <v>"OBJECT_NAME": "FIREBIRD 3",</v>
      </c>
      <c r="AQ526" t="str">
        <f t="shared" si="1358"/>
        <v>"OBJECT_NUMBER": "40377",</v>
      </c>
      <c r="AR526" t="str">
        <f t="shared" si="1359"/>
        <v>"OBJECT_TYPE": "PAYLOAD",</v>
      </c>
      <c r="AS526" t="str">
        <f t="shared" si="1360"/>
        <v>"PERIGEE": "159",</v>
      </c>
      <c r="AT526" t="str">
        <f t="shared" si="1361"/>
        <v>"PERIOD": "87.77",</v>
      </c>
      <c r="AU526" t="str">
        <f t="shared" si="1362"/>
        <v>"RCSVALUE": "0",</v>
      </c>
      <c r="AV526" t="str">
        <f t="shared" si="1363"/>
        <v>"RCS_SIZE": "SMALL",</v>
      </c>
      <c r="AW526" t="str">
        <f t="shared" si="1364"/>
        <v>"SITE": "AFWTR"</v>
      </c>
      <c r="AX526" t="str">
        <f t="shared" si="1365"/>
        <v>"SATNAME": "FIREBIRD 3",</v>
      </c>
      <c r="AY526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"169","COMMENT": "","COMMENTCODE": "","COUNTRY": "US","CURRENT": "Y","DECAY": "2023-08-02","FILE": "8614","INCLINATION": "99.05","INTLDES": "2015-003B","LAUNCH": "2015-01-31","LAUNCH_NUM": "3","LAUNCH_PIECE": "B","NORAD_CAT_ID": "40377","OBJECT_ID": "2015-003B","OBJECT_NAME": "FIREBIRD 3","OBJECT_NUMBER": "40377","OBJECT_TYPE": "PAYLOAD","PERIGEE": "159","PERIOD": "87.77","RCSVALUE": "0","RCS_SIZE": "SMALL","SATNAME": "FIREBIRD 3","SITE": "AFWTR"</v>
      </c>
    </row>
    <row r="527" spans="1:51" x14ac:dyDescent="0.2">
      <c r="A527" t="s">
        <v>1397</v>
      </c>
      <c r="B527" t="s">
        <v>4311</v>
      </c>
      <c r="C527" t="s">
        <v>2904</v>
      </c>
      <c r="D527" t="s">
        <v>227</v>
      </c>
      <c r="E527" t="s">
        <v>25</v>
      </c>
      <c r="F527" t="s">
        <v>25</v>
      </c>
      <c r="G527" t="s">
        <v>1698</v>
      </c>
      <c r="H527" t="s">
        <v>27</v>
      </c>
      <c r="I527" t="s">
        <v>2724</v>
      </c>
      <c r="J527" t="s">
        <v>156</v>
      </c>
      <c r="K527" t="s">
        <v>3416</v>
      </c>
      <c r="L527" t="s">
        <v>3530</v>
      </c>
      <c r="M527" t="s">
        <v>3356</v>
      </c>
      <c r="N527" t="s">
        <v>33</v>
      </c>
      <c r="O527" t="s">
        <v>34</v>
      </c>
      <c r="P527" t="s">
        <v>3531</v>
      </c>
      <c r="Q527" t="s">
        <v>3530</v>
      </c>
      <c r="R527" t="s">
        <v>2904</v>
      </c>
      <c r="S527" t="s">
        <v>3531</v>
      </c>
      <c r="T527" t="s">
        <v>50</v>
      </c>
      <c r="U527" t="s">
        <v>428</v>
      </c>
      <c r="V527" t="s">
        <v>1337</v>
      </c>
      <c r="W527" t="s">
        <v>41</v>
      </c>
      <c r="X527" t="s">
        <v>53</v>
      </c>
      <c r="Y527" t="s">
        <v>2323</v>
      </c>
      <c r="Z527" t="str">
        <f t="shared" si="1342"/>
        <v>"2016":{"CZ3BRB-45960":{"APOGEE": "500","COMMENT": "","COMMENTCODE": "","COUNTRY": "PRC","CURRENT": "Y","DECAY": "2016-07-04","FILE": "7337","INCLINATION": "26.05","INTLDES": "2016-001B","LAUNCH": "2016-01-15","LAUNCH_NUM": "1","LAUNCH_PIECE": "B","NORAD_CAT_ID": "41239","OBJECT_ID": "2016-001B","OBJECT_NAME": "CZ-3B R/B","OBJECT_NUMBER": "41239","OBJECT_TYPE": "ROCKET BODY","PERIGEE": "92","PERIOD": "90.44","RCSVALUE": "0","RCS_SIZE": "LARGE","SATNAME": "CZ-3B R/B","SITE": "XSC"}</v>
      </c>
      <c r="AA527" t="str">
        <f>IF(A527=A528,_xlfn.CONCAT(Query__2[[#This Row],[Column1]],","),_xlfn.CONCAT(Query__2[[#This Row],[Column1]],"},"))</f>
        <v>"2016":{"CZ3BRB-45960":{"APOGEE": "500","COMMENT": "","COMMENTCODE": "","COUNTRY": "PRC","CURRENT": "Y","DECAY": "2016-07-04","FILE": "7337","INCLINATION": "26.05","INTLDES": "2016-001B","LAUNCH": "2016-01-15","LAUNCH_NUM": "1","LAUNCH_PIECE": "B","NORAD_CAT_ID": "41239","OBJECT_ID": "2016-001B","OBJECT_NAME": "CZ-3B R/B","OBJECT_NUMBER": "41239","OBJECT_TYPE": "ROCKET BODY","PERIGEE": "92","PERIOD": "90.44","RCSVALUE": "0","RCS_SIZE": "LARGE","SATNAME": "CZ-3B R/B","SITE": "XSC"},</v>
      </c>
      <c r="AB527" t="str">
        <f t="shared" ref="AB527:AB535" si="1366">_xlfn.CONCAT("""",D$1,"""",": ","""",D527,"""",",")</f>
        <v>"APOGEE": "500",</v>
      </c>
      <c r="AC527" t="str">
        <f t="shared" ref="AC527:AC535" si="1367">_xlfn.CONCAT("""",E$1,"""",": ","""",E527,"""",",")</f>
        <v>"COMMENT": "",</v>
      </c>
      <c r="AD527" t="str">
        <f t="shared" ref="AD527:AD535" si="1368">_xlfn.CONCAT("""",F$1,"""",": ","""",F527,"""",",")</f>
        <v>"COMMENTCODE": "",</v>
      </c>
      <c r="AE527" t="str">
        <f t="shared" ref="AE527:AE535" si="1369">_xlfn.CONCAT("""",G$1,"""",": ","""",G527,"""",",")</f>
        <v>"COUNTRY": "PRC",</v>
      </c>
      <c r="AF527" t="str">
        <f t="shared" ref="AF527:AF535" si="1370">_xlfn.CONCAT("""",H$1,"""",": ","""",H527,"""",",")</f>
        <v>"CURRENT": "Y",</v>
      </c>
      <c r="AG527" t="str">
        <f t="shared" ref="AG527:AG535" si="1371">_xlfn.CONCAT("""",I$1,"""",": ","""",I527,"""",",")</f>
        <v>"DECAY": "2016-07-04",</v>
      </c>
      <c r="AH527" t="str">
        <f t="shared" ref="AH527:AH535" si="1372">_xlfn.CONCAT("""",J$1,"""",": ","""",J527,"""",",")</f>
        <v>"FILE": "7337",</v>
      </c>
      <c r="AI527" t="str">
        <f t="shared" ref="AI527:AI535" si="1373">_xlfn.CONCAT("""",K$1,"""",": ","""",K527,"""",",")</f>
        <v>"INCLINATION": "26.05",</v>
      </c>
      <c r="AJ527" t="str">
        <f t="shared" ref="AJ527:AJ535" si="1374">_xlfn.CONCAT("""",L$1,"""",": ","""",L527,"""",",")</f>
        <v>"INTLDES": "2016-001B",</v>
      </c>
      <c r="AK527" t="str">
        <f t="shared" ref="AK527:AK535" si="1375">_xlfn.CONCAT("""",M$1,"""",": ","""",M527,"""",",")</f>
        <v>"LAUNCH": "2016-01-15",</v>
      </c>
      <c r="AL527" t="str">
        <f t="shared" ref="AL527:AL535" si="1376">_xlfn.CONCAT("""",N$1,"""",": ","""",N527,"""",",")</f>
        <v>"LAUNCH_NUM": "1",</v>
      </c>
      <c r="AM527" t="str">
        <f t="shared" ref="AM527:AM535" si="1377">_xlfn.CONCAT("""",O$1,"""",": ","""",O527,"""",",")</f>
        <v>"LAUNCH_PIECE": "B",</v>
      </c>
      <c r="AN527" t="str">
        <f t="shared" ref="AN527:AN535" si="1378">_xlfn.CONCAT("""",P$1,"""",": ","""",P527,"""",",")</f>
        <v>"NORAD_CAT_ID": "41239",</v>
      </c>
      <c r="AO527" t="str">
        <f t="shared" ref="AO527:AO535" si="1379">_xlfn.CONCAT("""",Q$1,"""",": ","""",Q527,"""",",")</f>
        <v>"OBJECT_ID": "2016-001B",</v>
      </c>
      <c r="AP527" t="str">
        <f t="shared" ref="AP527:AP535" si="1380">_xlfn.CONCAT("""",R$1,"""",": ","""",R527,"""",",")</f>
        <v>"OBJECT_NAME": "CZ-3B R/B",</v>
      </c>
      <c r="AQ527" t="str">
        <f t="shared" ref="AQ527:AQ535" si="1381">_xlfn.CONCAT("""",S$1,"""",": ","""",S527,"""",",")</f>
        <v>"OBJECT_NUMBER": "41239",</v>
      </c>
      <c r="AR527" t="str">
        <f t="shared" ref="AR527:AR535" si="1382">_xlfn.CONCAT("""",T$1,"""",": ","""",T527,"""",",")</f>
        <v>"OBJECT_TYPE": "ROCKET BODY",</v>
      </c>
      <c r="AS527" t="str">
        <f t="shared" ref="AS527:AS535" si="1383">_xlfn.CONCAT("""",U$1,"""",": ","""",U527,"""",",")</f>
        <v>"PERIGEE": "92",</v>
      </c>
      <c r="AT527" t="str">
        <f t="shared" ref="AT527:AT535" si="1384">_xlfn.CONCAT("""",V$1,"""",": ","""",V527,"""",",")</f>
        <v>"PERIOD": "90.44",</v>
      </c>
      <c r="AU527" t="str">
        <f t="shared" ref="AU527:AU535" si="1385">_xlfn.CONCAT("""",W$1,"""",": ","""",W527,"""",",")</f>
        <v>"RCSVALUE": "0",</v>
      </c>
      <c r="AV527" t="str">
        <f t="shared" ref="AV527:AV535" si="1386">_xlfn.CONCAT("""",X$1,"""",": ","""",X527,"""",",")</f>
        <v>"RCS_SIZE": "LARGE",</v>
      </c>
      <c r="AW527" t="str">
        <f t="shared" ref="AW527:AW535" si="1387">_xlfn.CONCAT("""",Y$1,"""",": ","""",Y527,"""")</f>
        <v>"SITE": "XSC"</v>
      </c>
      <c r="AX527" t="str">
        <f t="shared" ref="AX527:AX535" si="1388">_xlfn.CONCAT("""",C$1,"""",": ","""",C527,"""",",")</f>
        <v>"SATNAME": "CZ-3B R/B",</v>
      </c>
      <c r="AY527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"500","COMMENT": "","COMMENTCODE": "","COUNTRY": "PRC","CURRENT": "Y","DECAY": "2016-07-04","FILE": "7337","INCLINATION": "26.05","INTLDES": "2016-001B","LAUNCH": "2016-01-15","LAUNCH_NUM": "1","LAUNCH_PIECE": "B","NORAD_CAT_ID": "41239","OBJECT_ID": "2016-001B","OBJECT_NAME": "CZ-3B R/B","OBJECT_NUMBER": "41239","OBJECT_TYPE": "ROCKET BODY","PERIGEE": "92","PERIOD": "90.44","RCSVALUE": "0","RCS_SIZE": "LARGE","SATNAME": "CZ-3B R/B","SITE": "XSC"</v>
      </c>
    </row>
    <row r="528" spans="1:51" x14ac:dyDescent="0.2">
      <c r="A528" t="s">
        <v>1397</v>
      </c>
      <c r="B528" t="s">
        <v>4312</v>
      </c>
      <c r="C528" t="s">
        <v>3534</v>
      </c>
      <c r="D528" t="s">
        <v>1682</v>
      </c>
      <c r="E528" t="s">
        <v>25</v>
      </c>
      <c r="F528" t="s">
        <v>25</v>
      </c>
      <c r="G528" t="s">
        <v>3443</v>
      </c>
      <c r="H528" t="s">
        <v>27</v>
      </c>
      <c r="I528" t="s">
        <v>25</v>
      </c>
      <c r="J528" t="s">
        <v>231</v>
      </c>
      <c r="K528" t="s">
        <v>3079</v>
      </c>
      <c r="L528" t="s">
        <v>3532</v>
      </c>
      <c r="M528" t="s">
        <v>3356</v>
      </c>
      <c r="N528" t="s">
        <v>33</v>
      </c>
      <c r="O528" t="s">
        <v>48</v>
      </c>
      <c r="P528" t="s">
        <v>3533</v>
      </c>
      <c r="Q528" t="s">
        <v>3532</v>
      </c>
      <c r="R528" t="s">
        <v>3534</v>
      </c>
      <c r="S528" t="s">
        <v>3533</v>
      </c>
      <c r="T528" t="s">
        <v>38</v>
      </c>
      <c r="U528" t="s">
        <v>2734</v>
      </c>
      <c r="V528" t="s">
        <v>2827</v>
      </c>
      <c r="W528" t="s">
        <v>41</v>
      </c>
      <c r="X528" t="s">
        <v>53</v>
      </c>
      <c r="Y528" t="s">
        <v>2323</v>
      </c>
      <c r="Z528" t="str">
        <f t="shared" si="1342"/>
        <v>"BELINTERSAT1-45961":{"APOGEE": "35794","COMMENT": "","COMMENTCODE": "","COUNTRY": "BELA","CURRENT": "Y","DECAY": "","FILE": "8635","INCLINATION": "0.01","INTLDES": "2016-001A","LAUNCH": "2016-01-15","LAUNCH_NUM": "1","LAUNCH_PIECE": "A","NORAD_CAT_ID": "41238","OBJECT_ID": "2016-001A","OBJECT_NAME": "BELINTERSAT 1","OBJECT_NUMBER": "41238","OBJECT_TYPE": "PAYLOAD","PERIGEE": "35778","PERIOD": "1436.07","RCSVALUE": "0","RCS_SIZE": "LARGE","SATNAME": "BELINTERSAT 1","SITE": "XSC"}</v>
      </c>
      <c r="AA528" t="str">
        <f>IF(A528=A529,_xlfn.CONCAT(Query__2[[#This Row],[Column1]],","),_xlfn.CONCAT(Query__2[[#This Row],[Column1]],"},"))</f>
        <v>"BELINTERSAT1-45961":{"APOGEE": "35794","COMMENT": "","COMMENTCODE": "","COUNTRY": "BELA","CURRENT": "Y","DECAY": "","FILE": "8635","INCLINATION": "0.01","INTLDES": "2016-001A","LAUNCH": "2016-01-15","LAUNCH_NUM": "1","LAUNCH_PIECE": "A","NORAD_CAT_ID": "41238","OBJECT_ID": "2016-001A","OBJECT_NAME": "BELINTERSAT 1","OBJECT_NUMBER": "41238","OBJECT_TYPE": "PAYLOAD","PERIGEE": "35778","PERIOD": "1436.07","RCSVALUE": "0","RCS_SIZE": "LARGE","SATNAME": "BELINTERSAT 1","SITE": "XSC"},</v>
      </c>
      <c r="AB528" t="str">
        <f t="shared" si="1366"/>
        <v>"APOGEE": "35794",</v>
      </c>
      <c r="AC528" t="str">
        <f t="shared" si="1367"/>
        <v>"COMMENT": "",</v>
      </c>
      <c r="AD528" t="str">
        <f t="shared" si="1368"/>
        <v>"COMMENTCODE": "",</v>
      </c>
      <c r="AE528" t="str">
        <f t="shared" si="1369"/>
        <v>"COUNTRY": "BELA",</v>
      </c>
      <c r="AF528" t="str">
        <f t="shared" si="1370"/>
        <v>"CURRENT": "Y",</v>
      </c>
      <c r="AG528" t="str">
        <f t="shared" si="1371"/>
        <v>"DECAY": "",</v>
      </c>
      <c r="AH528" t="str">
        <f t="shared" si="1372"/>
        <v>"FILE": "8635",</v>
      </c>
      <c r="AI528" t="str">
        <f t="shared" si="1373"/>
        <v>"INCLINATION": "0.01",</v>
      </c>
      <c r="AJ528" t="str">
        <f t="shared" si="1374"/>
        <v>"INTLDES": "2016-001A",</v>
      </c>
      <c r="AK528" t="str">
        <f t="shared" si="1375"/>
        <v>"LAUNCH": "2016-01-15",</v>
      </c>
      <c r="AL528" t="str">
        <f t="shared" si="1376"/>
        <v>"LAUNCH_NUM": "1",</v>
      </c>
      <c r="AM528" t="str">
        <f t="shared" si="1377"/>
        <v>"LAUNCH_PIECE": "A",</v>
      </c>
      <c r="AN528" t="str">
        <f t="shared" si="1378"/>
        <v>"NORAD_CAT_ID": "41238",</v>
      </c>
      <c r="AO528" t="str">
        <f t="shared" si="1379"/>
        <v>"OBJECT_ID": "2016-001A",</v>
      </c>
      <c r="AP528" t="str">
        <f t="shared" si="1380"/>
        <v>"OBJECT_NAME": "BELINTERSAT 1",</v>
      </c>
      <c r="AQ528" t="str">
        <f t="shared" si="1381"/>
        <v>"OBJECT_NUMBER": "41238",</v>
      </c>
      <c r="AR528" t="str">
        <f t="shared" si="1382"/>
        <v>"OBJECT_TYPE": "PAYLOAD",</v>
      </c>
      <c r="AS528" t="str">
        <f t="shared" si="1383"/>
        <v>"PERIGEE": "35778",</v>
      </c>
      <c r="AT528" t="str">
        <f t="shared" si="1384"/>
        <v>"PERIOD": "1436.07",</v>
      </c>
      <c r="AU528" t="str">
        <f t="shared" si="1385"/>
        <v>"RCSVALUE": "0",</v>
      </c>
      <c r="AV528" t="str">
        <f t="shared" si="1386"/>
        <v>"RCS_SIZE": "LARGE",</v>
      </c>
      <c r="AW528" t="str">
        <f t="shared" si="1387"/>
        <v>"SITE": "XSC"</v>
      </c>
      <c r="AX528" t="str">
        <f t="shared" si="1388"/>
        <v>"SATNAME": "BELINTERSAT 1",</v>
      </c>
      <c r="AY528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"35794","COMMENT": "","COMMENTCODE": "","COUNTRY": "BELA","CURRENT": "Y","DECAY": "","FILE": "8635","INCLINATION": "0.01","INTLDES": "2016-001A","LAUNCH": "2016-01-15","LAUNCH_NUM": "1","LAUNCH_PIECE": "A","NORAD_CAT_ID": "41238","OBJECT_ID": "2016-001A","OBJECT_NAME": "BELINTERSAT 1","OBJECT_NUMBER": "41238","OBJECT_TYPE": "PAYLOAD","PERIGEE": "35778","PERIOD": "1436.07","RCSVALUE": "0","RCS_SIZE": "LARGE","SATNAME": "BELINTERSAT 1","SITE": "XSC"</v>
      </c>
    </row>
    <row r="529" spans="1:51" x14ac:dyDescent="0.2">
      <c r="A529" t="s">
        <v>1397</v>
      </c>
      <c r="B529" t="s">
        <v>4313</v>
      </c>
      <c r="C529" t="s">
        <v>3538</v>
      </c>
      <c r="D529" t="s">
        <v>1183</v>
      </c>
      <c r="E529" t="s">
        <v>25</v>
      </c>
      <c r="F529" t="s">
        <v>25</v>
      </c>
      <c r="G529" t="s">
        <v>66</v>
      </c>
      <c r="H529" t="s">
        <v>27</v>
      </c>
      <c r="I529" t="s">
        <v>25</v>
      </c>
      <c r="J529" t="s">
        <v>261</v>
      </c>
      <c r="K529" t="s">
        <v>2006</v>
      </c>
      <c r="L529" t="s">
        <v>3535</v>
      </c>
      <c r="M529" t="s">
        <v>3536</v>
      </c>
      <c r="N529" t="s">
        <v>36</v>
      </c>
      <c r="O529" t="s">
        <v>48</v>
      </c>
      <c r="P529" t="s">
        <v>3537</v>
      </c>
      <c r="Q529" t="s">
        <v>3535</v>
      </c>
      <c r="R529" t="s">
        <v>3538</v>
      </c>
      <c r="S529" t="s">
        <v>3537</v>
      </c>
      <c r="T529" t="s">
        <v>38</v>
      </c>
      <c r="U529" t="s">
        <v>1222</v>
      </c>
      <c r="V529" t="s">
        <v>2373</v>
      </c>
      <c r="W529" t="s">
        <v>41</v>
      </c>
      <c r="X529" t="s">
        <v>53</v>
      </c>
      <c r="Y529" t="s">
        <v>190</v>
      </c>
      <c r="Z529" t="str">
        <f t="shared" si="1342"/>
        <v>"JASON3-45962":{"APOGEE": "1343","COMMENT": "","COMMENTCODE": "","COUNTRY": "US","CURRENT": "Y","DECAY": "","FILE": "8626","INCLINATION": "66.04","INTLDES": "2016-002A","LAUNCH": "2016-01-17","LAUNCH_NUM": "2","LAUNCH_PIECE": "A","NORAD_CAT_ID": "41240","OBJECT_ID": "2016-002A","OBJECT_NAME": "JASON 3","OBJECT_NUMBER": "41240","OBJECT_TYPE": "PAYLOAD","PERIGEE": "1332","PERIOD": "112.42","RCSVALUE": "0","RCS_SIZE": "LARGE","SATNAME": "JASON 3","SITE": "AFWTR"}</v>
      </c>
      <c r="AA529" t="str">
        <f>IF(A529=A530,_xlfn.CONCAT(Query__2[[#This Row],[Column1]],","),_xlfn.CONCAT(Query__2[[#This Row],[Column1]],"},"))</f>
        <v>"JASON3-45962":{"APOGEE": "1343","COMMENT": "","COMMENTCODE": "","COUNTRY": "US","CURRENT": "Y","DECAY": "","FILE": "8626","INCLINATION": "66.04","INTLDES": "2016-002A","LAUNCH": "2016-01-17","LAUNCH_NUM": "2","LAUNCH_PIECE": "A","NORAD_CAT_ID": "41240","OBJECT_ID": "2016-002A","OBJECT_NAME": "JASON 3","OBJECT_NUMBER": "41240","OBJECT_TYPE": "PAYLOAD","PERIGEE": "1332","PERIOD": "112.42","RCSVALUE": "0","RCS_SIZE": "LARGE","SATNAME": "JASON 3","SITE": "AFWTR"},</v>
      </c>
      <c r="AB529" t="str">
        <f t="shared" si="1366"/>
        <v>"APOGEE": "1343",</v>
      </c>
      <c r="AC529" t="str">
        <f t="shared" si="1367"/>
        <v>"COMMENT": "",</v>
      </c>
      <c r="AD529" t="str">
        <f t="shared" si="1368"/>
        <v>"COMMENTCODE": "",</v>
      </c>
      <c r="AE529" t="str">
        <f t="shared" si="1369"/>
        <v>"COUNTRY": "US",</v>
      </c>
      <c r="AF529" t="str">
        <f t="shared" si="1370"/>
        <v>"CURRENT": "Y",</v>
      </c>
      <c r="AG529" t="str">
        <f t="shared" si="1371"/>
        <v>"DECAY": "",</v>
      </c>
      <c r="AH529" t="str">
        <f t="shared" si="1372"/>
        <v>"FILE": "8626",</v>
      </c>
      <c r="AI529" t="str">
        <f t="shared" si="1373"/>
        <v>"INCLINATION": "66.04",</v>
      </c>
      <c r="AJ529" t="str">
        <f t="shared" si="1374"/>
        <v>"INTLDES": "2016-002A",</v>
      </c>
      <c r="AK529" t="str">
        <f t="shared" si="1375"/>
        <v>"LAUNCH": "2016-01-17",</v>
      </c>
      <c r="AL529" t="str">
        <f t="shared" si="1376"/>
        <v>"LAUNCH_NUM": "2",</v>
      </c>
      <c r="AM529" t="str">
        <f t="shared" si="1377"/>
        <v>"LAUNCH_PIECE": "A",</v>
      </c>
      <c r="AN529" t="str">
        <f t="shared" si="1378"/>
        <v>"NORAD_CAT_ID": "41240",</v>
      </c>
      <c r="AO529" t="str">
        <f t="shared" si="1379"/>
        <v>"OBJECT_ID": "2016-002A",</v>
      </c>
      <c r="AP529" t="str">
        <f t="shared" si="1380"/>
        <v>"OBJECT_NAME": "JASON 3",</v>
      </c>
      <c r="AQ529" t="str">
        <f t="shared" si="1381"/>
        <v>"OBJECT_NUMBER": "41240",</v>
      </c>
      <c r="AR529" t="str">
        <f t="shared" si="1382"/>
        <v>"OBJECT_TYPE": "PAYLOAD",</v>
      </c>
      <c r="AS529" t="str">
        <f t="shared" si="1383"/>
        <v>"PERIGEE": "1332",</v>
      </c>
      <c r="AT529" t="str">
        <f t="shared" si="1384"/>
        <v>"PERIOD": "112.42",</v>
      </c>
      <c r="AU529" t="str">
        <f t="shared" si="1385"/>
        <v>"RCSVALUE": "0",</v>
      </c>
      <c r="AV529" t="str">
        <f t="shared" si="1386"/>
        <v>"RCS_SIZE": "LARGE",</v>
      </c>
      <c r="AW529" t="str">
        <f t="shared" si="1387"/>
        <v>"SITE": "AFWTR"</v>
      </c>
      <c r="AX529" t="str">
        <f t="shared" si="1388"/>
        <v>"SATNAME": "JASON 3",</v>
      </c>
      <c r="AY529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"1343","COMMENT": "","COMMENTCODE": "","COUNTRY": "US","CURRENT": "Y","DECAY": "","FILE": "8626","INCLINATION": "66.04","INTLDES": "2016-002A","LAUNCH": "2016-01-17","LAUNCH_NUM": "2","LAUNCH_PIECE": "A","NORAD_CAT_ID": "41240","OBJECT_ID": "2016-002A","OBJECT_NAME": "JASON 3","OBJECT_NUMBER": "41240","OBJECT_TYPE": "PAYLOAD","PERIGEE": "1332","PERIOD": "112.42","RCSVALUE": "0","RCS_SIZE": "LARGE","SATNAME": "JASON 3","SITE": "AFWTR"</v>
      </c>
    </row>
    <row r="530" spans="1:51" x14ac:dyDescent="0.2">
      <c r="A530" t="s">
        <v>1397</v>
      </c>
      <c r="B530" t="s">
        <v>4314</v>
      </c>
      <c r="C530" t="s">
        <v>3542</v>
      </c>
      <c r="D530" t="s">
        <v>1505</v>
      </c>
      <c r="E530" t="s">
        <v>25</v>
      </c>
      <c r="F530" t="s">
        <v>25</v>
      </c>
      <c r="G530" t="s">
        <v>1954</v>
      </c>
      <c r="H530" t="s">
        <v>27</v>
      </c>
      <c r="I530" t="s">
        <v>25</v>
      </c>
      <c r="J530" t="s">
        <v>231</v>
      </c>
      <c r="K530" t="s">
        <v>3539</v>
      </c>
      <c r="L530" t="s">
        <v>3540</v>
      </c>
      <c r="M530" t="s">
        <v>2992</v>
      </c>
      <c r="N530" t="s">
        <v>60</v>
      </c>
      <c r="O530" t="s">
        <v>48</v>
      </c>
      <c r="P530" t="s">
        <v>3541</v>
      </c>
      <c r="Q530" t="s">
        <v>3540</v>
      </c>
      <c r="R530" t="s">
        <v>3542</v>
      </c>
      <c r="S530" t="s">
        <v>3541</v>
      </c>
      <c r="T530" t="s">
        <v>38</v>
      </c>
      <c r="U530" t="s">
        <v>2136</v>
      </c>
      <c r="V530" t="s">
        <v>2943</v>
      </c>
      <c r="W530" t="s">
        <v>41</v>
      </c>
      <c r="X530" t="s">
        <v>53</v>
      </c>
      <c r="Y530" t="s">
        <v>2169</v>
      </c>
      <c r="Z530" t="str">
        <f t="shared" si="1342"/>
        <v>"IRNSS1E-45963":{"APOGEE": "35878","COMMENT": "","COMMENTCODE": "","COUNTRY": "IND","CURRENT": "Y","DECAY": "","FILE": "8635","INCLINATION": "31.24","INTLDES": "2016-003A","LAUNCH": "2016-01-20","LAUNCH_NUM": "3","LAUNCH_PIECE": "A","NORAD_CAT_ID": "41241","OBJECT_ID": "2016-003A","OBJECT_NAME": "IRNSS 1E","OBJECT_NUMBER": "41241","OBJECT_TYPE": "PAYLOAD","PERIGEE": "35696","PERIOD": "1436.11","RCSVALUE": "0","RCS_SIZE": "LARGE","SATNAME": "IRNSS 1E","SITE": "SRI"}</v>
      </c>
      <c r="AA530" t="str">
        <f>IF(A530=A531,_xlfn.CONCAT(Query__2[[#This Row],[Column1]],","),_xlfn.CONCAT(Query__2[[#This Row],[Column1]],"},"))</f>
        <v>"IRNSS1E-45963":{"APOGEE": "35878","COMMENT": "","COMMENTCODE": "","COUNTRY": "IND","CURRENT": "Y","DECAY": "","FILE": "8635","INCLINATION": "31.24","INTLDES": "2016-003A","LAUNCH": "2016-01-20","LAUNCH_NUM": "3","LAUNCH_PIECE": "A","NORAD_CAT_ID": "41241","OBJECT_ID": "2016-003A","OBJECT_NAME": "IRNSS 1E","OBJECT_NUMBER": "41241","OBJECT_TYPE": "PAYLOAD","PERIGEE": "35696","PERIOD": "1436.11","RCSVALUE": "0","RCS_SIZE": "LARGE","SATNAME": "IRNSS 1E","SITE": "SRI"},</v>
      </c>
      <c r="AB530" t="str">
        <f t="shared" si="1366"/>
        <v>"APOGEE": "35878",</v>
      </c>
      <c r="AC530" t="str">
        <f t="shared" si="1367"/>
        <v>"COMMENT": "",</v>
      </c>
      <c r="AD530" t="str">
        <f t="shared" si="1368"/>
        <v>"COMMENTCODE": "",</v>
      </c>
      <c r="AE530" t="str">
        <f t="shared" si="1369"/>
        <v>"COUNTRY": "IND",</v>
      </c>
      <c r="AF530" t="str">
        <f t="shared" si="1370"/>
        <v>"CURRENT": "Y",</v>
      </c>
      <c r="AG530" t="str">
        <f t="shared" si="1371"/>
        <v>"DECAY": "",</v>
      </c>
      <c r="AH530" t="str">
        <f t="shared" si="1372"/>
        <v>"FILE": "8635",</v>
      </c>
      <c r="AI530" t="str">
        <f t="shared" si="1373"/>
        <v>"INCLINATION": "31.24",</v>
      </c>
      <c r="AJ530" t="str">
        <f t="shared" si="1374"/>
        <v>"INTLDES": "2016-003A",</v>
      </c>
      <c r="AK530" t="str">
        <f t="shared" si="1375"/>
        <v>"LAUNCH": "2016-01-20",</v>
      </c>
      <c r="AL530" t="str">
        <f t="shared" si="1376"/>
        <v>"LAUNCH_NUM": "3",</v>
      </c>
      <c r="AM530" t="str">
        <f t="shared" si="1377"/>
        <v>"LAUNCH_PIECE": "A",</v>
      </c>
      <c r="AN530" t="str">
        <f t="shared" si="1378"/>
        <v>"NORAD_CAT_ID": "41241",</v>
      </c>
      <c r="AO530" t="str">
        <f t="shared" si="1379"/>
        <v>"OBJECT_ID": "2016-003A",</v>
      </c>
      <c r="AP530" t="str">
        <f t="shared" si="1380"/>
        <v>"OBJECT_NAME": "IRNSS 1E",</v>
      </c>
      <c r="AQ530" t="str">
        <f t="shared" si="1381"/>
        <v>"OBJECT_NUMBER": "41241",</v>
      </c>
      <c r="AR530" t="str">
        <f t="shared" si="1382"/>
        <v>"OBJECT_TYPE": "PAYLOAD",</v>
      </c>
      <c r="AS530" t="str">
        <f t="shared" si="1383"/>
        <v>"PERIGEE": "35696",</v>
      </c>
      <c r="AT530" t="str">
        <f t="shared" si="1384"/>
        <v>"PERIOD": "1436.11",</v>
      </c>
      <c r="AU530" t="str">
        <f t="shared" si="1385"/>
        <v>"RCSVALUE": "0",</v>
      </c>
      <c r="AV530" t="str">
        <f t="shared" si="1386"/>
        <v>"RCS_SIZE": "LARGE",</v>
      </c>
      <c r="AW530" t="str">
        <f t="shared" si="1387"/>
        <v>"SITE": "SRI"</v>
      </c>
      <c r="AX530" t="str">
        <f t="shared" si="1388"/>
        <v>"SATNAME": "IRNSS 1E",</v>
      </c>
      <c r="AY530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"35878","COMMENT": "","COMMENTCODE": "","COUNTRY": "IND","CURRENT": "Y","DECAY": "","FILE": "8635","INCLINATION": "31.24","INTLDES": "2016-003A","LAUNCH": "2016-01-20","LAUNCH_NUM": "3","LAUNCH_PIECE": "A","NORAD_CAT_ID": "41241","OBJECT_ID": "2016-003A","OBJECT_NAME": "IRNSS 1E","OBJECT_NUMBER": "41241","OBJECT_TYPE": "PAYLOAD","PERIGEE": "35696","PERIOD": "1436.11","RCSVALUE": "0","RCS_SIZE": "LARGE","SATNAME": "IRNSS 1E","SITE": "SRI"</v>
      </c>
    </row>
    <row r="531" spans="1:51" x14ac:dyDescent="0.2">
      <c r="A531" t="s">
        <v>1397</v>
      </c>
      <c r="B531" t="s">
        <v>4315</v>
      </c>
      <c r="C531" t="s">
        <v>2868</v>
      </c>
      <c r="D531" t="s">
        <v>2578</v>
      </c>
      <c r="E531" t="s">
        <v>25</v>
      </c>
      <c r="F531" t="s">
        <v>25</v>
      </c>
      <c r="G531" t="s">
        <v>1954</v>
      </c>
      <c r="H531" t="s">
        <v>27</v>
      </c>
      <c r="I531" t="s">
        <v>25</v>
      </c>
      <c r="J531" t="s">
        <v>231</v>
      </c>
      <c r="K531" t="s">
        <v>3543</v>
      </c>
      <c r="L531" t="s">
        <v>3544</v>
      </c>
      <c r="M531" t="s">
        <v>2992</v>
      </c>
      <c r="N531" t="s">
        <v>60</v>
      </c>
      <c r="O531" t="s">
        <v>34</v>
      </c>
      <c r="P531" t="s">
        <v>3545</v>
      </c>
      <c r="Q531" t="s">
        <v>3544</v>
      </c>
      <c r="R531" t="s">
        <v>2868</v>
      </c>
      <c r="S531" t="s">
        <v>3545</v>
      </c>
      <c r="T531" t="s">
        <v>50</v>
      </c>
      <c r="U531" t="s">
        <v>517</v>
      </c>
      <c r="V531" t="s">
        <v>3546</v>
      </c>
      <c r="W531" t="s">
        <v>41</v>
      </c>
      <c r="X531" t="s">
        <v>53</v>
      </c>
      <c r="Y531" t="s">
        <v>2169</v>
      </c>
      <c r="Z531" t="str">
        <f t="shared" si="1342"/>
        <v>"PSLVRB-45964":{"APOGEE": "20584","COMMENT": "","COMMENTCODE": "","COUNTRY": "IND","CURRENT": "Y","DECAY": "","FILE": "8635","INCLINATION": "19.27","INTLDES": "2016-003B","LAUNCH": "2016-01-20","LAUNCH_NUM": "3","LAUNCH_PIECE": "B","NORAD_CAT_ID": "41242","OBJECT_ID": "2016-003B","OBJECT_NAME": "PSLV R/B","OBJECT_NUMBER": "41242","OBJECT_TYPE": "ROCKET BODY","PERIGEE": "351","PERIOD": "362.64","RCSVALUE": "0","RCS_SIZE": "LARGE","SATNAME": "PSLV R/B","SITE": "SRI"}</v>
      </c>
      <c r="AA531" t="str">
        <f>IF(A531=A532,_xlfn.CONCAT(Query__2[[#This Row],[Column1]],","),_xlfn.CONCAT(Query__2[[#This Row],[Column1]],"},"))</f>
        <v>"PSLVRB-45964":{"APOGEE": "20584","COMMENT": "","COMMENTCODE": "","COUNTRY": "IND","CURRENT": "Y","DECAY": "","FILE": "8635","INCLINATION": "19.27","INTLDES": "2016-003B","LAUNCH": "2016-01-20","LAUNCH_NUM": "3","LAUNCH_PIECE": "B","NORAD_CAT_ID": "41242","OBJECT_ID": "2016-003B","OBJECT_NAME": "PSLV R/B","OBJECT_NUMBER": "41242","OBJECT_TYPE": "ROCKET BODY","PERIGEE": "351","PERIOD": "362.64","RCSVALUE": "0","RCS_SIZE": "LARGE","SATNAME": "PSLV R/B","SITE": "SRI"},</v>
      </c>
      <c r="AB531" t="str">
        <f t="shared" si="1366"/>
        <v>"APOGEE": "20584",</v>
      </c>
      <c r="AC531" t="str">
        <f t="shared" si="1367"/>
        <v>"COMMENT": "",</v>
      </c>
      <c r="AD531" t="str">
        <f t="shared" si="1368"/>
        <v>"COMMENTCODE": "",</v>
      </c>
      <c r="AE531" t="str">
        <f t="shared" si="1369"/>
        <v>"COUNTRY": "IND",</v>
      </c>
      <c r="AF531" t="str">
        <f t="shared" si="1370"/>
        <v>"CURRENT": "Y",</v>
      </c>
      <c r="AG531" t="str">
        <f t="shared" si="1371"/>
        <v>"DECAY": "",</v>
      </c>
      <c r="AH531" t="str">
        <f t="shared" si="1372"/>
        <v>"FILE": "8635",</v>
      </c>
      <c r="AI531" t="str">
        <f t="shared" si="1373"/>
        <v>"INCLINATION": "19.27",</v>
      </c>
      <c r="AJ531" t="str">
        <f t="shared" si="1374"/>
        <v>"INTLDES": "2016-003B",</v>
      </c>
      <c r="AK531" t="str">
        <f t="shared" si="1375"/>
        <v>"LAUNCH": "2016-01-20",</v>
      </c>
      <c r="AL531" t="str">
        <f t="shared" si="1376"/>
        <v>"LAUNCH_NUM": "3",</v>
      </c>
      <c r="AM531" t="str">
        <f t="shared" si="1377"/>
        <v>"LAUNCH_PIECE": "B",</v>
      </c>
      <c r="AN531" t="str">
        <f t="shared" si="1378"/>
        <v>"NORAD_CAT_ID": "41242",</v>
      </c>
      <c r="AO531" t="str">
        <f t="shared" si="1379"/>
        <v>"OBJECT_ID": "2016-003B",</v>
      </c>
      <c r="AP531" t="str">
        <f t="shared" si="1380"/>
        <v>"OBJECT_NAME": "PSLV R/B",</v>
      </c>
      <c r="AQ531" t="str">
        <f t="shared" si="1381"/>
        <v>"OBJECT_NUMBER": "41242",</v>
      </c>
      <c r="AR531" t="str">
        <f t="shared" si="1382"/>
        <v>"OBJECT_TYPE": "ROCKET BODY",</v>
      </c>
      <c r="AS531" t="str">
        <f t="shared" si="1383"/>
        <v>"PERIGEE": "351",</v>
      </c>
      <c r="AT531" t="str">
        <f t="shared" si="1384"/>
        <v>"PERIOD": "362.64",</v>
      </c>
      <c r="AU531" t="str">
        <f t="shared" si="1385"/>
        <v>"RCSVALUE": "0",</v>
      </c>
      <c r="AV531" t="str">
        <f t="shared" si="1386"/>
        <v>"RCS_SIZE": "LARGE",</v>
      </c>
      <c r="AW531" t="str">
        <f t="shared" si="1387"/>
        <v>"SITE": "SRI"</v>
      </c>
      <c r="AX531" t="str">
        <f t="shared" si="1388"/>
        <v>"SATNAME": "PSLV R/B",</v>
      </c>
      <c r="AY531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"20584","COMMENT": "","COMMENTCODE": "","COUNTRY": "IND","CURRENT": "Y","DECAY": "","FILE": "8635","INCLINATION": "19.27","INTLDES": "2016-003B","LAUNCH": "2016-01-20","LAUNCH_NUM": "3","LAUNCH_PIECE": "B","NORAD_CAT_ID": "41242","OBJECT_ID": "2016-003B","OBJECT_NAME": "PSLV R/B","OBJECT_NUMBER": "41242","OBJECT_TYPE": "ROCKET BODY","PERIGEE": "351","PERIOD": "362.64","RCSVALUE": "0","RCS_SIZE": "LARGE","SATNAME": "PSLV R/B","SITE": "SRI"</v>
      </c>
    </row>
    <row r="532" spans="1:51" x14ac:dyDescent="0.2">
      <c r="A532" t="s">
        <v>1397</v>
      </c>
      <c r="B532" t="s">
        <v>4316</v>
      </c>
      <c r="C532" t="s">
        <v>3002</v>
      </c>
      <c r="D532" t="s">
        <v>2708</v>
      </c>
      <c r="E532" t="s">
        <v>25</v>
      </c>
      <c r="F532" t="s">
        <v>25</v>
      </c>
      <c r="G532" t="s">
        <v>740</v>
      </c>
      <c r="H532" t="s">
        <v>27</v>
      </c>
      <c r="I532" t="s">
        <v>25</v>
      </c>
      <c r="J532" t="s">
        <v>231</v>
      </c>
      <c r="K532" t="s">
        <v>3252</v>
      </c>
      <c r="L532" t="s">
        <v>3547</v>
      </c>
      <c r="M532" t="s">
        <v>3286</v>
      </c>
      <c r="N532" t="s">
        <v>44</v>
      </c>
      <c r="O532" t="s">
        <v>34</v>
      </c>
      <c r="P532" t="s">
        <v>3548</v>
      </c>
      <c r="Q532" t="s">
        <v>3547</v>
      </c>
      <c r="R532" t="s">
        <v>3002</v>
      </c>
      <c r="S532" t="s">
        <v>3548</v>
      </c>
      <c r="T532" t="s">
        <v>50</v>
      </c>
      <c r="U532" t="s">
        <v>462</v>
      </c>
      <c r="V532" t="s">
        <v>3549</v>
      </c>
      <c r="W532" t="s">
        <v>41</v>
      </c>
      <c r="X532" t="s">
        <v>53</v>
      </c>
      <c r="Y532" t="s">
        <v>1680</v>
      </c>
      <c r="Z532" t="str">
        <f t="shared" si="1342"/>
        <v>"ARIANE5RB-45965":{"APOGEE": "34672","COMMENT": "","COMMENTCODE": "","COUNTRY": "FR","CURRENT": "Y","DECAY": "","FILE": "8635","INCLINATION": "0.70","INTLDES": "2016-004B","LAUNCH": "2016-01-27","LAUNCH_NUM": "4","LAUNCH_PIECE": "B","NORAD_CAT_ID": "41309","OBJECT_ID": "2016-004B","OBJECT_NAME": "ARIANE 5 R/B","OBJECT_NUMBER": "41309","OBJECT_TYPE": "ROCKET BODY","PERIGEE": "265","PERIOD": "610.79","RCSVALUE": "0","RCS_SIZE": "LARGE","SATNAME": "ARIANE 5 R/B","SITE": "FRGUI"}</v>
      </c>
      <c r="AA532" t="str">
        <f>IF(A532=A533,_xlfn.CONCAT(Query__2[[#This Row],[Column1]],","),_xlfn.CONCAT(Query__2[[#This Row],[Column1]],"},"))</f>
        <v>"ARIANE5RB-45965":{"APOGEE": "34672","COMMENT": "","COMMENTCODE": "","COUNTRY": "FR","CURRENT": "Y","DECAY": "","FILE": "8635","INCLINATION": "0.70","INTLDES": "2016-004B","LAUNCH": "2016-01-27","LAUNCH_NUM": "4","LAUNCH_PIECE": "B","NORAD_CAT_ID": "41309","OBJECT_ID": "2016-004B","OBJECT_NAME": "ARIANE 5 R/B","OBJECT_NUMBER": "41309","OBJECT_TYPE": "ROCKET BODY","PERIGEE": "265","PERIOD": "610.79","RCSVALUE": "0","RCS_SIZE": "LARGE","SATNAME": "ARIANE 5 R/B","SITE": "FRGUI"},</v>
      </c>
      <c r="AB532" t="str">
        <f t="shared" si="1366"/>
        <v>"APOGEE": "34672",</v>
      </c>
      <c r="AC532" t="str">
        <f t="shared" si="1367"/>
        <v>"COMMENT": "",</v>
      </c>
      <c r="AD532" t="str">
        <f t="shared" si="1368"/>
        <v>"COMMENTCODE": "",</v>
      </c>
      <c r="AE532" t="str">
        <f t="shared" si="1369"/>
        <v>"COUNTRY": "FR",</v>
      </c>
      <c r="AF532" t="str">
        <f t="shared" si="1370"/>
        <v>"CURRENT": "Y",</v>
      </c>
      <c r="AG532" t="str">
        <f t="shared" si="1371"/>
        <v>"DECAY": "",</v>
      </c>
      <c r="AH532" t="str">
        <f t="shared" si="1372"/>
        <v>"FILE": "8635",</v>
      </c>
      <c r="AI532" t="str">
        <f t="shared" si="1373"/>
        <v>"INCLINATION": "0.70",</v>
      </c>
      <c r="AJ532" t="str">
        <f t="shared" si="1374"/>
        <v>"INTLDES": "2016-004B",</v>
      </c>
      <c r="AK532" t="str">
        <f t="shared" si="1375"/>
        <v>"LAUNCH": "2016-01-27",</v>
      </c>
      <c r="AL532" t="str">
        <f t="shared" si="1376"/>
        <v>"LAUNCH_NUM": "4",</v>
      </c>
      <c r="AM532" t="str">
        <f t="shared" si="1377"/>
        <v>"LAUNCH_PIECE": "B",</v>
      </c>
      <c r="AN532" t="str">
        <f t="shared" si="1378"/>
        <v>"NORAD_CAT_ID": "41309",</v>
      </c>
      <c r="AO532" t="str">
        <f t="shared" si="1379"/>
        <v>"OBJECT_ID": "2016-004B",</v>
      </c>
      <c r="AP532" t="str">
        <f t="shared" si="1380"/>
        <v>"OBJECT_NAME": "ARIANE 5 R/B",</v>
      </c>
      <c r="AQ532" t="str">
        <f t="shared" si="1381"/>
        <v>"OBJECT_NUMBER": "41309",</v>
      </c>
      <c r="AR532" t="str">
        <f t="shared" si="1382"/>
        <v>"OBJECT_TYPE": "ROCKET BODY",</v>
      </c>
      <c r="AS532" t="str">
        <f t="shared" si="1383"/>
        <v>"PERIGEE": "265",</v>
      </c>
      <c r="AT532" t="str">
        <f t="shared" si="1384"/>
        <v>"PERIOD": "610.79",</v>
      </c>
      <c r="AU532" t="str">
        <f t="shared" si="1385"/>
        <v>"RCSVALUE": "0",</v>
      </c>
      <c r="AV532" t="str">
        <f t="shared" si="1386"/>
        <v>"RCS_SIZE": "LARGE",</v>
      </c>
      <c r="AW532" t="str">
        <f t="shared" si="1387"/>
        <v>"SITE": "FRGUI"</v>
      </c>
      <c r="AX532" t="str">
        <f t="shared" si="1388"/>
        <v>"SATNAME": "ARIANE 5 R/B",</v>
      </c>
      <c r="AY532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"34672","COMMENT": "","COMMENTCODE": "","COUNTRY": "FR","CURRENT": "Y","DECAY": "","FILE": "8635","INCLINATION": "0.70","INTLDES": "2016-004B","LAUNCH": "2016-01-27","LAUNCH_NUM": "4","LAUNCH_PIECE": "B","NORAD_CAT_ID": "41309","OBJECT_ID": "2016-004B","OBJECT_NAME": "ARIANE 5 R/B","OBJECT_NUMBER": "41309","OBJECT_TYPE": "ROCKET BODY","PERIGEE": "265","PERIOD": "610.79","RCSVALUE": "0","RCS_SIZE": "LARGE","SATNAME": "ARIANE 5 R/B","SITE": "FRGUI"</v>
      </c>
    </row>
    <row r="533" spans="1:51" x14ac:dyDescent="0.2">
      <c r="A533" t="s">
        <v>1397</v>
      </c>
      <c r="B533" t="s">
        <v>4317</v>
      </c>
      <c r="C533" t="s">
        <v>3553</v>
      </c>
      <c r="D533" t="s">
        <v>2736</v>
      </c>
      <c r="E533" t="s">
        <v>25</v>
      </c>
      <c r="F533" t="s">
        <v>25</v>
      </c>
      <c r="G533" t="s">
        <v>1218</v>
      </c>
      <c r="H533" t="s">
        <v>27</v>
      </c>
      <c r="I533" t="s">
        <v>25</v>
      </c>
      <c r="J533" t="s">
        <v>77</v>
      </c>
      <c r="K533" t="s">
        <v>3550</v>
      </c>
      <c r="L533" t="s">
        <v>3551</v>
      </c>
      <c r="M533" t="s">
        <v>3286</v>
      </c>
      <c r="N533" t="s">
        <v>44</v>
      </c>
      <c r="O533" t="s">
        <v>48</v>
      </c>
      <c r="P533" t="s">
        <v>3552</v>
      </c>
      <c r="Q533" t="s">
        <v>3551</v>
      </c>
      <c r="R533" t="s">
        <v>3553</v>
      </c>
      <c r="S533" t="s">
        <v>3552</v>
      </c>
      <c r="T533" t="s">
        <v>38</v>
      </c>
      <c r="U533" t="s">
        <v>2710</v>
      </c>
      <c r="V533" t="s">
        <v>3554</v>
      </c>
      <c r="W533" t="s">
        <v>41</v>
      </c>
      <c r="X533" t="s">
        <v>53</v>
      </c>
      <c r="Y533" t="s">
        <v>1680</v>
      </c>
      <c r="Z533" t="str">
        <f t="shared" si="1342"/>
        <v>"INTELSAT29E-45966":{"APOGEE": "35710","COMMENT": "","COMMENTCODE": "","COUNTRY": "ITSO","CURRENT": "Y","DECAY": "","FILE": "8634","INCLINATION": "4.22","INTLDES": "2016-004A","LAUNCH": "2016-01-27","LAUNCH_NUM": "4","LAUNCH_PIECE": "A","NORAD_CAT_ID": "41308","OBJECT_ID": "2016-004A","OBJECT_NAME": "INTELSAT 29E","OBJECT_NUMBER": "41308","OBJECT_TYPE": "PAYLOAD","PERIGEE": "35668","PERIOD": "1431.10","RCSVALUE": "0","RCS_SIZE": "LARGE","SATNAME": "INTELSAT 29E","SITE": "FRGUI"}</v>
      </c>
      <c r="AA533" t="str">
        <f>IF(A533=A534,_xlfn.CONCAT(Query__2[[#This Row],[Column1]],","),_xlfn.CONCAT(Query__2[[#This Row],[Column1]],"},"))</f>
        <v>"INTELSAT29E-45966":{"APOGEE": "35710","COMMENT": "","COMMENTCODE": "","COUNTRY": "ITSO","CURRENT": "Y","DECAY": "","FILE": "8634","INCLINATION": "4.22","INTLDES": "2016-004A","LAUNCH": "2016-01-27","LAUNCH_NUM": "4","LAUNCH_PIECE": "A","NORAD_CAT_ID": "41308","OBJECT_ID": "2016-004A","OBJECT_NAME": "INTELSAT 29E","OBJECT_NUMBER": "41308","OBJECT_TYPE": "PAYLOAD","PERIGEE": "35668","PERIOD": "1431.10","RCSVALUE": "0","RCS_SIZE": "LARGE","SATNAME": "INTELSAT 29E","SITE": "FRGUI"},</v>
      </c>
      <c r="AB533" t="str">
        <f t="shared" si="1366"/>
        <v>"APOGEE": "35710",</v>
      </c>
      <c r="AC533" t="str">
        <f t="shared" si="1367"/>
        <v>"COMMENT": "",</v>
      </c>
      <c r="AD533" t="str">
        <f t="shared" si="1368"/>
        <v>"COMMENTCODE": "",</v>
      </c>
      <c r="AE533" t="str">
        <f t="shared" si="1369"/>
        <v>"COUNTRY": "ITSO",</v>
      </c>
      <c r="AF533" t="str">
        <f t="shared" si="1370"/>
        <v>"CURRENT": "Y",</v>
      </c>
      <c r="AG533" t="str">
        <f t="shared" si="1371"/>
        <v>"DECAY": "",</v>
      </c>
      <c r="AH533" t="str">
        <f t="shared" si="1372"/>
        <v>"FILE": "8634",</v>
      </c>
      <c r="AI533" t="str">
        <f t="shared" si="1373"/>
        <v>"INCLINATION": "4.22",</v>
      </c>
      <c r="AJ533" t="str">
        <f t="shared" si="1374"/>
        <v>"INTLDES": "2016-004A",</v>
      </c>
      <c r="AK533" t="str">
        <f t="shared" si="1375"/>
        <v>"LAUNCH": "2016-01-27",</v>
      </c>
      <c r="AL533" t="str">
        <f t="shared" si="1376"/>
        <v>"LAUNCH_NUM": "4",</v>
      </c>
      <c r="AM533" t="str">
        <f t="shared" si="1377"/>
        <v>"LAUNCH_PIECE": "A",</v>
      </c>
      <c r="AN533" t="str">
        <f t="shared" si="1378"/>
        <v>"NORAD_CAT_ID": "41308",</v>
      </c>
      <c r="AO533" t="str">
        <f t="shared" si="1379"/>
        <v>"OBJECT_ID": "2016-004A",</v>
      </c>
      <c r="AP533" t="str">
        <f t="shared" si="1380"/>
        <v>"OBJECT_NAME": "INTELSAT 29E",</v>
      </c>
      <c r="AQ533" t="str">
        <f t="shared" si="1381"/>
        <v>"OBJECT_NUMBER": "41308",</v>
      </c>
      <c r="AR533" t="str">
        <f t="shared" si="1382"/>
        <v>"OBJECT_TYPE": "PAYLOAD",</v>
      </c>
      <c r="AS533" t="str">
        <f t="shared" si="1383"/>
        <v>"PERIGEE": "35668",</v>
      </c>
      <c r="AT533" t="str">
        <f t="shared" si="1384"/>
        <v>"PERIOD": "1431.10",</v>
      </c>
      <c r="AU533" t="str">
        <f t="shared" si="1385"/>
        <v>"RCSVALUE": "0",</v>
      </c>
      <c r="AV533" t="str">
        <f t="shared" si="1386"/>
        <v>"RCS_SIZE": "LARGE",</v>
      </c>
      <c r="AW533" t="str">
        <f t="shared" si="1387"/>
        <v>"SITE": "FRGUI"</v>
      </c>
      <c r="AX533" t="str">
        <f t="shared" si="1388"/>
        <v>"SATNAME": "INTELSAT 29E",</v>
      </c>
      <c r="AY533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"35710","COMMENT": "","COMMENTCODE": "","COUNTRY": "ITSO","CURRENT": "Y","DECAY": "","FILE": "8634","INCLINATION": "4.22","INTLDES": "2016-004A","LAUNCH": "2016-01-27","LAUNCH_NUM": "4","LAUNCH_PIECE": "A","NORAD_CAT_ID": "41308","OBJECT_ID": "2016-004A","OBJECT_NAME": "INTELSAT 29E","OBJECT_NUMBER": "41308","OBJECT_TYPE": "PAYLOAD","PERIGEE": "35668","PERIOD": "1431.10","RCSVALUE": "0","RCS_SIZE": "LARGE","SATNAME": "INTELSAT 29E","SITE": "FRGUI"</v>
      </c>
    </row>
    <row r="534" spans="1:51" x14ac:dyDescent="0.2">
      <c r="A534" t="s">
        <v>1397</v>
      </c>
      <c r="B534" t="s">
        <v>4318</v>
      </c>
      <c r="C534" t="s">
        <v>3558</v>
      </c>
      <c r="D534" t="s">
        <v>3389</v>
      </c>
      <c r="E534" t="s">
        <v>25</v>
      </c>
      <c r="F534" t="s">
        <v>60</v>
      </c>
      <c r="G534" t="s">
        <v>1218</v>
      </c>
      <c r="H534" t="s">
        <v>27</v>
      </c>
      <c r="I534" t="s">
        <v>25</v>
      </c>
      <c r="J534" t="s">
        <v>739</v>
      </c>
      <c r="K534" t="s">
        <v>3555</v>
      </c>
      <c r="L534" t="s">
        <v>3556</v>
      </c>
      <c r="M534" t="s">
        <v>3286</v>
      </c>
      <c r="N534" t="s">
        <v>44</v>
      </c>
      <c r="O534" t="s">
        <v>160</v>
      </c>
      <c r="P534" t="s">
        <v>3557</v>
      </c>
      <c r="Q534" t="s">
        <v>3556</v>
      </c>
      <c r="R534" t="s">
        <v>3558</v>
      </c>
      <c r="S534" t="s">
        <v>3557</v>
      </c>
      <c r="T534" t="s">
        <v>84</v>
      </c>
      <c r="U534" t="s">
        <v>3287</v>
      </c>
      <c r="V534" t="s">
        <v>3559</v>
      </c>
      <c r="W534" t="s">
        <v>41</v>
      </c>
      <c r="X534" t="s">
        <v>25</v>
      </c>
      <c r="Y534" t="s">
        <v>1680</v>
      </c>
      <c r="Z534" t="str">
        <f t="shared" si="1342"/>
        <v>"INTELSAT29EDEB-45967":{"APOGEE": "39340","COMMENT": "","COMMENTCODE": "3","COUNTRY": "ITSO","CURRENT": "Y","DECAY": "","FILE": "8253","INCLINATION": "2.31","INTLDES": "2016-004D","LAUNCH": "2016-01-27","LAUNCH_NUM": "4","LAUNCH_PIECE": "D","NORAD_CAT_ID": "45488","OBJECT_ID": "2016-004D","OBJECT_NAME": "INTELSAT 29E DEB","OBJECT_NUMBER": "45488","OBJECT_TYPE": "DEBRIS","PERIGEE": "32053","PERIOD": "1431.50","RCSVALUE": "0","RCS_SIZE": "","SATNAME": "INTELSAT 29E DEB","SITE": "FRGUI"}</v>
      </c>
      <c r="AA534" t="str">
        <f>IF(A534=A535,_xlfn.CONCAT(Query__2[[#This Row],[Column1]],","),_xlfn.CONCAT(Query__2[[#This Row],[Column1]],"},"))</f>
        <v>"INTELSAT29EDEB-45967":{"APOGEE": "39340","COMMENT": "","COMMENTCODE": "3","COUNTRY": "ITSO","CURRENT": "Y","DECAY": "","FILE": "8253","INCLINATION": "2.31","INTLDES": "2016-004D","LAUNCH": "2016-01-27","LAUNCH_NUM": "4","LAUNCH_PIECE": "D","NORAD_CAT_ID": "45488","OBJECT_ID": "2016-004D","OBJECT_NAME": "INTELSAT 29E DEB","OBJECT_NUMBER": "45488","OBJECT_TYPE": "DEBRIS","PERIGEE": "32053","PERIOD": "1431.50","RCSVALUE": "0","RCS_SIZE": "","SATNAME": "INTELSAT 29E DEB","SITE": "FRGUI"},</v>
      </c>
      <c r="AB534" t="str">
        <f t="shared" si="1366"/>
        <v>"APOGEE": "39340",</v>
      </c>
      <c r="AC534" t="str">
        <f t="shared" si="1367"/>
        <v>"COMMENT": "",</v>
      </c>
      <c r="AD534" t="str">
        <f t="shared" si="1368"/>
        <v>"COMMENTCODE": "3",</v>
      </c>
      <c r="AE534" t="str">
        <f t="shared" si="1369"/>
        <v>"COUNTRY": "ITSO",</v>
      </c>
      <c r="AF534" t="str">
        <f t="shared" si="1370"/>
        <v>"CURRENT": "Y",</v>
      </c>
      <c r="AG534" t="str">
        <f t="shared" si="1371"/>
        <v>"DECAY": "",</v>
      </c>
      <c r="AH534" t="str">
        <f t="shared" si="1372"/>
        <v>"FILE": "8253",</v>
      </c>
      <c r="AI534" t="str">
        <f t="shared" si="1373"/>
        <v>"INCLINATION": "2.31",</v>
      </c>
      <c r="AJ534" t="str">
        <f t="shared" si="1374"/>
        <v>"INTLDES": "2016-004D",</v>
      </c>
      <c r="AK534" t="str">
        <f t="shared" si="1375"/>
        <v>"LAUNCH": "2016-01-27",</v>
      </c>
      <c r="AL534" t="str">
        <f t="shared" si="1376"/>
        <v>"LAUNCH_NUM": "4",</v>
      </c>
      <c r="AM534" t="str">
        <f t="shared" si="1377"/>
        <v>"LAUNCH_PIECE": "D",</v>
      </c>
      <c r="AN534" t="str">
        <f t="shared" si="1378"/>
        <v>"NORAD_CAT_ID": "45488",</v>
      </c>
      <c r="AO534" t="str">
        <f t="shared" si="1379"/>
        <v>"OBJECT_ID": "2016-004D",</v>
      </c>
      <c r="AP534" t="str">
        <f t="shared" si="1380"/>
        <v>"OBJECT_NAME": "INTELSAT 29E DEB",</v>
      </c>
      <c r="AQ534" t="str">
        <f t="shared" si="1381"/>
        <v>"OBJECT_NUMBER": "45488",</v>
      </c>
      <c r="AR534" t="str">
        <f t="shared" si="1382"/>
        <v>"OBJECT_TYPE": "DEBRIS",</v>
      </c>
      <c r="AS534" t="str">
        <f t="shared" si="1383"/>
        <v>"PERIGEE": "32053",</v>
      </c>
      <c r="AT534" t="str">
        <f t="shared" si="1384"/>
        <v>"PERIOD": "1431.50",</v>
      </c>
      <c r="AU534" t="str">
        <f t="shared" si="1385"/>
        <v>"RCSVALUE": "0",</v>
      </c>
      <c r="AV534" t="str">
        <f t="shared" si="1386"/>
        <v>"RCS_SIZE": "",</v>
      </c>
      <c r="AW534" t="str">
        <f t="shared" si="1387"/>
        <v>"SITE": "FRGUI"</v>
      </c>
      <c r="AX534" t="str">
        <f t="shared" si="1388"/>
        <v>"SATNAME": "INTELSAT 29E DEB",</v>
      </c>
      <c r="AY534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"39340","COMMENT": "","COMMENTCODE": "3","COUNTRY": "ITSO","CURRENT": "Y","DECAY": "","FILE": "8253","INCLINATION": "2.31","INTLDES": "2016-004D","LAUNCH": "2016-01-27","LAUNCH_NUM": "4","LAUNCH_PIECE": "D","NORAD_CAT_ID": "45488","OBJECT_ID": "2016-004D","OBJECT_NAME": "INTELSAT 29E DEB","OBJECT_NUMBER": "45488","OBJECT_TYPE": "DEBRIS","PERIGEE": "32053","PERIOD": "1431.50","RCSVALUE": "0","RCS_SIZE": "","SATNAME": "INTELSAT 29E DEB","SITE": "FRGUI"</v>
      </c>
    </row>
    <row r="535" spans="1:51" x14ac:dyDescent="0.2">
      <c r="A535" t="s">
        <v>1397</v>
      </c>
      <c r="B535" t="s">
        <v>4319</v>
      </c>
      <c r="C535" t="s">
        <v>3288</v>
      </c>
      <c r="D535" t="s">
        <v>1630</v>
      </c>
      <c r="E535" t="s">
        <v>25</v>
      </c>
      <c r="F535" t="s">
        <v>25</v>
      </c>
      <c r="G535" t="s">
        <v>740</v>
      </c>
      <c r="H535" t="s">
        <v>27</v>
      </c>
      <c r="I535" t="s">
        <v>2287</v>
      </c>
      <c r="J535" t="s">
        <v>327</v>
      </c>
      <c r="K535" t="s">
        <v>3077</v>
      </c>
      <c r="L535" t="s">
        <v>3560</v>
      </c>
      <c r="M535" t="s">
        <v>3286</v>
      </c>
      <c r="N535" t="s">
        <v>44</v>
      </c>
      <c r="O535" t="s">
        <v>81</v>
      </c>
      <c r="P535" t="s">
        <v>3561</v>
      </c>
      <c r="Q535" t="s">
        <v>3560</v>
      </c>
      <c r="R535" t="s">
        <v>3288</v>
      </c>
      <c r="S535" t="s">
        <v>3561</v>
      </c>
      <c r="T535" t="s">
        <v>84</v>
      </c>
      <c r="U535" t="s">
        <v>632</v>
      </c>
      <c r="V535" t="s">
        <v>3562</v>
      </c>
      <c r="W535" t="s">
        <v>41</v>
      </c>
      <c r="X535" t="s">
        <v>95</v>
      </c>
      <c r="Y535" t="s">
        <v>1680</v>
      </c>
      <c r="Z535" t="str">
        <f t="shared" si="1342"/>
        <v>"ARIANE5DEB-45968":{"APOGEE": "4073","COMMENT": "","COMMENTCODE": "","COUNTRY": "FR","CURRENT": "Y","DECAY": "2020-01-22","FILE": "7541","INCLINATION": "1.37","INTLDES": "2016-004C","LAUNCH": "2016-01-27","LAUNCH_NUM": "4","LAUNCH_PIECE": "C","NORAD_CAT_ID": "44602","OBJECT_ID": "2016-004C","OBJECT_NAME": "ARIANE 5 DEB","OBJECT_NUMBER": "44602","OBJECT_TYPE": "DEBRIS","PERIGEE": "150","PERIOD": "129.75","RCSVALUE": "0","RCS_SIZE": "MEDIUM","SATNAME": "ARIANE 5 DEB","SITE": "FRGUI"}</v>
      </c>
      <c r="AA535" t="str">
        <f>IF(A535=A536,_xlfn.CONCAT(Query__2[[#This Row],[Column1]],","),_xlfn.CONCAT(Query__2[[#This Row],[Column1]],"},"))</f>
        <v>"ARIANE5DEB-45968":{"APOGEE": "4073","COMMENT": "","COMMENTCODE": "","COUNTRY": "FR","CURRENT": "Y","DECAY": "2020-01-22","FILE": "7541","INCLINATION": "1.37","INTLDES": "2016-004C","LAUNCH": "2016-01-27","LAUNCH_NUM": "4","LAUNCH_PIECE": "C","NORAD_CAT_ID": "44602","OBJECT_ID": "2016-004C","OBJECT_NAME": "ARIANE 5 DEB","OBJECT_NUMBER": "44602","OBJECT_TYPE": "DEBRIS","PERIGEE": "150","PERIOD": "129.75","RCSVALUE": "0","RCS_SIZE": "MEDIUM","SATNAME": "ARIANE 5 DEB","SITE": "FRGUI"}},</v>
      </c>
      <c r="AB535" t="str">
        <f t="shared" si="1366"/>
        <v>"APOGEE": "4073",</v>
      </c>
      <c r="AC535" t="str">
        <f t="shared" si="1367"/>
        <v>"COMMENT": "",</v>
      </c>
      <c r="AD535" t="str">
        <f t="shared" si="1368"/>
        <v>"COMMENTCODE": "",</v>
      </c>
      <c r="AE535" t="str">
        <f t="shared" si="1369"/>
        <v>"COUNTRY": "FR",</v>
      </c>
      <c r="AF535" t="str">
        <f t="shared" si="1370"/>
        <v>"CURRENT": "Y",</v>
      </c>
      <c r="AG535" t="str">
        <f t="shared" si="1371"/>
        <v>"DECAY": "2020-01-22",</v>
      </c>
      <c r="AH535" t="str">
        <f t="shared" si="1372"/>
        <v>"FILE": "7541",</v>
      </c>
      <c r="AI535" t="str">
        <f t="shared" si="1373"/>
        <v>"INCLINATION": "1.37",</v>
      </c>
      <c r="AJ535" t="str">
        <f t="shared" si="1374"/>
        <v>"INTLDES": "2016-004C",</v>
      </c>
      <c r="AK535" t="str">
        <f t="shared" si="1375"/>
        <v>"LAUNCH": "2016-01-27",</v>
      </c>
      <c r="AL535" t="str">
        <f t="shared" si="1376"/>
        <v>"LAUNCH_NUM": "4",</v>
      </c>
      <c r="AM535" t="str">
        <f t="shared" si="1377"/>
        <v>"LAUNCH_PIECE": "C",</v>
      </c>
      <c r="AN535" t="str">
        <f t="shared" si="1378"/>
        <v>"NORAD_CAT_ID": "44602",</v>
      </c>
      <c r="AO535" t="str">
        <f t="shared" si="1379"/>
        <v>"OBJECT_ID": "2016-004C",</v>
      </c>
      <c r="AP535" t="str">
        <f t="shared" si="1380"/>
        <v>"OBJECT_NAME": "ARIANE 5 DEB",</v>
      </c>
      <c r="AQ535" t="str">
        <f t="shared" si="1381"/>
        <v>"OBJECT_NUMBER": "44602",</v>
      </c>
      <c r="AR535" t="str">
        <f t="shared" si="1382"/>
        <v>"OBJECT_TYPE": "DEBRIS",</v>
      </c>
      <c r="AS535" t="str">
        <f t="shared" si="1383"/>
        <v>"PERIGEE": "150",</v>
      </c>
      <c r="AT535" t="str">
        <f t="shared" si="1384"/>
        <v>"PERIOD": "129.75",</v>
      </c>
      <c r="AU535" t="str">
        <f t="shared" si="1385"/>
        <v>"RCSVALUE": "0",</v>
      </c>
      <c r="AV535" t="str">
        <f t="shared" si="1386"/>
        <v>"RCS_SIZE": "MEDIUM",</v>
      </c>
      <c r="AW535" t="str">
        <f t="shared" si="1387"/>
        <v>"SITE": "FRGUI"</v>
      </c>
      <c r="AX535" t="str">
        <f t="shared" si="1388"/>
        <v>"SATNAME": "ARIANE 5 DEB",</v>
      </c>
      <c r="AY535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"4073","COMMENT": "","COMMENTCODE": "","COUNTRY": "FR","CURRENT": "Y","DECAY": "2020-01-22","FILE": "7541","INCLINATION": "1.37","INTLDES": "2016-004C","LAUNCH": "2016-01-27","LAUNCH_NUM": "4","LAUNCH_PIECE": "C","NORAD_CAT_ID": "44602","OBJECT_ID": "2016-004C","OBJECT_NAME": "ARIANE 5 DEB","OBJECT_NUMBER": "44602","OBJECT_TYPE": "DEBRIS","PERIGEE": "150","PERIOD": "129.75","RCSVALUE": "0","RCS_SIZE": "MEDIUM","SATNAME": "ARIANE 5 DEB","SITE": "FRGUI"</v>
      </c>
    </row>
    <row r="536" spans="1:51" x14ac:dyDescent="0.2">
      <c r="A536" t="s">
        <v>1398</v>
      </c>
      <c r="B536" t="s">
        <v>4320</v>
      </c>
      <c r="C536" t="s">
        <v>2904</v>
      </c>
      <c r="D536" t="s">
        <v>2008</v>
      </c>
      <c r="E536" t="s">
        <v>25</v>
      </c>
      <c r="F536" t="s">
        <v>25</v>
      </c>
      <c r="G536" t="s">
        <v>1698</v>
      </c>
      <c r="H536" t="s">
        <v>27</v>
      </c>
      <c r="I536" t="s">
        <v>3563</v>
      </c>
      <c r="J536" t="s">
        <v>356</v>
      </c>
      <c r="K536" t="s">
        <v>1341</v>
      </c>
      <c r="L536" t="s">
        <v>3564</v>
      </c>
      <c r="M536" t="s">
        <v>3565</v>
      </c>
      <c r="N536" t="s">
        <v>33</v>
      </c>
      <c r="O536" t="s">
        <v>34</v>
      </c>
      <c r="P536" t="s">
        <v>3566</v>
      </c>
      <c r="Q536" t="s">
        <v>3564</v>
      </c>
      <c r="R536" t="s">
        <v>2904</v>
      </c>
      <c r="S536" t="s">
        <v>3566</v>
      </c>
      <c r="T536" t="s">
        <v>50</v>
      </c>
      <c r="U536" t="s">
        <v>505</v>
      </c>
      <c r="V536" t="s">
        <v>3567</v>
      </c>
      <c r="W536" t="s">
        <v>41</v>
      </c>
      <c r="X536" t="s">
        <v>53</v>
      </c>
      <c r="Y536" t="s">
        <v>2323</v>
      </c>
      <c r="Z536" t="str">
        <f t="shared" si="1342"/>
        <v>"2017":{"CZ3BRB-46278":{"APOGEE": "9111","COMMENT": "","COMMENTCODE": "","COUNTRY": "PRC","CURRENT": "Y","DECAY": "2020-01-21","FILE": "8091","INCLINATION": "27.04","INTLDES": "2017-001B","LAUNCH": "2017-01-05","LAUNCH_NUM": "1","LAUNCH_PIECE": "B","NORAD_CAT_ID": "41912","OBJECT_ID": "2017-001B","OBJECT_NAME": "CZ-3B R/B","OBJECT_NUMBER": "41912","OBJECT_TYPE": "ROCKET BODY","PERIGEE": "156","PERIOD": "191.66","RCSVALUE": "0","RCS_SIZE": "LARGE","SATNAME": "CZ-3B R/B","SITE": "XSC"}</v>
      </c>
      <c r="AA536" t="str">
        <f>IF(A536=A537,_xlfn.CONCAT(Query__2[[#This Row],[Column1]],","),_xlfn.CONCAT(Query__2[[#This Row],[Column1]],"},"))</f>
        <v>"2017":{"CZ3BRB-46278":{"APOGEE": "9111","COMMENT": "","COMMENTCODE": "","COUNTRY": "PRC","CURRENT": "Y","DECAY": "2020-01-21","FILE": "8091","INCLINATION": "27.04","INTLDES": "2017-001B","LAUNCH": "2017-01-05","LAUNCH_NUM": "1","LAUNCH_PIECE": "B","NORAD_CAT_ID": "41912","OBJECT_ID": "2017-001B","OBJECT_NAME": "CZ-3B R/B","OBJECT_NUMBER": "41912","OBJECT_TYPE": "ROCKET BODY","PERIGEE": "156","PERIOD": "191.66","RCSVALUE": "0","RCS_SIZE": "LARGE","SATNAME": "CZ-3B R/B","SITE": "XSC"},</v>
      </c>
      <c r="AB536" t="str">
        <f t="shared" ref="AB536:AB544" si="1389">_xlfn.CONCAT("""",D$1,"""",": ","""",D536,"""",",")</f>
        <v>"APOGEE": "9111",</v>
      </c>
      <c r="AC536" t="str">
        <f t="shared" ref="AC536:AC544" si="1390">_xlfn.CONCAT("""",E$1,"""",": ","""",E536,"""",",")</f>
        <v>"COMMENT": "",</v>
      </c>
      <c r="AD536" t="str">
        <f t="shared" ref="AD536:AD544" si="1391">_xlfn.CONCAT("""",F$1,"""",": ","""",F536,"""",",")</f>
        <v>"COMMENTCODE": "",</v>
      </c>
      <c r="AE536" t="str">
        <f t="shared" ref="AE536:AE544" si="1392">_xlfn.CONCAT("""",G$1,"""",": ","""",G536,"""",",")</f>
        <v>"COUNTRY": "PRC",</v>
      </c>
      <c r="AF536" t="str">
        <f t="shared" ref="AF536:AF544" si="1393">_xlfn.CONCAT("""",H$1,"""",": ","""",H536,"""",",")</f>
        <v>"CURRENT": "Y",</v>
      </c>
      <c r="AG536" t="str">
        <f t="shared" ref="AG536:AG544" si="1394">_xlfn.CONCAT("""",I$1,"""",": ","""",I536,"""",",")</f>
        <v>"DECAY": "2020-01-21",</v>
      </c>
      <c r="AH536" t="str">
        <f t="shared" ref="AH536:AH544" si="1395">_xlfn.CONCAT("""",J$1,"""",": ","""",J536,"""",",")</f>
        <v>"FILE": "8091",</v>
      </c>
      <c r="AI536" t="str">
        <f t="shared" ref="AI536:AI544" si="1396">_xlfn.CONCAT("""",K$1,"""",": ","""",K536,"""",",")</f>
        <v>"INCLINATION": "27.04",</v>
      </c>
      <c r="AJ536" t="str">
        <f t="shared" ref="AJ536:AJ544" si="1397">_xlfn.CONCAT("""",L$1,"""",": ","""",L536,"""",",")</f>
        <v>"INTLDES": "2017-001B",</v>
      </c>
      <c r="AK536" t="str">
        <f t="shared" ref="AK536:AK544" si="1398">_xlfn.CONCAT("""",M$1,"""",": ","""",M536,"""",",")</f>
        <v>"LAUNCH": "2017-01-05",</v>
      </c>
      <c r="AL536" t="str">
        <f t="shared" ref="AL536:AL544" si="1399">_xlfn.CONCAT("""",N$1,"""",": ","""",N536,"""",",")</f>
        <v>"LAUNCH_NUM": "1",</v>
      </c>
      <c r="AM536" t="str">
        <f t="shared" ref="AM536:AM544" si="1400">_xlfn.CONCAT("""",O$1,"""",": ","""",O536,"""",",")</f>
        <v>"LAUNCH_PIECE": "B",</v>
      </c>
      <c r="AN536" t="str">
        <f t="shared" ref="AN536:AN544" si="1401">_xlfn.CONCAT("""",P$1,"""",": ","""",P536,"""",",")</f>
        <v>"NORAD_CAT_ID": "41912",</v>
      </c>
      <c r="AO536" t="str">
        <f t="shared" ref="AO536:AO544" si="1402">_xlfn.CONCAT("""",Q$1,"""",": ","""",Q536,"""",",")</f>
        <v>"OBJECT_ID": "2017-001B",</v>
      </c>
      <c r="AP536" t="str">
        <f t="shared" ref="AP536:AP544" si="1403">_xlfn.CONCAT("""",R$1,"""",": ","""",R536,"""",",")</f>
        <v>"OBJECT_NAME": "CZ-3B R/B",</v>
      </c>
      <c r="AQ536" t="str">
        <f t="shared" ref="AQ536:AQ544" si="1404">_xlfn.CONCAT("""",S$1,"""",": ","""",S536,"""",",")</f>
        <v>"OBJECT_NUMBER": "41912",</v>
      </c>
      <c r="AR536" t="str">
        <f t="shared" ref="AR536:AR544" si="1405">_xlfn.CONCAT("""",T$1,"""",": ","""",T536,"""",",")</f>
        <v>"OBJECT_TYPE": "ROCKET BODY",</v>
      </c>
      <c r="AS536" t="str">
        <f t="shared" ref="AS536:AS544" si="1406">_xlfn.CONCAT("""",U$1,"""",": ","""",U536,"""",",")</f>
        <v>"PERIGEE": "156",</v>
      </c>
      <c r="AT536" t="str">
        <f t="shared" ref="AT536:AT544" si="1407">_xlfn.CONCAT("""",V$1,"""",": ","""",V536,"""",",")</f>
        <v>"PERIOD": "191.66",</v>
      </c>
      <c r="AU536" t="str">
        <f t="shared" ref="AU536:AU544" si="1408">_xlfn.CONCAT("""",W$1,"""",": ","""",W536,"""",",")</f>
        <v>"RCSVALUE": "0",</v>
      </c>
      <c r="AV536" t="str">
        <f t="shared" ref="AV536:AV544" si="1409">_xlfn.CONCAT("""",X$1,"""",": ","""",X536,"""",",")</f>
        <v>"RCS_SIZE": "LARGE",</v>
      </c>
      <c r="AW536" t="str">
        <f t="shared" ref="AW536:AW544" si="1410">_xlfn.CONCAT("""",Y$1,"""",": ","""",Y536,"""")</f>
        <v>"SITE": "XSC"</v>
      </c>
      <c r="AX536" t="str">
        <f t="shared" ref="AX536:AX544" si="1411">_xlfn.CONCAT("""",C$1,"""",": ","""",C536,"""",",")</f>
        <v>"SATNAME": "CZ-3B R/B",</v>
      </c>
      <c r="AY536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"9111","COMMENT": "","COMMENTCODE": "","COUNTRY": "PRC","CURRENT": "Y","DECAY": "2020-01-21","FILE": "8091","INCLINATION": "27.04","INTLDES": "2017-001B","LAUNCH": "2017-01-05","LAUNCH_NUM": "1","LAUNCH_PIECE": "B","NORAD_CAT_ID": "41912","OBJECT_ID": "2017-001B","OBJECT_NAME": "CZ-3B R/B","OBJECT_NUMBER": "41912","OBJECT_TYPE": "ROCKET BODY","PERIGEE": "156","PERIOD": "191.66","RCSVALUE": "0","RCS_SIZE": "LARGE","SATNAME": "CZ-3B R/B","SITE": "XSC"</v>
      </c>
    </row>
    <row r="537" spans="1:51" x14ac:dyDescent="0.2">
      <c r="A537" t="s">
        <v>1398</v>
      </c>
      <c r="B537" t="s">
        <v>4321</v>
      </c>
      <c r="C537" t="s">
        <v>3570</v>
      </c>
      <c r="D537" t="s">
        <v>1964</v>
      </c>
      <c r="E537" t="s">
        <v>25</v>
      </c>
      <c r="F537" t="s">
        <v>25</v>
      </c>
      <c r="G537" t="s">
        <v>1698</v>
      </c>
      <c r="H537" t="s">
        <v>27</v>
      </c>
      <c r="I537" t="s">
        <v>25</v>
      </c>
      <c r="J537" t="s">
        <v>231</v>
      </c>
      <c r="K537" t="s">
        <v>3358</v>
      </c>
      <c r="L537" t="s">
        <v>3568</v>
      </c>
      <c r="M537" t="s">
        <v>3565</v>
      </c>
      <c r="N537" t="s">
        <v>33</v>
      </c>
      <c r="O537" t="s">
        <v>48</v>
      </c>
      <c r="P537" t="s">
        <v>3569</v>
      </c>
      <c r="Q537" t="s">
        <v>3568</v>
      </c>
      <c r="R537" t="s">
        <v>3570</v>
      </c>
      <c r="S537" t="s">
        <v>3569</v>
      </c>
      <c r="T537" t="s">
        <v>38</v>
      </c>
      <c r="U537" t="s">
        <v>1965</v>
      </c>
      <c r="V537" t="s">
        <v>2052</v>
      </c>
      <c r="W537" t="s">
        <v>41</v>
      </c>
      <c r="X537" t="s">
        <v>53</v>
      </c>
      <c r="Y537" t="s">
        <v>2323</v>
      </c>
      <c r="Z537" t="str">
        <f t="shared" si="1342"/>
        <v>"TJS2-46279":{"APOGEE": "35802","COMMENT": "","COMMENTCODE": "","COUNTRY": "PRC","CURRENT": "Y","DECAY": "","FILE": "8635","INCLINATION": "0.14","INTLDES": "2017-001A","LAUNCH": "2017-01-05","LAUNCH_NUM": "1","LAUNCH_PIECE": "A","NORAD_CAT_ID": "41911","OBJECT_ID": "2017-001A","OBJECT_NAME": "TJS-2","OBJECT_NUMBER": "41911","OBJECT_TYPE": "PAYLOAD","PERIGEE": "35770","PERIOD": "1436.09","RCSVALUE": "0","RCS_SIZE": "LARGE","SATNAME": "TJS-2","SITE": "XSC"}</v>
      </c>
      <c r="AA537" t="str">
        <f>IF(A537=A538,_xlfn.CONCAT(Query__2[[#This Row],[Column1]],","),_xlfn.CONCAT(Query__2[[#This Row],[Column1]],"},"))</f>
        <v>"TJS2-46279":{"APOGEE": "35802","COMMENT": "","COMMENTCODE": "","COUNTRY": "PRC","CURRENT": "Y","DECAY": "","FILE": "8635","INCLINATION": "0.14","INTLDES": "2017-001A","LAUNCH": "2017-01-05","LAUNCH_NUM": "1","LAUNCH_PIECE": "A","NORAD_CAT_ID": "41911","OBJECT_ID": "2017-001A","OBJECT_NAME": "TJS-2","OBJECT_NUMBER": "41911","OBJECT_TYPE": "PAYLOAD","PERIGEE": "35770","PERIOD": "1436.09","RCSVALUE": "0","RCS_SIZE": "LARGE","SATNAME": "TJS-2","SITE": "XSC"},</v>
      </c>
      <c r="AB537" t="str">
        <f t="shared" si="1389"/>
        <v>"APOGEE": "35802",</v>
      </c>
      <c r="AC537" t="str">
        <f t="shared" si="1390"/>
        <v>"COMMENT": "",</v>
      </c>
      <c r="AD537" t="str">
        <f t="shared" si="1391"/>
        <v>"COMMENTCODE": "",</v>
      </c>
      <c r="AE537" t="str">
        <f t="shared" si="1392"/>
        <v>"COUNTRY": "PRC",</v>
      </c>
      <c r="AF537" t="str">
        <f t="shared" si="1393"/>
        <v>"CURRENT": "Y",</v>
      </c>
      <c r="AG537" t="str">
        <f t="shared" si="1394"/>
        <v>"DECAY": "",</v>
      </c>
      <c r="AH537" t="str">
        <f t="shared" si="1395"/>
        <v>"FILE": "8635",</v>
      </c>
      <c r="AI537" t="str">
        <f t="shared" si="1396"/>
        <v>"INCLINATION": "0.14",</v>
      </c>
      <c r="AJ537" t="str">
        <f t="shared" si="1397"/>
        <v>"INTLDES": "2017-001A",</v>
      </c>
      <c r="AK537" t="str">
        <f t="shared" si="1398"/>
        <v>"LAUNCH": "2017-01-05",</v>
      </c>
      <c r="AL537" t="str">
        <f t="shared" si="1399"/>
        <v>"LAUNCH_NUM": "1",</v>
      </c>
      <c r="AM537" t="str">
        <f t="shared" si="1400"/>
        <v>"LAUNCH_PIECE": "A",</v>
      </c>
      <c r="AN537" t="str">
        <f t="shared" si="1401"/>
        <v>"NORAD_CAT_ID": "41911",</v>
      </c>
      <c r="AO537" t="str">
        <f t="shared" si="1402"/>
        <v>"OBJECT_ID": "2017-001A",</v>
      </c>
      <c r="AP537" t="str">
        <f t="shared" si="1403"/>
        <v>"OBJECT_NAME": "TJS-2",</v>
      </c>
      <c r="AQ537" t="str">
        <f t="shared" si="1404"/>
        <v>"OBJECT_NUMBER": "41911",</v>
      </c>
      <c r="AR537" t="str">
        <f t="shared" si="1405"/>
        <v>"OBJECT_TYPE": "PAYLOAD",</v>
      </c>
      <c r="AS537" t="str">
        <f t="shared" si="1406"/>
        <v>"PERIGEE": "35770",</v>
      </c>
      <c r="AT537" t="str">
        <f t="shared" si="1407"/>
        <v>"PERIOD": "1436.09",</v>
      </c>
      <c r="AU537" t="str">
        <f t="shared" si="1408"/>
        <v>"RCSVALUE": "0",</v>
      </c>
      <c r="AV537" t="str">
        <f t="shared" si="1409"/>
        <v>"RCS_SIZE": "LARGE",</v>
      </c>
      <c r="AW537" t="str">
        <f t="shared" si="1410"/>
        <v>"SITE": "XSC"</v>
      </c>
      <c r="AX537" t="str">
        <f t="shared" si="1411"/>
        <v>"SATNAME": "TJS-2",</v>
      </c>
      <c r="AY537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"35802","COMMENT": "","COMMENTCODE": "","COUNTRY": "PRC","CURRENT": "Y","DECAY": "","FILE": "8635","INCLINATION": "0.14","INTLDES": "2017-001A","LAUNCH": "2017-01-05","LAUNCH_NUM": "1","LAUNCH_PIECE": "A","NORAD_CAT_ID": "41911","OBJECT_ID": "2017-001A","OBJECT_NAME": "TJS-2","OBJECT_NUMBER": "41911","OBJECT_TYPE": "PAYLOAD","PERIGEE": "35770","PERIOD": "1436.09","RCSVALUE": "0","RCS_SIZE": "LARGE","SATNAME": "TJS-2","SITE": "XSC"</v>
      </c>
    </row>
    <row r="538" spans="1:51" x14ac:dyDescent="0.2">
      <c r="A538" t="s">
        <v>1398</v>
      </c>
      <c r="B538" t="s">
        <v>4322</v>
      </c>
      <c r="C538" t="s">
        <v>3574</v>
      </c>
      <c r="D538" t="s">
        <v>879</v>
      </c>
      <c r="E538" t="s">
        <v>25</v>
      </c>
      <c r="F538" t="s">
        <v>25</v>
      </c>
      <c r="G538" t="s">
        <v>1698</v>
      </c>
      <c r="H538" t="s">
        <v>27</v>
      </c>
      <c r="I538" t="s">
        <v>25</v>
      </c>
      <c r="J538" t="s">
        <v>231</v>
      </c>
      <c r="K538" t="s">
        <v>364</v>
      </c>
      <c r="L538" t="s">
        <v>3571</v>
      </c>
      <c r="M538" t="s">
        <v>3572</v>
      </c>
      <c r="N538" t="s">
        <v>36</v>
      </c>
      <c r="O538" t="s">
        <v>48</v>
      </c>
      <c r="P538" t="s">
        <v>3573</v>
      </c>
      <c r="Q538" t="s">
        <v>3571</v>
      </c>
      <c r="R538" t="s">
        <v>3574</v>
      </c>
      <c r="S538" t="s">
        <v>3573</v>
      </c>
      <c r="T538" t="s">
        <v>38</v>
      </c>
      <c r="U538" t="s">
        <v>871</v>
      </c>
      <c r="V538" t="s">
        <v>1198</v>
      </c>
      <c r="W538" t="s">
        <v>41</v>
      </c>
      <c r="X538" t="s">
        <v>95</v>
      </c>
      <c r="Y538" t="s">
        <v>1699</v>
      </c>
      <c r="Z538" t="str">
        <f t="shared" si="1342"/>
        <v>"XYS1-46280":{"APOGEE": "433","COMMENT": "","COMMENTCODE": "","COUNTRY": "PRC","CURRENT": "Y","DECAY": "","FILE": "8635","INCLINATION": "97.22","INTLDES": "2017-002A","LAUNCH": "2017-01-09","LAUNCH_NUM": "2","LAUNCH_PIECE": "A","NORAD_CAT_ID": "41913","OBJECT_ID": "2017-002A","OBJECT_NAME": "XY S 1","OBJECT_NUMBER": "41913","OBJECT_TYPE": "PAYLOAD","PERIGEE": "423","PERIOD": "93.13","RCSVALUE": "0","RCS_SIZE": "MEDIUM","SATNAME": "XY S 1","SITE": "JSC"}</v>
      </c>
      <c r="AA538" t="str">
        <f>IF(A538=A539,_xlfn.CONCAT(Query__2[[#This Row],[Column1]],","),_xlfn.CONCAT(Query__2[[#This Row],[Column1]],"},"))</f>
        <v>"XYS1-46280":{"APOGEE": "433","COMMENT": "","COMMENTCODE": "","COUNTRY": "PRC","CURRENT": "Y","DECAY": "","FILE": "8635","INCLINATION": "97.22","INTLDES": "2017-002A","LAUNCH": "2017-01-09","LAUNCH_NUM": "2","LAUNCH_PIECE": "A","NORAD_CAT_ID": "41913","OBJECT_ID": "2017-002A","OBJECT_NAME": "XY S 1","OBJECT_NUMBER": "41913","OBJECT_TYPE": "PAYLOAD","PERIGEE": "423","PERIOD": "93.13","RCSVALUE": "0","RCS_SIZE": "MEDIUM","SATNAME": "XY S 1","SITE": "JSC"},</v>
      </c>
      <c r="AB538" t="str">
        <f t="shared" si="1389"/>
        <v>"APOGEE": "433",</v>
      </c>
      <c r="AC538" t="str">
        <f t="shared" si="1390"/>
        <v>"COMMENT": "",</v>
      </c>
      <c r="AD538" t="str">
        <f t="shared" si="1391"/>
        <v>"COMMENTCODE": "",</v>
      </c>
      <c r="AE538" t="str">
        <f t="shared" si="1392"/>
        <v>"COUNTRY": "PRC",</v>
      </c>
      <c r="AF538" t="str">
        <f t="shared" si="1393"/>
        <v>"CURRENT": "Y",</v>
      </c>
      <c r="AG538" t="str">
        <f t="shared" si="1394"/>
        <v>"DECAY": "",</v>
      </c>
      <c r="AH538" t="str">
        <f t="shared" si="1395"/>
        <v>"FILE": "8635",</v>
      </c>
      <c r="AI538" t="str">
        <f t="shared" si="1396"/>
        <v>"INCLINATION": "97.22",</v>
      </c>
      <c r="AJ538" t="str">
        <f t="shared" si="1397"/>
        <v>"INTLDES": "2017-002A",</v>
      </c>
      <c r="AK538" t="str">
        <f t="shared" si="1398"/>
        <v>"LAUNCH": "2017-01-09",</v>
      </c>
      <c r="AL538" t="str">
        <f t="shared" si="1399"/>
        <v>"LAUNCH_NUM": "2",</v>
      </c>
      <c r="AM538" t="str">
        <f t="shared" si="1400"/>
        <v>"LAUNCH_PIECE": "A",</v>
      </c>
      <c r="AN538" t="str">
        <f t="shared" si="1401"/>
        <v>"NORAD_CAT_ID": "41913",</v>
      </c>
      <c r="AO538" t="str">
        <f t="shared" si="1402"/>
        <v>"OBJECT_ID": "2017-002A",</v>
      </c>
      <c r="AP538" t="str">
        <f t="shared" si="1403"/>
        <v>"OBJECT_NAME": "XY S 1",</v>
      </c>
      <c r="AQ538" t="str">
        <f t="shared" si="1404"/>
        <v>"OBJECT_NUMBER": "41913",</v>
      </c>
      <c r="AR538" t="str">
        <f t="shared" si="1405"/>
        <v>"OBJECT_TYPE": "PAYLOAD",</v>
      </c>
      <c r="AS538" t="str">
        <f t="shared" si="1406"/>
        <v>"PERIGEE": "423",</v>
      </c>
      <c r="AT538" t="str">
        <f t="shared" si="1407"/>
        <v>"PERIOD": "93.13",</v>
      </c>
      <c r="AU538" t="str">
        <f t="shared" si="1408"/>
        <v>"RCSVALUE": "0",</v>
      </c>
      <c r="AV538" t="str">
        <f t="shared" si="1409"/>
        <v>"RCS_SIZE": "MEDIUM",</v>
      </c>
      <c r="AW538" t="str">
        <f t="shared" si="1410"/>
        <v>"SITE": "JSC"</v>
      </c>
      <c r="AX538" t="str">
        <f t="shared" si="1411"/>
        <v>"SATNAME": "XY S 1",</v>
      </c>
      <c r="AY538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"433","COMMENT": "","COMMENTCODE": "","COUNTRY": "PRC","CURRENT": "Y","DECAY": "","FILE": "8635","INCLINATION": "97.22","INTLDES": "2017-002A","LAUNCH": "2017-01-09","LAUNCH_NUM": "2","LAUNCH_PIECE": "A","NORAD_CAT_ID": "41913","OBJECT_ID": "2017-002A","OBJECT_NAME": "XY S 1","OBJECT_NUMBER": "41913","OBJECT_TYPE": "PAYLOAD","PERIGEE": "423","PERIOD": "93.13","RCSVALUE": "0","RCS_SIZE": "MEDIUM","SATNAME": "XY S 1","SITE": "JSC"</v>
      </c>
    </row>
    <row r="539" spans="1:51" x14ac:dyDescent="0.2">
      <c r="A539" t="s">
        <v>1398</v>
      </c>
      <c r="B539" t="s">
        <v>4323</v>
      </c>
      <c r="C539" t="s">
        <v>3577</v>
      </c>
      <c r="D539" t="s">
        <v>929</v>
      </c>
      <c r="E539" t="s">
        <v>25</v>
      </c>
      <c r="F539" t="s">
        <v>25</v>
      </c>
      <c r="G539" t="s">
        <v>1698</v>
      </c>
      <c r="H539" t="s">
        <v>27</v>
      </c>
      <c r="I539" t="s">
        <v>25</v>
      </c>
      <c r="J539" t="s">
        <v>77</v>
      </c>
      <c r="K539" t="s">
        <v>1202</v>
      </c>
      <c r="L539" t="s">
        <v>3575</v>
      </c>
      <c r="M539" t="s">
        <v>3572</v>
      </c>
      <c r="N539" t="s">
        <v>36</v>
      </c>
      <c r="O539" t="s">
        <v>34</v>
      </c>
      <c r="P539" t="s">
        <v>3576</v>
      </c>
      <c r="Q539" t="s">
        <v>3575</v>
      </c>
      <c r="R539" t="s">
        <v>3577</v>
      </c>
      <c r="S539" t="s">
        <v>3576</v>
      </c>
      <c r="T539" t="s">
        <v>38</v>
      </c>
      <c r="U539" t="s">
        <v>914</v>
      </c>
      <c r="V539" t="s">
        <v>1319</v>
      </c>
      <c r="W539" t="s">
        <v>41</v>
      </c>
      <c r="X539" t="s">
        <v>95</v>
      </c>
      <c r="Y539" t="s">
        <v>1699</v>
      </c>
      <c r="Z539" t="str">
        <f t="shared" si="1342"/>
        <v>"JILIN103-46281":{"APOGEE": "524","COMMENT": "","COMMENTCODE": "","COUNTRY": "PRC","CURRENT": "Y","DECAY": "","FILE": "8634","INCLINATION": "97.23","INTLDES": "2017-002B","LAUNCH": "2017-01-09","LAUNCH_NUM": "2","LAUNCH_PIECE": "B","NORAD_CAT_ID": "41914","OBJECT_ID": "2017-002B","OBJECT_NAME": "JILIN-1-03","OBJECT_NUMBER": "41914","OBJECT_TYPE": "PAYLOAD","PERIGEE": "509","PERIOD": "94.95","RCSVALUE": "0","RCS_SIZE": "MEDIUM","SATNAME": "JILIN-1-03","SITE": "JSC"}</v>
      </c>
      <c r="AA539" t="str">
        <f>IF(A539=A540,_xlfn.CONCAT(Query__2[[#This Row],[Column1]],","),_xlfn.CONCAT(Query__2[[#This Row],[Column1]],"},"))</f>
        <v>"JILIN103-46281":{"APOGEE": "524","COMMENT": "","COMMENTCODE": "","COUNTRY": "PRC","CURRENT": "Y","DECAY": "","FILE": "8634","INCLINATION": "97.23","INTLDES": "2017-002B","LAUNCH": "2017-01-09","LAUNCH_NUM": "2","LAUNCH_PIECE": "B","NORAD_CAT_ID": "41914","OBJECT_ID": "2017-002B","OBJECT_NAME": "JILIN-1-03","OBJECT_NUMBER": "41914","OBJECT_TYPE": "PAYLOAD","PERIGEE": "509","PERIOD": "94.95","RCSVALUE": "0","RCS_SIZE": "MEDIUM","SATNAME": "JILIN-1-03","SITE": "JSC"},</v>
      </c>
      <c r="AB539" t="str">
        <f t="shared" si="1389"/>
        <v>"APOGEE": "524",</v>
      </c>
      <c r="AC539" t="str">
        <f t="shared" si="1390"/>
        <v>"COMMENT": "",</v>
      </c>
      <c r="AD539" t="str">
        <f t="shared" si="1391"/>
        <v>"COMMENTCODE": "",</v>
      </c>
      <c r="AE539" t="str">
        <f t="shared" si="1392"/>
        <v>"COUNTRY": "PRC",</v>
      </c>
      <c r="AF539" t="str">
        <f t="shared" si="1393"/>
        <v>"CURRENT": "Y",</v>
      </c>
      <c r="AG539" t="str">
        <f t="shared" si="1394"/>
        <v>"DECAY": "",</v>
      </c>
      <c r="AH539" t="str">
        <f t="shared" si="1395"/>
        <v>"FILE": "8634",</v>
      </c>
      <c r="AI539" t="str">
        <f t="shared" si="1396"/>
        <v>"INCLINATION": "97.23",</v>
      </c>
      <c r="AJ539" t="str">
        <f t="shared" si="1397"/>
        <v>"INTLDES": "2017-002B",</v>
      </c>
      <c r="AK539" t="str">
        <f t="shared" si="1398"/>
        <v>"LAUNCH": "2017-01-09",</v>
      </c>
      <c r="AL539" t="str">
        <f t="shared" si="1399"/>
        <v>"LAUNCH_NUM": "2",</v>
      </c>
      <c r="AM539" t="str">
        <f t="shared" si="1400"/>
        <v>"LAUNCH_PIECE": "B",</v>
      </c>
      <c r="AN539" t="str">
        <f t="shared" si="1401"/>
        <v>"NORAD_CAT_ID": "41914",</v>
      </c>
      <c r="AO539" t="str">
        <f t="shared" si="1402"/>
        <v>"OBJECT_ID": "2017-002B",</v>
      </c>
      <c r="AP539" t="str">
        <f t="shared" si="1403"/>
        <v>"OBJECT_NAME": "JILIN-1-03",</v>
      </c>
      <c r="AQ539" t="str">
        <f t="shared" si="1404"/>
        <v>"OBJECT_NUMBER": "41914",</v>
      </c>
      <c r="AR539" t="str">
        <f t="shared" si="1405"/>
        <v>"OBJECT_TYPE": "PAYLOAD",</v>
      </c>
      <c r="AS539" t="str">
        <f t="shared" si="1406"/>
        <v>"PERIGEE": "509",</v>
      </c>
      <c r="AT539" t="str">
        <f t="shared" si="1407"/>
        <v>"PERIOD": "94.95",</v>
      </c>
      <c r="AU539" t="str">
        <f t="shared" si="1408"/>
        <v>"RCSVALUE": "0",</v>
      </c>
      <c r="AV539" t="str">
        <f t="shared" si="1409"/>
        <v>"RCS_SIZE": "MEDIUM",</v>
      </c>
      <c r="AW539" t="str">
        <f t="shared" si="1410"/>
        <v>"SITE": "JSC"</v>
      </c>
      <c r="AX539" t="str">
        <f t="shared" si="1411"/>
        <v>"SATNAME": "JILIN-1-03",</v>
      </c>
      <c r="AY539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"524","COMMENT": "","COMMENTCODE": "","COUNTRY": "PRC","CURRENT": "Y","DECAY": "","FILE": "8634","INCLINATION": "97.23","INTLDES": "2017-002B","LAUNCH": "2017-01-09","LAUNCH_NUM": "2","LAUNCH_PIECE": "B","NORAD_CAT_ID": "41914","OBJECT_ID": "2017-002B","OBJECT_NAME": "JILIN-1-03","OBJECT_NUMBER": "41914","OBJECT_TYPE": "PAYLOAD","PERIGEE": "509","PERIOD": "94.95","RCSVALUE": "0","RCS_SIZE": "MEDIUM","SATNAME": "JILIN-1-03","SITE": "JSC"</v>
      </c>
    </row>
    <row r="540" spans="1:51" x14ac:dyDescent="0.2">
      <c r="A540" t="s">
        <v>1398</v>
      </c>
      <c r="B540" t="s">
        <v>4324</v>
      </c>
      <c r="C540" t="s">
        <v>3580</v>
      </c>
      <c r="D540" t="s">
        <v>898</v>
      </c>
      <c r="E540" t="s">
        <v>25</v>
      </c>
      <c r="F540" t="s">
        <v>25</v>
      </c>
      <c r="G540" t="s">
        <v>1698</v>
      </c>
      <c r="H540" t="s">
        <v>27</v>
      </c>
      <c r="I540" t="s">
        <v>25</v>
      </c>
      <c r="J540" t="s">
        <v>77</v>
      </c>
      <c r="K540" t="s">
        <v>364</v>
      </c>
      <c r="L540" t="s">
        <v>3578</v>
      </c>
      <c r="M540" t="s">
        <v>3572</v>
      </c>
      <c r="N540" t="s">
        <v>36</v>
      </c>
      <c r="O540" t="s">
        <v>81</v>
      </c>
      <c r="P540" t="s">
        <v>3579</v>
      </c>
      <c r="Q540" t="s">
        <v>3578</v>
      </c>
      <c r="R540" t="s">
        <v>3580</v>
      </c>
      <c r="S540" t="s">
        <v>3579</v>
      </c>
      <c r="T540" t="s">
        <v>38</v>
      </c>
      <c r="U540" t="s">
        <v>904</v>
      </c>
      <c r="V540" t="s">
        <v>1479</v>
      </c>
      <c r="W540" t="s">
        <v>41</v>
      </c>
      <c r="X540" t="s">
        <v>64</v>
      </c>
      <c r="Y540" t="s">
        <v>1699</v>
      </c>
      <c r="Z540" t="str">
        <f t="shared" si="1342"/>
        <v>"KAIDUN1-46282":{"APOGEE": "501","COMMENT": "","COMMENTCODE": "","COUNTRY": "PRC","CURRENT": "Y","DECAY": "","FILE": "8634","INCLINATION": "97.22","INTLDES": "2017-002C","LAUNCH": "2017-01-09","LAUNCH_NUM": "2","LAUNCH_PIECE": "C","NORAD_CAT_ID": "41915","OBJECT_ID": "2017-002C","OBJECT_NAME": "KAIDUN 1","OBJECT_NUMBER": "41915","OBJECT_TYPE": "PAYLOAD","PERIGEE": "489","PERIOD": "94.51","RCSVALUE": "0","RCS_SIZE": "SMALL","SATNAME": "KAIDUN 1","SITE": "JSC"}</v>
      </c>
      <c r="AA540" t="str">
        <f>IF(A540=A541,_xlfn.CONCAT(Query__2[[#This Row],[Column1]],","),_xlfn.CONCAT(Query__2[[#This Row],[Column1]],"},"))</f>
        <v>"KAIDUN1-46282":{"APOGEE": "501","COMMENT": "","COMMENTCODE": "","COUNTRY": "PRC","CURRENT": "Y","DECAY": "","FILE": "8634","INCLINATION": "97.22","INTLDES": "2017-002C","LAUNCH": "2017-01-09","LAUNCH_NUM": "2","LAUNCH_PIECE": "C","NORAD_CAT_ID": "41915","OBJECT_ID": "2017-002C","OBJECT_NAME": "KAIDUN 1","OBJECT_NUMBER": "41915","OBJECT_TYPE": "PAYLOAD","PERIGEE": "489","PERIOD": "94.51","RCSVALUE": "0","RCS_SIZE": "SMALL","SATNAME": "KAIDUN 1","SITE": "JSC"},</v>
      </c>
      <c r="AB540" t="str">
        <f t="shared" si="1389"/>
        <v>"APOGEE": "501",</v>
      </c>
      <c r="AC540" t="str">
        <f t="shared" si="1390"/>
        <v>"COMMENT": "",</v>
      </c>
      <c r="AD540" t="str">
        <f t="shared" si="1391"/>
        <v>"COMMENTCODE": "",</v>
      </c>
      <c r="AE540" t="str">
        <f t="shared" si="1392"/>
        <v>"COUNTRY": "PRC",</v>
      </c>
      <c r="AF540" t="str">
        <f t="shared" si="1393"/>
        <v>"CURRENT": "Y",</v>
      </c>
      <c r="AG540" t="str">
        <f t="shared" si="1394"/>
        <v>"DECAY": "",</v>
      </c>
      <c r="AH540" t="str">
        <f t="shared" si="1395"/>
        <v>"FILE": "8634",</v>
      </c>
      <c r="AI540" t="str">
        <f t="shared" si="1396"/>
        <v>"INCLINATION": "97.22",</v>
      </c>
      <c r="AJ540" t="str">
        <f t="shared" si="1397"/>
        <v>"INTLDES": "2017-002C",</v>
      </c>
      <c r="AK540" t="str">
        <f t="shared" si="1398"/>
        <v>"LAUNCH": "2017-01-09",</v>
      </c>
      <c r="AL540" t="str">
        <f t="shared" si="1399"/>
        <v>"LAUNCH_NUM": "2",</v>
      </c>
      <c r="AM540" t="str">
        <f t="shared" si="1400"/>
        <v>"LAUNCH_PIECE": "C",</v>
      </c>
      <c r="AN540" t="str">
        <f t="shared" si="1401"/>
        <v>"NORAD_CAT_ID": "41915",</v>
      </c>
      <c r="AO540" t="str">
        <f t="shared" si="1402"/>
        <v>"OBJECT_ID": "2017-002C",</v>
      </c>
      <c r="AP540" t="str">
        <f t="shared" si="1403"/>
        <v>"OBJECT_NAME": "KAIDUN 1",</v>
      </c>
      <c r="AQ540" t="str">
        <f t="shared" si="1404"/>
        <v>"OBJECT_NUMBER": "41915",</v>
      </c>
      <c r="AR540" t="str">
        <f t="shared" si="1405"/>
        <v>"OBJECT_TYPE": "PAYLOAD",</v>
      </c>
      <c r="AS540" t="str">
        <f t="shared" si="1406"/>
        <v>"PERIGEE": "489",</v>
      </c>
      <c r="AT540" t="str">
        <f t="shared" si="1407"/>
        <v>"PERIOD": "94.51",</v>
      </c>
      <c r="AU540" t="str">
        <f t="shared" si="1408"/>
        <v>"RCSVALUE": "0",</v>
      </c>
      <c r="AV540" t="str">
        <f t="shared" si="1409"/>
        <v>"RCS_SIZE": "SMALL",</v>
      </c>
      <c r="AW540" t="str">
        <f t="shared" si="1410"/>
        <v>"SITE": "JSC"</v>
      </c>
      <c r="AX540" t="str">
        <f t="shared" si="1411"/>
        <v>"SATNAME": "KAIDUN 1",</v>
      </c>
      <c r="AY540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"501","COMMENT": "","COMMENTCODE": "","COUNTRY": "PRC","CURRENT": "Y","DECAY": "","FILE": "8634","INCLINATION": "97.22","INTLDES": "2017-002C","LAUNCH": "2017-01-09","LAUNCH_NUM": "2","LAUNCH_PIECE": "C","NORAD_CAT_ID": "41915","OBJECT_ID": "2017-002C","OBJECT_NAME": "KAIDUN 1","OBJECT_NUMBER": "41915","OBJECT_TYPE": "PAYLOAD","PERIGEE": "489","PERIOD": "94.51","RCSVALUE": "0","RCS_SIZE": "SMALL","SATNAME": "KAIDUN 1","SITE": "JSC"</v>
      </c>
    </row>
    <row r="541" spans="1:51" x14ac:dyDescent="0.2">
      <c r="A541" t="s">
        <v>1398</v>
      </c>
      <c r="B541" t="s">
        <v>4325</v>
      </c>
      <c r="C541" t="s">
        <v>3584</v>
      </c>
      <c r="D541" t="s">
        <v>599</v>
      </c>
      <c r="E541" t="s">
        <v>25</v>
      </c>
      <c r="F541" t="s">
        <v>25</v>
      </c>
      <c r="G541" t="s">
        <v>1698</v>
      </c>
      <c r="H541" t="s">
        <v>27</v>
      </c>
      <c r="I541" t="s">
        <v>3581</v>
      </c>
      <c r="J541" t="s">
        <v>156</v>
      </c>
      <c r="K541" t="s">
        <v>1798</v>
      </c>
      <c r="L541" t="s">
        <v>3582</v>
      </c>
      <c r="M541" t="s">
        <v>3572</v>
      </c>
      <c r="N541" t="s">
        <v>36</v>
      </c>
      <c r="O541" t="s">
        <v>160</v>
      </c>
      <c r="P541" t="s">
        <v>3583</v>
      </c>
      <c r="Q541" t="s">
        <v>3582</v>
      </c>
      <c r="R541" t="s">
        <v>3584</v>
      </c>
      <c r="S541" t="s">
        <v>3583</v>
      </c>
      <c r="T541" t="s">
        <v>50</v>
      </c>
      <c r="U541" t="s">
        <v>654</v>
      </c>
      <c r="V541" t="s">
        <v>968</v>
      </c>
      <c r="W541" t="s">
        <v>41</v>
      </c>
      <c r="X541" t="s">
        <v>53</v>
      </c>
      <c r="Y541" t="s">
        <v>1699</v>
      </c>
      <c r="Z541" t="str">
        <f t="shared" si="1342"/>
        <v>"KZ1ARB-46283":{"APOGEE": "136","COMMENT": "","COMMENTCODE": "","COUNTRY": "PRC","CURRENT": "Y","DECAY": "2017-07-17","FILE": "7337","INCLINATION": "97.48","INTLDES": "2017-002D","LAUNCH": "2017-01-09","LAUNCH_NUM": "2","LAUNCH_PIECE": "D","NORAD_CAT_ID": "41916","OBJECT_ID": "2017-002D","OBJECT_NAME": "KZ-1A R/B","OBJECT_NUMBER": "41916","OBJECT_TYPE": "ROCKET BODY","PERIGEE": "130","PERIOD": "87.14","RCSVALUE": "0","RCS_SIZE": "LARGE","SATNAME": "KZ-1A R/B","SITE": "JSC"}</v>
      </c>
      <c r="AA541" t="str">
        <f>IF(A541=A542,_xlfn.CONCAT(Query__2[[#This Row],[Column1]],","),_xlfn.CONCAT(Query__2[[#This Row],[Column1]],"},"))</f>
        <v>"KZ1ARB-46283":{"APOGEE": "136","COMMENT": "","COMMENTCODE": "","COUNTRY": "PRC","CURRENT": "Y","DECAY": "2017-07-17","FILE": "7337","INCLINATION": "97.48","INTLDES": "2017-002D","LAUNCH": "2017-01-09","LAUNCH_NUM": "2","LAUNCH_PIECE": "D","NORAD_CAT_ID": "41916","OBJECT_ID": "2017-002D","OBJECT_NAME": "KZ-1A R/B","OBJECT_NUMBER": "41916","OBJECT_TYPE": "ROCKET BODY","PERIGEE": "130","PERIOD": "87.14","RCSVALUE": "0","RCS_SIZE": "LARGE","SATNAME": "KZ-1A R/B","SITE": "JSC"},</v>
      </c>
      <c r="AB541" t="str">
        <f t="shared" si="1389"/>
        <v>"APOGEE": "136",</v>
      </c>
      <c r="AC541" t="str">
        <f t="shared" si="1390"/>
        <v>"COMMENT": "",</v>
      </c>
      <c r="AD541" t="str">
        <f t="shared" si="1391"/>
        <v>"COMMENTCODE": "",</v>
      </c>
      <c r="AE541" t="str">
        <f t="shared" si="1392"/>
        <v>"COUNTRY": "PRC",</v>
      </c>
      <c r="AF541" t="str">
        <f t="shared" si="1393"/>
        <v>"CURRENT": "Y",</v>
      </c>
      <c r="AG541" t="str">
        <f t="shared" si="1394"/>
        <v>"DECAY": "2017-07-17",</v>
      </c>
      <c r="AH541" t="str">
        <f t="shared" si="1395"/>
        <v>"FILE": "7337",</v>
      </c>
      <c r="AI541" t="str">
        <f t="shared" si="1396"/>
        <v>"INCLINATION": "97.48",</v>
      </c>
      <c r="AJ541" t="str">
        <f t="shared" si="1397"/>
        <v>"INTLDES": "2017-002D",</v>
      </c>
      <c r="AK541" t="str">
        <f t="shared" si="1398"/>
        <v>"LAUNCH": "2017-01-09",</v>
      </c>
      <c r="AL541" t="str">
        <f t="shared" si="1399"/>
        <v>"LAUNCH_NUM": "2",</v>
      </c>
      <c r="AM541" t="str">
        <f t="shared" si="1400"/>
        <v>"LAUNCH_PIECE": "D",</v>
      </c>
      <c r="AN541" t="str">
        <f t="shared" si="1401"/>
        <v>"NORAD_CAT_ID": "41916",</v>
      </c>
      <c r="AO541" t="str">
        <f t="shared" si="1402"/>
        <v>"OBJECT_ID": "2017-002D",</v>
      </c>
      <c r="AP541" t="str">
        <f t="shared" si="1403"/>
        <v>"OBJECT_NAME": "KZ-1A R/B",</v>
      </c>
      <c r="AQ541" t="str">
        <f t="shared" si="1404"/>
        <v>"OBJECT_NUMBER": "41916",</v>
      </c>
      <c r="AR541" t="str">
        <f t="shared" si="1405"/>
        <v>"OBJECT_TYPE": "ROCKET BODY",</v>
      </c>
      <c r="AS541" t="str">
        <f t="shared" si="1406"/>
        <v>"PERIGEE": "130",</v>
      </c>
      <c r="AT541" t="str">
        <f t="shared" si="1407"/>
        <v>"PERIOD": "87.14",</v>
      </c>
      <c r="AU541" t="str">
        <f t="shared" si="1408"/>
        <v>"RCSVALUE": "0",</v>
      </c>
      <c r="AV541" t="str">
        <f t="shared" si="1409"/>
        <v>"RCS_SIZE": "LARGE",</v>
      </c>
      <c r="AW541" t="str">
        <f t="shared" si="1410"/>
        <v>"SITE": "JSC"</v>
      </c>
      <c r="AX541" t="str">
        <f t="shared" si="1411"/>
        <v>"SATNAME": "KZ-1A R/B",</v>
      </c>
      <c r="AY541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"136","COMMENT": "","COMMENTCODE": "","COUNTRY": "PRC","CURRENT": "Y","DECAY": "2017-07-17","FILE": "7337","INCLINATION": "97.48","INTLDES": "2017-002D","LAUNCH": "2017-01-09","LAUNCH_NUM": "2","LAUNCH_PIECE": "D","NORAD_CAT_ID": "41916","OBJECT_ID": "2017-002D","OBJECT_NAME": "KZ-1A R/B","OBJECT_NUMBER": "41916","OBJECT_TYPE": "ROCKET BODY","PERIGEE": "130","PERIOD": "87.14","RCSVALUE": "0","RCS_SIZE": "LARGE","SATNAME": "KZ-1A R/B","SITE": "JSC"</v>
      </c>
    </row>
    <row r="542" spans="1:51" x14ac:dyDescent="0.2">
      <c r="A542" t="s">
        <v>1398</v>
      </c>
      <c r="B542" t="s">
        <v>4326</v>
      </c>
      <c r="C542" t="s">
        <v>3588</v>
      </c>
      <c r="D542" t="s">
        <v>1082</v>
      </c>
      <c r="E542" t="s">
        <v>25</v>
      </c>
      <c r="F542" t="s">
        <v>25</v>
      </c>
      <c r="G542" t="s">
        <v>66</v>
      </c>
      <c r="H542" t="s">
        <v>27</v>
      </c>
      <c r="I542" t="s">
        <v>25</v>
      </c>
      <c r="J542" t="s">
        <v>709</v>
      </c>
      <c r="K542" t="s">
        <v>2252</v>
      </c>
      <c r="L542" t="s">
        <v>3585</v>
      </c>
      <c r="M542" t="s">
        <v>3586</v>
      </c>
      <c r="N542" t="s">
        <v>60</v>
      </c>
      <c r="O542" t="s">
        <v>34</v>
      </c>
      <c r="P542" t="s">
        <v>3587</v>
      </c>
      <c r="Q542" t="s">
        <v>3585</v>
      </c>
      <c r="R542" t="s">
        <v>3588</v>
      </c>
      <c r="S542" t="s">
        <v>3587</v>
      </c>
      <c r="T542" t="s">
        <v>38</v>
      </c>
      <c r="U542" t="s">
        <v>680</v>
      </c>
      <c r="V542" t="s">
        <v>1406</v>
      </c>
      <c r="W542" t="s">
        <v>41</v>
      </c>
      <c r="X542" t="s">
        <v>53</v>
      </c>
      <c r="Y542" t="s">
        <v>190</v>
      </c>
      <c r="Z542" t="str">
        <f t="shared" si="1342"/>
        <v>"IRIDIUM103-46284":{"APOGEE": "779","COMMENT": "","COMMENTCODE": "","COUNTRY": "US","CURRENT": "Y","DECAY": "","FILE": "8623","INCLINATION": "86.40","INTLDES": "2017-003B","LAUNCH": "2017-01-14","LAUNCH_NUM": "3","LAUNCH_PIECE": "B","NORAD_CAT_ID": "41918","OBJECT_ID": "2017-003B","OBJECT_NAME": "IRIDIUM 103","OBJECT_NUMBER": "41918","OBJECT_TYPE": "PAYLOAD","PERIGEE": "776","PERIOD": "100.40","RCSVALUE": "0","RCS_SIZE": "LARGE","SATNAME": "IRIDIUM 103","SITE": "AFWTR"}</v>
      </c>
      <c r="AA542" t="str">
        <f>IF(A542=A543,_xlfn.CONCAT(Query__2[[#This Row],[Column1]],","),_xlfn.CONCAT(Query__2[[#This Row],[Column1]],"},"))</f>
        <v>"IRIDIUM103-46284":{"APOGEE": "779","COMMENT": "","COMMENTCODE": "","COUNTRY": "US","CURRENT": "Y","DECAY": "","FILE": "8623","INCLINATION": "86.40","INTLDES": "2017-003B","LAUNCH": "2017-01-14","LAUNCH_NUM": "3","LAUNCH_PIECE": "B","NORAD_CAT_ID": "41918","OBJECT_ID": "2017-003B","OBJECT_NAME": "IRIDIUM 103","OBJECT_NUMBER": "41918","OBJECT_TYPE": "PAYLOAD","PERIGEE": "776","PERIOD": "100.40","RCSVALUE": "0","RCS_SIZE": "LARGE","SATNAME": "IRIDIUM 103","SITE": "AFWTR"},</v>
      </c>
      <c r="AB542" t="str">
        <f t="shared" si="1389"/>
        <v>"APOGEE": "779",</v>
      </c>
      <c r="AC542" t="str">
        <f t="shared" si="1390"/>
        <v>"COMMENT": "",</v>
      </c>
      <c r="AD542" t="str">
        <f t="shared" si="1391"/>
        <v>"COMMENTCODE": "",</v>
      </c>
      <c r="AE542" t="str">
        <f t="shared" si="1392"/>
        <v>"COUNTRY": "US",</v>
      </c>
      <c r="AF542" t="str">
        <f t="shared" si="1393"/>
        <v>"CURRENT": "Y",</v>
      </c>
      <c r="AG542" t="str">
        <f t="shared" si="1394"/>
        <v>"DECAY": "",</v>
      </c>
      <c r="AH542" t="str">
        <f t="shared" si="1395"/>
        <v>"FILE": "8623",</v>
      </c>
      <c r="AI542" t="str">
        <f t="shared" si="1396"/>
        <v>"INCLINATION": "86.40",</v>
      </c>
      <c r="AJ542" t="str">
        <f t="shared" si="1397"/>
        <v>"INTLDES": "2017-003B",</v>
      </c>
      <c r="AK542" t="str">
        <f t="shared" si="1398"/>
        <v>"LAUNCH": "2017-01-14",</v>
      </c>
      <c r="AL542" t="str">
        <f t="shared" si="1399"/>
        <v>"LAUNCH_NUM": "3",</v>
      </c>
      <c r="AM542" t="str">
        <f t="shared" si="1400"/>
        <v>"LAUNCH_PIECE": "B",</v>
      </c>
      <c r="AN542" t="str">
        <f t="shared" si="1401"/>
        <v>"NORAD_CAT_ID": "41918",</v>
      </c>
      <c r="AO542" t="str">
        <f t="shared" si="1402"/>
        <v>"OBJECT_ID": "2017-003B",</v>
      </c>
      <c r="AP542" t="str">
        <f t="shared" si="1403"/>
        <v>"OBJECT_NAME": "IRIDIUM 103",</v>
      </c>
      <c r="AQ542" t="str">
        <f t="shared" si="1404"/>
        <v>"OBJECT_NUMBER": "41918",</v>
      </c>
      <c r="AR542" t="str">
        <f t="shared" si="1405"/>
        <v>"OBJECT_TYPE": "PAYLOAD",</v>
      </c>
      <c r="AS542" t="str">
        <f t="shared" si="1406"/>
        <v>"PERIGEE": "776",</v>
      </c>
      <c r="AT542" t="str">
        <f t="shared" si="1407"/>
        <v>"PERIOD": "100.40",</v>
      </c>
      <c r="AU542" t="str">
        <f t="shared" si="1408"/>
        <v>"RCSVALUE": "0",</v>
      </c>
      <c r="AV542" t="str">
        <f t="shared" si="1409"/>
        <v>"RCS_SIZE": "LARGE",</v>
      </c>
      <c r="AW542" t="str">
        <f t="shared" si="1410"/>
        <v>"SITE": "AFWTR"</v>
      </c>
      <c r="AX542" t="str">
        <f t="shared" si="1411"/>
        <v>"SATNAME": "IRIDIUM 103",</v>
      </c>
      <c r="AY542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"779","COMMENT": "","COMMENTCODE": "","COUNTRY": "US","CURRENT": "Y","DECAY": "","FILE": "8623","INCLINATION": "86.40","INTLDES": "2017-003B","LAUNCH": "2017-01-14","LAUNCH_NUM": "3","LAUNCH_PIECE": "B","NORAD_CAT_ID": "41918","OBJECT_ID": "2017-003B","OBJECT_NAME": "IRIDIUM 103","OBJECT_NUMBER": "41918","OBJECT_TYPE": "PAYLOAD","PERIGEE": "776","PERIOD": "100.40","RCSVALUE": "0","RCS_SIZE": "LARGE","SATNAME": "IRIDIUM 103","SITE": "AFWTR"</v>
      </c>
    </row>
    <row r="543" spans="1:51" x14ac:dyDescent="0.2">
      <c r="A543" t="s">
        <v>1398</v>
      </c>
      <c r="B543" t="s">
        <v>4327</v>
      </c>
      <c r="C543" t="s">
        <v>3591</v>
      </c>
      <c r="D543" t="s">
        <v>1082</v>
      </c>
      <c r="E543" t="s">
        <v>25</v>
      </c>
      <c r="F543" t="s">
        <v>25</v>
      </c>
      <c r="G543" t="s">
        <v>66</v>
      </c>
      <c r="H543" t="s">
        <v>27</v>
      </c>
      <c r="I543" t="s">
        <v>25</v>
      </c>
      <c r="J543" t="s">
        <v>712</v>
      </c>
      <c r="K543" t="s">
        <v>2252</v>
      </c>
      <c r="L543" t="s">
        <v>3589</v>
      </c>
      <c r="M543" t="s">
        <v>3586</v>
      </c>
      <c r="N543" t="s">
        <v>60</v>
      </c>
      <c r="O543" t="s">
        <v>307</v>
      </c>
      <c r="P543" t="s">
        <v>3590</v>
      </c>
      <c r="Q543" t="s">
        <v>3589</v>
      </c>
      <c r="R543" t="s">
        <v>3591</v>
      </c>
      <c r="S543" t="s">
        <v>3590</v>
      </c>
      <c r="T543" t="s">
        <v>38</v>
      </c>
      <c r="U543" t="s">
        <v>680</v>
      </c>
      <c r="V543" t="s">
        <v>1406</v>
      </c>
      <c r="W543" t="s">
        <v>41</v>
      </c>
      <c r="X543" t="s">
        <v>53</v>
      </c>
      <c r="Y543" t="s">
        <v>190</v>
      </c>
      <c r="Z543" t="str">
        <f t="shared" si="1342"/>
        <v>"IRIDIUM105-46285":{"APOGEE": "779","COMMENT": "","COMMENTCODE": "","COUNTRY": "US","CURRENT": "Y","DECAY": "","FILE": "8624","INCLINATION": "86.40","INTLDES": "2017-003E","LAUNCH": "2017-01-14","LAUNCH_NUM": "3","LAUNCH_PIECE": "E","NORAD_CAT_ID": "41921","OBJECT_ID": "2017-003E","OBJECT_NAME": "IRIDIUM 105","OBJECT_NUMBER": "41921","OBJECT_TYPE": "PAYLOAD","PERIGEE": "776","PERIOD": "100.40","RCSVALUE": "0","RCS_SIZE": "LARGE","SATNAME": "IRIDIUM 105","SITE": "AFWTR"}</v>
      </c>
      <c r="AA543" t="str">
        <f>IF(A543=A544,_xlfn.CONCAT(Query__2[[#This Row],[Column1]],","),_xlfn.CONCAT(Query__2[[#This Row],[Column1]],"},"))</f>
        <v>"IRIDIUM105-46285":{"APOGEE": "779","COMMENT": "","COMMENTCODE": "","COUNTRY": "US","CURRENT": "Y","DECAY": "","FILE": "8624","INCLINATION": "86.40","INTLDES": "2017-003E","LAUNCH": "2017-01-14","LAUNCH_NUM": "3","LAUNCH_PIECE": "E","NORAD_CAT_ID": "41921","OBJECT_ID": "2017-003E","OBJECT_NAME": "IRIDIUM 105","OBJECT_NUMBER": "41921","OBJECT_TYPE": "PAYLOAD","PERIGEE": "776","PERIOD": "100.40","RCSVALUE": "0","RCS_SIZE": "LARGE","SATNAME": "IRIDIUM 105","SITE": "AFWTR"},</v>
      </c>
      <c r="AB543" t="str">
        <f t="shared" si="1389"/>
        <v>"APOGEE": "779",</v>
      </c>
      <c r="AC543" t="str">
        <f t="shared" si="1390"/>
        <v>"COMMENT": "",</v>
      </c>
      <c r="AD543" t="str">
        <f t="shared" si="1391"/>
        <v>"COMMENTCODE": "",</v>
      </c>
      <c r="AE543" t="str">
        <f t="shared" si="1392"/>
        <v>"COUNTRY": "US",</v>
      </c>
      <c r="AF543" t="str">
        <f t="shared" si="1393"/>
        <v>"CURRENT": "Y",</v>
      </c>
      <c r="AG543" t="str">
        <f t="shared" si="1394"/>
        <v>"DECAY": "",</v>
      </c>
      <c r="AH543" t="str">
        <f t="shared" si="1395"/>
        <v>"FILE": "8624",</v>
      </c>
      <c r="AI543" t="str">
        <f t="shared" si="1396"/>
        <v>"INCLINATION": "86.40",</v>
      </c>
      <c r="AJ543" t="str">
        <f t="shared" si="1397"/>
        <v>"INTLDES": "2017-003E",</v>
      </c>
      <c r="AK543" t="str">
        <f t="shared" si="1398"/>
        <v>"LAUNCH": "2017-01-14",</v>
      </c>
      <c r="AL543" t="str">
        <f t="shared" si="1399"/>
        <v>"LAUNCH_NUM": "3",</v>
      </c>
      <c r="AM543" t="str">
        <f t="shared" si="1400"/>
        <v>"LAUNCH_PIECE": "E",</v>
      </c>
      <c r="AN543" t="str">
        <f t="shared" si="1401"/>
        <v>"NORAD_CAT_ID": "41921",</v>
      </c>
      <c r="AO543" t="str">
        <f t="shared" si="1402"/>
        <v>"OBJECT_ID": "2017-003E",</v>
      </c>
      <c r="AP543" t="str">
        <f t="shared" si="1403"/>
        <v>"OBJECT_NAME": "IRIDIUM 105",</v>
      </c>
      <c r="AQ543" t="str">
        <f t="shared" si="1404"/>
        <v>"OBJECT_NUMBER": "41921",</v>
      </c>
      <c r="AR543" t="str">
        <f t="shared" si="1405"/>
        <v>"OBJECT_TYPE": "PAYLOAD",</v>
      </c>
      <c r="AS543" t="str">
        <f t="shared" si="1406"/>
        <v>"PERIGEE": "776",</v>
      </c>
      <c r="AT543" t="str">
        <f t="shared" si="1407"/>
        <v>"PERIOD": "100.40",</v>
      </c>
      <c r="AU543" t="str">
        <f t="shared" si="1408"/>
        <v>"RCSVALUE": "0",</v>
      </c>
      <c r="AV543" t="str">
        <f t="shared" si="1409"/>
        <v>"RCS_SIZE": "LARGE",</v>
      </c>
      <c r="AW543" t="str">
        <f t="shared" si="1410"/>
        <v>"SITE": "AFWTR"</v>
      </c>
      <c r="AX543" t="str">
        <f t="shared" si="1411"/>
        <v>"SATNAME": "IRIDIUM 105",</v>
      </c>
      <c r="AY543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"779","COMMENT": "","COMMENTCODE": "","COUNTRY": "US","CURRENT": "Y","DECAY": "","FILE": "8624","INCLINATION": "86.40","INTLDES": "2017-003E","LAUNCH": "2017-01-14","LAUNCH_NUM": "3","LAUNCH_PIECE": "E","NORAD_CAT_ID": "41921","OBJECT_ID": "2017-003E","OBJECT_NAME": "IRIDIUM 105","OBJECT_NUMBER": "41921","OBJECT_TYPE": "PAYLOAD","PERIGEE": "776","PERIOD": "100.40","RCSVALUE": "0","RCS_SIZE": "LARGE","SATNAME": "IRIDIUM 105","SITE": "AFWTR"</v>
      </c>
    </row>
    <row r="544" spans="1:51" x14ac:dyDescent="0.2">
      <c r="A544" t="s">
        <v>1398</v>
      </c>
      <c r="B544" t="s">
        <v>4328</v>
      </c>
      <c r="C544" t="s">
        <v>3594</v>
      </c>
      <c r="D544" t="s">
        <v>1082</v>
      </c>
      <c r="E544" t="s">
        <v>25</v>
      </c>
      <c r="F544" t="s">
        <v>25</v>
      </c>
      <c r="G544" t="s">
        <v>66</v>
      </c>
      <c r="H544" t="s">
        <v>27</v>
      </c>
      <c r="I544" t="s">
        <v>25</v>
      </c>
      <c r="J544" t="s">
        <v>165</v>
      </c>
      <c r="K544" t="s">
        <v>2252</v>
      </c>
      <c r="L544" t="s">
        <v>3592</v>
      </c>
      <c r="M544" t="s">
        <v>3586</v>
      </c>
      <c r="N544" t="s">
        <v>60</v>
      </c>
      <c r="O544" t="s">
        <v>160</v>
      </c>
      <c r="P544" t="s">
        <v>3593</v>
      </c>
      <c r="Q544" t="s">
        <v>3592</v>
      </c>
      <c r="R544" t="s">
        <v>3594</v>
      </c>
      <c r="S544" t="s">
        <v>3593</v>
      </c>
      <c r="T544" t="s">
        <v>38</v>
      </c>
      <c r="U544" t="s">
        <v>680</v>
      </c>
      <c r="V544" t="s">
        <v>1406</v>
      </c>
      <c r="W544" t="s">
        <v>41</v>
      </c>
      <c r="X544" t="s">
        <v>53</v>
      </c>
      <c r="Y544" t="s">
        <v>190</v>
      </c>
      <c r="Z544" t="str">
        <f t="shared" si="1342"/>
        <v>"IRIDIUM102-46286":{"APOGEE": "779","COMMENT": "","COMMENTCODE": "","COUNTRY": "US","CURRENT": "Y","DECAY": "","FILE": "8614","INCLINATION": "86.40","INTLDES": "2017-003D","LAUNCH": "2017-01-14","LAUNCH_NUM": "3","LAUNCH_PIECE": "D","NORAD_CAT_ID": "41920","OBJECT_ID": "2017-003D","OBJECT_NAME": "IRIDIUM 102","OBJECT_NUMBER": "41920","OBJECT_TYPE": "PAYLOAD","PERIGEE": "776","PERIOD": "100.40","RCSVALUE": "0","RCS_SIZE": "LARGE","SATNAME": "IRIDIUM 102","SITE": "AFWTR"}</v>
      </c>
      <c r="AA544" t="str">
        <f>IF(A544=A545,_xlfn.CONCAT(Query__2[[#This Row],[Column1]],","),_xlfn.CONCAT(Query__2[[#This Row],[Column1]],"},"))</f>
        <v>"IRIDIUM102-46286":{"APOGEE": "779","COMMENT": "","COMMENTCODE": "","COUNTRY": "US","CURRENT": "Y","DECAY": "","FILE": "8614","INCLINATION": "86.40","INTLDES": "2017-003D","LAUNCH": "2017-01-14","LAUNCH_NUM": "3","LAUNCH_PIECE": "D","NORAD_CAT_ID": "41920","OBJECT_ID": "2017-003D","OBJECT_NAME": "IRIDIUM 102","OBJECT_NUMBER": "41920","OBJECT_TYPE": "PAYLOAD","PERIGEE": "776","PERIOD": "100.40","RCSVALUE": "0","RCS_SIZE": "LARGE","SATNAME": "IRIDIUM 102","SITE": "AFWTR"}},</v>
      </c>
      <c r="AB544" t="str">
        <f t="shared" si="1389"/>
        <v>"APOGEE": "779",</v>
      </c>
      <c r="AC544" t="str">
        <f t="shared" si="1390"/>
        <v>"COMMENT": "",</v>
      </c>
      <c r="AD544" t="str">
        <f t="shared" si="1391"/>
        <v>"COMMENTCODE": "",</v>
      </c>
      <c r="AE544" t="str">
        <f t="shared" si="1392"/>
        <v>"COUNTRY": "US",</v>
      </c>
      <c r="AF544" t="str">
        <f t="shared" si="1393"/>
        <v>"CURRENT": "Y",</v>
      </c>
      <c r="AG544" t="str">
        <f t="shared" si="1394"/>
        <v>"DECAY": "",</v>
      </c>
      <c r="AH544" t="str">
        <f t="shared" si="1395"/>
        <v>"FILE": "8614",</v>
      </c>
      <c r="AI544" t="str">
        <f t="shared" si="1396"/>
        <v>"INCLINATION": "86.40",</v>
      </c>
      <c r="AJ544" t="str">
        <f t="shared" si="1397"/>
        <v>"INTLDES": "2017-003D",</v>
      </c>
      <c r="AK544" t="str">
        <f t="shared" si="1398"/>
        <v>"LAUNCH": "2017-01-14",</v>
      </c>
      <c r="AL544" t="str">
        <f t="shared" si="1399"/>
        <v>"LAUNCH_NUM": "3",</v>
      </c>
      <c r="AM544" t="str">
        <f t="shared" si="1400"/>
        <v>"LAUNCH_PIECE": "D",</v>
      </c>
      <c r="AN544" t="str">
        <f t="shared" si="1401"/>
        <v>"NORAD_CAT_ID": "41920",</v>
      </c>
      <c r="AO544" t="str">
        <f t="shared" si="1402"/>
        <v>"OBJECT_ID": "2017-003D",</v>
      </c>
      <c r="AP544" t="str">
        <f t="shared" si="1403"/>
        <v>"OBJECT_NAME": "IRIDIUM 102",</v>
      </c>
      <c r="AQ544" t="str">
        <f t="shared" si="1404"/>
        <v>"OBJECT_NUMBER": "41920",</v>
      </c>
      <c r="AR544" t="str">
        <f t="shared" si="1405"/>
        <v>"OBJECT_TYPE": "PAYLOAD",</v>
      </c>
      <c r="AS544" t="str">
        <f t="shared" si="1406"/>
        <v>"PERIGEE": "776",</v>
      </c>
      <c r="AT544" t="str">
        <f t="shared" si="1407"/>
        <v>"PERIOD": "100.40",</v>
      </c>
      <c r="AU544" t="str">
        <f t="shared" si="1408"/>
        <v>"RCSVALUE": "0",</v>
      </c>
      <c r="AV544" t="str">
        <f t="shared" si="1409"/>
        <v>"RCS_SIZE": "LARGE",</v>
      </c>
      <c r="AW544" t="str">
        <f t="shared" si="1410"/>
        <v>"SITE": "AFWTR"</v>
      </c>
      <c r="AX544" t="str">
        <f t="shared" si="1411"/>
        <v>"SATNAME": "IRIDIUM 102",</v>
      </c>
      <c r="AY544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"779","COMMENT": "","COMMENTCODE": "","COUNTRY": "US","CURRENT": "Y","DECAY": "","FILE": "8614","INCLINATION": "86.40","INTLDES": "2017-003D","LAUNCH": "2017-01-14","LAUNCH_NUM": "3","LAUNCH_PIECE": "D","NORAD_CAT_ID": "41920","OBJECT_ID": "2017-003D","OBJECT_NAME": "IRIDIUM 102","OBJECT_NUMBER": "41920","OBJECT_TYPE": "PAYLOAD","PERIGEE": "776","PERIOD": "100.40","RCSVALUE": "0","RCS_SIZE": "LARGE","SATNAME": "IRIDIUM 102","SITE": "AFWTR"</v>
      </c>
    </row>
    <row r="545" spans="1:51" x14ac:dyDescent="0.2">
      <c r="A545" t="s">
        <v>1394</v>
      </c>
      <c r="B545" t="s">
        <v>4329</v>
      </c>
      <c r="C545" t="s">
        <v>3599</v>
      </c>
      <c r="D545" t="s">
        <v>25</v>
      </c>
      <c r="E545" t="s">
        <v>1624</v>
      </c>
      <c r="F545" t="s">
        <v>25</v>
      </c>
      <c r="G545" t="s">
        <v>66</v>
      </c>
      <c r="H545" t="s">
        <v>27</v>
      </c>
      <c r="I545" t="s">
        <v>25</v>
      </c>
      <c r="J545" t="s">
        <v>1852</v>
      </c>
      <c r="K545" t="s">
        <v>25</v>
      </c>
      <c r="L545" t="s">
        <v>3597</v>
      </c>
      <c r="M545" t="s">
        <v>2911</v>
      </c>
      <c r="N545" t="s">
        <v>33</v>
      </c>
      <c r="O545" t="s">
        <v>48</v>
      </c>
      <c r="P545" t="s">
        <v>3598</v>
      </c>
      <c r="Q545" t="s">
        <v>3597</v>
      </c>
      <c r="R545" t="s">
        <v>3599</v>
      </c>
      <c r="S545" t="s">
        <v>3598</v>
      </c>
      <c r="T545" t="s">
        <v>38</v>
      </c>
      <c r="U545" t="s">
        <v>25</v>
      </c>
      <c r="V545" t="s">
        <v>25</v>
      </c>
      <c r="W545" t="s">
        <v>41</v>
      </c>
      <c r="X545" t="s">
        <v>25</v>
      </c>
      <c r="Y545" t="s">
        <v>75</v>
      </c>
      <c r="Z545" t="str">
        <f t="shared" si="1342"/>
        <v>"2018":{"USA280-46802":{"APOGEE": "","COMMENT": "NO ELEMENTS AVAILABLE","COMMENTCODE": "","COUNTRY": "US","CURRENT": "Y","DECAY": "","FILE": "6427","INCLINATION": "","INTLDES": "2018-001A","LAUNCH": "2018-01-08","LAUNCH_NUM": "1","LAUNCH_PIECE": "A","NORAD_CAT_ID": "43098","OBJECT_ID": "2018-001A","OBJECT_NAME": "USA 280","OBJECT_NUMBER": "43098","OBJECT_TYPE": "PAYLOAD","PERIGEE": "","PERIOD": "","RCSVALUE": "0","RCS_SIZE": "","SATNAME": "USA 280","SITE": "AFETR"}</v>
      </c>
      <c r="AA545" t="str">
        <f>IF(A545=A546,_xlfn.CONCAT(Query__2[[#This Row],[Column1]],","),_xlfn.CONCAT(Query__2[[#This Row],[Column1]],"},"))</f>
        <v>"2018":{"USA280-46802":{"APOGEE": "","COMMENT": "NO ELEMENTS AVAILABLE","COMMENTCODE": "","COUNTRY": "US","CURRENT": "Y","DECAY": "","FILE": "6427","INCLINATION": "","INTLDES": "2018-001A","LAUNCH": "2018-01-08","LAUNCH_NUM": "1","LAUNCH_PIECE": "A","NORAD_CAT_ID": "43098","OBJECT_ID": "2018-001A","OBJECT_NAME": "USA 280","OBJECT_NUMBER": "43098","OBJECT_TYPE": "PAYLOAD","PERIGEE": "","PERIOD": "","RCSVALUE": "0","RCS_SIZE": "","SATNAME": "USA 280","SITE": "AFETR"},</v>
      </c>
      <c r="AB545" t="str">
        <f t="shared" ref="AB545:AB553" si="1412">_xlfn.CONCAT("""",D$1,"""",": ","""",D545,"""",",")</f>
        <v>"APOGEE": "",</v>
      </c>
      <c r="AC545" t="str">
        <f t="shared" ref="AC545:AC553" si="1413">_xlfn.CONCAT("""",E$1,"""",": ","""",E545,"""",",")</f>
        <v>"COMMENT": "NO ELEMENTS AVAILABLE",</v>
      </c>
      <c r="AD545" t="str">
        <f t="shared" ref="AD545:AD553" si="1414">_xlfn.CONCAT("""",F$1,"""",": ","""",F545,"""",",")</f>
        <v>"COMMENTCODE": "",</v>
      </c>
      <c r="AE545" t="str">
        <f t="shared" ref="AE545:AE553" si="1415">_xlfn.CONCAT("""",G$1,"""",": ","""",G545,"""",",")</f>
        <v>"COUNTRY": "US",</v>
      </c>
      <c r="AF545" t="str">
        <f t="shared" ref="AF545:AF553" si="1416">_xlfn.CONCAT("""",H$1,"""",": ","""",H545,"""",",")</f>
        <v>"CURRENT": "Y",</v>
      </c>
      <c r="AG545" t="str">
        <f t="shared" ref="AG545:AG553" si="1417">_xlfn.CONCAT("""",I$1,"""",": ","""",I545,"""",",")</f>
        <v>"DECAY": "",</v>
      </c>
      <c r="AH545" t="str">
        <f t="shared" ref="AH545:AH553" si="1418">_xlfn.CONCAT("""",J$1,"""",": ","""",J545,"""",",")</f>
        <v>"FILE": "6427",</v>
      </c>
      <c r="AI545" t="str">
        <f t="shared" ref="AI545:AI553" si="1419">_xlfn.CONCAT("""",K$1,"""",": ","""",K545,"""",",")</f>
        <v>"INCLINATION": "",</v>
      </c>
      <c r="AJ545" t="str">
        <f t="shared" ref="AJ545:AJ553" si="1420">_xlfn.CONCAT("""",L$1,"""",": ","""",L545,"""",",")</f>
        <v>"INTLDES": "2018-001A",</v>
      </c>
      <c r="AK545" t="str">
        <f t="shared" ref="AK545:AK553" si="1421">_xlfn.CONCAT("""",M$1,"""",": ","""",M545,"""",",")</f>
        <v>"LAUNCH": "2018-01-08",</v>
      </c>
      <c r="AL545" t="str">
        <f t="shared" ref="AL545:AL553" si="1422">_xlfn.CONCAT("""",N$1,"""",": ","""",N545,"""",",")</f>
        <v>"LAUNCH_NUM": "1",</v>
      </c>
      <c r="AM545" t="str">
        <f t="shared" ref="AM545:AM553" si="1423">_xlfn.CONCAT("""",O$1,"""",": ","""",O545,"""",",")</f>
        <v>"LAUNCH_PIECE": "A",</v>
      </c>
      <c r="AN545" t="str">
        <f t="shared" ref="AN545:AN553" si="1424">_xlfn.CONCAT("""",P$1,"""",": ","""",P545,"""",",")</f>
        <v>"NORAD_CAT_ID": "43098",</v>
      </c>
      <c r="AO545" t="str">
        <f t="shared" ref="AO545:AO553" si="1425">_xlfn.CONCAT("""",Q$1,"""",": ","""",Q545,"""",",")</f>
        <v>"OBJECT_ID": "2018-001A",</v>
      </c>
      <c r="AP545" t="str">
        <f t="shared" ref="AP545:AP553" si="1426">_xlfn.CONCAT("""",R$1,"""",": ","""",R545,"""",",")</f>
        <v>"OBJECT_NAME": "USA 280",</v>
      </c>
      <c r="AQ545" t="str">
        <f t="shared" ref="AQ545:AQ553" si="1427">_xlfn.CONCAT("""",S$1,"""",": ","""",S545,"""",",")</f>
        <v>"OBJECT_NUMBER": "43098",</v>
      </c>
      <c r="AR545" t="str">
        <f t="shared" ref="AR545:AR553" si="1428">_xlfn.CONCAT("""",T$1,"""",": ","""",T545,"""",",")</f>
        <v>"OBJECT_TYPE": "PAYLOAD",</v>
      </c>
      <c r="AS545" t="str">
        <f t="shared" ref="AS545:AS553" si="1429">_xlfn.CONCAT("""",U$1,"""",": ","""",U545,"""",",")</f>
        <v>"PERIGEE": "",</v>
      </c>
      <c r="AT545" t="str">
        <f t="shared" ref="AT545:AT553" si="1430">_xlfn.CONCAT("""",V$1,"""",": ","""",V545,"""",",")</f>
        <v>"PERIOD": "",</v>
      </c>
      <c r="AU545" t="str">
        <f t="shared" ref="AU545:AU553" si="1431">_xlfn.CONCAT("""",W$1,"""",": ","""",W545,"""",",")</f>
        <v>"RCSVALUE": "0",</v>
      </c>
      <c r="AV545" t="str">
        <f t="shared" ref="AV545:AV553" si="1432">_xlfn.CONCAT("""",X$1,"""",": ","""",X545,"""",",")</f>
        <v>"RCS_SIZE": "",</v>
      </c>
      <c r="AW545" t="str">
        <f t="shared" ref="AW545:AW553" si="1433">_xlfn.CONCAT("""",Y$1,"""",": ","""",Y545,"""")</f>
        <v>"SITE": "AFETR"</v>
      </c>
      <c r="AX545" t="str">
        <f t="shared" ref="AX545:AX553" si="1434">_xlfn.CONCAT("""",C$1,"""",": ","""",C545,"""",",")</f>
        <v>"SATNAME": "USA 280",</v>
      </c>
      <c r="AY545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"","COMMENT": "NO ELEMENTS AVAILABLE","COMMENTCODE": "","COUNTRY": "US","CURRENT": "Y","DECAY": "","FILE": "6427","INCLINATION": "","INTLDES": "2018-001A","LAUNCH": "2018-01-08","LAUNCH_NUM": "1","LAUNCH_PIECE": "A","NORAD_CAT_ID": "43098","OBJECT_ID": "2018-001A","OBJECT_NAME": "USA 280","OBJECT_NUMBER": "43098","OBJECT_TYPE": "PAYLOAD","PERIGEE": "","PERIOD": "","RCSVALUE": "0","RCS_SIZE": "","SATNAME": "USA 280","SITE": "AFETR"</v>
      </c>
    </row>
    <row r="546" spans="1:51" x14ac:dyDescent="0.2">
      <c r="A546" t="s">
        <v>1394</v>
      </c>
      <c r="B546" t="s">
        <v>4330</v>
      </c>
      <c r="C546" t="s">
        <v>3603</v>
      </c>
      <c r="D546" t="s">
        <v>888</v>
      </c>
      <c r="E546" t="s">
        <v>25</v>
      </c>
      <c r="F546" t="s">
        <v>25</v>
      </c>
      <c r="G546" t="s">
        <v>1698</v>
      </c>
      <c r="H546" t="s">
        <v>27</v>
      </c>
      <c r="I546" t="s">
        <v>25</v>
      </c>
      <c r="J546" t="s">
        <v>231</v>
      </c>
      <c r="K546" t="s">
        <v>1796</v>
      </c>
      <c r="L546" t="s">
        <v>3600</v>
      </c>
      <c r="M546" t="s">
        <v>3601</v>
      </c>
      <c r="N546" t="s">
        <v>36</v>
      </c>
      <c r="O546" t="s">
        <v>48</v>
      </c>
      <c r="P546" t="s">
        <v>3602</v>
      </c>
      <c r="Q546" t="s">
        <v>3600</v>
      </c>
      <c r="R546" t="s">
        <v>3603</v>
      </c>
      <c r="S546" t="s">
        <v>3602</v>
      </c>
      <c r="T546" t="s">
        <v>38</v>
      </c>
      <c r="U546" t="s">
        <v>540</v>
      </c>
      <c r="V546" t="s">
        <v>1434</v>
      </c>
      <c r="W546" t="s">
        <v>41</v>
      </c>
      <c r="X546" t="s">
        <v>53</v>
      </c>
      <c r="Y546" t="s">
        <v>2479</v>
      </c>
      <c r="Z546" t="str">
        <f t="shared" si="1342"/>
        <v>"SUPERVIEW103-46803":{"APOGEE": "482","COMMENT": "","COMMENTCODE": "","COUNTRY": "PRC","CURRENT": "Y","DECAY": "","FILE": "8635","INCLINATION": "97.39","INTLDES": "2018-002A","LAUNCH": "2018-01-09","LAUNCH_NUM": "2","LAUNCH_PIECE": "A","NORAD_CAT_ID": "43099","OBJECT_ID": "2018-002A","OBJECT_NAME": "SUPERVIEW-1 03","OBJECT_NUMBER": "43099","OBJECT_TYPE": "PAYLOAD","PERIGEE": "477","PERIOD": "94.20","RCSVALUE": "0","RCS_SIZE": "LARGE","SATNAME": "SUPERVIEW-1 03","SITE": "TSC"}</v>
      </c>
      <c r="AA546" t="str">
        <f>IF(A546=A547,_xlfn.CONCAT(Query__2[[#This Row],[Column1]],","),_xlfn.CONCAT(Query__2[[#This Row],[Column1]],"},"))</f>
        <v>"SUPERVIEW103-46803":{"APOGEE": "482","COMMENT": "","COMMENTCODE": "","COUNTRY": "PRC","CURRENT": "Y","DECAY": "","FILE": "8635","INCLINATION": "97.39","INTLDES": "2018-002A","LAUNCH": "2018-01-09","LAUNCH_NUM": "2","LAUNCH_PIECE": "A","NORAD_CAT_ID": "43099","OBJECT_ID": "2018-002A","OBJECT_NAME": "SUPERVIEW-1 03","OBJECT_NUMBER": "43099","OBJECT_TYPE": "PAYLOAD","PERIGEE": "477","PERIOD": "94.20","RCSVALUE": "0","RCS_SIZE": "LARGE","SATNAME": "SUPERVIEW-1 03","SITE": "TSC"},</v>
      </c>
      <c r="AB546" t="str">
        <f t="shared" si="1412"/>
        <v>"APOGEE": "482",</v>
      </c>
      <c r="AC546" t="str">
        <f t="shared" si="1413"/>
        <v>"COMMENT": "",</v>
      </c>
      <c r="AD546" t="str">
        <f t="shared" si="1414"/>
        <v>"COMMENTCODE": "",</v>
      </c>
      <c r="AE546" t="str">
        <f t="shared" si="1415"/>
        <v>"COUNTRY": "PRC",</v>
      </c>
      <c r="AF546" t="str">
        <f t="shared" si="1416"/>
        <v>"CURRENT": "Y",</v>
      </c>
      <c r="AG546" t="str">
        <f t="shared" si="1417"/>
        <v>"DECAY": "",</v>
      </c>
      <c r="AH546" t="str">
        <f t="shared" si="1418"/>
        <v>"FILE": "8635",</v>
      </c>
      <c r="AI546" t="str">
        <f t="shared" si="1419"/>
        <v>"INCLINATION": "97.39",</v>
      </c>
      <c r="AJ546" t="str">
        <f t="shared" si="1420"/>
        <v>"INTLDES": "2018-002A",</v>
      </c>
      <c r="AK546" t="str">
        <f t="shared" si="1421"/>
        <v>"LAUNCH": "2018-01-09",</v>
      </c>
      <c r="AL546" t="str">
        <f t="shared" si="1422"/>
        <v>"LAUNCH_NUM": "2",</v>
      </c>
      <c r="AM546" t="str">
        <f t="shared" si="1423"/>
        <v>"LAUNCH_PIECE": "A",</v>
      </c>
      <c r="AN546" t="str">
        <f t="shared" si="1424"/>
        <v>"NORAD_CAT_ID": "43099",</v>
      </c>
      <c r="AO546" t="str">
        <f t="shared" si="1425"/>
        <v>"OBJECT_ID": "2018-002A",</v>
      </c>
      <c r="AP546" t="str">
        <f t="shared" si="1426"/>
        <v>"OBJECT_NAME": "SUPERVIEW-1 03",</v>
      </c>
      <c r="AQ546" t="str">
        <f t="shared" si="1427"/>
        <v>"OBJECT_NUMBER": "43099",</v>
      </c>
      <c r="AR546" t="str">
        <f t="shared" si="1428"/>
        <v>"OBJECT_TYPE": "PAYLOAD",</v>
      </c>
      <c r="AS546" t="str">
        <f t="shared" si="1429"/>
        <v>"PERIGEE": "477",</v>
      </c>
      <c r="AT546" t="str">
        <f t="shared" si="1430"/>
        <v>"PERIOD": "94.20",</v>
      </c>
      <c r="AU546" t="str">
        <f t="shared" si="1431"/>
        <v>"RCSVALUE": "0",</v>
      </c>
      <c r="AV546" t="str">
        <f t="shared" si="1432"/>
        <v>"RCS_SIZE": "LARGE",</v>
      </c>
      <c r="AW546" t="str">
        <f t="shared" si="1433"/>
        <v>"SITE": "TSC"</v>
      </c>
      <c r="AX546" t="str">
        <f t="shared" si="1434"/>
        <v>"SATNAME": "SUPERVIEW-1 03",</v>
      </c>
      <c r="AY546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"482","COMMENT": "","COMMENTCODE": "","COUNTRY": "PRC","CURRENT": "Y","DECAY": "","FILE": "8635","INCLINATION": "97.39","INTLDES": "2018-002A","LAUNCH": "2018-01-09","LAUNCH_NUM": "2","LAUNCH_PIECE": "A","NORAD_CAT_ID": "43099","OBJECT_ID": "2018-002A","OBJECT_NAME": "SUPERVIEW-1 03","OBJECT_NUMBER": "43099","OBJECT_TYPE": "PAYLOAD","PERIGEE": "477","PERIOD": "94.20","RCSVALUE": "0","RCS_SIZE": "LARGE","SATNAME": "SUPERVIEW-1 03","SITE": "TSC"</v>
      </c>
    </row>
    <row r="547" spans="1:51" x14ac:dyDescent="0.2">
      <c r="A547" t="s">
        <v>1394</v>
      </c>
      <c r="B547" t="s">
        <v>4331</v>
      </c>
      <c r="C547" t="s">
        <v>3606</v>
      </c>
      <c r="D547" t="s">
        <v>741</v>
      </c>
      <c r="E547" t="s">
        <v>25</v>
      </c>
      <c r="F547" t="s">
        <v>25</v>
      </c>
      <c r="G547" t="s">
        <v>1698</v>
      </c>
      <c r="H547" t="s">
        <v>27</v>
      </c>
      <c r="I547" t="s">
        <v>25</v>
      </c>
      <c r="J547" t="s">
        <v>231</v>
      </c>
      <c r="K547" t="s">
        <v>1214</v>
      </c>
      <c r="L547" t="s">
        <v>3604</v>
      </c>
      <c r="M547" t="s">
        <v>3601</v>
      </c>
      <c r="N547" t="s">
        <v>36</v>
      </c>
      <c r="O547" t="s">
        <v>34</v>
      </c>
      <c r="P547" t="s">
        <v>3605</v>
      </c>
      <c r="Q547" t="s">
        <v>3604</v>
      </c>
      <c r="R547" t="s">
        <v>3606</v>
      </c>
      <c r="S547" t="s">
        <v>3605</v>
      </c>
      <c r="T547" t="s">
        <v>38</v>
      </c>
      <c r="U547" t="s">
        <v>618</v>
      </c>
      <c r="V547" t="s">
        <v>2247</v>
      </c>
      <c r="W547" t="s">
        <v>41</v>
      </c>
      <c r="X547" t="s">
        <v>53</v>
      </c>
      <c r="Y547" t="s">
        <v>2479</v>
      </c>
      <c r="Z547" t="str">
        <f t="shared" si="1342"/>
        <v>"SUPERVIEW104-46804":{"APOGEE": "479","COMMENT": "","COMMENTCODE": "","COUNTRY": "PRC","CURRENT": "Y","DECAY": "","FILE": "8635","INCLINATION": "97.40","INTLDES": "2018-002B","LAUNCH": "2018-01-09","LAUNCH_NUM": "2","LAUNCH_PIECE": "B","NORAD_CAT_ID": "43100","OBJECT_ID": "2018-002B","OBJECT_NAME": "SUPERVIEW-1 04","OBJECT_NUMBER": "43100","OBJECT_TYPE": "PAYLOAD","PERIGEE": "478","PERIOD": "94.17","RCSVALUE": "0","RCS_SIZE": "LARGE","SATNAME": "SUPERVIEW-1 04","SITE": "TSC"}</v>
      </c>
      <c r="AA547" t="str">
        <f>IF(A547=A548,_xlfn.CONCAT(Query__2[[#This Row],[Column1]],","),_xlfn.CONCAT(Query__2[[#This Row],[Column1]],"},"))</f>
        <v>"SUPERVIEW104-46804":{"APOGEE": "479","COMMENT": "","COMMENTCODE": "","COUNTRY": "PRC","CURRENT": "Y","DECAY": "","FILE": "8635","INCLINATION": "97.40","INTLDES": "2018-002B","LAUNCH": "2018-01-09","LAUNCH_NUM": "2","LAUNCH_PIECE": "B","NORAD_CAT_ID": "43100","OBJECT_ID": "2018-002B","OBJECT_NAME": "SUPERVIEW-1 04","OBJECT_NUMBER": "43100","OBJECT_TYPE": "PAYLOAD","PERIGEE": "478","PERIOD": "94.17","RCSVALUE": "0","RCS_SIZE": "LARGE","SATNAME": "SUPERVIEW-1 04","SITE": "TSC"},</v>
      </c>
      <c r="AB547" t="str">
        <f t="shared" si="1412"/>
        <v>"APOGEE": "479",</v>
      </c>
      <c r="AC547" t="str">
        <f t="shared" si="1413"/>
        <v>"COMMENT": "",</v>
      </c>
      <c r="AD547" t="str">
        <f t="shared" si="1414"/>
        <v>"COMMENTCODE": "",</v>
      </c>
      <c r="AE547" t="str">
        <f t="shared" si="1415"/>
        <v>"COUNTRY": "PRC",</v>
      </c>
      <c r="AF547" t="str">
        <f t="shared" si="1416"/>
        <v>"CURRENT": "Y",</v>
      </c>
      <c r="AG547" t="str">
        <f t="shared" si="1417"/>
        <v>"DECAY": "",</v>
      </c>
      <c r="AH547" t="str">
        <f t="shared" si="1418"/>
        <v>"FILE": "8635",</v>
      </c>
      <c r="AI547" t="str">
        <f t="shared" si="1419"/>
        <v>"INCLINATION": "97.40",</v>
      </c>
      <c r="AJ547" t="str">
        <f t="shared" si="1420"/>
        <v>"INTLDES": "2018-002B",</v>
      </c>
      <c r="AK547" t="str">
        <f t="shared" si="1421"/>
        <v>"LAUNCH": "2018-01-09",</v>
      </c>
      <c r="AL547" t="str">
        <f t="shared" si="1422"/>
        <v>"LAUNCH_NUM": "2",</v>
      </c>
      <c r="AM547" t="str">
        <f t="shared" si="1423"/>
        <v>"LAUNCH_PIECE": "B",</v>
      </c>
      <c r="AN547" t="str">
        <f t="shared" si="1424"/>
        <v>"NORAD_CAT_ID": "43100",</v>
      </c>
      <c r="AO547" t="str">
        <f t="shared" si="1425"/>
        <v>"OBJECT_ID": "2018-002B",</v>
      </c>
      <c r="AP547" t="str">
        <f t="shared" si="1426"/>
        <v>"OBJECT_NAME": "SUPERVIEW-1 04",</v>
      </c>
      <c r="AQ547" t="str">
        <f t="shared" si="1427"/>
        <v>"OBJECT_NUMBER": "43100",</v>
      </c>
      <c r="AR547" t="str">
        <f t="shared" si="1428"/>
        <v>"OBJECT_TYPE": "PAYLOAD",</v>
      </c>
      <c r="AS547" t="str">
        <f t="shared" si="1429"/>
        <v>"PERIGEE": "478",</v>
      </c>
      <c r="AT547" t="str">
        <f t="shared" si="1430"/>
        <v>"PERIOD": "94.17",</v>
      </c>
      <c r="AU547" t="str">
        <f t="shared" si="1431"/>
        <v>"RCSVALUE": "0",</v>
      </c>
      <c r="AV547" t="str">
        <f t="shared" si="1432"/>
        <v>"RCS_SIZE": "LARGE",</v>
      </c>
      <c r="AW547" t="str">
        <f t="shared" si="1433"/>
        <v>"SITE": "TSC"</v>
      </c>
      <c r="AX547" t="str">
        <f t="shared" si="1434"/>
        <v>"SATNAME": "SUPERVIEW-1 04",</v>
      </c>
      <c r="AY547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"479","COMMENT": "","COMMENTCODE": "","COUNTRY": "PRC","CURRENT": "Y","DECAY": "","FILE": "8635","INCLINATION": "97.40","INTLDES": "2018-002B","LAUNCH": "2018-01-09","LAUNCH_NUM": "2","LAUNCH_PIECE": "B","NORAD_CAT_ID": "43100","OBJECT_ID": "2018-002B","OBJECT_NAME": "SUPERVIEW-1 04","OBJECT_NUMBER": "43100","OBJECT_TYPE": "PAYLOAD","PERIGEE": "478","PERIOD": "94.17","RCSVALUE": "0","RCS_SIZE": "LARGE","SATNAME": "SUPERVIEW-1 04","SITE": "TSC"</v>
      </c>
    </row>
    <row r="548" spans="1:51" x14ac:dyDescent="0.2">
      <c r="A548" t="s">
        <v>1394</v>
      </c>
      <c r="B548" t="s">
        <v>4332</v>
      </c>
      <c r="C548" t="s">
        <v>2670</v>
      </c>
      <c r="D548" t="s">
        <v>742</v>
      </c>
      <c r="E548" t="s">
        <v>25</v>
      </c>
      <c r="F548" t="s">
        <v>25</v>
      </c>
      <c r="G548" t="s">
        <v>1698</v>
      </c>
      <c r="H548" t="s">
        <v>27</v>
      </c>
      <c r="I548" t="s">
        <v>25</v>
      </c>
      <c r="J548" t="s">
        <v>231</v>
      </c>
      <c r="K548" t="s">
        <v>1717</v>
      </c>
      <c r="L548" t="s">
        <v>3607</v>
      </c>
      <c r="M548" t="s">
        <v>3601</v>
      </c>
      <c r="N548" t="s">
        <v>36</v>
      </c>
      <c r="O548" t="s">
        <v>160</v>
      </c>
      <c r="P548" t="s">
        <v>3608</v>
      </c>
      <c r="Q548" t="s">
        <v>3607</v>
      </c>
      <c r="R548" t="s">
        <v>2670</v>
      </c>
      <c r="S548" t="s">
        <v>3608</v>
      </c>
      <c r="T548" t="s">
        <v>84</v>
      </c>
      <c r="U548" t="s">
        <v>880</v>
      </c>
      <c r="V548" t="s">
        <v>1376</v>
      </c>
      <c r="W548" t="s">
        <v>41</v>
      </c>
      <c r="X548" t="s">
        <v>64</v>
      </c>
      <c r="Y548" t="s">
        <v>2479</v>
      </c>
      <c r="Z548" t="str">
        <f t="shared" si="1342"/>
        <v>"CZ2DDEB-46805":{"APOGEE": "446","COMMENT": "","COMMENTCODE": "","COUNTRY": "PRC","CURRENT": "Y","DECAY": "","FILE": "8635","INCLINATION": "97.20","INTLDES": "2018-002D","LAUNCH": "2018-01-09","LAUNCH_NUM": "2","LAUNCH_PIECE": "D","NORAD_CAT_ID": "43102","OBJECT_ID": "2018-002D","OBJECT_NAME": "CZ-2D DEB","OBJECT_NUMBER": "43102","OBJECT_TYPE": "DEBRIS","PERIGEE": "434","PERIOD": "93.37","RCSVALUE": "0","RCS_SIZE": "SMALL","SATNAME": "CZ-2D DEB","SITE": "TSC"}</v>
      </c>
      <c r="AA548" t="str">
        <f>IF(A548=A549,_xlfn.CONCAT(Query__2[[#This Row],[Column1]],","),_xlfn.CONCAT(Query__2[[#This Row],[Column1]],"},"))</f>
        <v>"CZ2DDEB-46805":{"APOGEE": "446","COMMENT": "","COMMENTCODE": "","COUNTRY": "PRC","CURRENT": "Y","DECAY": "","FILE": "8635","INCLINATION": "97.20","INTLDES": "2018-002D","LAUNCH": "2018-01-09","LAUNCH_NUM": "2","LAUNCH_PIECE": "D","NORAD_CAT_ID": "43102","OBJECT_ID": "2018-002D","OBJECT_NAME": "CZ-2D DEB","OBJECT_NUMBER": "43102","OBJECT_TYPE": "DEBRIS","PERIGEE": "434","PERIOD": "93.37","RCSVALUE": "0","RCS_SIZE": "SMALL","SATNAME": "CZ-2D DEB","SITE": "TSC"},</v>
      </c>
      <c r="AB548" t="str">
        <f t="shared" si="1412"/>
        <v>"APOGEE": "446",</v>
      </c>
      <c r="AC548" t="str">
        <f t="shared" si="1413"/>
        <v>"COMMENT": "",</v>
      </c>
      <c r="AD548" t="str">
        <f t="shared" si="1414"/>
        <v>"COMMENTCODE": "",</v>
      </c>
      <c r="AE548" t="str">
        <f t="shared" si="1415"/>
        <v>"COUNTRY": "PRC",</v>
      </c>
      <c r="AF548" t="str">
        <f t="shared" si="1416"/>
        <v>"CURRENT": "Y",</v>
      </c>
      <c r="AG548" t="str">
        <f t="shared" si="1417"/>
        <v>"DECAY": "",</v>
      </c>
      <c r="AH548" t="str">
        <f t="shared" si="1418"/>
        <v>"FILE": "8635",</v>
      </c>
      <c r="AI548" t="str">
        <f t="shared" si="1419"/>
        <v>"INCLINATION": "97.20",</v>
      </c>
      <c r="AJ548" t="str">
        <f t="shared" si="1420"/>
        <v>"INTLDES": "2018-002D",</v>
      </c>
      <c r="AK548" t="str">
        <f t="shared" si="1421"/>
        <v>"LAUNCH": "2018-01-09",</v>
      </c>
      <c r="AL548" t="str">
        <f t="shared" si="1422"/>
        <v>"LAUNCH_NUM": "2",</v>
      </c>
      <c r="AM548" t="str">
        <f t="shared" si="1423"/>
        <v>"LAUNCH_PIECE": "D",</v>
      </c>
      <c r="AN548" t="str">
        <f t="shared" si="1424"/>
        <v>"NORAD_CAT_ID": "43102",</v>
      </c>
      <c r="AO548" t="str">
        <f t="shared" si="1425"/>
        <v>"OBJECT_ID": "2018-002D",</v>
      </c>
      <c r="AP548" t="str">
        <f t="shared" si="1426"/>
        <v>"OBJECT_NAME": "CZ-2D DEB",</v>
      </c>
      <c r="AQ548" t="str">
        <f t="shared" si="1427"/>
        <v>"OBJECT_NUMBER": "43102",</v>
      </c>
      <c r="AR548" t="str">
        <f t="shared" si="1428"/>
        <v>"OBJECT_TYPE": "DEBRIS",</v>
      </c>
      <c r="AS548" t="str">
        <f t="shared" si="1429"/>
        <v>"PERIGEE": "434",</v>
      </c>
      <c r="AT548" t="str">
        <f t="shared" si="1430"/>
        <v>"PERIOD": "93.37",</v>
      </c>
      <c r="AU548" t="str">
        <f t="shared" si="1431"/>
        <v>"RCSVALUE": "0",</v>
      </c>
      <c r="AV548" t="str">
        <f t="shared" si="1432"/>
        <v>"RCS_SIZE": "SMALL",</v>
      </c>
      <c r="AW548" t="str">
        <f t="shared" si="1433"/>
        <v>"SITE": "TSC"</v>
      </c>
      <c r="AX548" t="str">
        <f t="shared" si="1434"/>
        <v>"SATNAME": "CZ-2D DEB",</v>
      </c>
      <c r="AY548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"446","COMMENT": "","COMMENTCODE": "","COUNTRY": "PRC","CURRENT": "Y","DECAY": "","FILE": "8635","INCLINATION": "97.20","INTLDES": "2018-002D","LAUNCH": "2018-01-09","LAUNCH_NUM": "2","LAUNCH_PIECE": "D","NORAD_CAT_ID": "43102","OBJECT_ID": "2018-002D","OBJECT_NAME": "CZ-2D DEB","OBJECT_NUMBER": "43102","OBJECT_TYPE": "DEBRIS","PERIGEE": "434","PERIOD": "93.37","RCSVALUE": "0","RCS_SIZE": "SMALL","SATNAME": "CZ-2D DEB","SITE": "TSC"</v>
      </c>
    </row>
    <row r="549" spans="1:51" x14ac:dyDescent="0.2">
      <c r="A549" t="s">
        <v>1394</v>
      </c>
      <c r="B549" t="s">
        <v>4333</v>
      </c>
      <c r="C549" t="s">
        <v>2670</v>
      </c>
      <c r="D549" t="s">
        <v>893</v>
      </c>
      <c r="E549" t="s">
        <v>25</v>
      </c>
      <c r="F549" t="s">
        <v>25</v>
      </c>
      <c r="G549" t="s">
        <v>1698</v>
      </c>
      <c r="H549" t="s">
        <v>27</v>
      </c>
      <c r="I549" t="s">
        <v>25</v>
      </c>
      <c r="J549" t="s">
        <v>77</v>
      </c>
      <c r="K549" t="s">
        <v>1949</v>
      </c>
      <c r="L549" t="s">
        <v>3609</v>
      </c>
      <c r="M549" t="s">
        <v>3601</v>
      </c>
      <c r="N549" t="s">
        <v>36</v>
      </c>
      <c r="O549" t="s">
        <v>307</v>
      </c>
      <c r="P549" t="s">
        <v>3610</v>
      </c>
      <c r="Q549" t="s">
        <v>3609</v>
      </c>
      <c r="R549" t="s">
        <v>2670</v>
      </c>
      <c r="S549" t="s">
        <v>3610</v>
      </c>
      <c r="T549" t="s">
        <v>84</v>
      </c>
      <c r="U549" t="s">
        <v>737</v>
      </c>
      <c r="V549" t="s">
        <v>1996</v>
      </c>
      <c r="W549" t="s">
        <v>41</v>
      </c>
      <c r="X549" t="s">
        <v>64</v>
      </c>
      <c r="Y549" t="s">
        <v>2479</v>
      </c>
      <c r="Z549" t="str">
        <f t="shared" si="1342"/>
        <v>"CZ2DDEB-46806":{"APOGEE": "492","COMMENT": "","COMMENTCODE": "","COUNTRY": "PRC","CURRENT": "Y","DECAY": "","FILE": "8634","INCLINATION": "97.55","INTLDES": "2018-002E","LAUNCH": "2018-01-09","LAUNCH_NUM": "2","LAUNCH_PIECE": "E","NORAD_CAT_ID": "43103","OBJECT_ID": "2018-002E","OBJECT_NAME": "CZ-2D DEB","OBJECT_NUMBER": "43103","OBJECT_TYPE": "DEBRIS","PERIGEE": "463","PERIOD": "94.16","RCSVALUE": "0","RCS_SIZE": "SMALL","SATNAME": "CZ-2D DEB","SITE": "TSC"}</v>
      </c>
      <c r="AA549" t="str">
        <f>IF(A549=A550,_xlfn.CONCAT(Query__2[[#This Row],[Column1]],","),_xlfn.CONCAT(Query__2[[#This Row],[Column1]],"},"))</f>
        <v>"CZ2DDEB-46806":{"APOGEE": "492","COMMENT": "","COMMENTCODE": "","COUNTRY": "PRC","CURRENT": "Y","DECAY": "","FILE": "8634","INCLINATION": "97.55","INTLDES": "2018-002E","LAUNCH": "2018-01-09","LAUNCH_NUM": "2","LAUNCH_PIECE": "E","NORAD_CAT_ID": "43103","OBJECT_ID": "2018-002E","OBJECT_NAME": "CZ-2D DEB","OBJECT_NUMBER": "43103","OBJECT_TYPE": "DEBRIS","PERIGEE": "463","PERIOD": "94.16","RCSVALUE": "0","RCS_SIZE": "SMALL","SATNAME": "CZ-2D DEB","SITE": "TSC"},</v>
      </c>
      <c r="AB549" t="str">
        <f t="shared" si="1412"/>
        <v>"APOGEE": "492",</v>
      </c>
      <c r="AC549" t="str">
        <f t="shared" si="1413"/>
        <v>"COMMENT": "",</v>
      </c>
      <c r="AD549" t="str">
        <f t="shared" si="1414"/>
        <v>"COMMENTCODE": "",</v>
      </c>
      <c r="AE549" t="str">
        <f t="shared" si="1415"/>
        <v>"COUNTRY": "PRC",</v>
      </c>
      <c r="AF549" t="str">
        <f t="shared" si="1416"/>
        <v>"CURRENT": "Y",</v>
      </c>
      <c r="AG549" t="str">
        <f t="shared" si="1417"/>
        <v>"DECAY": "",</v>
      </c>
      <c r="AH549" t="str">
        <f t="shared" si="1418"/>
        <v>"FILE": "8634",</v>
      </c>
      <c r="AI549" t="str">
        <f t="shared" si="1419"/>
        <v>"INCLINATION": "97.55",</v>
      </c>
      <c r="AJ549" t="str">
        <f t="shared" si="1420"/>
        <v>"INTLDES": "2018-002E",</v>
      </c>
      <c r="AK549" t="str">
        <f t="shared" si="1421"/>
        <v>"LAUNCH": "2018-01-09",</v>
      </c>
      <c r="AL549" t="str">
        <f t="shared" si="1422"/>
        <v>"LAUNCH_NUM": "2",</v>
      </c>
      <c r="AM549" t="str">
        <f t="shared" si="1423"/>
        <v>"LAUNCH_PIECE": "E",</v>
      </c>
      <c r="AN549" t="str">
        <f t="shared" si="1424"/>
        <v>"NORAD_CAT_ID": "43103",</v>
      </c>
      <c r="AO549" t="str">
        <f t="shared" si="1425"/>
        <v>"OBJECT_ID": "2018-002E",</v>
      </c>
      <c r="AP549" t="str">
        <f t="shared" si="1426"/>
        <v>"OBJECT_NAME": "CZ-2D DEB",</v>
      </c>
      <c r="AQ549" t="str">
        <f t="shared" si="1427"/>
        <v>"OBJECT_NUMBER": "43103",</v>
      </c>
      <c r="AR549" t="str">
        <f t="shared" si="1428"/>
        <v>"OBJECT_TYPE": "DEBRIS",</v>
      </c>
      <c r="AS549" t="str">
        <f t="shared" si="1429"/>
        <v>"PERIGEE": "463",</v>
      </c>
      <c r="AT549" t="str">
        <f t="shared" si="1430"/>
        <v>"PERIOD": "94.16",</v>
      </c>
      <c r="AU549" t="str">
        <f t="shared" si="1431"/>
        <v>"RCSVALUE": "0",</v>
      </c>
      <c r="AV549" t="str">
        <f t="shared" si="1432"/>
        <v>"RCS_SIZE": "SMALL",</v>
      </c>
      <c r="AW549" t="str">
        <f t="shared" si="1433"/>
        <v>"SITE": "TSC"</v>
      </c>
      <c r="AX549" t="str">
        <f t="shared" si="1434"/>
        <v>"SATNAME": "CZ-2D DEB",</v>
      </c>
      <c r="AY549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"492","COMMENT": "","COMMENTCODE": "","COUNTRY": "PRC","CURRENT": "Y","DECAY": "","FILE": "8634","INCLINATION": "97.55","INTLDES": "2018-002E","LAUNCH": "2018-01-09","LAUNCH_NUM": "2","LAUNCH_PIECE": "E","NORAD_CAT_ID": "43103","OBJECT_ID": "2018-002E","OBJECT_NAME": "CZ-2D DEB","OBJECT_NUMBER": "43103","OBJECT_TYPE": "DEBRIS","PERIGEE": "463","PERIOD": "94.16","RCSVALUE": "0","RCS_SIZE": "SMALL","SATNAME": "CZ-2D DEB","SITE": "TSC"</v>
      </c>
    </row>
    <row r="550" spans="1:51" x14ac:dyDescent="0.2">
      <c r="A550" t="s">
        <v>1394</v>
      </c>
      <c r="B550" t="s">
        <v>4334</v>
      </c>
      <c r="C550" t="s">
        <v>2670</v>
      </c>
      <c r="D550" t="s">
        <v>439</v>
      </c>
      <c r="E550" t="s">
        <v>25</v>
      </c>
      <c r="F550" t="s">
        <v>25</v>
      </c>
      <c r="G550" t="s">
        <v>1698</v>
      </c>
      <c r="H550" t="s">
        <v>27</v>
      </c>
      <c r="I550" t="s">
        <v>2242</v>
      </c>
      <c r="J550" t="s">
        <v>1552</v>
      </c>
      <c r="K550" t="s">
        <v>1952</v>
      </c>
      <c r="L550" t="s">
        <v>3611</v>
      </c>
      <c r="M550" t="s">
        <v>3601</v>
      </c>
      <c r="N550" t="s">
        <v>36</v>
      </c>
      <c r="O550" t="s">
        <v>309</v>
      </c>
      <c r="P550" t="s">
        <v>3612</v>
      </c>
      <c r="Q550" t="s">
        <v>3611</v>
      </c>
      <c r="R550" t="s">
        <v>2670</v>
      </c>
      <c r="S550" t="s">
        <v>3612</v>
      </c>
      <c r="T550" t="s">
        <v>84</v>
      </c>
      <c r="U550" t="s">
        <v>430</v>
      </c>
      <c r="V550" t="s">
        <v>464</v>
      </c>
      <c r="W550" t="s">
        <v>41</v>
      </c>
      <c r="X550" t="s">
        <v>64</v>
      </c>
      <c r="Y550" t="s">
        <v>2479</v>
      </c>
      <c r="Z550" t="str">
        <f t="shared" si="1342"/>
        <v>"CZ2DDEB-46807":{"APOGEE": "189","COMMENT": "","COMMENTCODE": "","COUNTRY": "PRC","CURRENT": "Y","DECAY": "2023-02-07","FILE": "8318","INCLINATION": "97.25","INTLDES": "2018-002F","LAUNCH": "2018-01-09","LAUNCH_NUM": "2","LAUNCH_PIECE": "F","NORAD_CAT_ID": "43104","OBJECT_ID": "2018-002F","OBJECT_NAME": "CZ-2D DEB","OBJECT_NUMBER": "43104","OBJECT_TYPE": "DEBRIS","PERIGEE": "173","PERIOD": "88.11","RCSVALUE": "0","RCS_SIZE": "SMALL","SATNAME": "CZ-2D DEB","SITE": "TSC"}</v>
      </c>
      <c r="AA550" t="str">
        <f>IF(A550=A551,_xlfn.CONCAT(Query__2[[#This Row],[Column1]],","),_xlfn.CONCAT(Query__2[[#This Row],[Column1]],"},"))</f>
        <v>"CZ2DDEB-46807":{"APOGEE": "189","COMMENT": "","COMMENTCODE": "","COUNTRY": "PRC","CURRENT": "Y","DECAY": "2023-02-07","FILE": "8318","INCLINATION": "97.25","INTLDES": "2018-002F","LAUNCH": "2018-01-09","LAUNCH_NUM": "2","LAUNCH_PIECE": "F","NORAD_CAT_ID": "43104","OBJECT_ID": "2018-002F","OBJECT_NAME": "CZ-2D DEB","OBJECT_NUMBER": "43104","OBJECT_TYPE": "DEBRIS","PERIGEE": "173","PERIOD": "88.11","RCSVALUE": "0","RCS_SIZE": "SMALL","SATNAME": "CZ-2D DEB","SITE": "TSC"},</v>
      </c>
      <c r="AB550" t="str">
        <f t="shared" si="1412"/>
        <v>"APOGEE": "189",</v>
      </c>
      <c r="AC550" t="str">
        <f t="shared" si="1413"/>
        <v>"COMMENT": "",</v>
      </c>
      <c r="AD550" t="str">
        <f t="shared" si="1414"/>
        <v>"COMMENTCODE": "",</v>
      </c>
      <c r="AE550" t="str">
        <f t="shared" si="1415"/>
        <v>"COUNTRY": "PRC",</v>
      </c>
      <c r="AF550" t="str">
        <f t="shared" si="1416"/>
        <v>"CURRENT": "Y",</v>
      </c>
      <c r="AG550" t="str">
        <f t="shared" si="1417"/>
        <v>"DECAY": "2023-02-07",</v>
      </c>
      <c r="AH550" t="str">
        <f t="shared" si="1418"/>
        <v>"FILE": "8318",</v>
      </c>
      <c r="AI550" t="str">
        <f t="shared" si="1419"/>
        <v>"INCLINATION": "97.25",</v>
      </c>
      <c r="AJ550" t="str">
        <f t="shared" si="1420"/>
        <v>"INTLDES": "2018-002F",</v>
      </c>
      <c r="AK550" t="str">
        <f t="shared" si="1421"/>
        <v>"LAUNCH": "2018-01-09",</v>
      </c>
      <c r="AL550" t="str">
        <f t="shared" si="1422"/>
        <v>"LAUNCH_NUM": "2",</v>
      </c>
      <c r="AM550" t="str">
        <f t="shared" si="1423"/>
        <v>"LAUNCH_PIECE": "F",</v>
      </c>
      <c r="AN550" t="str">
        <f t="shared" si="1424"/>
        <v>"NORAD_CAT_ID": "43104",</v>
      </c>
      <c r="AO550" t="str">
        <f t="shared" si="1425"/>
        <v>"OBJECT_ID": "2018-002F",</v>
      </c>
      <c r="AP550" t="str">
        <f t="shared" si="1426"/>
        <v>"OBJECT_NAME": "CZ-2D DEB",</v>
      </c>
      <c r="AQ550" t="str">
        <f t="shared" si="1427"/>
        <v>"OBJECT_NUMBER": "43104",</v>
      </c>
      <c r="AR550" t="str">
        <f t="shared" si="1428"/>
        <v>"OBJECT_TYPE": "DEBRIS",</v>
      </c>
      <c r="AS550" t="str">
        <f t="shared" si="1429"/>
        <v>"PERIGEE": "173",</v>
      </c>
      <c r="AT550" t="str">
        <f t="shared" si="1430"/>
        <v>"PERIOD": "88.11",</v>
      </c>
      <c r="AU550" t="str">
        <f t="shared" si="1431"/>
        <v>"RCSVALUE": "0",</v>
      </c>
      <c r="AV550" t="str">
        <f t="shared" si="1432"/>
        <v>"RCS_SIZE": "SMALL",</v>
      </c>
      <c r="AW550" t="str">
        <f t="shared" si="1433"/>
        <v>"SITE": "TSC"</v>
      </c>
      <c r="AX550" t="str">
        <f t="shared" si="1434"/>
        <v>"SATNAME": "CZ-2D DEB",</v>
      </c>
      <c r="AY550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"189","COMMENT": "","COMMENTCODE": "","COUNTRY": "PRC","CURRENT": "Y","DECAY": "2023-02-07","FILE": "8318","INCLINATION": "97.25","INTLDES": "2018-002F","LAUNCH": "2018-01-09","LAUNCH_NUM": "2","LAUNCH_PIECE": "F","NORAD_CAT_ID": "43104","OBJECT_ID": "2018-002F","OBJECT_NAME": "CZ-2D DEB","OBJECT_NUMBER": "43104","OBJECT_TYPE": "DEBRIS","PERIGEE": "173","PERIOD": "88.11","RCSVALUE": "0","RCS_SIZE": "SMALL","SATNAME": "CZ-2D DEB","SITE": "TSC"</v>
      </c>
    </row>
    <row r="551" spans="1:51" x14ac:dyDescent="0.2">
      <c r="A551" t="s">
        <v>1394</v>
      </c>
      <c r="B551" t="s">
        <v>4335</v>
      </c>
      <c r="C551" t="s">
        <v>2669</v>
      </c>
      <c r="D551" t="s">
        <v>408</v>
      </c>
      <c r="E551" t="s">
        <v>25</v>
      </c>
      <c r="F551" t="s">
        <v>25</v>
      </c>
      <c r="G551" t="s">
        <v>1698</v>
      </c>
      <c r="H551" t="s">
        <v>27</v>
      </c>
      <c r="I551" t="s">
        <v>2245</v>
      </c>
      <c r="J551" t="s">
        <v>712</v>
      </c>
      <c r="K551" t="s">
        <v>1796</v>
      </c>
      <c r="L551" t="s">
        <v>3613</v>
      </c>
      <c r="M551" t="s">
        <v>3601</v>
      </c>
      <c r="N551" t="s">
        <v>36</v>
      </c>
      <c r="O551" t="s">
        <v>81</v>
      </c>
      <c r="P551" t="s">
        <v>3614</v>
      </c>
      <c r="Q551" t="s">
        <v>3613</v>
      </c>
      <c r="R551" t="s">
        <v>2669</v>
      </c>
      <c r="S551" t="s">
        <v>3614</v>
      </c>
      <c r="T551" t="s">
        <v>50</v>
      </c>
      <c r="U551" t="s">
        <v>730</v>
      </c>
      <c r="V551" t="s">
        <v>1433</v>
      </c>
      <c r="W551" t="s">
        <v>41</v>
      </c>
      <c r="X551" t="s">
        <v>53</v>
      </c>
      <c r="Y551" t="s">
        <v>2479</v>
      </c>
      <c r="Z551" t="str">
        <f t="shared" si="1342"/>
        <v>"CZ2DRB-46808":{"APOGEE": "169","COMMENT": "","COMMENTCODE": "","COUNTRY": "PRC","CURRENT": "Y","DECAY": "2023-06-22","FILE": "8624","INCLINATION": "97.39","INTLDES": "2018-002C","LAUNCH": "2018-01-09","LAUNCH_NUM": "2","LAUNCH_PIECE": "C","NORAD_CAT_ID": "43101","OBJECT_ID": "2018-002C","OBJECT_NAME": "CZ-2D R/B","OBJECT_NUMBER": "43101","OBJECT_TYPE": "ROCKET BODY","PERIGEE": "147","PERIOD": "87.65","RCSVALUE": "0","RCS_SIZE": "LARGE","SATNAME": "CZ-2D R/B","SITE": "TSC"}</v>
      </c>
      <c r="AA551" t="str">
        <f>IF(A551=A552,_xlfn.CONCAT(Query__2[[#This Row],[Column1]],","),_xlfn.CONCAT(Query__2[[#This Row],[Column1]],"},"))</f>
        <v>"CZ2DRB-46808":{"APOGEE": "169","COMMENT": "","COMMENTCODE": "","COUNTRY": "PRC","CURRENT": "Y","DECAY": "2023-06-22","FILE": "8624","INCLINATION": "97.39","INTLDES": "2018-002C","LAUNCH": "2018-01-09","LAUNCH_NUM": "2","LAUNCH_PIECE": "C","NORAD_CAT_ID": "43101","OBJECT_ID": "2018-002C","OBJECT_NAME": "CZ-2D R/B","OBJECT_NUMBER": "43101","OBJECT_TYPE": "ROCKET BODY","PERIGEE": "147","PERIOD": "87.65","RCSVALUE": "0","RCS_SIZE": "LARGE","SATNAME": "CZ-2D R/B","SITE": "TSC"},</v>
      </c>
      <c r="AB551" t="str">
        <f t="shared" si="1412"/>
        <v>"APOGEE": "169",</v>
      </c>
      <c r="AC551" t="str">
        <f t="shared" si="1413"/>
        <v>"COMMENT": "",</v>
      </c>
      <c r="AD551" t="str">
        <f t="shared" si="1414"/>
        <v>"COMMENTCODE": "",</v>
      </c>
      <c r="AE551" t="str">
        <f t="shared" si="1415"/>
        <v>"COUNTRY": "PRC",</v>
      </c>
      <c r="AF551" t="str">
        <f t="shared" si="1416"/>
        <v>"CURRENT": "Y",</v>
      </c>
      <c r="AG551" t="str">
        <f t="shared" si="1417"/>
        <v>"DECAY": "2023-06-22",</v>
      </c>
      <c r="AH551" t="str">
        <f t="shared" si="1418"/>
        <v>"FILE": "8624",</v>
      </c>
      <c r="AI551" t="str">
        <f t="shared" si="1419"/>
        <v>"INCLINATION": "97.39",</v>
      </c>
      <c r="AJ551" t="str">
        <f t="shared" si="1420"/>
        <v>"INTLDES": "2018-002C",</v>
      </c>
      <c r="AK551" t="str">
        <f t="shared" si="1421"/>
        <v>"LAUNCH": "2018-01-09",</v>
      </c>
      <c r="AL551" t="str">
        <f t="shared" si="1422"/>
        <v>"LAUNCH_NUM": "2",</v>
      </c>
      <c r="AM551" t="str">
        <f t="shared" si="1423"/>
        <v>"LAUNCH_PIECE": "C",</v>
      </c>
      <c r="AN551" t="str">
        <f t="shared" si="1424"/>
        <v>"NORAD_CAT_ID": "43101",</v>
      </c>
      <c r="AO551" t="str">
        <f t="shared" si="1425"/>
        <v>"OBJECT_ID": "2018-002C",</v>
      </c>
      <c r="AP551" t="str">
        <f t="shared" si="1426"/>
        <v>"OBJECT_NAME": "CZ-2D R/B",</v>
      </c>
      <c r="AQ551" t="str">
        <f t="shared" si="1427"/>
        <v>"OBJECT_NUMBER": "43101",</v>
      </c>
      <c r="AR551" t="str">
        <f t="shared" si="1428"/>
        <v>"OBJECT_TYPE": "ROCKET BODY",</v>
      </c>
      <c r="AS551" t="str">
        <f t="shared" si="1429"/>
        <v>"PERIGEE": "147",</v>
      </c>
      <c r="AT551" t="str">
        <f t="shared" si="1430"/>
        <v>"PERIOD": "87.65",</v>
      </c>
      <c r="AU551" t="str">
        <f t="shared" si="1431"/>
        <v>"RCSVALUE": "0",</v>
      </c>
      <c r="AV551" t="str">
        <f t="shared" si="1432"/>
        <v>"RCS_SIZE": "LARGE",</v>
      </c>
      <c r="AW551" t="str">
        <f t="shared" si="1433"/>
        <v>"SITE": "TSC"</v>
      </c>
      <c r="AX551" t="str">
        <f t="shared" si="1434"/>
        <v>"SATNAME": "CZ-2D R/B",</v>
      </c>
      <c r="AY551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"169","COMMENT": "","COMMENTCODE": "","COUNTRY": "PRC","CURRENT": "Y","DECAY": "2023-06-22","FILE": "8624","INCLINATION": "97.39","INTLDES": "2018-002C","LAUNCH": "2018-01-09","LAUNCH_NUM": "2","LAUNCH_PIECE": "C","NORAD_CAT_ID": "43101","OBJECT_ID": "2018-002C","OBJECT_NAME": "CZ-2D R/B","OBJECT_NUMBER": "43101","OBJECT_TYPE": "ROCKET BODY","PERIGEE": "147","PERIOD": "87.65","RCSVALUE": "0","RCS_SIZE": "LARGE","SATNAME": "CZ-2D R/B","SITE": "TSC"</v>
      </c>
    </row>
    <row r="552" spans="1:51" x14ac:dyDescent="0.2">
      <c r="A552" t="s">
        <v>1394</v>
      </c>
      <c r="B552" t="s">
        <v>4336</v>
      </c>
      <c r="C552" t="s">
        <v>2670</v>
      </c>
      <c r="D552" t="s">
        <v>446</v>
      </c>
      <c r="E552" t="s">
        <v>25</v>
      </c>
      <c r="F552" t="s">
        <v>25</v>
      </c>
      <c r="G552" t="s">
        <v>1698</v>
      </c>
      <c r="H552" t="s">
        <v>27</v>
      </c>
      <c r="I552" t="s">
        <v>2244</v>
      </c>
      <c r="J552" t="s">
        <v>165</v>
      </c>
      <c r="K552" t="s">
        <v>560</v>
      </c>
      <c r="L552" t="s">
        <v>3615</v>
      </c>
      <c r="M552" t="s">
        <v>3601</v>
      </c>
      <c r="N552" t="s">
        <v>36</v>
      </c>
      <c r="O552" t="s">
        <v>311</v>
      </c>
      <c r="P552" t="s">
        <v>3616</v>
      </c>
      <c r="Q552" t="s">
        <v>3615</v>
      </c>
      <c r="R552" t="s">
        <v>2670</v>
      </c>
      <c r="S552" t="s">
        <v>3616</v>
      </c>
      <c r="T552" t="s">
        <v>84</v>
      </c>
      <c r="U552" t="s">
        <v>430</v>
      </c>
      <c r="V552" t="s">
        <v>371</v>
      </c>
      <c r="W552" t="s">
        <v>41</v>
      </c>
      <c r="X552" t="s">
        <v>64</v>
      </c>
      <c r="Y552" t="s">
        <v>2479</v>
      </c>
      <c r="Z552" t="str">
        <f t="shared" si="1342"/>
        <v>"CZ2DDEB-46809":{"APOGEE": "187","COMMENT": "","COMMENTCODE": "","COUNTRY": "PRC","CURRENT": "Y","DECAY": "2023-03-20","FILE": "8614","INCLINATION": "97.73","INTLDES": "2018-002G","LAUNCH": "2018-01-09","LAUNCH_NUM": "2","LAUNCH_PIECE": "G","NORAD_CAT_ID": "43105","OBJECT_ID": "2018-002G","OBJECT_NAME": "CZ-2D DEB","OBJECT_NUMBER": "43105","OBJECT_TYPE": "DEBRIS","PERIGEE": "173","PERIOD": "88.09","RCSVALUE": "0","RCS_SIZE": "SMALL","SATNAME": "CZ-2D DEB","SITE": "TSC"}</v>
      </c>
      <c r="AA552" t="str">
        <f>IF(A552=A553,_xlfn.CONCAT(Query__2[[#This Row],[Column1]],","),_xlfn.CONCAT(Query__2[[#This Row],[Column1]],"},"))</f>
        <v>"CZ2DDEB-46809":{"APOGEE": "187","COMMENT": "","COMMENTCODE": "","COUNTRY": "PRC","CURRENT": "Y","DECAY": "2023-03-20","FILE": "8614","INCLINATION": "97.73","INTLDES": "2018-002G","LAUNCH": "2018-01-09","LAUNCH_NUM": "2","LAUNCH_PIECE": "G","NORAD_CAT_ID": "43105","OBJECT_ID": "2018-002G","OBJECT_NAME": "CZ-2D DEB","OBJECT_NUMBER": "43105","OBJECT_TYPE": "DEBRIS","PERIGEE": "173","PERIOD": "88.09","RCSVALUE": "0","RCS_SIZE": "SMALL","SATNAME": "CZ-2D DEB","SITE": "TSC"},</v>
      </c>
      <c r="AB552" t="str">
        <f t="shared" si="1412"/>
        <v>"APOGEE": "187",</v>
      </c>
      <c r="AC552" t="str">
        <f t="shared" si="1413"/>
        <v>"COMMENT": "",</v>
      </c>
      <c r="AD552" t="str">
        <f t="shared" si="1414"/>
        <v>"COMMENTCODE": "",</v>
      </c>
      <c r="AE552" t="str">
        <f t="shared" si="1415"/>
        <v>"COUNTRY": "PRC",</v>
      </c>
      <c r="AF552" t="str">
        <f t="shared" si="1416"/>
        <v>"CURRENT": "Y",</v>
      </c>
      <c r="AG552" t="str">
        <f t="shared" si="1417"/>
        <v>"DECAY": "2023-03-20",</v>
      </c>
      <c r="AH552" t="str">
        <f t="shared" si="1418"/>
        <v>"FILE": "8614",</v>
      </c>
      <c r="AI552" t="str">
        <f t="shared" si="1419"/>
        <v>"INCLINATION": "97.73",</v>
      </c>
      <c r="AJ552" t="str">
        <f t="shared" si="1420"/>
        <v>"INTLDES": "2018-002G",</v>
      </c>
      <c r="AK552" t="str">
        <f t="shared" si="1421"/>
        <v>"LAUNCH": "2018-01-09",</v>
      </c>
      <c r="AL552" t="str">
        <f t="shared" si="1422"/>
        <v>"LAUNCH_NUM": "2",</v>
      </c>
      <c r="AM552" t="str">
        <f t="shared" si="1423"/>
        <v>"LAUNCH_PIECE": "G",</v>
      </c>
      <c r="AN552" t="str">
        <f t="shared" si="1424"/>
        <v>"NORAD_CAT_ID": "43105",</v>
      </c>
      <c r="AO552" t="str">
        <f t="shared" si="1425"/>
        <v>"OBJECT_ID": "2018-002G",</v>
      </c>
      <c r="AP552" t="str">
        <f t="shared" si="1426"/>
        <v>"OBJECT_NAME": "CZ-2D DEB",</v>
      </c>
      <c r="AQ552" t="str">
        <f t="shared" si="1427"/>
        <v>"OBJECT_NUMBER": "43105",</v>
      </c>
      <c r="AR552" t="str">
        <f t="shared" si="1428"/>
        <v>"OBJECT_TYPE": "DEBRIS",</v>
      </c>
      <c r="AS552" t="str">
        <f t="shared" si="1429"/>
        <v>"PERIGEE": "173",</v>
      </c>
      <c r="AT552" t="str">
        <f t="shared" si="1430"/>
        <v>"PERIOD": "88.09",</v>
      </c>
      <c r="AU552" t="str">
        <f t="shared" si="1431"/>
        <v>"RCSVALUE": "0",</v>
      </c>
      <c r="AV552" t="str">
        <f t="shared" si="1432"/>
        <v>"RCS_SIZE": "SMALL",</v>
      </c>
      <c r="AW552" t="str">
        <f t="shared" si="1433"/>
        <v>"SITE": "TSC"</v>
      </c>
      <c r="AX552" t="str">
        <f t="shared" si="1434"/>
        <v>"SATNAME": "CZ-2D DEB",</v>
      </c>
      <c r="AY552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"187","COMMENT": "","COMMENTCODE": "","COUNTRY": "PRC","CURRENT": "Y","DECAY": "2023-03-20","FILE": "8614","INCLINATION": "97.73","INTLDES": "2018-002G","LAUNCH": "2018-01-09","LAUNCH_NUM": "2","LAUNCH_PIECE": "G","NORAD_CAT_ID": "43105","OBJECT_ID": "2018-002G","OBJECT_NAME": "CZ-2D DEB","OBJECT_NUMBER": "43105","OBJECT_TYPE": "DEBRIS","PERIGEE": "173","PERIOD": "88.09","RCSVALUE": "0","RCS_SIZE": "SMALL","SATNAME": "CZ-2D DEB","SITE": "TSC"</v>
      </c>
    </row>
    <row r="553" spans="1:51" x14ac:dyDescent="0.2">
      <c r="A553" t="s">
        <v>1394</v>
      </c>
      <c r="B553" t="s">
        <v>4337</v>
      </c>
      <c r="C553" t="s">
        <v>2904</v>
      </c>
      <c r="D553" t="s">
        <v>2413</v>
      </c>
      <c r="E553" t="s">
        <v>25</v>
      </c>
      <c r="F553" t="s">
        <v>25</v>
      </c>
      <c r="G553" t="s">
        <v>1698</v>
      </c>
      <c r="H553" t="s">
        <v>27</v>
      </c>
      <c r="I553" t="s">
        <v>25</v>
      </c>
      <c r="J553" t="s">
        <v>724</v>
      </c>
      <c r="K553" t="s">
        <v>2131</v>
      </c>
      <c r="L553" t="s">
        <v>3617</v>
      </c>
      <c r="M553" t="s">
        <v>2947</v>
      </c>
      <c r="N553" t="s">
        <v>60</v>
      </c>
      <c r="O553" t="s">
        <v>160</v>
      </c>
      <c r="P553" t="s">
        <v>3618</v>
      </c>
      <c r="Q553" t="s">
        <v>3617</v>
      </c>
      <c r="R553" t="s">
        <v>2904</v>
      </c>
      <c r="S553" t="s">
        <v>3618</v>
      </c>
      <c r="T553" t="s">
        <v>50</v>
      </c>
      <c r="U553" t="s">
        <v>897</v>
      </c>
      <c r="V553" t="s">
        <v>3619</v>
      </c>
      <c r="W553" t="s">
        <v>41</v>
      </c>
      <c r="X553" t="s">
        <v>53</v>
      </c>
      <c r="Y553" t="s">
        <v>2323</v>
      </c>
      <c r="Z553" t="str">
        <f t="shared" si="1342"/>
        <v>"CZ3BRB-46810":{"APOGEE": "17469","COMMENT": "","COMMENTCODE": "","COUNTRY": "PRC","CURRENT": "Y","DECAY": "","FILE": "8629","INCLINATION": "54.94","INTLDES": "2018-003D","LAUNCH": "2018-01-11","LAUNCH_NUM": "3","LAUNCH_PIECE": "D","NORAD_CAT_ID": "43110","OBJECT_ID": "2018-003D","OBJECT_NAME": "CZ-3B R/B","OBJECT_NUMBER": "43110","OBJECT_TYPE": "ROCKET BODY","PERIGEE": "498","PERIOD": "315.80","RCSVALUE": "0","RCS_SIZE": "LARGE","SATNAME": "CZ-3B R/B","SITE": "XSC"}</v>
      </c>
      <c r="AA553" t="str">
        <f>IF(A553=A554,_xlfn.CONCAT(Query__2[[#This Row],[Column1]],","),_xlfn.CONCAT(Query__2[[#This Row],[Column1]],"},"))</f>
        <v>"CZ3BRB-46810":{"APOGEE": "17469","COMMENT": "","COMMENTCODE": "","COUNTRY": "PRC","CURRENT": "Y","DECAY": "","FILE": "8629","INCLINATION": "54.94","INTLDES": "2018-003D","LAUNCH": "2018-01-11","LAUNCH_NUM": "3","LAUNCH_PIECE": "D","NORAD_CAT_ID": "43110","OBJECT_ID": "2018-003D","OBJECT_NAME": "CZ-3B R/B","OBJECT_NUMBER": "43110","OBJECT_TYPE": "ROCKET BODY","PERIGEE": "498","PERIOD": "315.80","RCSVALUE": "0","RCS_SIZE": "LARGE","SATNAME": "CZ-3B R/B","SITE": "XSC"}},</v>
      </c>
      <c r="AB553" t="str">
        <f t="shared" si="1412"/>
        <v>"APOGEE": "17469",</v>
      </c>
      <c r="AC553" t="str">
        <f t="shared" si="1413"/>
        <v>"COMMENT": "",</v>
      </c>
      <c r="AD553" t="str">
        <f t="shared" si="1414"/>
        <v>"COMMENTCODE": "",</v>
      </c>
      <c r="AE553" t="str">
        <f t="shared" si="1415"/>
        <v>"COUNTRY": "PRC",</v>
      </c>
      <c r="AF553" t="str">
        <f t="shared" si="1416"/>
        <v>"CURRENT": "Y",</v>
      </c>
      <c r="AG553" t="str">
        <f t="shared" si="1417"/>
        <v>"DECAY": "",</v>
      </c>
      <c r="AH553" t="str">
        <f t="shared" si="1418"/>
        <v>"FILE": "8629",</v>
      </c>
      <c r="AI553" t="str">
        <f t="shared" si="1419"/>
        <v>"INCLINATION": "54.94",</v>
      </c>
      <c r="AJ553" t="str">
        <f t="shared" si="1420"/>
        <v>"INTLDES": "2018-003D",</v>
      </c>
      <c r="AK553" t="str">
        <f t="shared" si="1421"/>
        <v>"LAUNCH": "2018-01-11",</v>
      </c>
      <c r="AL553" t="str">
        <f t="shared" si="1422"/>
        <v>"LAUNCH_NUM": "3",</v>
      </c>
      <c r="AM553" t="str">
        <f t="shared" si="1423"/>
        <v>"LAUNCH_PIECE": "D",</v>
      </c>
      <c r="AN553" t="str">
        <f t="shared" si="1424"/>
        <v>"NORAD_CAT_ID": "43110",</v>
      </c>
      <c r="AO553" t="str">
        <f t="shared" si="1425"/>
        <v>"OBJECT_ID": "2018-003D",</v>
      </c>
      <c r="AP553" t="str">
        <f t="shared" si="1426"/>
        <v>"OBJECT_NAME": "CZ-3B R/B",</v>
      </c>
      <c r="AQ553" t="str">
        <f t="shared" si="1427"/>
        <v>"OBJECT_NUMBER": "43110",</v>
      </c>
      <c r="AR553" t="str">
        <f t="shared" si="1428"/>
        <v>"OBJECT_TYPE": "ROCKET BODY",</v>
      </c>
      <c r="AS553" t="str">
        <f t="shared" si="1429"/>
        <v>"PERIGEE": "498",</v>
      </c>
      <c r="AT553" t="str">
        <f t="shared" si="1430"/>
        <v>"PERIOD": "315.80",</v>
      </c>
      <c r="AU553" t="str">
        <f t="shared" si="1431"/>
        <v>"RCSVALUE": "0",</v>
      </c>
      <c r="AV553" t="str">
        <f t="shared" si="1432"/>
        <v>"RCS_SIZE": "LARGE",</v>
      </c>
      <c r="AW553" t="str">
        <f t="shared" si="1433"/>
        <v>"SITE": "XSC"</v>
      </c>
      <c r="AX553" t="str">
        <f t="shared" si="1434"/>
        <v>"SATNAME": "CZ-3B R/B",</v>
      </c>
      <c r="AY553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"17469","COMMENT": "","COMMENTCODE": "","COUNTRY": "PRC","CURRENT": "Y","DECAY": "","FILE": "8629","INCLINATION": "54.94","INTLDES": "2018-003D","LAUNCH": "2018-01-11","LAUNCH_NUM": "3","LAUNCH_PIECE": "D","NORAD_CAT_ID": "43110","OBJECT_ID": "2018-003D","OBJECT_NAME": "CZ-3B R/B","OBJECT_NUMBER": "43110","OBJECT_TYPE": "ROCKET BODY","PERIGEE": "498","PERIOD": "315.80","RCSVALUE": "0","RCS_SIZE": "LARGE","SATNAME": "CZ-3B R/B","SITE": "XSC"</v>
      </c>
    </row>
    <row r="554" spans="1:51" x14ac:dyDescent="0.2">
      <c r="A554" t="s">
        <v>1399</v>
      </c>
      <c r="B554" t="s">
        <v>4338</v>
      </c>
      <c r="C554" t="s">
        <v>2904</v>
      </c>
      <c r="D554" t="s">
        <v>1240</v>
      </c>
      <c r="E554" t="s">
        <v>25</v>
      </c>
      <c r="F554" t="s">
        <v>25</v>
      </c>
      <c r="G554" t="s">
        <v>1698</v>
      </c>
      <c r="H554" t="s">
        <v>27</v>
      </c>
      <c r="I554" t="s">
        <v>3620</v>
      </c>
      <c r="J554" t="s">
        <v>1865</v>
      </c>
      <c r="K554" t="s">
        <v>1339</v>
      </c>
      <c r="L554" t="s">
        <v>3621</v>
      </c>
      <c r="M554" t="s">
        <v>3622</v>
      </c>
      <c r="N554" t="s">
        <v>33</v>
      </c>
      <c r="O554" t="s">
        <v>34</v>
      </c>
      <c r="P554" t="s">
        <v>3623</v>
      </c>
      <c r="Q554" t="s">
        <v>3621</v>
      </c>
      <c r="R554" t="s">
        <v>2904</v>
      </c>
      <c r="S554" t="s">
        <v>3623</v>
      </c>
      <c r="T554" t="s">
        <v>50</v>
      </c>
      <c r="U554" t="s">
        <v>432</v>
      </c>
      <c r="V554" t="s">
        <v>1554</v>
      </c>
      <c r="W554" t="s">
        <v>41</v>
      </c>
      <c r="X554" t="s">
        <v>53</v>
      </c>
      <c r="Y554" t="s">
        <v>2323</v>
      </c>
      <c r="Z554" t="str">
        <f t="shared" si="1342"/>
        <v>"2019":{"CZ3BRB-47759":{"APOGEE": "1414","COMMENT": "","COMMENTCODE": "","COUNTRY": "PRC","CURRENT": "Y","DECAY": "2019-07-03","FILE": "7372","INCLINATION": "26.75","INTLDES": "2019-001B","LAUNCH": "2019-01-10","LAUNCH_NUM": "1","LAUNCH_PIECE": "B","NORAD_CAT_ID": "43921","OBJECT_ID": "2019-001B","OBJECT_NAME": "CZ-3B R/B","OBJECT_NUMBER": "43921","OBJECT_TYPE": "ROCKET BODY","PERIGEE": "94","PERIOD": "99.91","RCSVALUE": "0","RCS_SIZE": "LARGE","SATNAME": "CZ-3B R/B","SITE": "XSC"}</v>
      </c>
      <c r="AA554" t="str">
        <f>IF(A554=A555,_xlfn.CONCAT(Query__2[[#This Row],[Column1]],","),_xlfn.CONCAT(Query__2[[#This Row],[Column1]],"},"))</f>
        <v>"2019":{"CZ3BRB-47759":{"APOGEE": "1414","COMMENT": "","COMMENTCODE": "","COUNTRY": "PRC","CURRENT": "Y","DECAY": "2019-07-03","FILE": "7372","INCLINATION": "26.75","INTLDES": "2019-001B","LAUNCH": "2019-01-10","LAUNCH_NUM": "1","LAUNCH_PIECE": "B","NORAD_CAT_ID": "43921","OBJECT_ID": "2019-001B","OBJECT_NAME": "CZ-3B R/B","OBJECT_NUMBER": "43921","OBJECT_TYPE": "ROCKET BODY","PERIGEE": "94","PERIOD": "99.91","RCSVALUE": "0","RCS_SIZE": "LARGE","SATNAME": "CZ-3B R/B","SITE": "XSC"},</v>
      </c>
      <c r="AB554" t="str">
        <f t="shared" ref="AB554:AB562" si="1435">_xlfn.CONCAT("""",D$1,"""",": ","""",D554,"""",",")</f>
        <v>"APOGEE": "1414",</v>
      </c>
      <c r="AC554" t="str">
        <f t="shared" ref="AC554:AC562" si="1436">_xlfn.CONCAT("""",E$1,"""",": ","""",E554,"""",",")</f>
        <v>"COMMENT": "",</v>
      </c>
      <c r="AD554" t="str">
        <f t="shared" ref="AD554:AD562" si="1437">_xlfn.CONCAT("""",F$1,"""",": ","""",F554,"""",",")</f>
        <v>"COMMENTCODE": "",</v>
      </c>
      <c r="AE554" t="str">
        <f t="shared" ref="AE554:AE562" si="1438">_xlfn.CONCAT("""",G$1,"""",": ","""",G554,"""",",")</f>
        <v>"COUNTRY": "PRC",</v>
      </c>
      <c r="AF554" t="str">
        <f t="shared" ref="AF554:AF562" si="1439">_xlfn.CONCAT("""",H$1,"""",": ","""",H554,"""",",")</f>
        <v>"CURRENT": "Y",</v>
      </c>
      <c r="AG554" t="str">
        <f t="shared" ref="AG554:AG562" si="1440">_xlfn.CONCAT("""",I$1,"""",": ","""",I554,"""",",")</f>
        <v>"DECAY": "2019-07-03",</v>
      </c>
      <c r="AH554" t="str">
        <f t="shared" ref="AH554:AH562" si="1441">_xlfn.CONCAT("""",J$1,"""",": ","""",J554,"""",",")</f>
        <v>"FILE": "7372",</v>
      </c>
      <c r="AI554" t="str">
        <f t="shared" ref="AI554:AI562" si="1442">_xlfn.CONCAT("""",K$1,"""",": ","""",K554,"""",",")</f>
        <v>"INCLINATION": "26.75",</v>
      </c>
      <c r="AJ554" t="str">
        <f t="shared" ref="AJ554:AJ562" si="1443">_xlfn.CONCAT("""",L$1,"""",": ","""",L554,"""",",")</f>
        <v>"INTLDES": "2019-001B",</v>
      </c>
      <c r="AK554" t="str">
        <f t="shared" ref="AK554:AK562" si="1444">_xlfn.CONCAT("""",M$1,"""",": ","""",M554,"""",",")</f>
        <v>"LAUNCH": "2019-01-10",</v>
      </c>
      <c r="AL554" t="str">
        <f t="shared" ref="AL554:AL562" si="1445">_xlfn.CONCAT("""",N$1,"""",": ","""",N554,"""",",")</f>
        <v>"LAUNCH_NUM": "1",</v>
      </c>
      <c r="AM554" t="str">
        <f t="shared" ref="AM554:AM562" si="1446">_xlfn.CONCAT("""",O$1,"""",": ","""",O554,"""",",")</f>
        <v>"LAUNCH_PIECE": "B",</v>
      </c>
      <c r="AN554" t="str">
        <f t="shared" ref="AN554:AN562" si="1447">_xlfn.CONCAT("""",P$1,"""",": ","""",P554,"""",",")</f>
        <v>"NORAD_CAT_ID": "43921",</v>
      </c>
      <c r="AO554" t="str">
        <f t="shared" ref="AO554:AO562" si="1448">_xlfn.CONCAT("""",Q$1,"""",": ","""",Q554,"""",",")</f>
        <v>"OBJECT_ID": "2019-001B",</v>
      </c>
      <c r="AP554" t="str">
        <f t="shared" ref="AP554:AP562" si="1449">_xlfn.CONCAT("""",R$1,"""",": ","""",R554,"""",",")</f>
        <v>"OBJECT_NAME": "CZ-3B R/B",</v>
      </c>
      <c r="AQ554" t="str">
        <f t="shared" ref="AQ554:AQ562" si="1450">_xlfn.CONCAT("""",S$1,"""",": ","""",S554,"""",",")</f>
        <v>"OBJECT_NUMBER": "43921",</v>
      </c>
      <c r="AR554" t="str">
        <f t="shared" ref="AR554:AR562" si="1451">_xlfn.CONCAT("""",T$1,"""",": ","""",T554,"""",",")</f>
        <v>"OBJECT_TYPE": "ROCKET BODY",</v>
      </c>
      <c r="AS554" t="str">
        <f t="shared" ref="AS554:AS562" si="1452">_xlfn.CONCAT("""",U$1,"""",": ","""",U554,"""",",")</f>
        <v>"PERIGEE": "94",</v>
      </c>
      <c r="AT554" t="str">
        <f t="shared" ref="AT554:AT562" si="1453">_xlfn.CONCAT("""",V$1,"""",": ","""",V554,"""",",")</f>
        <v>"PERIOD": "99.91",</v>
      </c>
      <c r="AU554" t="str">
        <f t="shared" ref="AU554:AU562" si="1454">_xlfn.CONCAT("""",W$1,"""",": ","""",W554,"""",",")</f>
        <v>"RCSVALUE": "0",</v>
      </c>
      <c r="AV554" t="str">
        <f t="shared" ref="AV554:AV562" si="1455">_xlfn.CONCAT("""",X$1,"""",": ","""",X554,"""",",")</f>
        <v>"RCS_SIZE": "LARGE",</v>
      </c>
      <c r="AW554" t="str">
        <f t="shared" ref="AW554:AW562" si="1456">_xlfn.CONCAT("""",Y$1,"""",": ","""",Y554,"""")</f>
        <v>"SITE": "XSC"</v>
      </c>
      <c r="AX554" t="str">
        <f t="shared" ref="AX554:AX562" si="1457">_xlfn.CONCAT("""",C$1,"""",": ","""",C554,"""",",")</f>
        <v>"SATNAME": "CZ-3B R/B",</v>
      </c>
      <c r="AY554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"1414","COMMENT": "","COMMENTCODE": "","COUNTRY": "PRC","CURRENT": "Y","DECAY": "2019-07-03","FILE": "7372","INCLINATION": "26.75","INTLDES": "2019-001B","LAUNCH": "2019-01-10","LAUNCH_NUM": "1","LAUNCH_PIECE": "B","NORAD_CAT_ID": "43921","OBJECT_ID": "2019-001B","OBJECT_NAME": "CZ-3B R/B","OBJECT_NUMBER": "43921","OBJECT_TYPE": "ROCKET BODY","PERIGEE": "94","PERIOD": "99.91","RCSVALUE": "0","RCS_SIZE": "LARGE","SATNAME": "CZ-3B R/B","SITE": "XSC"</v>
      </c>
    </row>
    <row r="555" spans="1:51" x14ac:dyDescent="0.2">
      <c r="A555" t="s">
        <v>1399</v>
      </c>
      <c r="B555" t="s">
        <v>4339</v>
      </c>
      <c r="C555" t="s">
        <v>3626</v>
      </c>
      <c r="D555" t="s">
        <v>2056</v>
      </c>
      <c r="E555" t="s">
        <v>25</v>
      </c>
      <c r="F555" t="s">
        <v>25</v>
      </c>
      <c r="G555" t="s">
        <v>1698</v>
      </c>
      <c r="H555" t="s">
        <v>27</v>
      </c>
      <c r="I555" t="s">
        <v>25</v>
      </c>
      <c r="J555" t="s">
        <v>231</v>
      </c>
      <c r="K555" t="s">
        <v>3220</v>
      </c>
      <c r="L555" t="s">
        <v>3624</v>
      </c>
      <c r="M555" t="s">
        <v>3622</v>
      </c>
      <c r="N555" t="s">
        <v>33</v>
      </c>
      <c r="O555" t="s">
        <v>48</v>
      </c>
      <c r="P555" t="s">
        <v>3625</v>
      </c>
      <c r="Q555" t="s">
        <v>3624</v>
      </c>
      <c r="R555" t="s">
        <v>3626</v>
      </c>
      <c r="S555" t="s">
        <v>3625</v>
      </c>
      <c r="T555" t="s">
        <v>38</v>
      </c>
      <c r="U555" t="s">
        <v>2132</v>
      </c>
      <c r="V555" t="s">
        <v>2052</v>
      </c>
      <c r="W555" t="s">
        <v>41</v>
      </c>
      <c r="X555" t="s">
        <v>53</v>
      </c>
      <c r="Y555" t="s">
        <v>2323</v>
      </c>
      <c r="Z555" t="str">
        <f t="shared" si="1342"/>
        <v>"CHINASAT2D-47760":{"APOGEE": "35797","COMMENT": "","COMMENTCODE": "","COUNTRY": "PRC","CURRENT": "Y","DECAY": "","FILE": "8635","INCLINATION": "0.05","INTLDES": "2019-001A","LAUNCH": "2019-01-10","LAUNCH_NUM": "1","LAUNCH_PIECE": "A","NORAD_CAT_ID": "43920","OBJECT_ID": "2019-001A","OBJECT_NAME": "CHINASAT 2D","OBJECT_NUMBER": "43920","OBJECT_TYPE": "PAYLOAD","PERIGEE": "35776","PERIOD": "1436.09","RCSVALUE": "0","RCS_SIZE": "LARGE","SATNAME": "CHINASAT 2D","SITE": "XSC"}</v>
      </c>
      <c r="AA555" t="str">
        <f>IF(A555=A556,_xlfn.CONCAT(Query__2[[#This Row],[Column1]],","),_xlfn.CONCAT(Query__2[[#This Row],[Column1]],"},"))</f>
        <v>"CHINASAT2D-47760":{"APOGEE": "35797","COMMENT": "","COMMENTCODE": "","COUNTRY": "PRC","CURRENT": "Y","DECAY": "","FILE": "8635","INCLINATION": "0.05","INTLDES": "2019-001A","LAUNCH": "2019-01-10","LAUNCH_NUM": "1","LAUNCH_PIECE": "A","NORAD_CAT_ID": "43920","OBJECT_ID": "2019-001A","OBJECT_NAME": "CHINASAT 2D","OBJECT_NUMBER": "43920","OBJECT_TYPE": "PAYLOAD","PERIGEE": "35776","PERIOD": "1436.09","RCSVALUE": "0","RCS_SIZE": "LARGE","SATNAME": "CHINASAT 2D","SITE": "XSC"},</v>
      </c>
      <c r="AB555" t="str">
        <f t="shared" si="1435"/>
        <v>"APOGEE": "35797",</v>
      </c>
      <c r="AC555" t="str">
        <f t="shared" si="1436"/>
        <v>"COMMENT": "",</v>
      </c>
      <c r="AD555" t="str">
        <f t="shared" si="1437"/>
        <v>"COMMENTCODE": "",</v>
      </c>
      <c r="AE555" t="str">
        <f t="shared" si="1438"/>
        <v>"COUNTRY": "PRC",</v>
      </c>
      <c r="AF555" t="str">
        <f t="shared" si="1439"/>
        <v>"CURRENT": "Y",</v>
      </c>
      <c r="AG555" t="str">
        <f t="shared" si="1440"/>
        <v>"DECAY": "",</v>
      </c>
      <c r="AH555" t="str">
        <f t="shared" si="1441"/>
        <v>"FILE": "8635",</v>
      </c>
      <c r="AI555" t="str">
        <f t="shared" si="1442"/>
        <v>"INCLINATION": "0.05",</v>
      </c>
      <c r="AJ555" t="str">
        <f t="shared" si="1443"/>
        <v>"INTLDES": "2019-001A",</v>
      </c>
      <c r="AK555" t="str">
        <f t="shared" si="1444"/>
        <v>"LAUNCH": "2019-01-10",</v>
      </c>
      <c r="AL555" t="str">
        <f t="shared" si="1445"/>
        <v>"LAUNCH_NUM": "1",</v>
      </c>
      <c r="AM555" t="str">
        <f t="shared" si="1446"/>
        <v>"LAUNCH_PIECE": "A",</v>
      </c>
      <c r="AN555" t="str">
        <f t="shared" si="1447"/>
        <v>"NORAD_CAT_ID": "43920",</v>
      </c>
      <c r="AO555" t="str">
        <f t="shared" si="1448"/>
        <v>"OBJECT_ID": "2019-001A",</v>
      </c>
      <c r="AP555" t="str">
        <f t="shared" si="1449"/>
        <v>"OBJECT_NAME": "CHINASAT 2D",</v>
      </c>
      <c r="AQ555" t="str">
        <f t="shared" si="1450"/>
        <v>"OBJECT_NUMBER": "43920",</v>
      </c>
      <c r="AR555" t="str">
        <f t="shared" si="1451"/>
        <v>"OBJECT_TYPE": "PAYLOAD",</v>
      </c>
      <c r="AS555" t="str">
        <f t="shared" si="1452"/>
        <v>"PERIGEE": "35776",</v>
      </c>
      <c r="AT555" t="str">
        <f t="shared" si="1453"/>
        <v>"PERIOD": "1436.09",</v>
      </c>
      <c r="AU555" t="str">
        <f t="shared" si="1454"/>
        <v>"RCSVALUE": "0",</v>
      </c>
      <c r="AV555" t="str">
        <f t="shared" si="1455"/>
        <v>"RCS_SIZE": "LARGE",</v>
      </c>
      <c r="AW555" t="str">
        <f t="shared" si="1456"/>
        <v>"SITE": "XSC"</v>
      </c>
      <c r="AX555" t="str">
        <f t="shared" si="1457"/>
        <v>"SATNAME": "CHINASAT 2D",</v>
      </c>
      <c r="AY555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"35797","COMMENT": "","COMMENTCODE": "","COUNTRY": "PRC","CURRENT": "Y","DECAY": "","FILE": "8635","INCLINATION": "0.05","INTLDES": "2019-001A","LAUNCH": "2019-01-10","LAUNCH_NUM": "1","LAUNCH_PIECE": "A","NORAD_CAT_ID": "43920","OBJECT_ID": "2019-001A","OBJECT_NAME": "CHINASAT 2D","OBJECT_NUMBER": "43920","OBJECT_TYPE": "PAYLOAD","PERIGEE": "35776","PERIOD": "1436.09","RCSVALUE": "0","RCS_SIZE": "LARGE","SATNAME": "CHINASAT 2D","SITE": "XSC"</v>
      </c>
    </row>
    <row r="556" spans="1:51" x14ac:dyDescent="0.2">
      <c r="A556" t="s">
        <v>1399</v>
      </c>
      <c r="B556" t="s">
        <v>4340</v>
      </c>
      <c r="C556" t="s">
        <v>3629</v>
      </c>
      <c r="D556" t="s">
        <v>1082</v>
      </c>
      <c r="E556" t="s">
        <v>25</v>
      </c>
      <c r="F556" t="s">
        <v>25</v>
      </c>
      <c r="G556" t="s">
        <v>66</v>
      </c>
      <c r="H556" t="s">
        <v>27</v>
      </c>
      <c r="I556" t="s">
        <v>25</v>
      </c>
      <c r="J556" t="s">
        <v>88</v>
      </c>
      <c r="K556" t="s">
        <v>2252</v>
      </c>
      <c r="L556" t="s">
        <v>3627</v>
      </c>
      <c r="M556" t="s">
        <v>868</v>
      </c>
      <c r="N556" t="s">
        <v>36</v>
      </c>
      <c r="O556" t="s">
        <v>160</v>
      </c>
      <c r="P556" t="s">
        <v>3628</v>
      </c>
      <c r="Q556" t="s">
        <v>3627</v>
      </c>
      <c r="R556" t="s">
        <v>3629</v>
      </c>
      <c r="S556" t="s">
        <v>3628</v>
      </c>
      <c r="T556" t="s">
        <v>38</v>
      </c>
      <c r="U556" t="s">
        <v>680</v>
      </c>
      <c r="V556" t="s">
        <v>1406</v>
      </c>
      <c r="W556" t="s">
        <v>41</v>
      </c>
      <c r="X556" t="s">
        <v>53</v>
      </c>
      <c r="Y556" t="s">
        <v>190</v>
      </c>
      <c r="Z556" t="str">
        <f t="shared" si="1342"/>
        <v>"IRIDIUM173-47761":{"APOGEE": "779","COMMENT": "","COMMENTCODE": "","COUNTRY": "US","CURRENT": "Y","DECAY": "","FILE": "8631","INCLINATION": "86.40","INTLDES": "2019-002D","LAUNCH": "2019-01-11","LAUNCH_NUM": "2","LAUNCH_PIECE": "D","NORAD_CAT_ID": "43925","OBJECT_ID": "2019-002D","OBJECT_NAME": "IRIDIUM 173","OBJECT_NUMBER": "43925","OBJECT_TYPE": "PAYLOAD","PERIGEE": "776","PERIOD": "100.40","RCSVALUE": "0","RCS_SIZE": "LARGE","SATNAME": "IRIDIUM 173","SITE": "AFWTR"}</v>
      </c>
      <c r="AA556" t="str">
        <f>IF(A556=A557,_xlfn.CONCAT(Query__2[[#This Row],[Column1]],","),_xlfn.CONCAT(Query__2[[#This Row],[Column1]],"},"))</f>
        <v>"IRIDIUM173-47761":{"APOGEE": "779","COMMENT": "","COMMENTCODE": "","COUNTRY": "US","CURRENT": "Y","DECAY": "","FILE": "8631","INCLINATION": "86.40","INTLDES": "2019-002D","LAUNCH": "2019-01-11","LAUNCH_NUM": "2","LAUNCH_PIECE": "D","NORAD_CAT_ID": "43925","OBJECT_ID": "2019-002D","OBJECT_NAME": "IRIDIUM 173","OBJECT_NUMBER": "43925","OBJECT_TYPE": "PAYLOAD","PERIGEE": "776","PERIOD": "100.40","RCSVALUE": "0","RCS_SIZE": "LARGE","SATNAME": "IRIDIUM 173","SITE": "AFWTR"},</v>
      </c>
      <c r="AB556" t="str">
        <f t="shared" si="1435"/>
        <v>"APOGEE": "779",</v>
      </c>
      <c r="AC556" t="str">
        <f t="shared" si="1436"/>
        <v>"COMMENT": "",</v>
      </c>
      <c r="AD556" t="str">
        <f t="shared" si="1437"/>
        <v>"COMMENTCODE": "",</v>
      </c>
      <c r="AE556" t="str">
        <f t="shared" si="1438"/>
        <v>"COUNTRY": "US",</v>
      </c>
      <c r="AF556" t="str">
        <f t="shared" si="1439"/>
        <v>"CURRENT": "Y",</v>
      </c>
      <c r="AG556" t="str">
        <f t="shared" si="1440"/>
        <v>"DECAY": "",</v>
      </c>
      <c r="AH556" t="str">
        <f t="shared" si="1441"/>
        <v>"FILE": "8631",</v>
      </c>
      <c r="AI556" t="str">
        <f t="shared" si="1442"/>
        <v>"INCLINATION": "86.40",</v>
      </c>
      <c r="AJ556" t="str">
        <f t="shared" si="1443"/>
        <v>"INTLDES": "2019-002D",</v>
      </c>
      <c r="AK556" t="str">
        <f t="shared" si="1444"/>
        <v>"LAUNCH": "2019-01-11",</v>
      </c>
      <c r="AL556" t="str">
        <f t="shared" si="1445"/>
        <v>"LAUNCH_NUM": "2",</v>
      </c>
      <c r="AM556" t="str">
        <f t="shared" si="1446"/>
        <v>"LAUNCH_PIECE": "D",</v>
      </c>
      <c r="AN556" t="str">
        <f t="shared" si="1447"/>
        <v>"NORAD_CAT_ID": "43925",</v>
      </c>
      <c r="AO556" t="str">
        <f t="shared" si="1448"/>
        <v>"OBJECT_ID": "2019-002D",</v>
      </c>
      <c r="AP556" t="str">
        <f t="shared" si="1449"/>
        <v>"OBJECT_NAME": "IRIDIUM 173",</v>
      </c>
      <c r="AQ556" t="str">
        <f t="shared" si="1450"/>
        <v>"OBJECT_NUMBER": "43925",</v>
      </c>
      <c r="AR556" t="str">
        <f t="shared" si="1451"/>
        <v>"OBJECT_TYPE": "PAYLOAD",</v>
      </c>
      <c r="AS556" t="str">
        <f t="shared" si="1452"/>
        <v>"PERIGEE": "776",</v>
      </c>
      <c r="AT556" t="str">
        <f t="shared" si="1453"/>
        <v>"PERIOD": "100.40",</v>
      </c>
      <c r="AU556" t="str">
        <f t="shared" si="1454"/>
        <v>"RCSVALUE": "0",</v>
      </c>
      <c r="AV556" t="str">
        <f t="shared" si="1455"/>
        <v>"RCS_SIZE": "LARGE",</v>
      </c>
      <c r="AW556" t="str">
        <f t="shared" si="1456"/>
        <v>"SITE": "AFWTR"</v>
      </c>
      <c r="AX556" t="str">
        <f t="shared" si="1457"/>
        <v>"SATNAME": "IRIDIUM 173",</v>
      </c>
      <c r="AY556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"779","COMMENT": "","COMMENTCODE": "","COUNTRY": "US","CURRENT": "Y","DECAY": "","FILE": "8631","INCLINATION": "86.40","INTLDES": "2019-002D","LAUNCH": "2019-01-11","LAUNCH_NUM": "2","LAUNCH_PIECE": "D","NORAD_CAT_ID": "43925","OBJECT_ID": "2019-002D","OBJECT_NAME": "IRIDIUM 173","OBJECT_NUMBER": "43925","OBJECT_TYPE": "PAYLOAD","PERIGEE": "776","PERIOD": "100.40","RCSVALUE": "0","RCS_SIZE": "LARGE","SATNAME": "IRIDIUM 173","SITE": "AFWTR"</v>
      </c>
    </row>
    <row r="557" spans="1:51" x14ac:dyDescent="0.2">
      <c r="A557" t="s">
        <v>1399</v>
      </c>
      <c r="B557" t="s">
        <v>4341</v>
      </c>
      <c r="C557" t="s">
        <v>3632</v>
      </c>
      <c r="D557" t="s">
        <v>620</v>
      </c>
      <c r="E557" t="s">
        <v>25</v>
      </c>
      <c r="F557" t="s">
        <v>25</v>
      </c>
      <c r="G557" t="s">
        <v>66</v>
      </c>
      <c r="H557" t="s">
        <v>27</v>
      </c>
      <c r="I557" t="s">
        <v>25</v>
      </c>
      <c r="J557" t="s">
        <v>88</v>
      </c>
      <c r="K557" t="s">
        <v>976</v>
      </c>
      <c r="L557" t="s">
        <v>3630</v>
      </c>
      <c r="M557" t="s">
        <v>868</v>
      </c>
      <c r="N557" t="s">
        <v>36</v>
      </c>
      <c r="O557" t="s">
        <v>316</v>
      </c>
      <c r="P557" t="s">
        <v>3631</v>
      </c>
      <c r="Q557" t="s">
        <v>3630</v>
      </c>
      <c r="R557" t="s">
        <v>3632</v>
      </c>
      <c r="S557" t="s">
        <v>3631</v>
      </c>
      <c r="T557" t="s">
        <v>38</v>
      </c>
      <c r="U557" t="s">
        <v>583</v>
      </c>
      <c r="V557" t="s">
        <v>1691</v>
      </c>
      <c r="W557" t="s">
        <v>41</v>
      </c>
      <c r="X557" t="s">
        <v>53</v>
      </c>
      <c r="Y557" t="s">
        <v>190</v>
      </c>
      <c r="Z557" t="str">
        <f t="shared" si="1342"/>
        <v>"IRIDIUM170-47762":{"APOGEE": "656","COMMENT": "","COMMENTCODE": "","COUNTRY": "US","CURRENT": "Y","DECAY": "","FILE": "8631","INCLINATION": "86.61","INTLDES": "2019-002J","LAUNCH": "2019-01-11","LAUNCH_NUM": "2","LAUNCH_PIECE": "J","NORAD_CAT_ID": "43930","OBJECT_ID": "2019-002J","OBJECT_NAME": "IRIDIUM 170","OBJECT_NUMBER": "43930","OBJECT_TYPE": "PAYLOAD","PERIGEE": "652","PERIOD": "97.81","RCSVALUE": "0","RCS_SIZE": "LARGE","SATNAME": "IRIDIUM 170","SITE": "AFWTR"}</v>
      </c>
      <c r="AA557" t="str">
        <f>IF(A557=A558,_xlfn.CONCAT(Query__2[[#This Row],[Column1]],","),_xlfn.CONCAT(Query__2[[#This Row],[Column1]],"},"))</f>
        <v>"IRIDIUM170-47762":{"APOGEE": "656","COMMENT": "","COMMENTCODE": "","COUNTRY": "US","CURRENT": "Y","DECAY": "","FILE": "8631","INCLINATION": "86.61","INTLDES": "2019-002J","LAUNCH": "2019-01-11","LAUNCH_NUM": "2","LAUNCH_PIECE": "J","NORAD_CAT_ID": "43930","OBJECT_ID": "2019-002J","OBJECT_NAME": "IRIDIUM 170","OBJECT_NUMBER": "43930","OBJECT_TYPE": "PAYLOAD","PERIGEE": "652","PERIOD": "97.81","RCSVALUE": "0","RCS_SIZE": "LARGE","SATNAME": "IRIDIUM 170","SITE": "AFWTR"},</v>
      </c>
      <c r="AB557" t="str">
        <f t="shared" si="1435"/>
        <v>"APOGEE": "656",</v>
      </c>
      <c r="AC557" t="str">
        <f t="shared" si="1436"/>
        <v>"COMMENT": "",</v>
      </c>
      <c r="AD557" t="str">
        <f t="shared" si="1437"/>
        <v>"COMMENTCODE": "",</v>
      </c>
      <c r="AE557" t="str">
        <f t="shared" si="1438"/>
        <v>"COUNTRY": "US",</v>
      </c>
      <c r="AF557" t="str">
        <f t="shared" si="1439"/>
        <v>"CURRENT": "Y",</v>
      </c>
      <c r="AG557" t="str">
        <f t="shared" si="1440"/>
        <v>"DECAY": "",</v>
      </c>
      <c r="AH557" t="str">
        <f t="shared" si="1441"/>
        <v>"FILE": "8631",</v>
      </c>
      <c r="AI557" t="str">
        <f t="shared" si="1442"/>
        <v>"INCLINATION": "86.61",</v>
      </c>
      <c r="AJ557" t="str">
        <f t="shared" si="1443"/>
        <v>"INTLDES": "2019-002J",</v>
      </c>
      <c r="AK557" t="str">
        <f t="shared" si="1444"/>
        <v>"LAUNCH": "2019-01-11",</v>
      </c>
      <c r="AL557" t="str">
        <f t="shared" si="1445"/>
        <v>"LAUNCH_NUM": "2",</v>
      </c>
      <c r="AM557" t="str">
        <f t="shared" si="1446"/>
        <v>"LAUNCH_PIECE": "J",</v>
      </c>
      <c r="AN557" t="str">
        <f t="shared" si="1447"/>
        <v>"NORAD_CAT_ID": "43930",</v>
      </c>
      <c r="AO557" t="str">
        <f t="shared" si="1448"/>
        <v>"OBJECT_ID": "2019-002J",</v>
      </c>
      <c r="AP557" t="str">
        <f t="shared" si="1449"/>
        <v>"OBJECT_NAME": "IRIDIUM 170",</v>
      </c>
      <c r="AQ557" t="str">
        <f t="shared" si="1450"/>
        <v>"OBJECT_NUMBER": "43930",</v>
      </c>
      <c r="AR557" t="str">
        <f t="shared" si="1451"/>
        <v>"OBJECT_TYPE": "PAYLOAD",</v>
      </c>
      <c r="AS557" t="str">
        <f t="shared" si="1452"/>
        <v>"PERIGEE": "652",</v>
      </c>
      <c r="AT557" t="str">
        <f t="shared" si="1453"/>
        <v>"PERIOD": "97.81",</v>
      </c>
      <c r="AU557" t="str">
        <f t="shared" si="1454"/>
        <v>"RCSVALUE": "0",</v>
      </c>
      <c r="AV557" t="str">
        <f t="shared" si="1455"/>
        <v>"RCS_SIZE": "LARGE",</v>
      </c>
      <c r="AW557" t="str">
        <f t="shared" si="1456"/>
        <v>"SITE": "AFWTR"</v>
      </c>
      <c r="AX557" t="str">
        <f t="shared" si="1457"/>
        <v>"SATNAME": "IRIDIUM 170",</v>
      </c>
      <c r="AY557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"656","COMMENT": "","COMMENTCODE": "","COUNTRY": "US","CURRENT": "Y","DECAY": "","FILE": "8631","INCLINATION": "86.61","INTLDES": "2019-002J","LAUNCH": "2019-01-11","LAUNCH_NUM": "2","LAUNCH_PIECE": "J","NORAD_CAT_ID": "43930","OBJECT_ID": "2019-002J","OBJECT_NAME": "IRIDIUM 170","OBJECT_NUMBER": "43930","OBJECT_TYPE": "PAYLOAD","PERIGEE": "652","PERIOD": "97.81","RCSVALUE": "0","RCS_SIZE": "LARGE","SATNAME": "IRIDIUM 170","SITE": "AFWTR"</v>
      </c>
    </row>
    <row r="558" spans="1:51" x14ac:dyDescent="0.2">
      <c r="A558" t="s">
        <v>1399</v>
      </c>
      <c r="B558" t="s">
        <v>4342</v>
      </c>
      <c r="C558" t="s">
        <v>3635</v>
      </c>
      <c r="D558" t="s">
        <v>1082</v>
      </c>
      <c r="E558" t="s">
        <v>25</v>
      </c>
      <c r="F558" t="s">
        <v>25</v>
      </c>
      <c r="G558" t="s">
        <v>66</v>
      </c>
      <c r="H558" t="s">
        <v>27</v>
      </c>
      <c r="I558" t="s">
        <v>25</v>
      </c>
      <c r="J558" t="s">
        <v>165</v>
      </c>
      <c r="K558" t="s">
        <v>2252</v>
      </c>
      <c r="L558" t="s">
        <v>3633</v>
      </c>
      <c r="M558" t="s">
        <v>868</v>
      </c>
      <c r="N558" t="s">
        <v>36</v>
      </c>
      <c r="O558" t="s">
        <v>81</v>
      </c>
      <c r="P558" t="s">
        <v>3634</v>
      </c>
      <c r="Q558" t="s">
        <v>3633</v>
      </c>
      <c r="R558" t="s">
        <v>3635</v>
      </c>
      <c r="S558" t="s">
        <v>3634</v>
      </c>
      <c r="T558" t="s">
        <v>38</v>
      </c>
      <c r="U558" t="s">
        <v>680</v>
      </c>
      <c r="V558" t="s">
        <v>1406</v>
      </c>
      <c r="W558" t="s">
        <v>41</v>
      </c>
      <c r="X558" t="s">
        <v>53</v>
      </c>
      <c r="Y558" t="s">
        <v>190</v>
      </c>
      <c r="Z558" t="str">
        <f t="shared" si="1342"/>
        <v>"IRIDIUM168-47763":{"APOGEE": "779","COMMENT": "","COMMENTCODE": "","COUNTRY": "US","CURRENT": "Y","DECAY": "","FILE": "8614","INCLINATION": "86.40","INTLDES": "2019-002C","LAUNCH": "2019-01-11","LAUNCH_NUM": "2","LAUNCH_PIECE": "C","NORAD_CAT_ID": "43924","OBJECT_ID": "2019-002C","OBJECT_NAME": "IRIDIUM 168","OBJECT_NUMBER": "43924","OBJECT_TYPE": "PAYLOAD","PERIGEE": "776","PERIOD": "100.40","RCSVALUE": "0","RCS_SIZE": "LARGE","SATNAME": "IRIDIUM 168","SITE": "AFWTR"}</v>
      </c>
      <c r="AA558" t="str">
        <f>IF(A558=A559,_xlfn.CONCAT(Query__2[[#This Row],[Column1]],","),_xlfn.CONCAT(Query__2[[#This Row],[Column1]],"},"))</f>
        <v>"IRIDIUM168-47763":{"APOGEE": "779","COMMENT": "","COMMENTCODE": "","COUNTRY": "US","CURRENT": "Y","DECAY": "","FILE": "8614","INCLINATION": "86.40","INTLDES": "2019-002C","LAUNCH": "2019-01-11","LAUNCH_NUM": "2","LAUNCH_PIECE": "C","NORAD_CAT_ID": "43924","OBJECT_ID": "2019-002C","OBJECT_NAME": "IRIDIUM 168","OBJECT_NUMBER": "43924","OBJECT_TYPE": "PAYLOAD","PERIGEE": "776","PERIOD": "100.40","RCSVALUE": "0","RCS_SIZE": "LARGE","SATNAME": "IRIDIUM 168","SITE": "AFWTR"},</v>
      </c>
      <c r="AB558" t="str">
        <f t="shared" si="1435"/>
        <v>"APOGEE": "779",</v>
      </c>
      <c r="AC558" t="str">
        <f t="shared" si="1436"/>
        <v>"COMMENT": "",</v>
      </c>
      <c r="AD558" t="str">
        <f t="shared" si="1437"/>
        <v>"COMMENTCODE": "",</v>
      </c>
      <c r="AE558" t="str">
        <f t="shared" si="1438"/>
        <v>"COUNTRY": "US",</v>
      </c>
      <c r="AF558" t="str">
        <f t="shared" si="1439"/>
        <v>"CURRENT": "Y",</v>
      </c>
      <c r="AG558" t="str">
        <f t="shared" si="1440"/>
        <v>"DECAY": "",</v>
      </c>
      <c r="AH558" t="str">
        <f t="shared" si="1441"/>
        <v>"FILE": "8614",</v>
      </c>
      <c r="AI558" t="str">
        <f t="shared" si="1442"/>
        <v>"INCLINATION": "86.40",</v>
      </c>
      <c r="AJ558" t="str">
        <f t="shared" si="1443"/>
        <v>"INTLDES": "2019-002C",</v>
      </c>
      <c r="AK558" t="str">
        <f t="shared" si="1444"/>
        <v>"LAUNCH": "2019-01-11",</v>
      </c>
      <c r="AL558" t="str">
        <f t="shared" si="1445"/>
        <v>"LAUNCH_NUM": "2",</v>
      </c>
      <c r="AM558" t="str">
        <f t="shared" si="1446"/>
        <v>"LAUNCH_PIECE": "C",</v>
      </c>
      <c r="AN558" t="str">
        <f t="shared" si="1447"/>
        <v>"NORAD_CAT_ID": "43924",</v>
      </c>
      <c r="AO558" t="str">
        <f t="shared" si="1448"/>
        <v>"OBJECT_ID": "2019-002C",</v>
      </c>
      <c r="AP558" t="str">
        <f t="shared" si="1449"/>
        <v>"OBJECT_NAME": "IRIDIUM 168",</v>
      </c>
      <c r="AQ558" t="str">
        <f t="shared" si="1450"/>
        <v>"OBJECT_NUMBER": "43924",</v>
      </c>
      <c r="AR558" t="str">
        <f t="shared" si="1451"/>
        <v>"OBJECT_TYPE": "PAYLOAD",</v>
      </c>
      <c r="AS558" t="str">
        <f t="shared" si="1452"/>
        <v>"PERIGEE": "776",</v>
      </c>
      <c r="AT558" t="str">
        <f t="shared" si="1453"/>
        <v>"PERIOD": "100.40",</v>
      </c>
      <c r="AU558" t="str">
        <f t="shared" si="1454"/>
        <v>"RCSVALUE": "0",</v>
      </c>
      <c r="AV558" t="str">
        <f t="shared" si="1455"/>
        <v>"RCS_SIZE": "LARGE",</v>
      </c>
      <c r="AW558" t="str">
        <f t="shared" si="1456"/>
        <v>"SITE": "AFWTR"</v>
      </c>
      <c r="AX558" t="str">
        <f t="shared" si="1457"/>
        <v>"SATNAME": "IRIDIUM 168",</v>
      </c>
      <c r="AY558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"779","COMMENT": "","COMMENTCODE": "","COUNTRY": "US","CURRENT": "Y","DECAY": "","FILE": "8614","INCLINATION": "86.40","INTLDES": "2019-002C","LAUNCH": "2019-01-11","LAUNCH_NUM": "2","LAUNCH_PIECE": "C","NORAD_CAT_ID": "43924","OBJECT_ID": "2019-002C","OBJECT_NAME": "IRIDIUM 168","OBJECT_NUMBER": "43924","OBJECT_TYPE": "PAYLOAD","PERIGEE": "776","PERIOD": "100.40","RCSVALUE": "0","RCS_SIZE": "LARGE","SATNAME": "IRIDIUM 168","SITE": "AFWTR"</v>
      </c>
    </row>
    <row r="559" spans="1:51" x14ac:dyDescent="0.2">
      <c r="A559" t="s">
        <v>1399</v>
      </c>
      <c r="B559" t="s">
        <v>4343</v>
      </c>
      <c r="C559" t="s">
        <v>3638</v>
      </c>
      <c r="D559" t="s">
        <v>1082</v>
      </c>
      <c r="E559" t="s">
        <v>25</v>
      </c>
      <c r="F559" t="s">
        <v>25</v>
      </c>
      <c r="G559" t="s">
        <v>66</v>
      </c>
      <c r="H559" t="s">
        <v>27</v>
      </c>
      <c r="I559" t="s">
        <v>25</v>
      </c>
      <c r="J559" t="s">
        <v>165</v>
      </c>
      <c r="K559" t="s">
        <v>2252</v>
      </c>
      <c r="L559" t="s">
        <v>3636</v>
      </c>
      <c r="M559" t="s">
        <v>868</v>
      </c>
      <c r="N559" t="s">
        <v>36</v>
      </c>
      <c r="O559" t="s">
        <v>309</v>
      </c>
      <c r="P559" t="s">
        <v>3637</v>
      </c>
      <c r="Q559" t="s">
        <v>3636</v>
      </c>
      <c r="R559" t="s">
        <v>3638</v>
      </c>
      <c r="S559" t="s">
        <v>3637</v>
      </c>
      <c r="T559" t="s">
        <v>38</v>
      </c>
      <c r="U559" t="s">
        <v>680</v>
      </c>
      <c r="V559" t="s">
        <v>1406</v>
      </c>
      <c r="W559" t="s">
        <v>41</v>
      </c>
      <c r="X559" t="s">
        <v>53</v>
      </c>
      <c r="Y559" t="s">
        <v>190</v>
      </c>
      <c r="Z559" t="str">
        <f t="shared" si="1342"/>
        <v>"IRIDIUM172-47764":{"APOGEE": "779","COMMENT": "","COMMENTCODE": "","COUNTRY": "US","CURRENT": "Y","DECAY": "","FILE": "8614","INCLINATION": "86.40","INTLDES": "2019-002F","LAUNCH": "2019-01-11","LAUNCH_NUM": "2","LAUNCH_PIECE": "F","NORAD_CAT_ID": "43927","OBJECT_ID": "2019-002F","OBJECT_NAME": "IRIDIUM 172","OBJECT_NUMBER": "43927","OBJECT_TYPE": "PAYLOAD","PERIGEE": "776","PERIOD": "100.40","RCSVALUE": "0","RCS_SIZE": "LARGE","SATNAME": "IRIDIUM 172","SITE": "AFWTR"}</v>
      </c>
      <c r="AA559" t="str">
        <f>IF(A559=A560,_xlfn.CONCAT(Query__2[[#This Row],[Column1]],","),_xlfn.CONCAT(Query__2[[#This Row],[Column1]],"},"))</f>
        <v>"IRIDIUM172-47764":{"APOGEE": "779","COMMENT": "","COMMENTCODE": "","COUNTRY": "US","CURRENT": "Y","DECAY": "","FILE": "8614","INCLINATION": "86.40","INTLDES": "2019-002F","LAUNCH": "2019-01-11","LAUNCH_NUM": "2","LAUNCH_PIECE": "F","NORAD_CAT_ID": "43927","OBJECT_ID": "2019-002F","OBJECT_NAME": "IRIDIUM 172","OBJECT_NUMBER": "43927","OBJECT_TYPE": "PAYLOAD","PERIGEE": "776","PERIOD": "100.40","RCSVALUE": "0","RCS_SIZE": "LARGE","SATNAME": "IRIDIUM 172","SITE": "AFWTR"},</v>
      </c>
      <c r="AB559" t="str">
        <f t="shared" si="1435"/>
        <v>"APOGEE": "779",</v>
      </c>
      <c r="AC559" t="str">
        <f t="shared" si="1436"/>
        <v>"COMMENT": "",</v>
      </c>
      <c r="AD559" t="str">
        <f t="shared" si="1437"/>
        <v>"COMMENTCODE": "",</v>
      </c>
      <c r="AE559" t="str">
        <f t="shared" si="1438"/>
        <v>"COUNTRY": "US",</v>
      </c>
      <c r="AF559" t="str">
        <f t="shared" si="1439"/>
        <v>"CURRENT": "Y",</v>
      </c>
      <c r="AG559" t="str">
        <f t="shared" si="1440"/>
        <v>"DECAY": "",</v>
      </c>
      <c r="AH559" t="str">
        <f t="shared" si="1441"/>
        <v>"FILE": "8614",</v>
      </c>
      <c r="AI559" t="str">
        <f t="shared" si="1442"/>
        <v>"INCLINATION": "86.40",</v>
      </c>
      <c r="AJ559" t="str">
        <f t="shared" si="1443"/>
        <v>"INTLDES": "2019-002F",</v>
      </c>
      <c r="AK559" t="str">
        <f t="shared" si="1444"/>
        <v>"LAUNCH": "2019-01-11",</v>
      </c>
      <c r="AL559" t="str">
        <f t="shared" si="1445"/>
        <v>"LAUNCH_NUM": "2",</v>
      </c>
      <c r="AM559" t="str">
        <f t="shared" si="1446"/>
        <v>"LAUNCH_PIECE": "F",</v>
      </c>
      <c r="AN559" t="str">
        <f t="shared" si="1447"/>
        <v>"NORAD_CAT_ID": "43927",</v>
      </c>
      <c r="AO559" t="str">
        <f t="shared" si="1448"/>
        <v>"OBJECT_ID": "2019-002F",</v>
      </c>
      <c r="AP559" t="str">
        <f t="shared" si="1449"/>
        <v>"OBJECT_NAME": "IRIDIUM 172",</v>
      </c>
      <c r="AQ559" t="str">
        <f t="shared" si="1450"/>
        <v>"OBJECT_NUMBER": "43927",</v>
      </c>
      <c r="AR559" t="str">
        <f t="shared" si="1451"/>
        <v>"OBJECT_TYPE": "PAYLOAD",</v>
      </c>
      <c r="AS559" t="str">
        <f t="shared" si="1452"/>
        <v>"PERIGEE": "776",</v>
      </c>
      <c r="AT559" t="str">
        <f t="shared" si="1453"/>
        <v>"PERIOD": "100.40",</v>
      </c>
      <c r="AU559" t="str">
        <f t="shared" si="1454"/>
        <v>"RCSVALUE": "0",</v>
      </c>
      <c r="AV559" t="str">
        <f t="shared" si="1455"/>
        <v>"RCS_SIZE": "LARGE",</v>
      </c>
      <c r="AW559" t="str">
        <f t="shared" si="1456"/>
        <v>"SITE": "AFWTR"</v>
      </c>
      <c r="AX559" t="str">
        <f t="shared" si="1457"/>
        <v>"SATNAME": "IRIDIUM 172",</v>
      </c>
      <c r="AY559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"779","COMMENT": "","COMMENTCODE": "","COUNTRY": "US","CURRENT": "Y","DECAY": "","FILE": "8614","INCLINATION": "86.40","INTLDES": "2019-002F","LAUNCH": "2019-01-11","LAUNCH_NUM": "2","LAUNCH_PIECE": "F","NORAD_CAT_ID": "43927","OBJECT_ID": "2019-002F","OBJECT_NAME": "IRIDIUM 172","OBJECT_NUMBER": "43927","OBJECT_TYPE": "PAYLOAD","PERIGEE": "776","PERIOD": "100.40","RCSVALUE": "0","RCS_SIZE": "LARGE","SATNAME": "IRIDIUM 172","SITE": "AFWTR"</v>
      </c>
    </row>
    <row r="560" spans="1:51" x14ac:dyDescent="0.2">
      <c r="A560" t="s">
        <v>1399</v>
      </c>
      <c r="B560" t="s">
        <v>4344</v>
      </c>
      <c r="C560" t="s">
        <v>3641</v>
      </c>
      <c r="D560" t="s">
        <v>1082</v>
      </c>
      <c r="E560" t="s">
        <v>25</v>
      </c>
      <c r="F560" t="s">
        <v>25</v>
      </c>
      <c r="G560" t="s">
        <v>66</v>
      </c>
      <c r="H560" t="s">
        <v>27</v>
      </c>
      <c r="I560" t="s">
        <v>25</v>
      </c>
      <c r="J560" t="s">
        <v>165</v>
      </c>
      <c r="K560" t="s">
        <v>2252</v>
      </c>
      <c r="L560" t="s">
        <v>3639</v>
      </c>
      <c r="M560" t="s">
        <v>868</v>
      </c>
      <c r="N560" t="s">
        <v>36</v>
      </c>
      <c r="O560" t="s">
        <v>313</v>
      </c>
      <c r="P560" t="s">
        <v>3640</v>
      </c>
      <c r="Q560" t="s">
        <v>3639</v>
      </c>
      <c r="R560" t="s">
        <v>3641</v>
      </c>
      <c r="S560" t="s">
        <v>3640</v>
      </c>
      <c r="T560" t="s">
        <v>38</v>
      </c>
      <c r="U560" t="s">
        <v>680</v>
      </c>
      <c r="V560" t="s">
        <v>1406</v>
      </c>
      <c r="W560" t="s">
        <v>41</v>
      </c>
      <c r="X560" t="s">
        <v>53</v>
      </c>
      <c r="Y560" t="s">
        <v>190</v>
      </c>
      <c r="Z560" t="str">
        <f t="shared" si="1342"/>
        <v>"IRIDIUM171-47765":{"APOGEE": "779","COMMENT": "","COMMENTCODE": "","COUNTRY": "US","CURRENT": "Y","DECAY": "","FILE": "8614","INCLINATION": "86.40","INTLDES": "2019-002H","LAUNCH": "2019-01-11","LAUNCH_NUM": "2","LAUNCH_PIECE": "H","NORAD_CAT_ID": "43929","OBJECT_ID": "2019-002H","OBJECT_NAME": "IRIDIUM 171","OBJECT_NUMBER": "43929","OBJECT_TYPE": "PAYLOAD","PERIGEE": "776","PERIOD": "100.40","RCSVALUE": "0","RCS_SIZE": "LARGE","SATNAME": "IRIDIUM 171","SITE": "AFWTR"}</v>
      </c>
      <c r="AA560" t="str">
        <f>IF(A560=A561,_xlfn.CONCAT(Query__2[[#This Row],[Column1]],","),_xlfn.CONCAT(Query__2[[#This Row],[Column1]],"},"))</f>
        <v>"IRIDIUM171-47765":{"APOGEE": "779","COMMENT": "","COMMENTCODE": "","COUNTRY": "US","CURRENT": "Y","DECAY": "","FILE": "8614","INCLINATION": "86.40","INTLDES": "2019-002H","LAUNCH": "2019-01-11","LAUNCH_NUM": "2","LAUNCH_PIECE": "H","NORAD_CAT_ID": "43929","OBJECT_ID": "2019-002H","OBJECT_NAME": "IRIDIUM 171","OBJECT_NUMBER": "43929","OBJECT_TYPE": "PAYLOAD","PERIGEE": "776","PERIOD": "100.40","RCSVALUE": "0","RCS_SIZE": "LARGE","SATNAME": "IRIDIUM 171","SITE": "AFWTR"},</v>
      </c>
      <c r="AB560" t="str">
        <f t="shared" si="1435"/>
        <v>"APOGEE": "779",</v>
      </c>
      <c r="AC560" t="str">
        <f t="shared" si="1436"/>
        <v>"COMMENT": "",</v>
      </c>
      <c r="AD560" t="str">
        <f t="shared" si="1437"/>
        <v>"COMMENTCODE": "",</v>
      </c>
      <c r="AE560" t="str">
        <f t="shared" si="1438"/>
        <v>"COUNTRY": "US",</v>
      </c>
      <c r="AF560" t="str">
        <f t="shared" si="1439"/>
        <v>"CURRENT": "Y",</v>
      </c>
      <c r="AG560" t="str">
        <f t="shared" si="1440"/>
        <v>"DECAY": "",</v>
      </c>
      <c r="AH560" t="str">
        <f t="shared" si="1441"/>
        <v>"FILE": "8614",</v>
      </c>
      <c r="AI560" t="str">
        <f t="shared" si="1442"/>
        <v>"INCLINATION": "86.40",</v>
      </c>
      <c r="AJ560" t="str">
        <f t="shared" si="1443"/>
        <v>"INTLDES": "2019-002H",</v>
      </c>
      <c r="AK560" t="str">
        <f t="shared" si="1444"/>
        <v>"LAUNCH": "2019-01-11",</v>
      </c>
      <c r="AL560" t="str">
        <f t="shared" si="1445"/>
        <v>"LAUNCH_NUM": "2",</v>
      </c>
      <c r="AM560" t="str">
        <f t="shared" si="1446"/>
        <v>"LAUNCH_PIECE": "H",</v>
      </c>
      <c r="AN560" t="str">
        <f t="shared" si="1447"/>
        <v>"NORAD_CAT_ID": "43929",</v>
      </c>
      <c r="AO560" t="str">
        <f t="shared" si="1448"/>
        <v>"OBJECT_ID": "2019-002H",</v>
      </c>
      <c r="AP560" t="str">
        <f t="shared" si="1449"/>
        <v>"OBJECT_NAME": "IRIDIUM 171",</v>
      </c>
      <c r="AQ560" t="str">
        <f t="shared" si="1450"/>
        <v>"OBJECT_NUMBER": "43929",</v>
      </c>
      <c r="AR560" t="str">
        <f t="shared" si="1451"/>
        <v>"OBJECT_TYPE": "PAYLOAD",</v>
      </c>
      <c r="AS560" t="str">
        <f t="shared" si="1452"/>
        <v>"PERIGEE": "776",</v>
      </c>
      <c r="AT560" t="str">
        <f t="shared" si="1453"/>
        <v>"PERIOD": "100.40",</v>
      </c>
      <c r="AU560" t="str">
        <f t="shared" si="1454"/>
        <v>"RCSVALUE": "0",</v>
      </c>
      <c r="AV560" t="str">
        <f t="shared" si="1455"/>
        <v>"RCS_SIZE": "LARGE",</v>
      </c>
      <c r="AW560" t="str">
        <f t="shared" si="1456"/>
        <v>"SITE": "AFWTR"</v>
      </c>
      <c r="AX560" t="str">
        <f t="shared" si="1457"/>
        <v>"SATNAME": "IRIDIUM 171",</v>
      </c>
      <c r="AY560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"779","COMMENT": "","COMMENTCODE": "","COUNTRY": "US","CURRENT": "Y","DECAY": "","FILE": "8614","INCLINATION": "86.40","INTLDES": "2019-002H","LAUNCH": "2019-01-11","LAUNCH_NUM": "2","LAUNCH_PIECE": "H","NORAD_CAT_ID": "43929","OBJECT_ID": "2019-002H","OBJECT_NAME": "IRIDIUM 171","OBJECT_NUMBER": "43929","OBJECT_TYPE": "PAYLOAD","PERIGEE": "776","PERIOD": "100.40","RCSVALUE": "0","RCS_SIZE": "LARGE","SATNAME": "IRIDIUM 171","SITE": "AFWTR"</v>
      </c>
    </row>
    <row r="561" spans="1:51" x14ac:dyDescent="0.2">
      <c r="A561" t="s">
        <v>1399</v>
      </c>
      <c r="B561" t="s">
        <v>4345</v>
      </c>
      <c r="C561" t="s">
        <v>3644</v>
      </c>
      <c r="D561" t="s">
        <v>620</v>
      </c>
      <c r="E561" t="s">
        <v>25</v>
      </c>
      <c r="F561" t="s">
        <v>25</v>
      </c>
      <c r="G561" t="s">
        <v>66</v>
      </c>
      <c r="H561" t="s">
        <v>27</v>
      </c>
      <c r="I561" t="s">
        <v>25</v>
      </c>
      <c r="J561" t="s">
        <v>698</v>
      </c>
      <c r="K561" t="s">
        <v>976</v>
      </c>
      <c r="L561" t="s">
        <v>3642</v>
      </c>
      <c r="M561" t="s">
        <v>868</v>
      </c>
      <c r="N561" t="s">
        <v>36</v>
      </c>
      <c r="O561" t="s">
        <v>34</v>
      </c>
      <c r="P561" t="s">
        <v>3643</v>
      </c>
      <c r="Q561" t="s">
        <v>3642</v>
      </c>
      <c r="R561" t="s">
        <v>3644</v>
      </c>
      <c r="S561" t="s">
        <v>3643</v>
      </c>
      <c r="T561" t="s">
        <v>38</v>
      </c>
      <c r="U561" t="s">
        <v>583</v>
      </c>
      <c r="V561" t="s">
        <v>1691</v>
      </c>
      <c r="W561" t="s">
        <v>41</v>
      </c>
      <c r="X561" t="s">
        <v>53</v>
      </c>
      <c r="Y561" t="s">
        <v>190</v>
      </c>
      <c r="Z561" t="str">
        <f t="shared" si="1342"/>
        <v>"IRIDIUM176-47766":{"APOGEE": "656","COMMENT": "","COMMENTCODE": "","COUNTRY": "US","CURRENT": "Y","DECAY": "","FILE": "8615","INCLINATION": "86.61","INTLDES": "2019-002B","LAUNCH": "2019-01-11","LAUNCH_NUM": "2","LAUNCH_PIECE": "B","NORAD_CAT_ID": "43923","OBJECT_ID": "2019-002B","OBJECT_NAME": "IRIDIUM 176","OBJECT_NUMBER": "43923","OBJECT_TYPE": "PAYLOAD","PERIGEE": "652","PERIOD": "97.81","RCSVALUE": "0","RCS_SIZE": "LARGE","SATNAME": "IRIDIUM 176","SITE": "AFWTR"}</v>
      </c>
      <c r="AA561" t="str">
        <f>IF(A561=A562,_xlfn.CONCAT(Query__2[[#This Row],[Column1]],","),_xlfn.CONCAT(Query__2[[#This Row],[Column1]],"},"))</f>
        <v>"IRIDIUM176-47766":{"APOGEE": "656","COMMENT": "","COMMENTCODE": "","COUNTRY": "US","CURRENT": "Y","DECAY": "","FILE": "8615","INCLINATION": "86.61","INTLDES": "2019-002B","LAUNCH": "2019-01-11","LAUNCH_NUM": "2","LAUNCH_PIECE": "B","NORAD_CAT_ID": "43923","OBJECT_ID": "2019-002B","OBJECT_NAME": "IRIDIUM 176","OBJECT_NUMBER": "43923","OBJECT_TYPE": "PAYLOAD","PERIGEE": "652","PERIOD": "97.81","RCSVALUE": "0","RCS_SIZE": "LARGE","SATNAME": "IRIDIUM 176","SITE": "AFWTR"},</v>
      </c>
      <c r="AB561" t="str">
        <f t="shared" si="1435"/>
        <v>"APOGEE": "656",</v>
      </c>
      <c r="AC561" t="str">
        <f t="shared" si="1436"/>
        <v>"COMMENT": "",</v>
      </c>
      <c r="AD561" t="str">
        <f t="shared" si="1437"/>
        <v>"COMMENTCODE": "",</v>
      </c>
      <c r="AE561" t="str">
        <f t="shared" si="1438"/>
        <v>"COUNTRY": "US",</v>
      </c>
      <c r="AF561" t="str">
        <f t="shared" si="1439"/>
        <v>"CURRENT": "Y",</v>
      </c>
      <c r="AG561" t="str">
        <f t="shared" si="1440"/>
        <v>"DECAY": "",</v>
      </c>
      <c r="AH561" t="str">
        <f t="shared" si="1441"/>
        <v>"FILE": "8615",</v>
      </c>
      <c r="AI561" t="str">
        <f t="shared" si="1442"/>
        <v>"INCLINATION": "86.61",</v>
      </c>
      <c r="AJ561" t="str">
        <f t="shared" si="1443"/>
        <v>"INTLDES": "2019-002B",</v>
      </c>
      <c r="AK561" t="str">
        <f t="shared" si="1444"/>
        <v>"LAUNCH": "2019-01-11",</v>
      </c>
      <c r="AL561" t="str">
        <f t="shared" si="1445"/>
        <v>"LAUNCH_NUM": "2",</v>
      </c>
      <c r="AM561" t="str">
        <f t="shared" si="1446"/>
        <v>"LAUNCH_PIECE": "B",</v>
      </c>
      <c r="AN561" t="str">
        <f t="shared" si="1447"/>
        <v>"NORAD_CAT_ID": "43923",</v>
      </c>
      <c r="AO561" t="str">
        <f t="shared" si="1448"/>
        <v>"OBJECT_ID": "2019-002B",</v>
      </c>
      <c r="AP561" t="str">
        <f t="shared" si="1449"/>
        <v>"OBJECT_NAME": "IRIDIUM 176",</v>
      </c>
      <c r="AQ561" t="str">
        <f t="shared" si="1450"/>
        <v>"OBJECT_NUMBER": "43923",</v>
      </c>
      <c r="AR561" t="str">
        <f t="shared" si="1451"/>
        <v>"OBJECT_TYPE": "PAYLOAD",</v>
      </c>
      <c r="AS561" t="str">
        <f t="shared" si="1452"/>
        <v>"PERIGEE": "652",</v>
      </c>
      <c r="AT561" t="str">
        <f t="shared" si="1453"/>
        <v>"PERIOD": "97.81",</v>
      </c>
      <c r="AU561" t="str">
        <f t="shared" si="1454"/>
        <v>"RCSVALUE": "0",</v>
      </c>
      <c r="AV561" t="str">
        <f t="shared" si="1455"/>
        <v>"RCS_SIZE": "LARGE",</v>
      </c>
      <c r="AW561" t="str">
        <f t="shared" si="1456"/>
        <v>"SITE": "AFWTR"</v>
      </c>
      <c r="AX561" t="str">
        <f t="shared" si="1457"/>
        <v>"SATNAME": "IRIDIUM 176",</v>
      </c>
      <c r="AY561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"656","COMMENT": "","COMMENTCODE": "","COUNTRY": "US","CURRENT": "Y","DECAY": "","FILE": "8615","INCLINATION": "86.61","INTLDES": "2019-002B","LAUNCH": "2019-01-11","LAUNCH_NUM": "2","LAUNCH_PIECE": "B","NORAD_CAT_ID": "43923","OBJECT_ID": "2019-002B","OBJECT_NAME": "IRIDIUM 176","OBJECT_NUMBER": "43923","OBJECT_TYPE": "PAYLOAD","PERIGEE": "652","PERIOD": "97.81","RCSVALUE": "0","RCS_SIZE": "LARGE","SATNAME": "IRIDIUM 176","SITE": "AFWTR"</v>
      </c>
    </row>
    <row r="562" spans="1:51" x14ac:dyDescent="0.2">
      <c r="A562" t="s">
        <v>1399</v>
      </c>
      <c r="B562" t="s">
        <v>4346</v>
      </c>
      <c r="C562" t="s">
        <v>3647</v>
      </c>
      <c r="D562" t="s">
        <v>1075</v>
      </c>
      <c r="E562" t="s">
        <v>25</v>
      </c>
      <c r="F562" t="s">
        <v>25</v>
      </c>
      <c r="G562" t="s">
        <v>66</v>
      </c>
      <c r="H562" t="s">
        <v>27</v>
      </c>
      <c r="I562" t="s">
        <v>25</v>
      </c>
      <c r="J562" t="s">
        <v>323</v>
      </c>
      <c r="K562" t="s">
        <v>2902</v>
      </c>
      <c r="L562" t="s">
        <v>3645</v>
      </c>
      <c r="M562" t="s">
        <v>868</v>
      </c>
      <c r="N562" t="s">
        <v>36</v>
      </c>
      <c r="O562" t="s">
        <v>307</v>
      </c>
      <c r="P562" t="s">
        <v>3646</v>
      </c>
      <c r="Q562" t="s">
        <v>3645</v>
      </c>
      <c r="R562" t="s">
        <v>3647</v>
      </c>
      <c r="S562" t="s">
        <v>3646</v>
      </c>
      <c r="T562" t="s">
        <v>38</v>
      </c>
      <c r="U562" t="s">
        <v>1073</v>
      </c>
      <c r="V562" t="s">
        <v>1187</v>
      </c>
      <c r="W562" t="s">
        <v>41</v>
      </c>
      <c r="X562" t="s">
        <v>53</v>
      </c>
      <c r="Y562" t="s">
        <v>190</v>
      </c>
      <c r="Z562" t="str">
        <f t="shared" si="1342"/>
        <v>"IRIDIUM169-47767":{"APOGEE": "767","COMMENT": "","COMMENTCODE": "","COUNTRY": "US","CURRENT": "Y","DECAY": "","FILE": "8617","INCLINATION": "86.42","INTLDES": "2019-002E","LAUNCH": "2019-01-11","LAUNCH_NUM": "2","LAUNCH_PIECE": "E","NORAD_CAT_ID": "43926","OBJECT_ID": "2019-002E","OBJECT_NAME": "IRIDIUM 169","OBJECT_NUMBER": "43926","OBJECT_TYPE": "PAYLOAD","PERIGEE": "760","PERIOD": "100.10","RCSVALUE": "0","RCS_SIZE": "LARGE","SATNAME": "IRIDIUM 169","SITE": "AFWTR"}</v>
      </c>
      <c r="AA562" t="str">
        <f>IF(A562=A563,_xlfn.CONCAT(Query__2[[#This Row],[Column1]],","),_xlfn.CONCAT(Query__2[[#This Row],[Column1]],"},"))</f>
        <v>"IRIDIUM169-47767":{"APOGEE": "767","COMMENT": "","COMMENTCODE": "","COUNTRY": "US","CURRENT": "Y","DECAY": "","FILE": "8617","INCLINATION": "86.42","INTLDES": "2019-002E","LAUNCH": "2019-01-11","LAUNCH_NUM": "2","LAUNCH_PIECE": "E","NORAD_CAT_ID": "43926","OBJECT_ID": "2019-002E","OBJECT_NAME": "IRIDIUM 169","OBJECT_NUMBER": "43926","OBJECT_TYPE": "PAYLOAD","PERIGEE": "760","PERIOD": "100.10","RCSVALUE": "0","RCS_SIZE": "LARGE","SATNAME": "IRIDIUM 169","SITE": "AFWTR"}},</v>
      </c>
      <c r="AB562" t="str">
        <f t="shared" si="1435"/>
        <v>"APOGEE": "767",</v>
      </c>
      <c r="AC562" t="str">
        <f t="shared" si="1436"/>
        <v>"COMMENT": "",</v>
      </c>
      <c r="AD562" t="str">
        <f t="shared" si="1437"/>
        <v>"COMMENTCODE": "",</v>
      </c>
      <c r="AE562" t="str">
        <f t="shared" si="1438"/>
        <v>"COUNTRY": "US",</v>
      </c>
      <c r="AF562" t="str">
        <f t="shared" si="1439"/>
        <v>"CURRENT": "Y",</v>
      </c>
      <c r="AG562" t="str">
        <f t="shared" si="1440"/>
        <v>"DECAY": "",</v>
      </c>
      <c r="AH562" t="str">
        <f t="shared" si="1441"/>
        <v>"FILE": "8617",</v>
      </c>
      <c r="AI562" t="str">
        <f t="shared" si="1442"/>
        <v>"INCLINATION": "86.42",</v>
      </c>
      <c r="AJ562" t="str">
        <f t="shared" si="1443"/>
        <v>"INTLDES": "2019-002E",</v>
      </c>
      <c r="AK562" t="str">
        <f t="shared" si="1444"/>
        <v>"LAUNCH": "2019-01-11",</v>
      </c>
      <c r="AL562" t="str">
        <f t="shared" si="1445"/>
        <v>"LAUNCH_NUM": "2",</v>
      </c>
      <c r="AM562" t="str">
        <f t="shared" si="1446"/>
        <v>"LAUNCH_PIECE": "E",</v>
      </c>
      <c r="AN562" t="str">
        <f t="shared" si="1447"/>
        <v>"NORAD_CAT_ID": "43926",</v>
      </c>
      <c r="AO562" t="str">
        <f t="shared" si="1448"/>
        <v>"OBJECT_ID": "2019-002E",</v>
      </c>
      <c r="AP562" t="str">
        <f t="shared" si="1449"/>
        <v>"OBJECT_NAME": "IRIDIUM 169",</v>
      </c>
      <c r="AQ562" t="str">
        <f t="shared" si="1450"/>
        <v>"OBJECT_NUMBER": "43926",</v>
      </c>
      <c r="AR562" t="str">
        <f t="shared" si="1451"/>
        <v>"OBJECT_TYPE": "PAYLOAD",</v>
      </c>
      <c r="AS562" t="str">
        <f t="shared" si="1452"/>
        <v>"PERIGEE": "760",</v>
      </c>
      <c r="AT562" t="str">
        <f t="shared" si="1453"/>
        <v>"PERIOD": "100.10",</v>
      </c>
      <c r="AU562" t="str">
        <f t="shared" si="1454"/>
        <v>"RCSVALUE": "0",</v>
      </c>
      <c r="AV562" t="str">
        <f t="shared" si="1455"/>
        <v>"RCS_SIZE": "LARGE",</v>
      </c>
      <c r="AW562" t="str">
        <f t="shared" si="1456"/>
        <v>"SITE": "AFWTR"</v>
      </c>
      <c r="AX562" t="str">
        <f t="shared" si="1457"/>
        <v>"SATNAME": "IRIDIUM 169",</v>
      </c>
      <c r="AY562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"767","COMMENT": "","COMMENTCODE": "","COUNTRY": "US","CURRENT": "Y","DECAY": "","FILE": "8617","INCLINATION": "86.42","INTLDES": "2019-002E","LAUNCH": "2019-01-11","LAUNCH_NUM": "2","LAUNCH_PIECE": "E","NORAD_CAT_ID": "43926","OBJECT_ID": "2019-002E","OBJECT_NAME": "IRIDIUM 169","OBJECT_NUMBER": "43926","OBJECT_TYPE": "PAYLOAD","PERIGEE": "760","PERIOD": "100.10","RCSVALUE": "0","RCS_SIZE": "LARGE","SATNAME": "IRIDIUM 169","SITE": "AFWTR"</v>
      </c>
    </row>
    <row r="563" spans="1:51" x14ac:dyDescent="0.2">
      <c r="A563" t="s">
        <v>1125</v>
      </c>
      <c r="B563" t="s">
        <v>4347</v>
      </c>
      <c r="C563" t="s">
        <v>3651</v>
      </c>
      <c r="D563" t="s">
        <v>678</v>
      </c>
      <c r="E563" t="s">
        <v>25</v>
      </c>
      <c r="F563" t="s">
        <v>25</v>
      </c>
      <c r="G563" t="s">
        <v>66</v>
      </c>
      <c r="H563" t="s">
        <v>27</v>
      </c>
      <c r="I563" t="s">
        <v>25</v>
      </c>
      <c r="J563" t="s">
        <v>231</v>
      </c>
      <c r="K563" t="s">
        <v>3502</v>
      </c>
      <c r="L563" t="s">
        <v>3649</v>
      </c>
      <c r="M563" t="s">
        <v>2732</v>
      </c>
      <c r="N563" t="s">
        <v>33</v>
      </c>
      <c r="O563" t="s">
        <v>34</v>
      </c>
      <c r="P563" t="s">
        <v>3650</v>
      </c>
      <c r="Q563" t="s">
        <v>3649</v>
      </c>
      <c r="R563" t="s">
        <v>3651</v>
      </c>
      <c r="S563" t="s">
        <v>3650</v>
      </c>
      <c r="T563" t="s">
        <v>38</v>
      </c>
      <c r="U563" t="s">
        <v>221</v>
      </c>
      <c r="V563" t="s">
        <v>1223</v>
      </c>
      <c r="W563" t="s">
        <v>41</v>
      </c>
      <c r="X563" t="s">
        <v>53</v>
      </c>
      <c r="Y563" t="s">
        <v>75</v>
      </c>
      <c r="Z563" t="str">
        <f t="shared" si="1342"/>
        <v>"2020":{"STARLINK1084-48542":{"APOGEE": "548","COMMENT": "","COMMENTCODE": "","COUNTRY": "US","CURRENT": "Y","DECAY": "","FILE": "8635","INCLINATION": "53.06","INTLDES": "2020-001B","LAUNCH": "2020-01-07","LAUNCH_NUM": "1","LAUNCH_PIECE": "B","NORAD_CAT_ID": "44915","OBJECT_ID": "2020-001B","OBJECT_NAME": "STARLINK-1084","OBJECT_NUMBER": "44915","OBJECT_TYPE": "PAYLOAD","PERIGEE": "546","PERIOD": "95.59","RCSVALUE": "0","RCS_SIZE": "LARGE","SATNAME": "STARLINK-1084","SITE": "AFETR"}</v>
      </c>
      <c r="AA563" t="str">
        <f>IF(A563=A564,_xlfn.CONCAT(Query__2[[#This Row],[Column1]],","),_xlfn.CONCAT(Query__2[[#This Row],[Column1]],"},"))</f>
        <v>"2020":{"STARLINK1084-48542":{"APOGEE": "548","COMMENT": "","COMMENTCODE": "","COUNTRY": "US","CURRENT": "Y","DECAY": "","FILE": "8635","INCLINATION": "53.06","INTLDES": "2020-001B","LAUNCH": "2020-01-07","LAUNCH_NUM": "1","LAUNCH_PIECE": "B","NORAD_CAT_ID": "44915","OBJECT_ID": "2020-001B","OBJECT_NAME": "STARLINK-1084","OBJECT_NUMBER": "44915","OBJECT_TYPE": "PAYLOAD","PERIGEE": "546","PERIOD": "95.59","RCSVALUE": "0","RCS_SIZE": "LARGE","SATNAME": "STARLINK-1084","SITE": "AFETR"},</v>
      </c>
      <c r="AB563" t="str">
        <f t="shared" ref="AB563:AB571" si="1458">_xlfn.CONCAT("""",D$1,"""",": ","""",D563,"""",",")</f>
        <v>"APOGEE": "548",</v>
      </c>
      <c r="AC563" t="str">
        <f t="shared" ref="AC563:AC571" si="1459">_xlfn.CONCAT("""",E$1,"""",": ","""",E563,"""",",")</f>
        <v>"COMMENT": "",</v>
      </c>
      <c r="AD563" t="str">
        <f t="shared" ref="AD563:AD571" si="1460">_xlfn.CONCAT("""",F$1,"""",": ","""",F563,"""",",")</f>
        <v>"COMMENTCODE": "",</v>
      </c>
      <c r="AE563" t="str">
        <f t="shared" ref="AE563:AE571" si="1461">_xlfn.CONCAT("""",G$1,"""",": ","""",G563,"""",",")</f>
        <v>"COUNTRY": "US",</v>
      </c>
      <c r="AF563" t="str">
        <f t="shared" ref="AF563:AF571" si="1462">_xlfn.CONCAT("""",H$1,"""",": ","""",H563,"""",",")</f>
        <v>"CURRENT": "Y",</v>
      </c>
      <c r="AG563" t="str">
        <f t="shared" ref="AG563:AG571" si="1463">_xlfn.CONCAT("""",I$1,"""",": ","""",I563,"""",",")</f>
        <v>"DECAY": "",</v>
      </c>
      <c r="AH563" t="str">
        <f t="shared" ref="AH563:AH571" si="1464">_xlfn.CONCAT("""",J$1,"""",": ","""",J563,"""",",")</f>
        <v>"FILE": "8635",</v>
      </c>
      <c r="AI563" t="str">
        <f t="shared" ref="AI563:AI571" si="1465">_xlfn.CONCAT("""",K$1,"""",": ","""",K563,"""",",")</f>
        <v>"INCLINATION": "53.06",</v>
      </c>
      <c r="AJ563" t="str">
        <f t="shared" ref="AJ563:AJ571" si="1466">_xlfn.CONCAT("""",L$1,"""",": ","""",L563,"""",",")</f>
        <v>"INTLDES": "2020-001B",</v>
      </c>
      <c r="AK563" t="str">
        <f t="shared" ref="AK563:AK571" si="1467">_xlfn.CONCAT("""",M$1,"""",": ","""",M563,"""",",")</f>
        <v>"LAUNCH": "2020-01-07",</v>
      </c>
      <c r="AL563" t="str">
        <f t="shared" ref="AL563:AL571" si="1468">_xlfn.CONCAT("""",N$1,"""",": ","""",N563,"""",",")</f>
        <v>"LAUNCH_NUM": "1",</v>
      </c>
      <c r="AM563" t="str">
        <f t="shared" ref="AM563:AM571" si="1469">_xlfn.CONCAT("""",O$1,"""",": ","""",O563,"""",",")</f>
        <v>"LAUNCH_PIECE": "B",</v>
      </c>
      <c r="AN563" t="str">
        <f t="shared" ref="AN563:AN571" si="1470">_xlfn.CONCAT("""",P$1,"""",": ","""",P563,"""",",")</f>
        <v>"NORAD_CAT_ID": "44915",</v>
      </c>
      <c r="AO563" t="str">
        <f t="shared" ref="AO563:AO571" si="1471">_xlfn.CONCAT("""",Q$1,"""",": ","""",Q563,"""",",")</f>
        <v>"OBJECT_ID": "2020-001B",</v>
      </c>
      <c r="AP563" t="str">
        <f t="shared" ref="AP563:AP571" si="1472">_xlfn.CONCAT("""",R$1,"""",": ","""",R563,"""",",")</f>
        <v>"OBJECT_NAME": "STARLINK-1084",</v>
      </c>
      <c r="AQ563" t="str">
        <f t="shared" ref="AQ563:AQ571" si="1473">_xlfn.CONCAT("""",S$1,"""",": ","""",S563,"""",",")</f>
        <v>"OBJECT_NUMBER": "44915",</v>
      </c>
      <c r="AR563" t="str">
        <f t="shared" ref="AR563:AR571" si="1474">_xlfn.CONCAT("""",T$1,"""",": ","""",T563,"""",",")</f>
        <v>"OBJECT_TYPE": "PAYLOAD",</v>
      </c>
      <c r="AS563" t="str">
        <f t="shared" ref="AS563:AS571" si="1475">_xlfn.CONCAT("""",U$1,"""",": ","""",U563,"""",",")</f>
        <v>"PERIGEE": "546",</v>
      </c>
      <c r="AT563" t="str">
        <f t="shared" ref="AT563:AT571" si="1476">_xlfn.CONCAT("""",V$1,"""",": ","""",V563,"""",",")</f>
        <v>"PERIOD": "95.59",</v>
      </c>
      <c r="AU563" t="str">
        <f t="shared" ref="AU563:AU571" si="1477">_xlfn.CONCAT("""",W$1,"""",": ","""",W563,"""",",")</f>
        <v>"RCSVALUE": "0",</v>
      </c>
      <c r="AV563" t="str">
        <f t="shared" ref="AV563:AV571" si="1478">_xlfn.CONCAT("""",X$1,"""",": ","""",X563,"""",",")</f>
        <v>"RCS_SIZE": "LARGE",</v>
      </c>
      <c r="AW563" t="str">
        <f t="shared" ref="AW563:AW571" si="1479">_xlfn.CONCAT("""",Y$1,"""",": ","""",Y563,"""")</f>
        <v>"SITE": "AFETR"</v>
      </c>
      <c r="AX563" t="str">
        <f t="shared" ref="AX563:AX571" si="1480">_xlfn.CONCAT("""",C$1,"""",": ","""",C563,"""",",")</f>
        <v>"SATNAME": "STARLINK-1084",</v>
      </c>
      <c r="AY563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"548","COMMENT": "","COMMENTCODE": "","COUNTRY": "US","CURRENT": "Y","DECAY": "","FILE": "8635","INCLINATION": "53.06","INTLDES": "2020-001B","LAUNCH": "2020-01-07","LAUNCH_NUM": "1","LAUNCH_PIECE": "B","NORAD_CAT_ID": "44915","OBJECT_ID": "2020-001B","OBJECT_NAME": "STARLINK-1084","OBJECT_NUMBER": "44915","OBJECT_TYPE": "PAYLOAD","PERIGEE": "546","PERIOD": "95.59","RCSVALUE": "0","RCS_SIZE": "LARGE","SATNAME": "STARLINK-1084","SITE": "AFETR"</v>
      </c>
    </row>
    <row r="564" spans="1:51" x14ac:dyDescent="0.2">
      <c r="A564" t="s">
        <v>1125</v>
      </c>
      <c r="B564" t="s">
        <v>4348</v>
      </c>
      <c r="C564" t="s">
        <v>3654</v>
      </c>
      <c r="D564" t="s">
        <v>873</v>
      </c>
      <c r="E564" t="s">
        <v>25</v>
      </c>
      <c r="F564" t="s">
        <v>25</v>
      </c>
      <c r="G564" t="s">
        <v>66</v>
      </c>
      <c r="H564" t="s">
        <v>27</v>
      </c>
      <c r="I564" t="s">
        <v>25</v>
      </c>
      <c r="J564" t="s">
        <v>231</v>
      </c>
      <c r="K564" t="s">
        <v>3502</v>
      </c>
      <c r="L564" t="s">
        <v>3652</v>
      </c>
      <c r="M564" t="s">
        <v>2732</v>
      </c>
      <c r="N564" t="s">
        <v>33</v>
      </c>
      <c r="O564" t="s">
        <v>307</v>
      </c>
      <c r="P564" t="s">
        <v>3653</v>
      </c>
      <c r="Q564" t="s">
        <v>3652</v>
      </c>
      <c r="R564" t="s">
        <v>3654</v>
      </c>
      <c r="S564" t="s">
        <v>3653</v>
      </c>
      <c r="T564" t="s">
        <v>38</v>
      </c>
      <c r="U564" t="s">
        <v>877</v>
      </c>
      <c r="V564" t="s">
        <v>1198</v>
      </c>
      <c r="W564" t="s">
        <v>41</v>
      </c>
      <c r="X564" t="s">
        <v>53</v>
      </c>
      <c r="Y564" t="s">
        <v>75</v>
      </c>
      <c r="Z564" t="str">
        <f t="shared" si="1342"/>
        <v>"STARLINK1099-48543":{"APOGEE": "431","COMMENT": "","COMMENTCODE": "","COUNTRY": "US","CURRENT": "Y","DECAY": "","FILE": "8635","INCLINATION": "53.06","INTLDES": "2020-001E","LAUNCH": "2020-01-07","LAUNCH_NUM": "1","LAUNCH_PIECE": "E","NORAD_CAT_ID": "44918","OBJECT_ID": "2020-001E","OBJECT_NAME": "STARLINK-1099","OBJECT_NUMBER": "44918","OBJECT_TYPE": "PAYLOAD","PERIGEE": "424","PERIOD": "93.13","RCSVALUE": "0","RCS_SIZE": "LARGE","SATNAME": "STARLINK-1099","SITE": "AFETR"}</v>
      </c>
      <c r="AA564" t="str">
        <f>IF(A564=A565,_xlfn.CONCAT(Query__2[[#This Row],[Column1]],","),_xlfn.CONCAT(Query__2[[#This Row],[Column1]],"},"))</f>
        <v>"STARLINK1099-48543":{"APOGEE": "431","COMMENT": "","COMMENTCODE": "","COUNTRY": "US","CURRENT": "Y","DECAY": "","FILE": "8635","INCLINATION": "53.06","INTLDES": "2020-001E","LAUNCH": "2020-01-07","LAUNCH_NUM": "1","LAUNCH_PIECE": "E","NORAD_CAT_ID": "44918","OBJECT_ID": "2020-001E","OBJECT_NAME": "STARLINK-1099","OBJECT_NUMBER": "44918","OBJECT_TYPE": "PAYLOAD","PERIGEE": "424","PERIOD": "93.13","RCSVALUE": "0","RCS_SIZE": "LARGE","SATNAME": "STARLINK-1099","SITE": "AFETR"},</v>
      </c>
      <c r="AB564" t="str">
        <f t="shared" si="1458"/>
        <v>"APOGEE": "431",</v>
      </c>
      <c r="AC564" t="str">
        <f t="shared" si="1459"/>
        <v>"COMMENT": "",</v>
      </c>
      <c r="AD564" t="str">
        <f t="shared" si="1460"/>
        <v>"COMMENTCODE": "",</v>
      </c>
      <c r="AE564" t="str">
        <f t="shared" si="1461"/>
        <v>"COUNTRY": "US",</v>
      </c>
      <c r="AF564" t="str">
        <f t="shared" si="1462"/>
        <v>"CURRENT": "Y",</v>
      </c>
      <c r="AG564" t="str">
        <f t="shared" si="1463"/>
        <v>"DECAY": "",</v>
      </c>
      <c r="AH564" t="str">
        <f t="shared" si="1464"/>
        <v>"FILE": "8635",</v>
      </c>
      <c r="AI564" t="str">
        <f t="shared" si="1465"/>
        <v>"INCLINATION": "53.06",</v>
      </c>
      <c r="AJ564" t="str">
        <f t="shared" si="1466"/>
        <v>"INTLDES": "2020-001E",</v>
      </c>
      <c r="AK564" t="str">
        <f t="shared" si="1467"/>
        <v>"LAUNCH": "2020-01-07",</v>
      </c>
      <c r="AL564" t="str">
        <f t="shared" si="1468"/>
        <v>"LAUNCH_NUM": "1",</v>
      </c>
      <c r="AM564" t="str">
        <f t="shared" si="1469"/>
        <v>"LAUNCH_PIECE": "E",</v>
      </c>
      <c r="AN564" t="str">
        <f t="shared" si="1470"/>
        <v>"NORAD_CAT_ID": "44918",</v>
      </c>
      <c r="AO564" t="str">
        <f t="shared" si="1471"/>
        <v>"OBJECT_ID": "2020-001E",</v>
      </c>
      <c r="AP564" t="str">
        <f t="shared" si="1472"/>
        <v>"OBJECT_NAME": "STARLINK-1099",</v>
      </c>
      <c r="AQ564" t="str">
        <f t="shared" si="1473"/>
        <v>"OBJECT_NUMBER": "44918",</v>
      </c>
      <c r="AR564" t="str">
        <f t="shared" si="1474"/>
        <v>"OBJECT_TYPE": "PAYLOAD",</v>
      </c>
      <c r="AS564" t="str">
        <f t="shared" si="1475"/>
        <v>"PERIGEE": "424",</v>
      </c>
      <c r="AT564" t="str">
        <f t="shared" si="1476"/>
        <v>"PERIOD": "93.13",</v>
      </c>
      <c r="AU564" t="str">
        <f t="shared" si="1477"/>
        <v>"RCSVALUE": "0",</v>
      </c>
      <c r="AV564" t="str">
        <f t="shared" si="1478"/>
        <v>"RCS_SIZE": "LARGE",</v>
      </c>
      <c r="AW564" t="str">
        <f t="shared" si="1479"/>
        <v>"SITE": "AFETR"</v>
      </c>
      <c r="AX564" t="str">
        <f t="shared" si="1480"/>
        <v>"SATNAME": "STARLINK-1099",</v>
      </c>
      <c r="AY564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"431","COMMENT": "","COMMENTCODE": "","COUNTRY": "US","CURRENT": "Y","DECAY": "","FILE": "8635","INCLINATION": "53.06","INTLDES": "2020-001E","LAUNCH": "2020-01-07","LAUNCH_NUM": "1","LAUNCH_PIECE": "E","NORAD_CAT_ID": "44918","OBJECT_ID": "2020-001E","OBJECT_NAME": "STARLINK-1099","OBJECT_NUMBER": "44918","OBJECT_TYPE": "PAYLOAD","PERIGEE": "424","PERIOD": "93.13","RCSVALUE": "0","RCS_SIZE": "LARGE","SATNAME": "STARLINK-1099","SITE": "AFETR"</v>
      </c>
    </row>
    <row r="565" spans="1:51" x14ac:dyDescent="0.2">
      <c r="A565" t="s">
        <v>1125</v>
      </c>
      <c r="B565" t="s">
        <v>4349</v>
      </c>
      <c r="C565" t="s">
        <v>3657</v>
      </c>
      <c r="D565" t="s">
        <v>678</v>
      </c>
      <c r="E565" t="s">
        <v>25</v>
      </c>
      <c r="F565" t="s">
        <v>25</v>
      </c>
      <c r="G565" t="s">
        <v>66</v>
      </c>
      <c r="H565" t="s">
        <v>27</v>
      </c>
      <c r="I565" t="s">
        <v>25</v>
      </c>
      <c r="J565" t="s">
        <v>231</v>
      </c>
      <c r="K565" t="s">
        <v>3502</v>
      </c>
      <c r="L565" t="s">
        <v>3655</v>
      </c>
      <c r="M565" t="s">
        <v>2732</v>
      </c>
      <c r="N565" t="s">
        <v>33</v>
      </c>
      <c r="O565" t="s">
        <v>651</v>
      </c>
      <c r="P565" t="s">
        <v>3656</v>
      </c>
      <c r="Q565" t="s">
        <v>3655</v>
      </c>
      <c r="R565" t="s">
        <v>3657</v>
      </c>
      <c r="S565" t="s">
        <v>3656</v>
      </c>
      <c r="T565" t="s">
        <v>38</v>
      </c>
      <c r="U565" t="s">
        <v>221</v>
      </c>
      <c r="V565" t="s">
        <v>1223</v>
      </c>
      <c r="W565" t="s">
        <v>41</v>
      </c>
      <c r="X565" t="s">
        <v>53</v>
      </c>
      <c r="Y565" t="s">
        <v>75</v>
      </c>
      <c r="Z565" t="str">
        <f t="shared" si="1342"/>
        <v>"STARLINK1113-48544":{"APOGEE": "548","COMMENT": "","COMMENTCODE": "","COUNTRY": "US","CURRENT": "Y","DECAY": "","FILE": "8635","INCLINATION": "53.06","INTLDES": "2020-001N","LAUNCH": "2020-01-07","LAUNCH_NUM": "1","LAUNCH_PIECE": "N","NORAD_CAT_ID": "44926","OBJECT_ID": "2020-001N","OBJECT_NAME": "STARLINK-1113","OBJECT_NUMBER": "44926","OBJECT_TYPE": "PAYLOAD","PERIGEE": "546","PERIOD": "95.59","RCSVALUE": "0","RCS_SIZE": "LARGE","SATNAME": "STARLINK-1113","SITE": "AFETR"}</v>
      </c>
      <c r="AA565" t="str">
        <f>IF(A565=A566,_xlfn.CONCAT(Query__2[[#This Row],[Column1]],","),_xlfn.CONCAT(Query__2[[#This Row],[Column1]],"},"))</f>
        <v>"STARLINK1113-48544":{"APOGEE": "548","COMMENT": "","COMMENTCODE": "","COUNTRY": "US","CURRENT": "Y","DECAY": "","FILE": "8635","INCLINATION": "53.06","INTLDES": "2020-001N","LAUNCH": "2020-01-07","LAUNCH_NUM": "1","LAUNCH_PIECE": "N","NORAD_CAT_ID": "44926","OBJECT_ID": "2020-001N","OBJECT_NAME": "STARLINK-1113","OBJECT_NUMBER": "44926","OBJECT_TYPE": "PAYLOAD","PERIGEE": "546","PERIOD": "95.59","RCSVALUE": "0","RCS_SIZE": "LARGE","SATNAME": "STARLINK-1113","SITE": "AFETR"},</v>
      </c>
      <c r="AB565" t="str">
        <f t="shared" si="1458"/>
        <v>"APOGEE": "548",</v>
      </c>
      <c r="AC565" t="str">
        <f t="shared" si="1459"/>
        <v>"COMMENT": "",</v>
      </c>
      <c r="AD565" t="str">
        <f t="shared" si="1460"/>
        <v>"COMMENTCODE": "",</v>
      </c>
      <c r="AE565" t="str">
        <f t="shared" si="1461"/>
        <v>"COUNTRY": "US",</v>
      </c>
      <c r="AF565" t="str">
        <f t="shared" si="1462"/>
        <v>"CURRENT": "Y",</v>
      </c>
      <c r="AG565" t="str">
        <f t="shared" si="1463"/>
        <v>"DECAY": "",</v>
      </c>
      <c r="AH565" t="str">
        <f t="shared" si="1464"/>
        <v>"FILE": "8635",</v>
      </c>
      <c r="AI565" t="str">
        <f t="shared" si="1465"/>
        <v>"INCLINATION": "53.06",</v>
      </c>
      <c r="AJ565" t="str">
        <f t="shared" si="1466"/>
        <v>"INTLDES": "2020-001N",</v>
      </c>
      <c r="AK565" t="str">
        <f t="shared" si="1467"/>
        <v>"LAUNCH": "2020-01-07",</v>
      </c>
      <c r="AL565" t="str">
        <f t="shared" si="1468"/>
        <v>"LAUNCH_NUM": "1",</v>
      </c>
      <c r="AM565" t="str">
        <f t="shared" si="1469"/>
        <v>"LAUNCH_PIECE": "N",</v>
      </c>
      <c r="AN565" t="str">
        <f t="shared" si="1470"/>
        <v>"NORAD_CAT_ID": "44926",</v>
      </c>
      <c r="AO565" t="str">
        <f t="shared" si="1471"/>
        <v>"OBJECT_ID": "2020-001N",</v>
      </c>
      <c r="AP565" t="str">
        <f t="shared" si="1472"/>
        <v>"OBJECT_NAME": "STARLINK-1113",</v>
      </c>
      <c r="AQ565" t="str">
        <f t="shared" si="1473"/>
        <v>"OBJECT_NUMBER": "44926",</v>
      </c>
      <c r="AR565" t="str">
        <f t="shared" si="1474"/>
        <v>"OBJECT_TYPE": "PAYLOAD",</v>
      </c>
      <c r="AS565" t="str">
        <f t="shared" si="1475"/>
        <v>"PERIGEE": "546",</v>
      </c>
      <c r="AT565" t="str">
        <f t="shared" si="1476"/>
        <v>"PERIOD": "95.59",</v>
      </c>
      <c r="AU565" t="str">
        <f t="shared" si="1477"/>
        <v>"RCSVALUE": "0",</v>
      </c>
      <c r="AV565" t="str">
        <f t="shared" si="1478"/>
        <v>"RCS_SIZE": "LARGE",</v>
      </c>
      <c r="AW565" t="str">
        <f t="shared" si="1479"/>
        <v>"SITE": "AFETR"</v>
      </c>
      <c r="AX565" t="str">
        <f t="shared" si="1480"/>
        <v>"SATNAME": "STARLINK-1113",</v>
      </c>
      <c r="AY565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"548","COMMENT": "","COMMENTCODE": "","COUNTRY": "US","CURRENT": "Y","DECAY": "","FILE": "8635","INCLINATION": "53.06","INTLDES": "2020-001N","LAUNCH": "2020-01-07","LAUNCH_NUM": "1","LAUNCH_PIECE": "N","NORAD_CAT_ID": "44926","OBJECT_ID": "2020-001N","OBJECT_NAME": "STARLINK-1113","OBJECT_NUMBER": "44926","OBJECT_TYPE": "PAYLOAD","PERIGEE": "546","PERIOD": "95.59","RCSVALUE": "0","RCS_SIZE": "LARGE","SATNAME": "STARLINK-1113","SITE": "AFETR"</v>
      </c>
    </row>
    <row r="566" spans="1:51" x14ac:dyDescent="0.2">
      <c r="A566" t="s">
        <v>1125</v>
      </c>
      <c r="B566" t="s">
        <v>4350</v>
      </c>
      <c r="C566" t="s">
        <v>3660</v>
      </c>
      <c r="D566" t="s">
        <v>854</v>
      </c>
      <c r="E566" t="s">
        <v>25</v>
      </c>
      <c r="F566" t="s">
        <v>25</v>
      </c>
      <c r="G566" t="s">
        <v>66</v>
      </c>
      <c r="H566" t="s">
        <v>27</v>
      </c>
      <c r="I566" t="s">
        <v>25</v>
      </c>
      <c r="J566" t="s">
        <v>231</v>
      </c>
      <c r="K566" t="s">
        <v>3648</v>
      </c>
      <c r="L566" t="s">
        <v>3658</v>
      </c>
      <c r="M566" t="s">
        <v>2732</v>
      </c>
      <c r="N566" t="s">
        <v>33</v>
      </c>
      <c r="O566" t="s">
        <v>653</v>
      </c>
      <c r="P566" t="s">
        <v>3659</v>
      </c>
      <c r="Q566" t="s">
        <v>3658</v>
      </c>
      <c r="R566" t="s">
        <v>3660</v>
      </c>
      <c r="S566" t="s">
        <v>3659</v>
      </c>
      <c r="T566" t="s">
        <v>38</v>
      </c>
      <c r="U566" t="s">
        <v>852</v>
      </c>
      <c r="V566" t="s">
        <v>1305</v>
      </c>
      <c r="W566" t="s">
        <v>41</v>
      </c>
      <c r="X566" t="s">
        <v>53</v>
      </c>
      <c r="Y566" t="s">
        <v>75</v>
      </c>
      <c r="Z566" t="str">
        <f t="shared" si="1342"/>
        <v>"STARLINK1119-48545":{"APOGEE": "382","COMMENT": "","COMMENTCODE": "","COUNTRY": "US","CURRENT": "Y","DECAY": "","FILE": "8635","INCLINATION": "53.05","INTLDES": "2020-001Q","LAUNCH": "2020-01-07","LAUNCH_NUM": "1","LAUNCH_PIECE": "Q","NORAD_CAT_ID": "44928","OBJECT_ID": "2020-001Q","OBJECT_NAME": "STARLINK-1119","OBJECT_NUMBER": "44928","OBJECT_TYPE": "PAYLOAD","PERIGEE": "381","PERIOD": "92.18","RCSVALUE": "0","RCS_SIZE": "LARGE","SATNAME": "STARLINK-1119","SITE": "AFETR"}</v>
      </c>
      <c r="AA566" t="str">
        <f>IF(A566=A567,_xlfn.CONCAT(Query__2[[#This Row],[Column1]],","),_xlfn.CONCAT(Query__2[[#This Row],[Column1]],"},"))</f>
        <v>"STARLINK1119-48545":{"APOGEE": "382","COMMENT": "","COMMENTCODE": "","COUNTRY": "US","CURRENT": "Y","DECAY": "","FILE": "8635","INCLINATION": "53.05","INTLDES": "2020-001Q","LAUNCH": "2020-01-07","LAUNCH_NUM": "1","LAUNCH_PIECE": "Q","NORAD_CAT_ID": "44928","OBJECT_ID": "2020-001Q","OBJECT_NAME": "STARLINK-1119","OBJECT_NUMBER": "44928","OBJECT_TYPE": "PAYLOAD","PERIGEE": "381","PERIOD": "92.18","RCSVALUE": "0","RCS_SIZE": "LARGE","SATNAME": "STARLINK-1119","SITE": "AFETR"},</v>
      </c>
      <c r="AB566" t="str">
        <f t="shared" si="1458"/>
        <v>"APOGEE": "382",</v>
      </c>
      <c r="AC566" t="str">
        <f t="shared" si="1459"/>
        <v>"COMMENT": "",</v>
      </c>
      <c r="AD566" t="str">
        <f t="shared" si="1460"/>
        <v>"COMMENTCODE": "",</v>
      </c>
      <c r="AE566" t="str">
        <f t="shared" si="1461"/>
        <v>"COUNTRY": "US",</v>
      </c>
      <c r="AF566" t="str">
        <f t="shared" si="1462"/>
        <v>"CURRENT": "Y",</v>
      </c>
      <c r="AG566" t="str">
        <f t="shared" si="1463"/>
        <v>"DECAY": "",</v>
      </c>
      <c r="AH566" t="str">
        <f t="shared" si="1464"/>
        <v>"FILE": "8635",</v>
      </c>
      <c r="AI566" t="str">
        <f t="shared" si="1465"/>
        <v>"INCLINATION": "53.05",</v>
      </c>
      <c r="AJ566" t="str">
        <f t="shared" si="1466"/>
        <v>"INTLDES": "2020-001Q",</v>
      </c>
      <c r="AK566" t="str">
        <f t="shared" si="1467"/>
        <v>"LAUNCH": "2020-01-07",</v>
      </c>
      <c r="AL566" t="str">
        <f t="shared" si="1468"/>
        <v>"LAUNCH_NUM": "1",</v>
      </c>
      <c r="AM566" t="str">
        <f t="shared" si="1469"/>
        <v>"LAUNCH_PIECE": "Q",</v>
      </c>
      <c r="AN566" t="str">
        <f t="shared" si="1470"/>
        <v>"NORAD_CAT_ID": "44928",</v>
      </c>
      <c r="AO566" t="str">
        <f t="shared" si="1471"/>
        <v>"OBJECT_ID": "2020-001Q",</v>
      </c>
      <c r="AP566" t="str">
        <f t="shared" si="1472"/>
        <v>"OBJECT_NAME": "STARLINK-1119",</v>
      </c>
      <c r="AQ566" t="str">
        <f t="shared" si="1473"/>
        <v>"OBJECT_NUMBER": "44928",</v>
      </c>
      <c r="AR566" t="str">
        <f t="shared" si="1474"/>
        <v>"OBJECT_TYPE": "PAYLOAD",</v>
      </c>
      <c r="AS566" t="str">
        <f t="shared" si="1475"/>
        <v>"PERIGEE": "381",</v>
      </c>
      <c r="AT566" t="str">
        <f t="shared" si="1476"/>
        <v>"PERIOD": "92.18",</v>
      </c>
      <c r="AU566" t="str">
        <f t="shared" si="1477"/>
        <v>"RCSVALUE": "0",</v>
      </c>
      <c r="AV566" t="str">
        <f t="shared" si="1478"/>
        <v>"RCS_SIZE": "LARGE",</v>
      </c>
      <c r="AW566" t="str">
        <f t="shared" si="1479"/>
        <v>"SITE": "AFETR"</v>
      </c>
      <c r="AX566" t="str">
        <f t="shared" si="1480"/>
        <v>"SATNAME": "STARLINK-1119",</v>
      </c>
      <c r="AY566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"382","COMMENT": "","COMMENTCODE": "","COUNTRY": "US","CURRENT": "Y","DECAY": "","FILE": "8635","INCLINATION": "53.05","INTLDES": "2020-001Q","LAUNCH": "2020-01-07","LAUNCH_NUM": "1","LAUNCH_PIECE": "Q","NORAD_CAT_ID": "44928","OBJECT_ID": "2020-001Q","OBJECT_NAME": "STARLINK-1119","OBJECT_NUMBER": "44928","OBJECT_TYPE": "PAYLOAD","PERIGEE": "381","PERIOD": "92.18","RCSVALUE": "0","RCS_SIZE": "LARGE","SATNAME": "STARLINK-1119","SITE": "AFETR"</v>
      </c>
    </row>
    <row r="567" spans="1:51" x14ac:dyDescent="0.2">
      <c r="A567" t="s">
        <v>1125</v>
      </c>
      <c r="B567" t="s">
        <v>4351</v>
      </c>
      <c r="C567" t="s">
        <v>3663</v>
      </c>
      <c r="D567" t="s">
        <v>836</v>
      </c>
      <c r="E567" t="s">
        <v>25</v>
      </c>
      <c r="F567" t="s">
        <v>25</v>
      </c>
      <c r="G567" t="s">
        <v>66</v>
      </c>
      <c r="H567" t="s">
        <v>27</v>
      </c>
      <c r="I567" t="s">
        <v>25</v>
      </c>
      <c r="J567" t="s">
        <v>231</v>
      </c>
      <c r="K567" t="s">
        <v>3502</v>
      </c>
      <c r="L567" t="s">
        <v>3661</v>
      </c>
      <c r="M567" t="s">
        <v>2732</v>
      </c>
      <c r="N567" t="s">
        <v>33</v>
      </c>
      <c r="O567" t="s">
        <v>570</v>
      </c>
      <c r="P567" t="s">
        <v>3662</v>
      </c>
      <c r="Q567" t="s">
        <v>3661</v>
      </c>
      <c r="R567" t="s">
        <v>3663</v>
      </c>
      <c r="S567" t="s">
        <v>3662</v>
      </c>
      <c r="T567" t="s">
        <v>38</v>
      </c>
      <c r="U567" t="s">
        <v>480</v>
      </c>
      <c r="V567" t="s">
        <v>1085</v>
      </c>
      <c r="W567" t="s">
        <v>41</v>
      </c>
      <c r="X567" t="s">
        <v>53</v>
      </c>
      <c r="Y567" t="s">
        <v>75</v>
      </c>
      <c r="Z567" t="str">
        <f t="shared" si="1342"/>
        <v>"STARLINK1121-48546":{"APOGEE": "360","COMMENT": "","COMMENTCODE": "","COUNTRY": "US","CURRENT": "Y","DECAY": "","FILE": "8635","INCLINATION": "53.06","INTLDES": "2020-001R","LAUNCH": "2020-01-07","LAUNCH_NUM": "1","LAUNCH_PIECE": "R","NORAD_CAT_ID": "44929","OBJECT_ID": "2020-001R","OBJECT_NAME": "STARLINK-1121","OBJECT_NUMBER": "44929","OBJECT_TYPE": "PAYLOAD","PERIGEE": "358","PERIOD": "91.73","RCSVALUE": "0","RCS_SIZE": "LARGE","SATNAME": "STARLINK-1121","SITE": "AFETR"}</v>
      </c>
      <c r="AA567" t="str">
        <f>IF(A567=A568,_xlfn.CONCAT(Query__2[[#This Row],[Column1]],","),_xlfn.CONCAT(Query__2[[#This Row],[Column1]],"},"))</f>
        <v>"STARLINK1121-48546":{"APOGEE": "360","COMMENT": "","COMMENTCODE": "","COUNTRY": "US","CURRENT": "Y","DECAY": "","FILE": "8635","INCLINATION": "53.06","INTLDES": "2020-001R","LAUNCH": "2020-01-07","LAUNCH_NUM": "1","LAUNCH_PIECE": "R","NORAD_CAT_ID": "44929","OBJECT_ID": "2020-001R","OBJECT_NAME": "STARLINK-1121","OBJECT_NUMBER": "44929","OBJECT_TYPE": "PAYLOAD","PERIGEE": "358","PERIOD": "91.73","RCSVALUE": "0","RCS_SIZE": "LARGE","SATNAME": "STARLINK-1121","SITE": "AFETR"},</v>
      </c>
      <c r="AB567" t="str">
        <f t="shared" si="1458"/>
        <v>"APOGEE": "360",</v>
      </c>
      <c r="AC567" t="str">
        <f t="shared" si="1459"/>
        <v>"COMMENT": "",</v>
      </c>
      <c r="AD567" t="str">
        <f t="shared" si="1460"/>
        <v>"COMMENTCODE": "",</v>
      </c>
      <c r="AE567" t="str">
        <f t="shared" si="1461"/>
        <v>"COUNTRY": "US",</v>
      </c>
      <c r="AF567" t="str">
        <f t="shared" si="1462"/>
        <v>"CURRENT": "Y",</v>
      </c>
      <c r="AG567" t="str">
        <f t="shared" si="1463"/>
        <v>"DECAY": "",</v>
      </c>
      <c r="AH567" t="str">
        <f t="shared" si="1464"/>
        <v>"FILE": "8635",</v>
      </c>
      <c r="AI567" t="str">
        <f t="shared" si="1465"/>
        <v>"INCLINATION": "53.06",</v>
      </c>
      <c r="AJ567" t="str">
        <f t="shared" si="1466"/>
        <v>"INTLDES": "2020-001R",</v>
      </c>
      <c r="AK567" t="str">
        <f t="shared" si="1467"/>
        <v>"LAUNCH": "2020-01-07",</v>
      </c>
      <c r="AL567" t="str">
        <f t="shared" si="1468"/>
        <v>"LAUNCH_NUM": "1",</v>
      </c>
      <c r="AM567" t="str">
        <f t="shared" si="1469"/>
        <v>"LAUNCH_PIECE": "R",</v>
      </c>
      <c r="AN567" t="str">
        <f t="shared" si="1470"/>
        <v>"NORAD_CAT_ID": "44929",</v>
      </c>
      <c r="AO567" t="str">
        <f t="shared" si="1471"/>
        <v>"OBJECT_ID": "2020-001R",</v>
      </c>
      <c r="AP567" t="str">
        <f t="shared" si="1472"/>
        <v>"OBJECT_NAME": "STARLINK-1121",</v>
      </c>
      <c r="AQ567" t="str">
        <f t="shared" si="1473"/>
        <v>"OBJECT_NUMBER": "44929",</v>
      </c>
      <c r="AR567" t="str">
        <f t="shared" si="1474"/>
        <v>"OBJECT_TYPE": "PAYLOAD",</v>
      </c>
      <c r="AS567" t="str">
        <f t="shared" si="1475"/>
        <v>"PERIGEE": "358",</v>
      </c>
      <c r="AT567" t="str">
        <f t="shared" si="1476"/>
        <v>"PERIOD": "91.73",</v>
      </c>
      <c r="AU567" t="str">
        <f t="shared" si="1477"/>
        <v>"RCSVALUE": "0",</v>
      </c>
      <c r="AV567" t="str">
        <f t="shared" si="1478"/>
        <v>"RCS_SIZE": "LARGE",</v>
      </c>
      <c r="AW567" t="str">
        <f t="shared" si="1479"/>
        <v>"SITE": "AFETR"</v>
      </c>
      <c r="AX567" t="str">
        <f t="shared" si="1480"/>
        <v>"SATNAME": "STARLINK-1121",</v>
      </c>
      <c r="AY567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"360","COMMENT": "","COMMENTCODE": "","COUNTRY": "US","CURRENT": "Y","DECAY": "","FILE": "8635","INCLINATION": "53.06","INTLDES": "2020-001R","LAUNCH": "2020-01-07","LAUNCH_NUM": "1","LAUNCH_PIECE": "R","NORAD_CAT_ID": "44929","OBJECT_ID": "2020-001R","OBJECT_NAME": "STARLINK-1121","OBJECT_NUMBER": "44929","OBJECT_TYPE": "PAYLOAD","PERIGEE": "358","PERIOD": "91.73","RCSVALUE": "0","RCS_SIZE": "LARGE","SATNAME": "STARLINK-1121","SITE": "AFETR"</v>
      </c>
    </row>
    <row r="568" spans="1:51" x14ac:dyDescent="0.2">
      <c r="A568" t="s">
        <v>1125</v>
      </c>
      <c r="B568" t="s">
        <v>4352</v>
      </c>
      <c r="C568" t="s">
        <v>3666</v>
      </c>
      <c r="D568" t="s">
        <v>678</v>
      </c>
      <c r="E568" t="s">
        <v>25</v>
      </c>
      <c r="F568" t="s">
        <v>25</v>
      </c>
      <c r="G568" t="s">
        <v>66</v>
      </c>
      <c r="H568" t="s">
        <v>27</v>
      </c>
      <c r="I568" t="s">
        <v>25</v>
      </c>
      <c r="J568" t="s">
        <v>231</v>
      </c>
      <c r="K568" t="s">
        <v>3502</v>
      </c>
      <c r="L568" t="s">
        <v>3664</v>
      </c>
      <c r="M568" t="s">
        <v>2732</v>
      </c>
      <c r="N568" t="s">
        <v>33</v>
      </c>
      <c r="O568" t="s">
        <v>595</v>
      </c>
      <c r="P568" t="s">
        <v>3665</v>
      </c>
      <c r="Q568" t="s">
        <v>3664</v>
      </c>
      <c r="R568" t="s">
        <v>3666</v>
      </c>
      <c r="S568" t="s">
        <v>3665</v>
      </c>
      <c r="T568" t="s">
        <v>38</v>
      </c>
      <c r="U568" t="s">
        <v>221</v>
      </c>
      <c r="V568" t="s">
        <v>1223</v>
      </c>
      <c r="W568" t="s">
        <v>41</v>
      </c>
      <c r="X568" t="s">
        <v>53</v>
      </c>
      <c r="Y568" t="s">
        <v>75</v>
      </c>
      <c r="Z568" t="str">
        <f t="shared" si="1342"/>
        <v>"STARLINK1130-48547":{"APOGEE": "548","COMMENT": "","COMMENTCODE": "","COUNTRY": "US","CURRENT": "Y","DECAY": "","FILE": "8635","INCLINATION": "53.06","INTLDES": "2020-001U","LAUNCH": "2020-01-07","LAUNCH_NUM": "1","LAUNCH_PIECE": "U","NORAD_CAT_ID": "44932","OBJECT_ID": "2020-001U","OBJECT_NAME": "STARLINK-1130","OBJECT_NUMBER": "44932","OBJECT_TYPE": "PAYLOAD","PERIGEE": "546","PERIOD": "95.59","RCSVALUE": "0","RCS_SIZE": "LARGE","SATNAME": "STARLINK-1130","SITE": "AFETR"}</v>
      </c>
      <c r="AA568" t="str">
        <f>IF(A568=A569,_xlfn.CONCAT(Query__2[[#This Row],[Column1]],","),_xlfn.CONCAT(Query__2[[#This Row],[Column1]],"},"))</f>
        <v>"STARLINK1130-48547":{"APOGEE": "548","COMMENT": "","COMMENTCODE": "","COUNTRY": "US","CURRENT": "Y","DECAY": "","FILE": "8635","INCLINATION": "53.06","INTLDES": "2020-001U","LAUNCH": "2020-01-07","LAUNCH_NUM": "1","LAUNCH_PIECE": "U","NORAD_CAT_ID": "44932","OBJECT_ID": "2020-001U","OBJECT_NAME": "STARLINK-1130","OBJECT_NUMBER": "44932","OBJECT_TYPE": "PAYLOAD","PERIGEE": "546","PERIOD": "95.59","RCSVALUE": "0","RCS_SIZE": "LARGE","SATNAME": "STARLINK-1130","SITE": "AFETR"},</v>
      </c>
      <c r="AB568" t="str">
        <f t="shared" si="1458"/>
        <v>"APOGEE": "548",</v>
      </c>
      <c r="AC568" t="str">
        <f t="shared" si="1459"/>
        <v>"COMMENT": "",</v>
      </c>
      <c r="AD568" t="str">
        <f t="shared" si="1460"/>
        <v>"COMMENTCODE": "",</v>
      </c>
      <c r="AE568" t="str">
        <f t="shared" si="1461"/>
        <v>"COUNTRY": "US",</v>
      </c>
      <c r="AF568" t="str">
        <f t="shared" si="1462"/>
        <v>"CURRENT": "Y",</v>
      </c>
      <c r="AG568" t="str">
        <f t="shared" si="1463"/>
        <v>"DECAY": "",</v>
      </c>
      <c r="AH568" t="str">
        <f t="shared" si="1464"/>
        <v>"FILE": "8635",</v>
      </c>
      <c r="AI568" t="str">
        <f t="shared" si="1465"/>
        <v>"INCLINATION": "53.06",</v>
      </c>
      <c r="AJ568" t="str">
        <f t="shared" si="1466"/>
        <v>"INTLDES": "2020-001U",</v>
      </c>
      <c r="AK568" t="str">
        <f t="shared" si="1467"/>
        <v>"LAUNCH": "2020-01-07",</v>
      </c>
      <c r="AL568" t="str">
        <f t="shared" si="1468"/>
        <v>"LAUNCH_NUM": "1",</v>
      </c>
      <c r="AM568" t="str">
        <f t="shared" si="1469"/>
        <v>"LAUNCH_PIECE": "U",</v>
      </c>
      <c r="AN568" t="str">
        <f t="shared" si="1470"/>
        <v>"NORAD_CAT_ID": "44932",</v>
      </c>
      <c r="AO568" t="str">
        <f t="shared" si="1471"/>
        <v>"OBJECT_ID": "2020-001U",</v>
      </c>
      <c r="AP568" t="str">
        <f t="shared" si="1472"/>
        <v>"OBJECT_NAME": "STARLINK-1130",</v>
      </c>
      <c r="AQ568" t="str">
        <f t="shared" si="1473"/>
        <v>"OBJECT_NUMBER": "44932",</v>
      </c>
      <c r="AR568" t="str">
        <f t="shared" si="1474"/>
        <v>"OBJECT_TYPE": "PAYLOAD",</v>
      </c>
      <c r="AS568" t="str">
        <f t="shared" si="1475"/>
        <v>"PERIGEE": "546",</v>
      </c>
      <c r="AT568" t="str">
        <f t="shared" si="1476"/>
        <v>"PERIOD": "95.59",</v>
      </c>
      <c r="AU568" t="str">
        <f t="shared" si="1477"/>
        <v>"RCSVALUE": "0",</v>
      </c>
      <c r="AV568" t="str">
        <f t="shared" si="1478"/>
        <v>"RCS_SIZE": "LARGE",</v>
      </c>
      <c r="AW568" t="str">
        <f t="shared" si="1479"/>
        <v>"SITE": "AFETR"</v>
      </c>
      <c r="AX568" t="str">
        <f t="shared" si="1480"/>
        <v>"SATNAME": "STARLINK-1130",</v>
      </c>
      <c r="AY568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"548","COMMENT": "","COMMENTCODE": "","COUNTRY": "US","CURRENT": "Y","DECAY": "","FILE": "8635","INCLINATION": "53.06","INTLDES": "2020-001U","LAUNCH": "2020-01-07","LAUNCH_NUM": "1","LAUNCH_PIECE": "U","NORAD_CAT_ID": "44932","OBJECT_ID": "2020-001U","OBJECT_NAME": "STARLINK-1130","OBJECT_NUMBER": "44932","OBJECT_TYPE": "PAYLOAD","PERIGEE": "546","PERIOD": "95.59","RCSVALUE": "0","RCS_SIZE": "LARGE","SATNAME": "STARLINK-1130","SITE": "AFETR"</v>
      </c>
    </row>
    <row r="569" spans="1:51" x14ac:dyDescent="0.2">
      <c r="A569" t="s">
        <v>1125</v>
      </c>
      <c r="B569" t="s">
        <v>4353</v>
      </c>
      <c r="C569" t="s">
        <v>3669</v>
      </c>
      <c r="D569" t="s">
        <v>678</v>
      </c>
      <c r="E569" t="s">
        <v>25</v>
      </c>
      <c r="F569" t="s">
        <v>25</v>
      </c>
      <c r="G569" t="s">
        <v>66</v>
      </c>
      <c r="H569" t="s">
        <v>27</v>
      </c>
      <c r="I569" t="s">
        <v>25</v>
      </c>
      <c r="J569" t="s">
        <v>231</v>
      </c>
      <c r="K569" t="s">
        <v>3502</v>
      </c>
      <c r="L569" t="s">
        <v>3667</v>
      </c>
      <c r="M569" t="s">
        <v>2732</v>
      </c>
      <c r="N569" t="s">
        <v>33</v>
      </c>
      <c r="O569" t="s">
        <v>494</v>
      </c>
      <c r="P569" t="s">
        <v>3668</v>
      </c>
      <c r="Q569" t="s">
        <v>3667</v>
      </c>
      <c r="R569" t="s">
        <v>3669</v>
      </c>
      <c r="S569" t="s">
        <v>3668</v>
      </c>
      <c r="T569" t="s">
        <v>38</v>
      </c>
      <c r="U569" t="s">
        <v>221</v>
      </c>
      <c r="V569" t="s">
        <v>1223</v>
      </c>
      <c r="W569" t="s">
        <v>41</v>
      </c>
      <c r="X569" t="s">
        <v>53</v>
      </c>
      <c r="Y569" t="s">
        <v>75</v>
      </c>
      <c r="Z569" t="str">
        <f t="shared" si="1342"/>
        <v>"STARLINK1144-48548":{"APOGEE": "548","COMMENT": "","COMMENTCODE": "","COUNTRY": "US","CURRENT": "Y","DECAY": "","FILE": "8635","INCLINATION": "53.06","INTLDES": "2020-001V","LAUNCH": "2020-01-07","LAUNCH_NUM": "1","LAUNCH_PIECE": "V","NORAD_CAT_ID": "44933","OBJECT_ID": "2020-001V","OBJECT_NAME": "STARLINK-1144","OBJECT_NUMBER": "44933","OBJECT_TYPE": "PAYLOAD","PERIGEE": "546","PERIOD": "95.59","RCSVALUE": "0","RCS_SIZE": "LARGE","SATNAME": "STARLINK-1144","SITE": "AFETR"}</v>
      </c>
      <c r="AA569" t="str">
        <f>IF(A569=A570,_xlfn.CONCAT(Query__2[[#This Row],[Column1]],","),_xlfn.CONCAT(Query__2[[#This Row],[Column1]],"},"))</f>
        <v>"STARLINK1144-48548":{"APOGEE": "548","COMMENT": "","COMMENTCODE": "","COUNTRY": "US","CURRENT": "Y","DECAY": "","FILE": "8635","INCLINATION": "53.06","INTLDES": "2020-001V","LAUNCH": "2020-01-07","LAUNCH_NUM": "1","LAUNCH_PIECE": "V","NORAD_CAT_ID": "44933","OBJECT_ID": "2020-001V","OBJECT_NAME": "STARLINK-1144","OBJECT_NUMBER": "44933","OBJECT_TYPE": "PAYLOAD","PERIGEE": "546","PERIOD": "95.59","RCSVALUE": "0","RCS_SIZE": "LARGE","SATNAME": "STARLINK-1144","SITE": "AFETR"},</v>
      </c>
      <c r="AB569" t="str">
        <f t="shared" si="1458"/>
        <v>"APOGEE": "548",</v>
      </c>
      <c r="AC569" t="str">
        <f t="shared" si="1459"/>
        <v>"COMMENT": "",</v>
      </c>
      <c r="AD569" t="str">
        <f t="shared" si="1460"/>
        <v>"COMMENTCODE": "",</v>
      </c>
      <c r="AE569" t="str">
        <f t="shared" si="1461"/>
        <v>"COUNTRY": "US",</v>
      </c>
      <c r="AF569" t="str">
        <f t="shared" si="1462"/>
        <v>"CURRENT": "Y",</v>
      </c>
      <c r="AG569" t="str">
        <f t="shared" si="1463"/>
        <v>"DECAY": "",</v>
      </c>
      <c r="AH569" t="str">
        <f t="shared" si="1464"/>
        <v>"FILE": "8635",</v>
      </c>
      <c r="AI569" t="str">
        <f t="shared" si="1465"/>
        <v>"INCLINATION": "53.06",</v>
      </c>
      <c r="AJ569" t="str">
        <f t="shared" si="1466"/>
        <v>"INTLDES": "2020-001V",</v>
      </c>
      <c r="AK569" t="str">
        <f t="shared" si="1467"/>
        <v>"LAUNCH": "2020-01-07",</v>
      </c>
      <c r="AL569" t="str">
        <f t="shared" si="1468"/>
        <v>"LAUNCH_NUM": "1",</v>
      </c>
      <c r="AM569" t="str">
        <f t="shared" si="1469"/>
        <v>"LAUNCH_PIECE": "V",</v>
      </c>
      <c r="AN569" t="str">
        <f t="shared" si="1470"/>
        <v>"NORAD_CAT_ID": "44933",</v>
      </c>
      <c r="AO569" t="str">
        <f t="shared" si="1471"/>
        <v>"OBJECT_ID": "2020-001V",</v>
      </c>
      <c r="AP569" t="str">
        <f t="shared" si="1472"/>
        <v>"OBJECT_NAME": "STARLINK-1144",</v>
      </c>
      <c r="AQ569" t="str">
        <f t="shared" si="1473"/>
        <v>"OBJECT_NUMBER": "44933",</v>
      </c>
      <c r="AR569" t="str">
        <f t="shared" si="1474"/>
        <v>"OBJECT_TYPE": "PAYLOAD",</v>
      </c>
      <c r="AS569" t="str">
        <f t="shared" si="1475"/>
        <v>"PERIGEE": "546",</v>
      </c>
      <c r="AT569" t="str">
        <f t="shared" si="1476"/>
        <v>"PERIOD": "95.59",</v>
      </c>
      <c r="AU569" t="str">
        <f t="shared" si="1477"/>
        <v>"RCSVALUE": "0",</v>
      </c>
      <c r="AV569" t="str">
        <f t="shared" si="1478"/>
        <v>"RCS_SIZE": "LARGE",</v>
      </c>
      <c r="AW569" t="str">
        <f t="shared" si="1479"/>
        <v>"SITE": "AFETR"</v>
      </c>
      <c r="AX569" t="str">
        <f t="shared" si="1480"/>
        <v>"SATNAME": "STARLINK-1144",</v>
      </c>
      <c r="AY569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"548","COMMENT": "","COMMENTCODE": "","COUNTRY": "US","CURRENT": "Y","DECAY": "","FILE": "8635","INCLINATION": "53.06","INTLDES": "2020-001V","LAUNCH": "2020-01-07","LAUNCH_NUM": "1","LAUNCH_PIECE": "V","NORAD_CAT_ID": "44933","OBJECT_ID": "2020-001V","OBJECT_NAME": "STARLINK-1144","OBJECT_NUMBER": "44933","OBJECT_TYPE": "PAYLOAD","PERIGEE": "546","PERIOD": "95.59","RCSVALUE": "0","RCS_SIZE": "LARGE","SATNAME": "STARLINK-1144","SITE": "AFETR"</v>
      </c>
    </row>
    <row r="570" spans="1:51" x14ac:dyDescent="0.2">
      <c r="A570" t="s">
        <v>1125</v>
      </c>
      <c r="B570" t="s">
        <v>4354</v>
      </c>
      <c r="C570" t="s">
        <v>3672</v>
      </c>
      <c r="D570" t="s">
        <v>678</v>
      </c>
      <c r="E570" t="s">
        <v>25</v>
      </c>
      <c r="F570" t="s">
        <v>25</v>
      </c>
      <c r="G570" t="s">
        <v>66</v>
      </c>
      <c r="H570" t="s">
        <v>27</v>
      </c>
      <c r="I570" t="s">
        <v>25</v>
      </c>
      <c r="J570" t="s">
        <v>231</v>
      </c>
      <c r="K570" t="s">
        <v>3502</v>
      </c>
      <c r="L570" t="s">
        <v>3670</v>
      </c>
      <c r="M570" t="s">
        <v>2732</v>
      </c>
      <c r="N570" t="s">
        <v>33</v>
      </c>
      <c r="O570" t="s">
        <v>598</v>
      </c>
      <c r="P570" t="s">
        <v>3671</v>
      </c>
      <c r="Q570" t="s">
        <v>3670</v>
      </c>
      <c r="R570" t="s">
        <v>3672</v>
      </c>
      <c r="S570" t="s">
        <v>3671</v>
      </c>
      <c r="T570" t="s">
        <v>38</v>
      </c>
      <c r="U570" t="s">
        <v>221</v>
      </c>
      <c r="V570" t="s">
        <v>1223</v>
      </c>
      <c r="W570" t="s">
        <v>41</v>
      </c>
      <c r="X570" t="s">
        <v>53</v>
      </c>
      <c r="Y570" t="s">
        <v>75</v>
      </c>
      <c r="Z570" t="str">
        <f t="shared" si="1342"/>
        <v>"STARLINK1071-48549":{"APOGEE": "548","COMMENT": "","COMMENTCODE": "","COUNTRY": "US","CURRENT": "Y","DECAY": "","FILE": "8635","INCLINATION": "53.06","INTLDES": "2020-001W","LAUNCH": "2020-01-07","LAUNCH_NUM": "1","LAUNCH_PIECE": "W","NORAD_CAT_ID": "44934","OBJECT_ID": "2020-001W","OBJECT_NAME": "STARLINK-1071","OBJECT_NUMBER": "44934","OBJECT_TYPE": "PAYLOAD","PERIGEE": "546","PERIOD": "95.59","RCSVALUE": "0","RCS_SIZE": "LARGE","SATNAME": "STARLINK-1071","SITE": "AFETR"}</v>
      </c>
      <c r="AA570" t="str">
        <f>IF(A570=A571,_xlfn.CONCAT(Query__2[[#This Row],[Column1]],","),_xlfn.CONCAT(Query__2[[#This Row],[Column1]],"},"))</f>
        <v>"STARLINK1071-48549":{"APOGEE": "548","COMMENT": "","COMMENTCODE": "","COUNTRY": "US","CURRENT": "Y","DECAY": "","FILE": "8635","INCLINATION": "53.06","INTLDES": "2020-001W","LAUNCH": "2020-01-07","LAUNCH_NUM": "1","LAUNCH_PIECE": "W","NORAD_CAT_ID": "44934","OBJECT_ID": "2020-001W","OBJECT_NAME": "STARLINK-1071","OBJECT_NUMBER": "44934","OBJECT_TYPE": "PAYLOAD","PERIGEE": "546","PERIOD": "95.59","RCSVALUE": "0","RCS_SIZE": "LARGE","SATNAME": "STARLINK-1071","SITE": "AFETR"},</v>
      </c>
      <c r="AB570" t="str">
        <f t="shared" si="1458"/>
        <v>"APOGEE": "548",</v>
      </c>
      <c r="AC570" t="str">
        <f t="shared" si="1459"/>
        <v>"COMMENT": "",</v>
      </c>
      <c r="AD570" t="str">
        <f t="shared" si="1460"/>
        <v>"COMMENTCODE": "",</v>
      </c>
      <c r="AE570" t="str">
        <f t="shared" si="1461"/>
        <v>"COUNTRY": "US",</v>
      </c>
      <c r="AF570" t="str">
        <f t="shared" si="1462"/>
        <v>"CURRENT": "Y",</v>
      </c>
      <c r="AG570" t="str">
        <f t="shared" si="1463"/>
        <v>"DECAY": "",</v>
      </c>
      <c r="AH570" t="str">
        <f t="shared" si="1464"/>
        <v>"FILE": "8635",</v>
      </c>
      <c r="AI570" t="str">
        <f t="shared" si="1465"/>
        <v>"INCLINATION": "53.06",</v>
      </c>
      <c r="AJ570" t="str">
        <f t="shared" si="1466"/>
        <v>"INTLDES": "2020-001W",</v>
      </c>
      <c r="AK570" t="str">
        <f t="shared" si="1467"/>
        <v>"LAUNCH": "2020-01-07",</v>
      </c>
      <c r="AL570" t="str">
        <f t="shared" si="1468"/>
        <v>"LAUNCH_NUM": "1",</v>
      </c>
      <c r="AM570" t="str">
        <f t="shared" si="1469"/>
        <v>"LAUNCH_PIECE": "W",</v>
      </c>
      <c r="AN570" t="str">
        <f t="shared" si="1470"/>
        <v>"NORAD_CAT_ID": "44934",</v>
      </c>
      <c r="AO570" t="str">
        <f t="shared" si="1471"/>
        <v>"OBJECT_ID": "2020-001W",</v>
      </c>
      <c r="AP570" t="str">
        <f t="shared" si="1472"/>
        <v>"OBJECT_NAME": "STARLINK-1071",</v>
      </c>
      <c r="AQ570" t="str">
        <f t="shared" si="1473"/>
        <v>"OBJECT_NUMBER": "44934",</v>
      </c>
      <c r="AR570" t="str">
        <f t="shared" si="1474"/>
        <v>"OBJECT_TYPE": "PAYLOAD",</v>
      </c>
      <c r="AS570" t="str">
        <f t="shared" si="1475"/>
        <v>"PERIGEE": "546",</v>
      </c>
      <c r="AT570" t="str">
        <f t="shared" si="1476"/>
        <v>"PERIOD": "95.59",</v>
      </c>
      <c r="AU570" t="str">
        <f t="shared" si="1477"/>
        <v>"RCSVALUE": "0",</v>
      </c>
      <c r="AV570" t="str">
        <f t="shared" si="1478"/>
        <v>"RCS_SIZE": "LARGE",</v>
      </c>
      <c r="AW570" t="str">
        <f t="shared" si="1479"/>
        <v>"SITE": "AFETR"</v>
      </c>
      <c r="AX570" t="str">
        <f t="shared" si="1480"/>
        <v>"SATNAME": "STARLINK-1071",</v>
      </c>
      <c r="AY570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"548","COMMENT": "","COMMENTCODE": "","COUNTRY": "US","CURRENT": "Y","DECAY": "","FILE": "8635","INCLINATION": "53.06","INTLDES": "2020-001W","LAUNCH": "2020-01-07","LAUNCH_NUM": "1","LAUNCH_PIECE": "W","NORAD_CAT_ID": "44934","OBJECT_ID": "2020-001W","OBJECT_NAME": "STARLINK-1071","OBJECT_NUMBER": "44934","OBJECT_TYPE": "PAYLOAD","PERIGEE": "546","PERIOD": "95.59","RCSVALUE": "0","RCS_SIZE": "LARGE","SATNAME": "STARLINK-1071","SITE": "AFETR"</v>
      </c>
    </row>
    <row r="571" spans="1:51" x14ac:dyDescent="0.2">
      <c r="A571" t="s">
        <v>1125</v>
      </c>
      <c r="B571" t="s">
        <v>4355</v>
      </c>
      <c r="C571" t="s">
        <v>3675</v>
      </c>
      <c r="D571" t="s">
        <v>678</v>
      </c>
      <c r="E571" t="s">
        <v>25</v>
      </c>
      <c r="F571" t="s">
        <v>25</v>
      </c>
      <c r="G571" t="s">
        <v>66</v>
      </c>
      <c r="H571" t="s">
        <v>27</v>
      </c>
      <c r="I571" t="s">
        <v>25</v>
      </c>
      <c r="J571" t="s">
        <v>231</v>
      </c>
      <c r="K571" t="s">
        <v>3502</v>
      </c>
      <c r="L571" t="s">
        <v>3673</v>
      </c>
      <c r="M571" t="s">
        <v>2732</v>
      </c>
      <c r="N571" t="s">
        <v>33</v>
      </c>
      <c r="O571" t="s">
        <v>499</v>
      </c>
      <c r="P571" t="s">
        <v>3674</v>
      </c>
      <c r="Q571" t="s">
        <v>3673</v>
      </c>
      <c r="R571" t="s">
        <v>3675</v>
      </c>
      <c r="S571" t="s">
        <v>3674</v>
      </c>
      <c r="T571" t="s">
        <v>38</v>
      </c>
      <c r="U571" t="s">
        <v>221</v>
      </c>
      <c r="V571" t="s">
        <v>1223</v>
      </c>
      <c r="W571" t="s">
        <v>41</v>
      </c>
      <c r="X571" t="s">
        <v>53</v>
      </c>
      <c r="Y571" t="s">
        <v>75</v>
      </c>
      <c r="Z571" t="str">
        <f t="shared" si="1342"/>
        <v>"STARLINK1079-48550":{"APOGEE": "548","COMMENT": "","COMMENTCODE": "","COUNTRY": "US","CURRENT": "Y","DECAY": "","FILE": "8635","INCLINATION": "53.06","INTLDES": "2020-001Z","LAUNCH": "2020-01-07","LAUNCH_NUM": "1","LAUNCH_PIECE": "Z","NORAD_CAT_ID": "44937","OBJECT_ID": "2020-001Z","OBJECT_NAME": "STARLINK-1079","OBJECT_NUMBER": "44937","OBJECT_TYPE": "PAYLOAD","PERIGEE": "546","PERIOD": "95.59","RCSVALUE": "0","RCS_SIZE": "LARGE","SATNAME": "STARLINK-1079","SITE": "AFETR"}</v>
      </c>
      <c r="AA571" t="str">
        <f>IF(A571=A572,_xlfn.CONCAT(Query__2[[#This Row],[Column1]],","),_xlfn.CONCAT(Query__2[[#This Row],[Column1]],"},"))</f>
        <v>"STARLINK1079-48550":{"APOGEE": "548","COMMENT": "","COMMENTCODE": "","COUNTRY": "US","CURRENT": "Y","DECAY": "","FILE": "8635","INCLINATION": "53.06","INTLDES": "2020-001Z","LAUNCH": "2020-01-07","LAUNCH_NUM": "1","LAUNCH_PIECE": "Z","NORAD_CAT_ID": "44937","OBJECT_ID": "2020-001Z","OBJECT_NAME": "STARLINK-1079","OBJECT_NUMBER": "44937","OBJECT_TYPE": "PAYLOAD","PERIGEE": "546","PERIOD": "95.59","RCSVALUE": "0","RCS_SIZE": "LARGE","SATNAME": "STARLINK-1079","SITE": "AFETR"}},</v>
      </c>
      <c r="AB571" t="str">
        <f t="shared" si="1458"/>
        <v>"APOGEE": "548",</v>
      </c>
      <c r="AC571" t="str">
        <f t="shared" si="1459"/>
        <v>"COMMENT": "",</v>
      </c>
      <c r="AD571" t="str">
        <f t="shared" si="1460"/>
        <v>"COMMENTCODE": "",</v>
      </c>
      <c r="AE571" t="str">
        <f t="shared" si="1461"/>
        <v>"COUNTRY": "US",</v>
      </c>
      <c r="AF571" t="str">
        <f t="shared" si="1462"/>
        <v>"CURRENT": "Y",</v>
      </c>
      <c r="AG571" t="str">
        <f t="shared" si="1463"/>
        <v>"DECAY": "",</v>
      </c>
      <c r="AH571" t="str">
        <f t="shared" si="1464"/>
        <v>"FILE": "8635",</v>
      </c>
      <c r="AI571" t="str">
        <f t="shared" si="1465"/>
        <v>"INCLINATION": "53.06",</v>
      </c>
      <c r="AJ571" t="str">
        <f t="shared" si="1466"/>
        <v>"INTLDES": "2020-001Z",</v>
      </c>
      <c r="AK571" t="str">
        <f t="shared" si="1467"/>
        <v>"LAUNCH": "2020-01-07",</v>
      </c>
      <c r="AL571" t="str">
        <f t="shared" si="1468"/>
        <v>"LAUNCH_NUM": "1",</v>
      </c>
      <c r="AM571" t="str">
        <f t="shared" si="1469"/>
        <v>"LAUNCH_PIECE": "Z",</v>
      </c>
      <c r="AN571" t="str">
        <f t="shared" si="1470"/>
        <v>"NORAD_CAT_ID": "44937",</v>
      </c>
      <c r="AO571" t="str">
        <f t="shared" si="1471"/>
        <v>"OBJECT_ID": "2020-001Z",</v>
      </c>
      <c r="AP571" t="str">
        <f t="shared" si="1472"/>
        <v>"OBJECT_NAME": "STARLINK-1079",</v>
      </c>
      <c r="AQ571" t="str">
        <f t="shared" si="1473"/>
        <v>"OBJECT_NUMBER": "44937",</v>
      </c>
      <c r="AR571" t="str">
        <f t="shared" si="1474"/>
        <v>"OBJECT_TYPE": "PAYLOAD",</v>
      </c>
      <c r="AS571" t="str">
        <f t="shared" si="1475"/>
        <v>"PERIGEE": "546",</v>
      </c>
      <c r="AT571" t="str">
        <f t="shared" si="1476"/>
        <v>"PERIOD": "95.59",</v>
      </c>
      <c r="AU571" t="str">
        <f t="shared" si="1477"/>
        <v>"RCSVALUE": "0",</v>
      </c>
      <c r="AV571" t="str">
        <f t="shared" si="1478"/>
        <v>"RCS_SIZE": "LARGE",</v>
      </c>
      <c r="AW571" t="str">
        <f t="shared" si="1479"/>
        <v>"SITE": "AFETR"</v>
      </c>
      <c r="AX571" t="str">
        <f t="shared" si="1480"/>
        <v>"SATNAME": "STARLINK-1079",</v>
      </c>
      <c r="AY571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"548","COMMENT": "","COMMENTCODE": "","COUNTRY": "US","CURRENT": "Y","DECAY": "","FILE": "8635","INCLINATION": "53.06","INTLDES": "2020-001Z","LAUNCH": "2020-01-07","LAUNCH_NUM": "1","LAUNCH_PIECE": "Z","NORAD_CAT_ID": "44937","OBJECT_ID": "2020-001Z","OBJECT_NAME": "STARLINK-1079","OBJECT_NUMBER": "44937","OBJECT_TYPE": "PAYLOAD","PERIGEE": "546","PERIOD": "95.59","RCSVALUE": "0","RCS_SIZE": "LARGE","SATNAME": "STARLINK-1079","SITE": "AFETR"</v>
      </c>
    </row>
    <row r="572" spans="1:51" x14ac:dyDescent="0.2">
      <c r="A572" t="s">
        <v>1395</v>
      </c>
      <c r="B572" t="s">
        <v>4356</v>
      </c>
      <c r="C572" t="s">
        <v>3679</v>
      </c>
      <c r="D572" t="s">
        <v>2444</v>
      </c>
      <c r="E572" t="s">
        <v>25</v>
      </c>
      <c r="F572" t="s">
        <v>25</v>
      </c>
      <c r="G572" t="s">
        <v>2786</v>
      </c>
      <c r="H572" t="s">
        <v>27</v>
      </c>
      <c r="I572" t="s">
        <v>25</v>
      </c>
      <c r="J572" t="s">
        <v>77</v>
      </c>
      <c r="K572" t="s">
        <v>2997</v>
      </c>
      <c r="L572" t="s">
        <v>3677</v>
      </c>
      <c r="M572" t="s">
        <v>3676</v>
      </c>
      <c r="N572" t="s">
        <v>33</v>
      </c>
      <c r="O572" t="s">
        <v>48</v>
      </c>
      <c r="P572" t="s">
        <v>3678</v>
      </c>
      <c r="Q572" t="s">
        <v>3677</v>
      </c>
      <c r="R572" t="s">
        <v>3679</v>
      </c>
      <c r="S572" t="s">
        <v>3678</v>
      </c>
      <c r="T572" t="s">
        <v>38</v>
      </c>
      <c r="U572" t="s">
        <v>2370</v>
      </c>
      <c r="V572" t="s">
        <v>2943</v>
      </c>
      <c r="W572" t="s">
        <v>41</v>
      </c>
      <c r="X572" t="s">
        <v>53</v>
      </c>
      <c r="Y572" t="s">
        <v>75</v>
      </c>
      <c r="Z572" t="str">
        <f t="shared" si="1342"/>
        <v>"2021":{"TURKSAT5A-49978":{"APOGEE": "35788","COMMENT": "","COMMENTCODE": "","COUNTRY": "TURK","CURRENT": "Y","DECAY": "","FILE": "8634","INCLINATION": "0.03","INTLDES": "2021-001A","LAUNCH": "2021-01-08","LAUNCH_NUM": "1","LAUNCH_PIECE": "A","NORAD_CAT_ID": "47306","OBJECT_ID": "2021-001A","OBJECT_NAME": "TURKSAT 5A","OBJECT_NUMBER": "47306","OBJECT_TYPE": "PAYLOAD","PERIGEE": "35786","PERIOD": "1436.11","RCSVALUE": "0","RCS_SIZE": "LARGE","SATNAME": "TURKSAT 5A","SITE": "AFETR"}</v>
      </c>
      <c r="AA572" t="str">
        <f>IF(A572=A573,_xlfn.CONCAT(Query__2[[#This Row],[Column1]],","),_xlfn.CONCAT(Query__2[[#This Row],[Column1]],"},"))</f>
        <v>"2021":{"TURKSAT5A-49978":{"APOGEE": "35788","COMMENT": "","COMMENTCODE": "","COUNTRY": "TURK","CURRENT": "Y","DECAY": "","FILE": "8634","INCLINATION": "0.03","INTLDES": "2021-001A","LAUNCH": "2021-01-08","LAUNCH_NUM": "1","LAUNCH_PIECE": "A","NORAD_CAT_ID": "47306","OBJECT_ID": "2021-001A","OBJECT_NAME": "TURKSAT 5A","OBJECT_NUMBER": "47306","OBJECT_TYPE": "PAYLOAD","PERIGEE": "35786","PERIOD": "1436.11","RCSVALUE": "0","RCS_SIZE": "LARGE","SATNAME": "TURKSAT 5A","SITE": "AFETR"},</v>
      </c>
      <c r="AB572" t="str">
        <f t="shared" ref="AB572:AB578" si="1481">_xlfn.CONCAT("""",D$1,"""",": ","""",D572,"""",",")</f>
        <v>"APOGEE": "35788",</v>
      </c>
      <c r="AC572" t="str">
        <f t="shared" ref="AC572:AC578" si="1482">_xlfn.CONCAT("""",E$1,"""",": ","""",E572,"""",",")</f>
        <v>"COMMENT": "",</v>
      </c>
      <c r="AD572" t="str">
        <f t="shared" ref="AD572:AD578" si="1483">_xlfn.CONCAT("""",F$1,"""",": ","""",F572,"""",",")</f>
        <v>"COMMENTCODE": "",</v>
      </c>
      <c r="AE572" t="str">
        <f t="shared" ref="AE572:AE578" si="1484">_xlfn.CONCAT("""",G$1,"""",": ","""",G572,"""",",")</f>
        <v>"COUNTRY": "TURK",</v>
      </c>
      <c r="AF572" t="str">
        <f t="shared" ref="AF572:AF578" si="1485">_xlfn.CONCAT("""",H$1,"""",": ","""",H572,"""",",")</f>
        <v>"CURRENT": "Y",</v>
      </c>
      <c r="AG572" t="str">
        <f t="shared" ref="AG572:AG578" si="1486">_xlfn.CONCAT("""",I$1,"""",": ","""",I572,"""",",")</f>
        <v>"DECAY": "",</v>
      </c>
      <c r="AH572" t="str">
        <f t="shared" ref="AH572:AH578" si="1487">_xlfn.CONCAT("""",J$1,"""",": ","""",J572,"""",",")</f>
        <v>"FILE": "8634",</v>
      </c>
      <c r="AI572" t="str">
        <f t="shared" ref="AI572:AI578" si="1488">_xlfn.CONCAT("""",K$1,"""",": ","""",K572,"""",",")</f>
        <v>"INCLINATION": "0.03",</v>
      </c>
      <c r="AJ572" t="str">
        <f t="shared" ref="AJ572:AJ578" si="1489">_xlfn.CONCAT("""",L$1,"""",": ","""",L572,"""",",")</f>
        <v>"INTLDES": "2021-001A",</v>
      </c>
      <c r="AK572" t="str">
        <f t="shared" ref="AK572:AK578" si="1490">_xlfn.CONCAT("""",M$1,"""",": ","""",M572,"""",",")</f>
        <v>"LAUNCH": "2021-01-08",</v>
      </c>
      <c r="AL572" t="str">
        <f t="shared" ref="AL572:AL578" si="1491">_xlfn.CONCAT("""",N$1,"""",": ","""",N572,"""",",")</f>
        <v>"LAUNCH_NUM": "1",</v>
      </c>
      <c r="AM572" t="str">
        <f t="shared" ref="AM572:AM578" si="1492">_xlfn.CONCAT("""",O$1,"""",": ","""",O572,"""",",")</f>
        <v>"LAUNCH_PIECE": "A",</v>
      </c>
      <c r="AN572" t="str">
        <f t="shared" ref="AN572:AN578" si="1493">_xlfn.CONCAT("""",P$1,"""",": ","""",P572,"""",",")</f>
        <v>"NORAD_CAT_ID": "47306",</v>
      </c>
      <c r="AO572" t="str">
        <f t="shared" ref="AO572:AO578" si="1494">_xlfn.CONCAT("""",Q$1,"""",": ","""",Q572,"""",",")</f>
        <v>"OBJECT_ID": "2021-001A",</v>
      </c>
      <c r="AP572" t="str">
        <f t="shared" ref="AP572:AP578" si="1495">_xlfn.CONCAT("""",R$1,"""",": ","""",R572,"""",",")</f>
        <v>"OBJECT_NAME": "TURKSAT 5A",</v>
      </c>
      <c r="AQ572" t="str">
        <f t="shared" ref="AQ572:AQ578" si="1496">_xlfn.CONCAT("""",S$1,"""",": ","""",S572,"""",",")</f>
        <v>"OBJECT_NUMBER": "47306",</v>
      </c>
      <c r="AR572" t="str">
        <f t="shared" ref="AR572:AR578" si="1497">_xlfn.CONCAT("""",T$1,"""",": ","""",T572,"""",",")</f>
        <v>"OBJECT_TYPE": "PAYLOAD",</v>
      </c>
      <c r="AS572" t="str">
        <f t="shared" ref="AS572:AS578" si="1498">_xlfn.CONCAT("""",U$1,"""",": ","""",U572,"""",",")</f>
        <v>"PERIGEE": "35786",</v>
      </c>
      <c r="AT572" t="str">
        <f t="shared" ref="AT572:AT578" si="1499">_xlfn.CONCAT("""",V$1,"""",": ","""",V572,"""",",")</f>
        <v>"PERIOD": "1436.11",</v>
      </c>
      <c r="AU572" t="str">
        <f t="shared" ref="AU572:AU578" si="1500">_xlfn.CONCAT("""",W$1,"""",": ","""",W572,"""",",")</f>
        <v>"RCSVALUE": "0",</v>
      </c>
      <c r="AV572" t="str">
        <f t="shared" ref="AV572:AV578" si="1501">_xlfn.CONCAT("""",X$1,"""",": ","""",X572,"""",",")</f>
        <v>"RCS_SIZE": "LARGE",</v>
      </c>
      <c r="AW572" t="str">
        <f t="shared" ref="AW572:AW578" si="1502">_xlfn.CONCAT("""",Y$1,"""",": ","""",Y572,"""")</f>
        <v>"SITE": "AFETR"</v>
      </c>
      <c r="AX572" t="str">
        <f t="shared" ref="AX572:AX578" si="1503">_xlfn.CONCAT("""",C$1,"""",": ","""",C572,"""",",")</f>
        <v>"SATNAME": "TURKSAT 5A",</v>
      </c>
      <c r="AY572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"35788","COMMENT": "","COMMENTCODE": "","COUNTRY": "TURK","CURRENT": "Y","DECAY": "","FILE": "8634","INCLINATION": "0.03","INTLDES": "2021-001A","LAUNCH": "2021-01-08","LAUNCH_NUM": "1","LAUNCH_PIECE": "A","NORAD_CAT_ID": "47306","OBJECT_ID": "2021-001A","OBJECT_NAME": "TURKSAT 5A","OBJECT_NUMBER": "47306","OBJECT_TYPE": "PAYLOAD","PERIGEE": "35786","PERIOD": "1436.11","RCSVALUE": "0","RCS_SIZE": "LARGE","SATNAME": "TURKSAT 5A","SITE": "AFETR"</v>
      </c>
    </row>
    <row r="573" spans="1:51" x14ac:dyDescent="0.2">
      <c r="A573" t="s">
        <v>1395</v>
      </c>
      <c r="B573" t="s">
        <v>4357</v>
      </c>
      <c r="C573" t="s">
        <v>3391</v>
      </c>
      <c r="D573" t="s">
        <v>3680</v>
      </c>
      <c r="E573" t="s">
        <v>25</v>
      </c>
      <c r="F573" t="s">
        <v>25</v>
      </c>
      <c r="G573" t="s">
        <v>66</v>
      </c>
      <c r="H573" t="s">
        <v>27</v>
      </c>
      <c r="I573" t="s">
        <v>25</v>
      </c>
      <c r="J573" t="s">
        <v>225</v>
      </c>
      <c r="K573" t="s">
        <v>3681</v>
      </c>
      <c r="L573" t="s">
        <v>3682</v>
      </c>
      <c r="M573" t="s">
        <v>3676</v>
      </c>
      <c r="N573" t="s">
        <v>33</v>
      </c>
      <c r="O573" t="s">
        <v>34</v>
      </c>
      <c r="P573" t="s">
        <v>3683</v>
      </c>
      <c r="Q573" t="s">
        <v>3682</v>
      </c>
      <c r="R573" t="s">
        <v>3391</v>
      </c>
      <c r="S573" t="s">
        <v>3683</v>
      </c>
      <c r="T573" t="s">
        <v>50</v>
      </c>
      <c r="U573" t="s">
        <v>507</v>
      </c>
      <c r="V573" t="s">
        <v>3684</v>
      </c>
      <c r="W573" t="s">
        <v>41</v>
      </c>
      <c r="X573" t="s">
        <v>53</v>
      </c>
      <c r="Y573" t="s">
        <v>75</v>
      </c>
      <c r="Z573" t="str">
        <f t="shared" si="1342"/>
        <v>"FALCON9RB-49979":{"APOGEE": "50166","COMMENT": "","COMMENTCODE": "","COUNTRY": "US","CURRENT": "Y","DECAY": "","FILE": "8633","INCLINATION": "16.42","INTLDES": "2021-001B","LAUNCH": "2021-01-08","LAUNCH_NUM": "1","LAUNCH_PIECE": "B","NORAD_CAT_ID": "47307","OBJECT_ID": "2021-001B","OBJECT_NAME": "FALCON 9 R/B","OBJECT_NUMBER": "47307","OBJECT_TYPE": "ROCKET BODY","PERIGEE": "302","PERIOD": "932.26","RCSVALUE": "0","RCS_SIZE": "LARGE","SATNAME": "FALCON 9 R/B","SITE": "AFETR"}</v>
      </c>
      <c r="AA573" t="str">
        <f>IF(A573=A574,_xlfn.CONCAT(Query__2[[#This Row],[Column1]],","),_xlfn.CONCAT(Query__2[[#This Row],[Column1]],"},"))</f>
        <v>"FALCON9RB-49979":{"APOGEE": "50166","COMMENT": "","COMMENTCODE": "","COUNTRY": "US","CURRENT": "Y","DECAY": "","FILE": "8633","INCLINATION": "16.42","INTLDES": "2021-001B","LAUNCH": "2021-01-08","LAUNCH_NUM": "1","LAUNCH_PIECE": "B","NORAD_CAT_ID": "47307","OBJECT_ID": "2021-001B","OBJECT_NAME": "FALCON 9 R/B","OBJECT_NUMBER": "47307","OBJECT_TYPE": "ROCKET BODY","PERIGEE": "302","PERIOD": "932.26","RCSVALUE": "0","RCS_SIZE": "LARGE","SATNAME": "FALCON 9 R/B","SITE": "AFETR"},</v>
      </c>
      <c r="AB573" t="str">
        <f t="shared" si="1481"/>
        <v>"APOGEE": "50166",</v>
      </c>
      <c r="AC573" t="str">
        <f t="shared" si="1482"/>
        <v>"COMMENT": "",</v>
      </c>
      <c r="AD573" t="str">
        <f t="shared" si="1483"/>
        <v>"COMMENTCODE": "",</v>
      </c>
      <c r="AE573" t="str">
        <f t="shared" si="1484"/>
        <v>"COUNTRY": "US",</v>
      </c>
      <c r="AF573" t="str">
        <f t="shared" si="1485"/>
        <v>"CURRENT": "Y",</v>
      </c>
      <c r="AG573" t="str">
        <f t="shared" si="1486"/>
        <v>"DECAY": "",</v>
      </c>
      <c r="AH573" t="str">
        <f t="shared" si="1487"/>
        <v>"FILE": "8633",</v>
      </c>
      <c r="AI573" t="str">
        <f t="shared" si="1488"/>
        <v>"INCLINATION": "16.42",</v>
      </c>
      <c r="AJ573" t="str">
        <f t="shared" si="1489"/>
        <v>"INTLDES": "2021-001B",</v>
      </c>
      <c r="AK573" t="str">
        <f t="shared" si="1490"/>
        <v>"LAUNCH": "2021-01-08",</v>
      </c>
      <c r="AL573" t="str">
        <f t="shared" si="1491"/>
        <v>"LAUNCH_NUM": "1",</v>
      </c>
      <c r="AM573" t="str">
        <f t="shared" si="1492"/>
        <v>"LAUNCH_PIECE": "B",</v>
      </c>
      <c r="AN573" t="str">
        <f t="shared" si="1493"/>
        <v>"NORAD_CAT_ID": "47307",</v>
      </c>
      <c r="AO573" t="str">
        <f t="shared" si="1494"/>
        <v>"OBJECT_ID": "2021-001B",</v>
      </c>
      <c r="AP573" t="str">
        <f t="shared" si="1495"/>
        <v>"OBJECT_NAME": "FALCON 9 R/B",</v>
      </c>
      <c r="AQ573" t="str">
        <f t="shared" si="1496"/>
        <v>"OBJECT_NUMBER": "47307",</v>
      </c>
      <c r="AR573" t="str">
        <f t="shared" si="1497"/>
        <v>"OBJECT_TYPE": "ROCKET BODY",</v>
      </c>
      <c r="AS573" t="str">
        <f t="shared" si="1498"/>
        <v>"PERIGEE": "302",</v>
      </c>
      <c r="AT573" t="str">
        <f t="shared" si="1499"/>
        <v>"PERIOD": "932.26",</v>
      </c>
      <c r="AU573" t="str">
        <f t="shared" si="1500"/>
        <v>"RCSVALUE": "0",</v>
      </c>
      <c r="AV573" t="str">
        <f t="shared" si="1501"/>
        <v>"RCS_SIZE": "LARGE",</v>
      </c>
      <c r="AW573" t="str">
        <f t="shared" si="1502"/>
        <v>"SITE": "AFETR"</v>
      </c>
      <c r="AX573" t="str">
        <f t="shared" si="1503"/>
        <v>"SATNAME": "FALCON 9 R/B",</v>
      </c>
      <c r="AY573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"50166","COMMENT": "","COMMENTCODE": "","COUNTRY": "US","CURRENT": "Y","DECAY": "","FILE": "8633","INCLINATION": "16.42","INTLDES": "2021-001B","LAUNCH": "2021-01-08","LAUNCH_NUM": "1","LAUNCH_PIECE": "B","NORAD_CAT_ID": "47307","OBJECT_ID": "2021-001B","OBJECT_NAME": "FALCON 9 R/B","OBJECT_NUMBER": "47307","OBJECT_TYPE": "ROCKET BODY","PERIGEE": "302","PERIOD": "932.26","RCSVALUE": "0","RCS_SIZE": "LARGE","SATNAME": "FALCON 9 R/B","SITE": "AFETR"</v>
      </c>
    </row>
    <row r="574" spans="1:51" x14ac:dyDescent="0.2">
      <c r="A574" t="s">
        <v>1395</v>
      </c>
      <c r="B574" t="s">
        <v>4358</v>
      </c>
      <c r="C574" t="s">
        <v>3688</v>
      </c>
      <c r="D574" t="s">
        <v>297</v>
      </c>
      <c r="E574" t="s">
        <v>25</v>
      </c>
      <c r="F574" t="s">
        <v>25</v>
      </c>
      <c r="G574" t="s">
        <v>66</v>
      </c>
      <c r="H574" t="s">
        <v>27</v>
      </c>
      <c r="I574" t="s">
        <v>25</v>
      </c>
      <c r="J574" t="s">
        <v>231</v>
      </c>
      <c r="K574" t="s">
        <v>3685</v>
      </c>
      <c r="L574" t="s">
        <v>3686</v>
      </c>
      <c r="M574" t="s">
        <v>3357</v>
      </c>
      <c r="N574" t="s">
        <v>36</v>
      </c>
      <c r="O574" t="s">
        <v>48</v>
      </c>
      <c r="P574" t="s">
        <v>3687</v>
      </c>
      <c r="Q574" t="s">
        <v>3686</v>
      </c>
      <c r="R574" t="s">
        <v>3688</v>
      </c>
      <c r="S574" t="s">
        <v>3687</v>
      </c>
      <c r="T574" t="s">
        <v>38</v>
      </c>
      <c r="U574" t="s">
        <v>519</v>
      </c>
      <c r="V574" t="s">
        <v>1288</v>
      </c>
      <c r="W574" t="s">
        <v>41</v>
      </c>
      <c r="X574" t="s">
        <v>95</v>
      </c>
      <c r="Y574" t="s">
        <v>2903</v>
      </c>
      <c r="Z574" t="str">
        <f t="shared" si="1342"/>
        <v>"CAPE3-49980":{"APOGEE": "377","COMMENT": "","COMMENTCODE": "","COUNTRY": "US","CURRENT": "Y","DECAY": "","FILE": "8635","INCLINATION": "60.67","INTLDES": "2021-002A","LAUNCH": "2021-01-17","LAUNCH_NUM": "2","LAUNCH_PIECE": "A","NORAD_CAT_ID": "47309","OBJECT_ID": "2021-002A","OBJECT_NAME": "CAPE-3","OBJECT_NUMBER": "47309","OBJECT_TYPE": "PAYLOAD","PERIGEE": "340","PERIOD": "91.71","RCSVALUE": "0","RCS_SIZE": "MEDIUM","SATNAME": "CAPE-3","SITE": "WRAS"}</v>
      </c>
      <c r="AA574" t="str">
        <f>IF(A574=A575,_xlfn.CONCAT(Query__2[[#This Row],[Column1]],","),_xlfn.CONCAT(Query__2[[#This Row],[Column1]],"},"))</f>
        <v>"CAPE3-49980":{"APOGEE": "377","COMMENT": "","COMMENTCODE": "","COUNTRY": "US","CURRENT": "Y","DECAY": "","FILE": "8635","INCLINATION": "60.67","INTLDES": "2021-002A","LAUNCH": "2021-01-17","LAUNCH_NUM": "2","LAUNCH_PIECE": "A","NORAD_CAT_ID": "47309","OBJECT_ID": "2021-002A","OBJECT_NAME": "CAPE-3","OBJECT_NUMBER": "47309","OBJECT_TYPE": "PAYLOAD","PERIGEE": "340","PERIOD": "91.71","RCSVALUE": "0","RCS_SIZE": "MEDIUM","SATNAME": "CAPE-3","SITE": "WRAS"},</v>
      </c>
      <c r="AB574" t="str">
        <f t="shared" si="1481"/>
        <v>"APOGEE": "377",</v>
      </c>
      <c r="AC574" t="str">
        <f t="shared" si="1482"/>
        <v>"COMMENT": "",</v>
      </c>
      <c r="AD574" t="str">
        <f t="shared" si="1483"/>
        <v>"COMMENTCODE": "",</v>
      </c>
      <c r="AE574" t="str">
        <f t="shared" si="1484"/>
        <v>"COUNTRY": "US",</v>
      </c>
      <c r="AF574" t="str">
        <f t="shared" si="1485"/>
        <v>"CURRENT": "Y",</v>
      </c>
      <c r="AG574" t="str">
        <f t="shared" si="1486"/>
        <v>"DECAY": "",</v>
      </c>
      <c r="AH574" t="str">
        <f t="shared" si="1487"/>
        <v>"FILE": "8635",</v>
      </c>
      <c r="AI574" t="str">
        <f t="shared" si="1488"/>
        <v>"INCLINATION": "60.67",</v>
      </c>
      <c r="AJ574" t="str">
        <f t="shared" si="1489"/>
        <v>"INTLDES": "2021-002A",</v>
      </c>
      <c r="AK574" t="str">
        <f t="shared" si="1490"/>
        <v>"LAUNCH": "2021-01-17",</v>
      </c>
      <c r="AL574" t="str">
        <f t="shared" si="1491"/>
        <v>"LAUNCH_NUM": "2",</v>
      </c>
      <c r="AM574" t="str">
        <f t="shared" si="1492"/>
        <v>"LAUNCH_PIECE": "A",</v>
      </c>
      <c r="AN574" t="str">
        <f t="shared" si="1493"/>
        <v>"NORAD_CAT_ID": "47309",</v>
      </c>
      <c r="AO574" t="str">
        <f t="shared" si="1494"/>
        <v>"OBJECT_ID": "2021-002A",</v>
      </c>
      <c r="AP574" t="str">
        <f t="shared" si="1495"/>
        <v>"OBJECT_NAME": "CAPE-3",</v>
      </c>
      <c r="AQ574" t="str">
        <f t="shared" si="1496"/>
        <v>"OBJECT_NUMBER": "47309",</v>
      </c>
      <c r="AR574" t="str">
        <f t="shared" si="1497"/>
        <v>"OBJECT_TYPE": "PAYLOAD",</v>
      </c>
      <c r="AS574" t="str">
        <f t="shared" si="1498"/>
        <v>"PERIGEE": "340",</v>
      </c>
      <c r="AT574" t="str">
        <f t="shared" si="1499"/>
        <v>"PERIOD": "91.71",</v>
      </c>
      <c r="AU574" t="str">
        <f t="shared" si="1500"/>
        <v>"RCSVALUE": "0",</v>
      </c>
      <c r="AV574" t="str">
        <f t="shared" si="1501"/>
        <v>"RCS_SIZE": "MEDIUM",</v>
      </c>
      <c r="AW574" t="str">
        <f t="shared" si="1502"/>
        <v>"SITE": "WRAS"</v>
      </c>
      <c r="AX574" t="str">
        <f t="shared" si="1503"/>
        <v>"SATNAME": "CAPE-3",</v>
      </c>
      <c r="AY574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"377","COMMENT": "","COMMENTCODE": "","COUNTRY": "US","CURRENT": "Y","DECAY": "","FILE": "8635","INCLINATION": "60.67","INTLDES": "2021-002A","LAUNCH": "2021-01-17","LAUNCH_NUM": "2","LAUNCH_PIECE": "A","NORAD_CAT_ID": "47309","OBJECT_ID": "2021-002A","OBJECT_NAME": "CAPE-3","OBJECT_NUMBER": "47309","OBJECT_TYPE": "PAYLOAD","PERIGEE": "340","PERIOD": "91.71","RCSVALUE": "0","RCS_SIZE": "MEDIUM","SATNAME": "CAPE-3","SITE": "WRAS"</v>
      </c>
    </row>
    <row r="575" spans="1:51" x14ac:dyDescent="0.2">
      <c r="A575" t="s">
        <v>1395</v>
      </c>
      <c r="B575" t="s">
        <v>4359</v>
      </c>
      <c r="C575" t="s">
        <v>3691</v>
      </c>
      <c r="D575" t="s">
        <v>524</v>
      </c>
      <c r="E575" t="s">
        <v>25</v>
      </c>
      <c r="F575" t="s">
        <v>25</v>
      </c>
      <c r="G575" t="s">
        <v>66</v>
      </c>
      <c r="H575" t="s">
        <v>27</v>
      </c>
      <c r="I575" t="s">
        <v>25</v>
      </c>
      <c r="J575" t="s">
        <v>231</v>
      </c>
      <c r="K575" t="s">
        <v>3685</v>
      </c>
      <c r="L575" t="s">
        <v>3689</v>
      </c>
      <c r="M575" t="s">
        <v>3357</v>
      </c>
      <c r="N575" t="s">
        <v>36</v>
      </c>
      <c r="O575" t="s">
        <v>81</v>
      </c>
      <c r="P575" t="s">
        <v>3690</v>
      </c>
      <c r="Q575" t="s">
        <v>3689</v>
      </c>
      <c r="R575" t="s">
        <v>3691</v>
      </c>
      <c r="S575" t="s">
        <v>3690</v>
      </c>
      <c r="T575" t="s">
        <v>38</v>
      </c>
      <c r="U575" t="s">
        <v>297</v>
      </c>
      <c r="V575" t="s">
        <v>1947</v>
      </c>
      <c r="W575" t="s">
        <v>41</v>
      </c>
      <c r="X575" t="s">
        <v>64</v>
      </c>
      <c r="Y575" t="s">
        <v>2903</v>
      </c>
      <c r="Z575" t="str">
        <f t="shared" si="1342"/>
        <v>"AO109-49981":{"APOGEE": "415","COMMENT": "","COMMENTCODE": "","COUNTRY": "US","CURRENT": "Y","DECAY": "","FILE": "8635","INCLINATION": "60.67","INTLDES": "2021-002C","LAUNCH": "2021-01-17","LAUNCH_NUM": "2","LAUNCH_PIECE": "C","NORAD_CAT_ID": "47311","OBJECT_ID": "2021-002C","OBJECT_NAME": "AO-109","OBJECT_NUMBER": "47311","OBJECT_TYPE": "PAYLOAD","PERIGEE": "377","PERIOD": "92.48","RCSVALUE": "0","RCS_SIZE": "SMALL","SATNAME": "AO-109","SITE": "WRAS"}</v>
      </c>
      <c r="AA575" t="str">
        <f>IF(A575=A576,_xlfn.CONCAT(Query__2[[#This Row],[Column1]],","),_xlfn.CONCAT(Query__2[[#This Row],[Column1]],"},"))</f>
        <v>"AO109-49981":{"APOGEE": "415","COMMENT": "","COMMENTCODE": "","COUNTRY": "US","CURRENT": "Y","DECAY": "","FILE": "8635","INCLINATION": "60.67","INTLDES": "2021-002C","LAUNCH": "2021-01-17","LAUNCH_NUM": "2","LAUNCH_PIECE": "C","NORAD_CAT_ID": "47311","OBJECT_ID": "2021-002C","OBJECT_NAME": "AO-109","OBJECT_NUMBER": "47311","OBJECT_TYPE": "PAYLOAD","PERIGEE": "377","PERIOD": "92.48","RCSVALUE": "0","RCS_SIZE": "SMALL","SATNAME": "AO-109","SITE": "WRAS"},</v>
      </c>
      <c r="AB575" t="str">
        <f t="shared" si="1481"/>
        <v>"APOGEE": "415",</v>
      </c>
      <c r="AC575" t="str">
        <f t="shared" si="1482"/>
        <v>"COMMENT": "",</v>
      </c>
      <c r="AD575" t="str">
        <f t="shared" si="1483"/>
        <v>"COMMENTCODE": "",</v>
      </c>
      <c r="AE575" t="str">
        <f t="shared" si="1484"/>
        <v>"COUNTRY": "US",</v>
      </c>
      <c r="AF575" t="str">
        <f t="shared" si="1485"/>
        <v>"CURRENT": "Y",</v>
      </c>
      <c r="AG575" t="str">
        <f t="shared" si="1486"/>
        <v>"DECAY": "",</v>
      </c>
      <c r="AH575" t="str">
        <f t="shared" si="1487"/>
        <v>"FILE": "8635",</v>
      </c>
      <c r="AI575" t="str">
        <f t="shared" si="1488"/>
        <v>"INCLINATION": "60.67",</v>
      </c>
      <c r="AJ575" t="str">
        <f t="shared" si="1489"/>
        <v>"INTLDES": "2021-002C",</v>
      </c>
      <c r="AK575" t="str">
        <f t="shared" si="1490"/>
        <v>"LAUNCH": "2021-01-17",</v>
      </c>
      <c r="AL575" t="str">
        <f t="shared" si="1491"/>
        <v>"LAUNCH_NUM": "2",</v>
      </c>
      <c r="AM575" t="str">
        <f t="shared" si="1492"/>
        <v>"LAUNCH_PIECE": "C",</v>
      </c>
      <c r="AN575" t="str">
        <f t="shared" si="1493"/>
        <v>"NORAD_CAT_ID": "47311",</v>
      </c>
      <c r="AO575" t="str">
        <f t="shared" si="1494"/>
        <v>"OBJECT_ID": "2021-002C",</v>
      </c>
      <c r="AP575" t="str">
        <f t="shared" si="1495"/>
        <v>"OBJECT_NAME": "AO-109",</v>
      </c>
      <c r="AQ575" t="str">
        <f t="shared" si="1496"/>
        <v>"OBJECT_NUMBER": "47311",</v>
      </c>
      <c r="AR575" t="str">
        <f t="shared" si="1497"/>
        <v>"OBJECT_TYPE": "PAYLOAD",</v>
      </c>
      <c r="AS575" t="str">
        <f t="shared" si="1498"/>
        <v>"PERIGEE": "377",</v>
      </c>
      <c r="AT575" t="str">
        <f t="shared" si="1499"/>
        <v>"PERIOD": "92.48",</v>
      </c>
      <c r="AU575" t="str">
        <f t="shared" si="1500"/>
        <v>"RCSVALUE": "0",</v>
      </c>
      <c r="AV575" t="str">
        <f t="shared" si="1501"/>
        <v>"RCS_SIZE": "SMALL",</v>
      </c>
      <c r="AW575" t="str">
        <f t="shared" si="1502"/>
        <v>"SITE": "WRAS"</v>
      </c>
      <c r="AX575" t="str">
        <f t="shared" si="1503"/>
        <v>"SATNAME": "AO-109",</v>
      </c>
      <c r="AY575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"415","COMMENT": "","COMMENTCODE": "","COUNTRY": "US","CURRENT": "Y","DECAY": "","FILE": "8635","INCLINATION": "60.67","INTLDES": "2021-002C","LAUNCH": "2021-01-17","LAUNCH_NUM": "2","LAUNCH_PIECE": "C","NORAD_CAT_ID": "47311","OBJECT_ID": "2021-002C","OBJECT_NAME": "AO-109","OBJECT_NUMBER": "47311","OBJECT_TYPE": "PAYLOAD","PERIGEE": "377","PERIOD": "92.48","RCSVALUE": "0","RCS_SIZE": "SMALL","SATNAME": "AO-109","SITE": "WRAS"</v>
      </c>
    </row>
    <row r="576" spans="1:51" x14ac:dyDescent="0.2">
      <c r="A576" t="s">
        <v>1395</v>
      </c>
      <c r="B576" t="s">
        <v>4360</v>
      </c>
      <c r="C576" t="s">
        <v>3529</v>
      </c>
      <c r="D576" t="s">
        <v>213</v>
      </c>
      <c r="E576" t="s">
        <v>25</v>
      </c>
      <c r="F576" t="s">
        <v>25</v>
      </c>
      <c r="G576" t="s">
        <v>66</v>
      </c>
      <c r="H576" t="s">
        <v>27</v>
      </c>
      <c r="I576" t="s">
        <v>25</v>
      </c>
      <c r="J576" t="s">
        <v>231</v>
      </c>
      <c r="K576" t="s">
        <v>3685</v>
      </c>
      <c r="L576" t="s">
        <v>3692</v>
      </c>
      <c r="M576" t="s">
        <v>3357</v>
      </c>
      <c r="N576" t="s">
        <v>36</v>
      </c>
      <c r="O576" t="s">
        <v>311</v>
      </c>
      <c r="P576" t="s">
        <v>3693</v>
      </c>
      <c r="Q576" t="s">
        <v>3692</v>
      </c>
      <c r="R576" t="s">
        <v>3529</v>
      </c>
      <c r="S576" t="s">
        <v>3693</v>
      </c>
      <c r="T576" t="s">
        <v>2944</v>
      </c>
      <c r="U576" t="s">
        <v>453</v>
      </c>
      <c r="V576" t="s">
        <v>1179</v>
      </c>
      <c r="W576" t="s">
        <v>41</v>
      </c>
      <c r="X576" t="s">
        <v>64</v>
      </c>
      <c r="Y576" t="s">
        <v>2903</v>
      </c>
      <c r="Z576" t="str">
        <f t="shared" si="1342"/>
        <v>"OBJECTG-49982":{"APOGEE": "323","COMMENT": "","COMMENTCODE": "","COUNTRY": "US","CURRENT": "Y","DECAY": "","FILE": "8635","INCLINATION": "60.67","INTLDES": "2021-002G","LAUNCH": "2021-01-17","LAUNCH_NUM": "2","LAUNCH_PIECE": "G","NORAD_CAT_ID": "47315","OBJECT_ID": "2021-002G","OBJECT_NAME": "OBJECT G","OBJECT_NUMBER": "47315","OBJECT_TYPE": "UNKNOWN","PERIGEE": "294","PERIOD": "90.70","RCSVALUE": "0","RCS_SIZE": "SMALL","SATNAME": "OBJECT G","SITE": "WRAS"}</v>
      </c>
      <c r="AA576" t="str">
        <f>IF(A576=A577,_xlfn.CONCAT(Query__2[[#This Row],[Column1]],","),_xlfn.CONCAT(Query__2[[#This Row],[Column1]],"},"))</f>
        <v>"OBJECTG-49982":{"APOGEE": "323","COMMENT": "","COMMENTCODE": "","COUNTRY": "US","CURRENT": "Y","DECAY": "","FILE": "8635","INCLINATION": "60.67","INTLDES": "2021-002G","LAUNCH": "2021-01-17","LAUNCH_NUM": "2","LAUNCH_PIECE": "G","NORAD_CAT_ID": "47315","OBJECT_ID": "2021-002G","OBJECT_NAME": "OBJECT G","OBJECT_NUMBER": "47315","OBJECT_TYPE": "UNKNOWN","PERIGEE": "294","PERIOD": "90.70","RCSVALUE": "0","RCS_SIZE": "SMALL","SATNAME": "OBJECT G","SITE": "WRAS"},</v>
      </c>
      <c r="AB576" t="str">
        <f t="shared" si="1481"/>
        <v>"APOGEE": "323",</v>
      </c>
      <c r="AC576" t="str">
        <f t="shared" si="1482"/>
        <v>"COMMENT": "",</v>
      </c>
      <c r="AD576" t="str">
        <f t="shared" si="1483"/>
        <v>"COMMENTCODE": "",</v>
      </c>
      <c r="AE576" t="str">
        <f t="shared" si="1484"/>
        <v>"COUNTRY": "US",</v>
      </c>
      <c r="AF576" t="str">
        <f t="shared" si="1485"/>
        <v>"CURRENT": "Y",</v>
      </c>
      <c r="AG576" t="str">
        <f t="shared" si="1486"/>
        <v>"DECAY": "",</v>
      </c>
      <c r="AH576" t="str">
        <f t="shared" si="1487"/>
        <v>"FILE": "8635",</v>
      </c>
      <c r="AI576" t="str">
        <f t="shared" si="1488"/>
        <v>"INCLINATION": "60.67",</v>
      </c>
      <c r="AJ576" t="str">
        <f t="shared" si="1489"/>
        <v>"INTLDES": "2021-002G",</v>
      </c>
      <c r="AK576" t="str">
        <f t="shared" si="1490"/>
        <v>"LAUNCH": "2021-01-17",</v>
      </c>
      <c r="AL576" t="str">
        <f t="shared" si="1491"/>
        <v>"LAUNCH_NUM": "2",</v>
      </c>
      <c r="AM576" t="str">
        <f t="shared" si="1492"/>
        <v>"LAUNCH_PIECE": "G",</v>
      </c>
      <c r="AN576" t="str">
        <f t="shared" si="1493"/>
        <v>"NORAD_CAT_ID": "47315",</v>
      </c>
      <c r="AO576" t="str">
        <f t="shared" si="1494"/>
        <v>"OBJECT_ID": "2021-002G",</v>
      </c>
      <c r="AP576" t="str">
        <f t="shared" si="1495"/>
        <v>"OBJECT_NAME": "OBJECT G",</v>
      </c>
      <c r="AQ576" t="str">
        <f t="shared" si="1496"/>
        <v>"OBJECT_NUMBER": "47315",</v>
      </c>
      <c r="AR576" t="str">
        <f t="shared" si="1497"/>
        <v>"OBJECT_TYPE": "UNKNOWN",</v>
      </c>
      <c r="AS576" t="str">
        <f t="shared" si="1498"/>
        <v>"PERIGEE": "294",</v>
      </c>
      <c r="AT576" t="str">
        <f t="shared" si="1499"/>
        <v>"PERIOD": "90.70",</v>
      </c>
      <c r="AU576" t="str">
        <f t="shared" si="1500"/>
        <v>"RCSVALUE": "0",</v>
      </c>
      <c r="AV576" t="str">
        <f t="shared" si="1501"/>
        <v>"RCS_SIZE": "SMALL",</v>
      </c>
      <c r="AW576" t="str">
        <f t="shared" si="1502"/>
        <v>"SITE": "WRAS"</v>
      </c>
      <c r="AX576" t="str">
        <f t="shared" si="1503"/>
        <v>"SATNAME": "OBJECT G",</v>
      </c>
      <c r="AY576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"323","COMMENT": "","COMMENTCODE": "","COUNTRY": "US","CURRENT": "Y","DECAY": "","FILE": "8635","INCLINATION": "60.67","INTLDES": "2021-002G","LAUNCH": "2021-01-17","LAUNCH_NUM": "2","LAUNCH_PIECE": "G","NORAD_CAT_ID": "47315","OBJECT_ID": "2021-002G","OBJECT_NAME": "OBJECT G","OBJECT_NUMBER": "47315","OBJECT_TYPE": "UNKNOWN","PERIGEE": "294","PERIOD": "90.70","RCSVALUE": "0","RCS_SIZE": "SMALL","SATNAME": "OBJECT G","SITE": "WRAS"</v>
      </c>
    </row>
    <row r="577" spans="1:51" x14ac:dyDescent="0.2">
      <c r="A577" t="s">
        <v>1395</v>
      </c>
      <c r="B577" t="s">
        <v>4361</v>
      </c>
      <c r="C577" t="s">
        <v>3596</v>
      </c>
      <c r="D577" t="s">
        <v>315</v>
      </c>
      <c r="E577" t="s">
        <v>25</v>
      </c>
      <c r="F577" t="s">
        <v>25</v>
      </c>
      <c r="G577" t="s">
        <v>66</v>
      </c>
      <c r="H577" t="s">
        <v>27</v>
      </c>
      <c r="I577" t="s">
        <v>25</v>
      </c>
      <c r="J577" t="s">
        <v>231</v>
      </c>
      <c r="K577" t="s">
        <v>3685</v>
      </c>
      <c r="L577" t="s">
        <v>3694</v>
      </c>
      <c r="M577" t="s">
        <v>3357</v>
      </c>
      <c r="N577" t="s">
        <v>36</v>
      </c>
      <c r="O577" t="s">
        <v>316</v>
      </c>
      <c r="P577" t="s">
        <v>3695</v>
      </c>
      <c r="Q577" t="s">
        <v>3694</v>
      </c>
      <c r="R577" t="s">
        <v>3596</v>
      </c>
      <c r="S577" t="s">
        <v>3695</v>
      </c>
      <c r="T577" t="s">
        <v>2944</v>
      </c>
      <c r="U577" t="s">
        <v>848</v>
      </c>
      <c r="V577" t="s">
        <v>1158</v>
      </c>
      <c r="W577" t="s">
        <v>41</v>
      </c>
      <c r="X577" t="s">
        <v>64</v>
      </c>
      <c r="Y577" t="s">
        <v>2903</v>
      </c>
      <c r="Z577" t="str">
        <f t="shared" si="1342"/>
        <v>"OBJECTJ-49983":{"APOGEE": "420","COMMENT": "","COMMENTCODE": "","COUNTRY": "US","CURRENT": "Y","DECAY": "","FILE": "8635","INCLINATION": "60.67","INTLDES": "2021-002J","LAUNCH": "2021-01-17","LAUNCH_NUM": "2","LAUNCH_PIECE": "J","NORAD_CAT_ID": "47317","OBJECT_ID": "2021-002J","OBJECT_NAME": "OBJECT J","OBJECT_NUMBER": "47317","OBJECT_TYPE": "UNKNOWN","PERIGEE": "380","PERIOD": "92.56","RCSVALUE": "0","RCS_SIZE": "SMALL","SATNAME": "OBJECT J","SITE": "WRAS"}</v>
      </c>
      <c r="AA577" t="str">
        <f>IF(A577=A578,_xlfn.CONCAT(Query__2[[#This Row],[Column1]],","),_xlfn.CONCAT(Query__2[[#This Row],[Column1]],"},"))</f>
        <v>"OBJECTJ-49983":{"APOGEE": "420","COMMENT": "","COMMENTCODE": "","COUNTRY": "US","CURRENT": "Y","DECAY": "","FILE": "8635","INCLINATION": "60.67","INTLDES": "2021-002J","LAUNCH": "2021-01-17","LAUNCH_NUM": "2","LAUNCH_PIECE": "J","NORAD_CAT_ID": "47317","OBJECT_ID": "2021-002J","OBJECT_NAME": "OBJECT J","OBJECT_NUMBER": "47317","OBJECT_TYPE": "UNKNOWN","PERIGEE": "380","PERIOD": "92.56","RCSVALUE": "0","RCS_SIZE": "SMALL","SATNAME": "OBJECT J","SITE": "WRAS"},</v>
      </c>
      <c r="AB577" t="str">
        <f t="shared" si="1481"/>
        <v>"APOGEE": "420",</v>
      </c>
      <c r="AC577" t="str">
        <f t="shared" si="1482"/>
        <v>"COMMENT": "",</v>
      </c>
      <c r="AD577" t="str">
        <f t="shared" si="1483"/>
        <v>"COMMENTCODE": "",</v>
      </c>
      <c r="AE577" t="str">
        <f t="shared" si="1484"/>
        <v>"COUNTRY": "US",</v>
      </c>
      <c r="AF577" t="str">
        <f t="shared" si="1485"/>
        <v>"CURRENT": "Y",</v>
      </c>
      <c r="AG577" t="str">
        <f t="shared" si="1486"/>
        <v>"DECAY": "",</v>
      </c>
      <c r="AH577" t="str">
        <f t="shared" si="1487"/>
        <v>"FILE": "8635",</v>
      </c>
      <c r="AI577" t="str">
        <f t="shared" si="1488"/>
        <v>"INCLINATION": "60.67",</v>
      </c>
      <c r="AJ577" t="str">
        <f t="shared" si="1489"/>
        <v>"INTLDES": "2021-002J",</v>
      </c>
      <c r="AK577" t="str">
        <f t="shared" si="1490"/>
        <v>"LAUNCH": "2021-01-17",</v>
      </c>
      <c r="AL577" t="str">
        <f t="shared" si="1491"/>
        <v>"LAUNCH_NUM": "2",</v>
      </c>
      <c r="AM577" t="str">
        <f t="shared" si="1492"/>
        <v>"LAUNCH_PIECE": "J",</v>
      </c>
      <c r="AN577" t="str">
        <f t="shared" si="1493"/>
        <v>"NORAD_CAT_ID": "47317",</v>
      </c>
      <c r="AO577" t="str">
        <f t="shared" si="1494"/>
        <v>"OBJECT_ID": "2021-002J",</v>
      </c>
      <c r="AP577" t="str">
        <f t="shared" si="1495"/>
        <v>"OBJECT_NAME": "OBJECT J",</v>
      </c>
      <c r="AQ577" t="str">
        <f t="shared" si="1496"/>
        <v>"OBJECT_NUMBER": "47317",</v>
      </c>
      <c r="AR577" t="str">
        <f t="shared" si="1497"/>
        <v>"OBJECT_TYPE": "UNKNOWN",</v>
      </c>
      <c r="AS577" t="str">
        <f t="shared" si="1498"/>
        <v>"PERIGEE": "380",</v>
      </c>
      <c r="AT577" t="str">
        <f t="shared" si="1499"/>
        <v>"PERIOD": "92.56",</v>
      </c>
      <c r="AU577" t="str">
        <f t="shared" si="1500"/>
        <v>"RCSVALUE": "0",</v>
      </c>
      <c r="AV577" t="str">
        <f t="shared" si="1501"/>
        <v>"RCS_SIZE": "SMALL",</v>
      </c>
      <c r="AW577" t="str">
        <f t="shared" si="1502"/>
        <v>"SITE": "WRAS"</v>
      </c>
      <c r="AX577" t="str">
        <f t="shared" si="1503"/>
        <v>"SATNAME": "OBJECT J",</v>
      </c>
      <c r="AY577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"420","COMMENT": "","COMMENTCODE": "","COUNTRY": "US","CURRENT": "Y","DECAY": "","FILE": "8635","INCLINATION": "60.67","INTLDES": "2021-002J","LAUNCH": "2021-01-17","LAUNCH_NUM": "2","LAUNCH_PIECE": "J","NORAD_CAT_ID": "47317","OBJECT_ID": "2021-002J","OBJECT_NAME": "OBJECT J","OBJECT_NUMBER": "47317","OBJECT_TYPE": "UNKNOWN","PERIGEE": "380","PERIOD": "92.56","RCSVALUE": "0","RCS_SIZE": "SMALL","SATNAME": "OBJECT J","SITE": "WRAS"</v>
      </c>
    </row>
    <row r="578" spans="1:51" x14ac:dyDescent="0.2">
      <c r="A578" t="s">
        <v>1395</v>
      </c>
      <c r="B578" t="s">
        <v>4362</v>
      </c>
      <c r="C578" t="s">
        <v>3595</v>
      </c>
      <c r="D578" t="s">
        <v>877</v>
      </c>
      <c r="E578" t="s">
        <v>25</v>
      </c>
      <c r="F578" t="s">
        <v>25</v>
      </c>
      <c r="G578" t="s">
        <v>66</v>
      </c>
      <c r="H578" t="s">
        <v>27</v>
      </c>
      <c r="I578" t="s">
        <v>25</v>
      </c>
      <c r="J578" t="s">
        <v>231</v>
      </c>
      <c r="K578" t="s">
        <v>3685</v>
      </c>
      <c r="L578" t="s">
        <v>3696</v>
      </c>
      <c r="M578" t="s">
        <v>3357</v>
      </c>
      <c r="N578" t="s">
        <v>36</v>
      </c>
      <c r="O578" t="s">
        <v>665</v>
      </c>
      <c r="P578" t="s">
        <v>3697</v>
      </c>
      <c r="Q578" t="s">
        <v>3696</v>
      </c>
      <c r="R578" t="s">
        <v>3595</v>
      </c>
      <c r="S578" t="s">
        <v>3697</v>
      </c>
      <c r="T578" t="s">
        <v>2944</v>
      </c>
      <c r="U578" t="s">
        <v>224</v>
      </c>
      <c r="V578" t="s">
        <v>989</v>
      </c>
      <c r="W578" t="s">
        <v>41</v>
      </c>
      <c r="X578" t="s">
        <v>64</v>
      </c>
      <c r="Y578" t="s">
        <v>2903</v>
      </c>
      <c r="Z578" t="str">
        <f t="shared" si="1342"/>
        <v>"OBJECTK-49984":{"APOGEE": "424","COMMENT": "","COMMENTCODE": "","COUNTRY": "US","CURRENT": "Y","DECAY": "","FILE": "8635","INCLINATION": "60.67","INTLDES": "2021-002K","LAUNCH": "2021-01-17","LAUNCH_NUM": "2","LAUNCH_PIECE": "K","NORAD_CAT_ID": "47318","OBJECT_ID": "2021-002K","OBJECT_NAME": "OBJECT K","OBJECT_NUMBER": "47318","OBJECT_TYPE": "UNKNOWN","PERIGEE": "383","PERIOD": "92.62","RCSVALUE": "0","RCS_SIZE": "SMALL","SATNAME": "OBJECT K","SITE": "WRAS"}</v>
      </c>
      <c r="AA578" t="str">
        <f>IF(A578=A579,_xlfn.CONCAT(Query__2[[#This Row],[Column1]],","),_xlfn.CONCAT(Query__2[[#This Row],[Column1]],"},"))</f>
        <v>"OBJECTK-49984":{"APOGEE": "424","COMMENT": "","COMMENTCODE": "","COUNTRY": "US","CURRENT": "Y","DECAY": "","FILE": "8635","INCLINATION": "60.67","INTLDES": "2021-002K","LAUNCH": "2021-01-17","LAUNCH_NUM": "2","LAUNCH_PIECE": "K","NORAD_CAT_ID": "47318","OBJECT_ID": "2021-002K","OBJECT_NAME": "OBJECT K","OBJECT_NUMBER": "47318","OBJECT_TYPE": "UNKNOWN","PERIGEE": "383","PERIOD": "92.62","RCSVALUE": "0","RCS_SIZE": "SMALL","SATNAME": "OBJECT K","SITE": "WRAS"},</v>
      </c>
      <c r="AB578" t="str">
        <f t="shared" si="1481"/>
        <v>"APOGEE": "424",</v>
      </c>
      <c r="AC578" t="str">
        <f t="shared" si="1482"/>
        <v>"COMMENT": "",</v>
      </c>
      <c r="AD578" t="str">
        <f t="shared" si="1483"/>
        <v>"COMMENTCODE": "",</v>
      </c>
      <c r="AE578" t="str">
        <f t="shared" si="1484"/>
        <v>"COUNTRY": "US",</v>
      </c>
      <c r="AF578" t="str">
        <f t="shared" si="1485"/>
        <v>"CURRENT": "Y",</v>
      </c>
      <c r="AG578" t="str">
        <f t="shared" si="1486"/>
        <v>"DECAY": "",</v>
      </c>
      <c r="AH578" t="str">
        <f t="shared" si="1487"/>
        <v>"FILE": "8635",</v>
      </c>
      <c r="AI578" t="str">
        <f t="shared" si="1488"/>
        <v>"INCLINATION": "60.67",</v>
      </c>
      <c r="AJ578" t="str">
        <f t="shared" si="1489"/>
        <v>"INTLDES": "2021-002K",</v>
      </c>
      <c r="AK578" t="str">
        <f t="shared" si="1490"/>
        <v>"LAUNCH": "2021-01-17",</v>
      </c>
      <c r="AL578" t="str">
        <f t="shared" si="1491"/>
        <v>"LAUNCH_NUM": "2",</v>
      </c>
      <c r="AM578" t="str">
        <f t="shared" si="1492"/>
        <v>"LAUNCH_PIECE": "K",</v>
      </c>
      <c r="AN578" t="str">
        <f t="shared" si="1493"/>
        <v>"NORAD_CAT_ID": "47318",</v>
      </c>
      <c r="AO578" t="str">
        <f t="shared" si="1494"/>
        <v>"OBJECT_ID": "2021-002K",</v>
      </c>
      <c r="AP578" t="str">
        <f t="shared" si="1495"/>
        <v>"OBJECT_NAME": "OBJECT K",</v>
      </c>
      <c r="AQ578" t="str">
        <f t="shared" si="1496"/>
        <v>"OBJECT_NUMBER": "47318",</v>
      </c>
      <c r="AR578" t="str">
        <f t="shared" si="1497"/>
        <v>"OBJECT_TYPE": "UNKNOWN",</v>
      </c>
      <c r="AS578" t="str">
        <f t="shared" si="1498"/>
        <v>"PERIGEE": "383",</v>
      </c>
      <c r="AT578" t="str">
        <f t="shared" si="1499"/>
        <v>"PERIOD": "92.62",</v>
      </c>
      <c r="AU578" t="str">
        <f t="shared" si="1500"/>
        <v>"RCSVALUE": "0",</v>
      </c>
      <c r="AV578" t="str">
        <f t="shared" si="1501"/>
        <v>"RCS_SIZE": "SMALL",</v>
      </c>
      <c r="AW578" t="str">
        <f t="shared" si="1502"/>
        <v>"SITE": "WRAS"</v>
      </c>
      <c r="AX578" t="str">
        <f t="shared" si="1503"/>
        <v>"SATNAME": "OBJECT K",</v>
      </c>
      <c r="AY578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"424","COMMENT": "","COMMENTCODE": "","COUNTRY": "US","CURRENT": "Y","DECAY": "","FILE": "8635","INCLINATION": "60.67","INTLDES": "2021-002K","LAUNCH": "2021-01-17","LAUNCH_NUM": "2","LAUNCH_PIECE": "K","NORAD_CAT_ID": "47318","OBJECT_ID": "2021-002K","OBJECT_NAME": "OBJECT K","OBJECT_NUMBER": "47318","OBJECT_TYPE": "UNKNOWN","PERIGEE": "383","PERIOD": "92.62","RCSVALUE": "0","RCS_SIZE": "SMALL","SATNAME": "OBJECT K","SITE": "WRAS"</v>
      </c>
    </row>
    <row r="579" spans="1:51" x14ac:dyDescent="0.2">
      <c r="A579" t="s">
        <v>1395</v>
      </c>
      <c r="B579" t="s">
        <v>4363</v>
      </c>
      <c r="C579" t="s">
        <v>3700</v>
      </c>
      <c r="D579" t="s">
        <v>488</v>
      </c>
      <c r="E579" t="s">
        <v>25</v>
      </c>
      <c r="F579" t="s">
        <v>25</v>
      </c>
      <c r="G579" t="s">
        <v>66</v>
      </c>
      <c r="H579" t="s">
        <v>27</v>
      </c>
      <c r="I579" t="s">
        <v>25</v>
      </c>
      <c r="J579" t="s">
        <v>231</v>
      </c>
      <c r="K579" t="s">
        <v>3685</v>
      </c>
      <c r="L579" t="s">
        <v>3698</v>
      </c>
      <c r="M579" t="s">
        <v>3357</v>
      </c>
      <c r="N579" t="s">
        <v>36</v>
      </c>
      <c r="O579" t="s">
        <v>668</v>
      </c>
      <c r="P579" t="s">
        <v>3699</v>
      </c>
      <c r="Q579" t="s">
        <v>3698</v>
      </c>
      <c r="R579" t="s">
        <v>3700</v>
      </c>
      <c r="S579" t="s">
        <v>3699</v>
      </c>
      <c r="T579" t="s">
        <v>38</v>
      </c>
      <c r="U579" t="s">
        <v>852</v>
      </c>
      <c r="V579" t="s">
        <v>1317</v>
      </c>
      <c r="W579" t="s">
        <v>41</v>
      </c>
      <c r="X579" t="s">
        <v>64</v>
      </c>
      <c r="Y579" t="s">
        <v>2903</v>
      </c>
      <c r="Z579" t="str">
        <f t="shared" ref="Z579:Z598" si="1504">IF(A579=A578,(_xlfn.CONCAT("""",B579,"""",":{",AY579,"}")), (_xlfn.CONCAT("""",A579,"""",":{","""",B579,"""",":{",AY579,"}")))</f>
        <v>"EXOCUBE2-49985":{"APOGEE": "421","COMMENT": "","COMMENTCODE": "","COUNTRY": "US","CURRENT": "Y","DECAY": "","FILE": "8635","INCLINATION": "60.67","INTLDES": "2021-002L","LAUNCH": "2021-01-17","LAUNCH_NUM": "2","LAUNCH_PIECE": "L","NORAD_CAT_ID": "47319","OBJECT_ID": "2021-002L","OBJECT_NAME": "EXOCUBE 2","OBJECT_NUMBER": "47319","OBJECT_TYPE": "PAYLOAD","PERIGEE": "381","PERIOD": "92.58","RCSVALUE": "0","RCS_SIZE": "SMALL","SATNAME": "EXOCUBE 2","SITE": "WRAS"}</v>
      </c>
      <c r="AA579" t="str">
        <f>IF(A579=A580,_xlfn.CONCAT(Query__2[[#This Row],[Column1]],","),_xlfn.CONCAT(Query__2[[#This Row],[Column1]],"},"))</f>
        <v>"EXOCUBE2-49985":{"APOGEE": "421","COMMENT": "","COMMENTCODE": "","COUNTRY": "US","CURRENT": "Y","DECAY": "","FILE": "8635","INCLINATION": "60.67","INTLDES": "2021-002L","LAUNCH": "2021-01-17","LAUNCH_NUM": "2","LAUNCH_PIECE": "L","NORAD_CAT_ID": "47319","OBJECT_ID": "2021-002L","OBJECT_NAME": "EXOCUBE 2","OBJECT_NUMBER": "47319","OBJECT_TYPE": "PAYLOAD","PERIGEE": "381","PERIOD": "92.58","RCSVALUE": "0","RCS_SIZE": "SMALL","SATNAME": "EXOCUBE 2","SITE": "WRAS"},</v>
      </c>
      <c r="AB579" t="str">
        <f t="shared" ref="AB579:AB580" si="1505">_xlfn.CONCAT("""",D$1,"""",": ","""",D579,"""",",")</f>
        <v>"APOGEE": "421",</v>
      </c>
      <c r="AC579" t="str">
        <f t="shared" ref="AC579:AC580" si="1506">_xlfn.CONCAT("""",E$1,"""",": ","""",E579,"""",",")</f>
        <v>"COMMENT": "",</v>
      </c>
      <c r="AD579" t="str">
        <f t="shared" ref="AD579:AD580" si="1507">_xlfn.CONCAT("""",F$1,"""",": ","""",F579,"""",",")</f>
        <v>"COMMENTCODE": "",</v>
      </c>
      <c r="AE579" t="str">
        <f t="shared" ref="AE579:AE580" si="1508">_xlfn.CONCAT("""",G$1,"""",": ","""",G579,"""",",")</f>
        <v>"COUNTRY": "US",</v>
      </c>
      <c r="AF579" t="str">
        <f t="shared" ref="AF579:AF580" si="1509">_xlfn.CONCAT("""",H$1,"""",": ","""",H579,"""",",")</f>
        <v>"CURRENT": "Y",</v>
      </c>
      <c r="AG579" t="str">
        <f t="shared" ref="AG579:AG580" si="1510">_xlfn.CONCAT("""",I$1,"""",": ","""",I579,"""",",")</f>
        <v>"DECAY": "",</v>
      </c>
      <c r="AH579" t="str">
        <f t="shared" ref="AH579:AH580" si="1511">_xlfn.CONCAT("""",J$1,"""",": ","""",J579,"""",",")</f>
        <v>"FILE": "8635",</v>
      </c>
      <c r="AI579" t="str">
        <f t="shared" ref="AI579:AI580" si="1512">_xlfn.CONCAT("""",K$1,"""",": ","""",K579,"""",",")</f>
        <v>"INCLINATION": "60.67",</v>
      </c>
      <c r="AJ579" t="str">
        <f t="shared" ref="AJ579:AJ580" si="1513">_xlfn.CONCAT("""",L$1,"""",": ","""",L579,"""",",")</f>
        <v>"INTLDES": "2021-002L",</v>
      </c>
      <c r="AK579" t="str">
        <f t="shared" ref="AK579:AK580" si="1514">_xlfn.CONCAT("""",M$1,"""",": ","""",M579,"""",",")</f>
        <v>"LAUNCH": "2021-01-17",</v>
      </c>
      <c r="AL579" t="str">
        <f t="shared" ref="AL579:AL580" si="1515">_xlfn.CONCAT("""",N$1,"""",": ","""",N579,"""",",")</f>
        <v>"LAUNCH_NUM": "2",</v>
      </c>
      <c r="AM579" t="str">
        <f t="shared" ref="AM579:AM580" si="1516">_xlfn.CONCAT("""",O$1,"""",": ","""",O579,"""",",")</f>
        <v>"LAUNCH_PIECE": "L",</v>
      </c>
      <c r="AN579" t="str">
        <f t="shared" ref="AN579:AN580" si="1517">_xlfn.CONCAT("""",P$1,"""",": ","""",P579,"""",",")</f>
        <v>"NORAD_CAT_ID": "47319",</v>
      </c>
      <c r="AO579" t="str">
        <f t="shared" ref="AO579:AO580" si="1518">_xlfn.CONCAT("""",Q$1,"""",": ","""",Q579,"""",",")</f>
        <v>"OBJECT_ID": "2021-002L",</v>
      </c>
      <c r="AP579" t="str">
        <f t="shared" ref="AP579:AP580" si="1519">_xlfn.CONCAT("""",R$1,"""",": ","""",R579,"""",",")</f>
        <v>"OBJECT_NAME": "EXOCUBE 2",</v>
      </c>
      <c r="AQ579" t="str">
        <f t="shared" ref="AQ579:AQ580" si="1520">_xlfn.CONCAT("""",S$1,"""",": ","""",S579,"""",",")</f>
        <v>"OBJECT_NUMBER": "47319",</v>
      </c>
      <c r="AR579" t="str">
        <f t="shared" ref="AR579:AR580" si="1521">_xlfn.CONCAT("""",T$1,"""",": ","""",T579,"""",",")</f>
        <v>"OBJECT_TYPE": "PAYLOAD",</v>
      </c>
      <c r="AS579" t="str">
        <f t="shared" ref="AS579:AS580" si="1522">_xlfn.CONCAT("""",U$1,"""",": ","""",U579,"""",",")</f>
        <v>"PERIGEE": "381",</v>
      </c>
      <c r="AT579" t="str">
        <f t="shared" ref="AT579:AT580" si="1523">_xlfn.CONCAT("""",V$1,"""",": ","""",V579,"""",",")</f>
        <v>"PERIOD": "92.58",</v>
      </c>
      <c r="AU579" t="str">
        <f t="shared" ref="AU579:AU580" si="1524">_xlfn.CONCAT("""",W$1,"""",": ","""",W579,"""",",")</f>
        <v>"RCSVALUE": "0",</v>
      </c>
      <c r="AV579" t="str">
        <f t="shared" ref="AV579:AV580" si="1525">_xlfn.CONCAT("""",X$1,"""",": ","""",X579,"""",",")</f>
        <v>"RCS_SIZE": "SMALL",</v>
      </c>
      <c r="AW579" t="str">
        <f t="shared" ref="AW579:AW580" si="1526">_xlfn.CONCAT("""",Y$1,"""",": ","""",Y579,"""")</f>
        <v>"SITE": "WRAS"</v>
      </c>
      <c r="AX579" t="str">
        <f t="shared" ref="AX579:AX580" si="1527">_xlfn.CONCAT("""",C$1,"""",": ","""",C579,"""",",")</f>
        <v>"SATNAME": "EXOCUBE 2",</v>
      </c>
      <c r="AY579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"421","COMMENT": "","COMMENTCODE": "","COUNTRY": "US","CURRENT": "Y","DECAY": "","FILE": "8635","INCLINATION": "60.67","INTLDES": "2021-002L","LAUNCH": "2021-01-17","LAUNCH_NUM": "2","LAUNCH_PIECE": "L","NORAD_CAT_ID": "47319","OBJECT_ID": "2021-002L","OBJECT_NAME": "EXOCUBE 2","OBJECT_NUMBER": "47319","OBJECT_TYPE": "PAYLOAD","PERIGEE": "381","PERIOD": "92.58","RCSVALUE": "0","RCS_SIZE": "SMALL","SATNAME": "EXOCUBE 2","SITE": "WRAS"</v>
      </c>
    </row>
    <row r="580" spans="1:51" x14ac:dyDescent="0.2">
      <c r="A580" t="s">
        <v>1395</v>
      </c>
      <c r="B580" t="s">
        <v>4364</v>
      </c>
      <c r="C580" t="s">
        <v>3703</v>
      </c>
      <c r="D580" t="s">
        <v>219</v>
      </c>
      <c r="E580" t="s">
        <v>25</v>
      </c>
      <c r="F580" t="s">
        <v>25</v>
      </c>
      <c r="G580" t="s">
        <v>66</v>
      </c>
      <c r="H580" t="s">
        <v>27</v>
      </c>
      <c r="I580" t="s">
        <v>2243</v>
      </c>
      <c r="J580" t="s">
        <v>165</v>
      </c>
      <c r="K580" t="s">
        <v>1068</v>
      </c>
      <c r="L580" t="s">
        <v>3701</v>
      </c>
      <c r="M580" t="s">
        <v>3357</v>
      </c>
      <c r="N580" t="s">
        <v>36</v>
      </c>
      <c r="O580" t="s">
        <v>34</v>
      </c>
      <c r="P580" t="s">
        <v>3702</v>
      </c>
      <c r="Q580" t="s">
        <v>3701</v>
      </c>
      <c r="R580" t="s">
        <v>3703</v>
      </c>
      <c r="S580" t="s">
        <v>3702</v>
      </c>
      <c r="T580" t="s">
        <v>38</v>
      </c>
      <c r="U580" t="s">
        <v>460</v>
      </c>
      <c r="V580" t="s">
        <v>834</v>
      </c>
      <c r="W580" t="s">
        <v>41</v>
      </c>
      <c r="X580" t="s">
        <v>64</v>
      </c>
      <c r="Y580" t="s">
        <v>2903</v>
      </c>
      <c r="Z580" t="str">
        <f t="shared" si="1504"/>
        <v>"POLARCUBE-49986":{"APOGEE": "171","COMMENT": "","COMMENTCODE": "","COUNTRY": "US","CURRENT": "Y","DECAY": "2023-06-06","FILE": "8614","INCLINATION": "60.64","INTLDES": "2021-002B","LAUNCH": "2021-01-17","LAUNCH_NUM": "2","LAUNCH_PIECE": "B","NORAD_CAT_ID": "47310","OBJECT_ID": "2021-002B","OBJECT_NAME": "POLARCUBE","OBJECT_NUMBER": "47310","OBJECT_TYPE": "PAYLOAD","PERIGEE": "157","PERIOD": "87.77","RCSVALUE": "0","RCS_SIZE": "SMALL","SATNAME": "POLARCUBE","SITE": "WRAS"}</v>
      </c>
      <c r="AA580" t="str">
        <f>IF(A580=A581,_xlfn.CONCAT(Query__2[[#This Row],[Column1]],","),_xlfn.CONCAT(Query__2[[#This Row],[Column1]],"},"))</f>
        <v>"POLARCUBE-49986":{"APOGEE": "171","COMMENT": "","COMMENTCODE": "","COUNTRY": "US","CURRENT": "Y","DECAY": "2023-06-06","FILE": "8614","INCLINATION": "60.64","INTLDES": "2021-002B","LAUNCH": "2021-01-17","LAUNCH_NUM": "2","LAUNCH_PIECE": "B","NORAD_CAT_ID": "47310","OBJECT_ID": "2021-002B","OBJECT_NAME": "POLARCUBE","OBJECT_NUMBER": "47310","OBJECT_TYPE": "PAYLOAD","PERIGEE": "157","PERIOD": "87.77","RCSVALUE": "0","RCS_SIZE": "SMALL","SATNAME": "POLARCUBE","SITE": "WRAS"}},</v>
      </c>
      <c r="AB580" t="str">
        <f t="shared" si="1505"/>
        <v>"APOGEE": "171",</v>
      </c>
      <c r="AC580" t="str">
        <f t="shared" si="1506"/>
        <v>"COMMENT": "",</v>
      </c>
      <c r="AD580" t="str">
        <f t="shared" si="1507"/>
        <v>"COMMENTCODE": "",</v>
      </c>
      <c r="AE580" t="str">
        <f t="shared" si="1508"/>
        <v>"COUNTRY": "US",</v>
      </c>
      <c r="AF580" t="str">
        <f t="shared" si="1509"/>
        <v>"CURRENT": "Y",</v>
      </c>
      <c r="AG580" t="str">
        <f t="shared" si="1510"/>
        <v>"DECAY": "2023-06-06",</v>
      </c>
      <c r="AH580" t="str">
        <f t="shared" si="1511"/>
        <v>"FILE": "8614",</v>
      </c>
      <c r="AI580" t="str">
        <f t="shared" si="1512"/>
        <v>"INCLINATION": "60.64",</v>
      </c>
      <c r="AJ580" t="str">
        <f t="shared" si="1513"/>
        <v>"INTLDES": "2021-002B",</v>
      </c>
      <c r="AK580" t="str">
        <f t="shared" si="1514"/>
        <v>"LAUNCH": "2021-01-17",</v>
      </c>
      <c r="AL580" t="str">
        <f t="shared" si="1515"/>
        <v>"LAUNCH_NUM": "2",</v>
      </c>
      <c r="AM580" t="str">
        <f t="shared" si="1516"/>
        <v>"LAUNCH_PIECE": "B",</v>
      </c>
      <c r="AN580" t="str">
        <f t="shared" si="1517"/>
        <v>"NORAD_CAT_ID": "47310",</v>
      </c>
      <c r="AO580" t="str">
        <f t="shared" si="1518"/>
        <v>"OBJECT_ID": "2021-002B",</v>
      </c>
      <c r="AP580" t="str">
        <f t="shared" si="1519"/>
        <v>"OBJECT_NAME": "POLARCUBE",</v>
      </c>
      <c r="AQ580" t="str">
        <f t="shared" si="1520"/>
        <v>"OBJECT_NUMBER": "47310",</v>
      </c>
      <c r="AR580" t="str">
        <f t="shared" si="1521"/>
        <v>"OBJECT_TYPE": "PAYLOAD",</v>
      </c>
      <c r="AS580" t="str">
        <f t="shared" si="1522"/>
        <v>"PERIGEE": "157",</v>
      </c>
      <c r="AT580" t="str">
        <f t="shared" si="1523"/>
        <v>"PERIOD": "87.77",</v>
      </c>
      <c r="AU580" t="str">
        <f t="shared" si="1524"/>
        <v>"RCSVALUE": "0",</v>
      </c>
      <c r="AV580" t="str">
        <f t="shared" si="1525"/>
        <v>"RCS_SIZE": "SMALL",</v>
      </c>
      <c r="AW580" t="str">
        <f t="shared" si="1526"/>
        <v>"SITE": "WRAS"</v>
      </c>
      <c r="AX580" t="str">
        <f t="shared" si="1527"/>
        <v>"SATNAME": "POLARCUBE",</v>
      </c>
      <c r="AY580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"171","COMMENT": "","COMMENTCODE": "","COUNTRY": "US","CURRENT": "Y","DECAY": "2023-06-06","FILE": "8614","INCLINATION": "60.64","INTLDES": "2021-002B","LAUNCH": "2021-01-17","LAUNCH_NUM": "2","LAUNCH_PIECE": "B","NORAD_CAT_ID": "47310","OBJECT_ID": "2021-002B","OBJECT_NAME": "POLARCUBE","OBJECT_NUMBER": "47310","OBJECT_TYPE": "PAYLOAD","PERIGEE": "157","PERIOD": "87.77","RCSVALUE": "0","RCS_SIZE": "SMALL","SATNAME": "POLARCUBE","SITE": "WRAS"</v>
      </c>
    </row>
    <row r="581" spans="1:51" x14ac:dyDescent="0.2">
      <c r="A581" t="s">
        <v>1400</v>
      </c>
      <c r="B581" t="s">
        <v>4365</v>
      </c>
      <c r="C581" t="s">
        <v>3707</v>
      </c>
      <c r="D581" t="s">
        <v>690</v>
      </c>
      <c r="E581" t="s">
        <v>25</v>
      </c>
      <c r="F581" t="s">
        <v>25</v>
      </c>
      <c r="G581" t="s">
        <v>66</v>
      </c>
      <c r="H581" t="s">
        <v>27</v>
      </c>
      <c r="I581" t="s">
        <v>25</v>
      </c>
      <c r="J581" t="s">
        <v>88</v>
      </c>
      <c r="K581" t="s">
        <v>3704</v>
      </c>
      <c r="L581" t="s">
        <v>3705</v>
      </c>
      <c r="M581" t="s">
        <v>2246</v>
      </c>
      <c r="N581" t="s">
        <v>33</v>
      </c>
      <c r="O581" t="s">
        <v>34</v>
      </c>
      <c r="P581" t="s">
        <v>3706</v>
      </c>
      <c r="Q581" t="s">
        <v>3705</v>
      </c>
      <c r="R581" t="s">
        <v>3707</v>
      </c>
      <c r="S581" t="s">
        <v>3706</v>
      </c>
      <c r="T581" t="s">
        <v>38</v>
      </c>
      <c r="U581" t="s">
        <v>232</v>
      </c>
      <c r="V581" t="s">
        <v>1718</v>
      </c>
      <c r="W581" t="s">
        <v>41</v>
      </c>
      <c r="X581" t="s">
        <v>53</v>
      </c>
      <c r="Y581" t="s">
        <v>75</v>
      </c>
      <c r="Z581" t="str">
        <f t="shared" si="1504"/>
        <v>"2022":{"STARLINK3323-51981":{"APOGEE": "541","COMMENT": "","COMMENTCODE": "","COUNTRY": "US","CURRENT": "Y","DECAY": "","FILE": "8631","INCLINATION": "53.22","INTLDES": "2022-001B","LAUNCH": "2022-01-06","LAUNCH_NUM": "1","LAUNCH_PIECE": "B","NORAD_CAT_ID": "50804","OBJECT_ID": "2022-001B","OBJECT_NAME": "STARLINK-3323","OBJECT_NUMBER": "50804","OBJECT_TYPE": "PAYLOAD","PERIGEE": "539","PERIOD": "95.44","RCSVALUE": "0","RCS_SIZE": "LARGE","SATNAME": "STARLINK-3323","SITE": "AFETR"}</v>
      </c>
      <c r="AA581" t="str">
        <f>IF(A581=A582,_xlfn.CONCAT(Query__2[[#This Row],[Column1]],","),_xlfn.CONCAT(Query__2[[#This Row],[Column1]],"},"))</f>
        <v>"2022":{"STARLINK3323-51981":{"APOGEE": "541","COMMENT": "","COMMENTCODE": "","COUNTRY": "US","CURRENT": "Y","DECAY": "","FILE": "8631","INCLINATION": "53.22","INTLDES": "2022-001B","LAUNCH": "2022-01-06","LAUNCH_NUM": "1","LAUNCH_PIECE": "B","NORAD_CAT_ID": "50804","OBJECT_ID": "2022-001B","OBJECT_NAME": "STARLINK-3323","OBJECT_NUMBER": "50804","OBJECT_TYPE": "PAYLOAD","PERIGEE": "539","PERIOD": "95.44","RCSVALUE": "0","RCS_SIZE": "LARGE","SATNAME": "STARLINK-3323","SITE": "AFETR"},</v>
      </c>
      <c r="AB581" t="str">
        <f t="shared" ref="AB581:AB589" si="1528">_xlfn.CONCAT("""",D$1,"""",": ","""",D581,"""",",")</f>
        <v>"APOGEE": "541",</v>
      </c>
      <c r="AC581" t="str">
        <f t="shared" ref="AC581:AC589" si="1529">_xlfn.CONCAT("""",E$1,"""",": ","""",E581,"""",",")</f>
        <v>"COMMENT": "",</v>
      </c>
      <c r="AD581" t="str">
        <f t="shared" ref="AD581:AD589" si="1530">_xlfn.CONCAT("""",F$1,"""",": ","""",F581,"""",",")</f>
        <v>"COMMENTCODE": "",</v>
      </c>
      <c r="AE581" t="str">
        <f t="shared" ref="AE581:AE589" si="1531">_xlfn.CONCAT("""",G$1,"""",": ","""",G581,"""",",")</f>
        <v>"COUNTRY": "US",</v>
      </c>
      <c r="AF581" t="str">
        <f t="shared" ref="AF581:AF589" si="1532">_xlfn.CONCAT("""",H$1,"""",": ","""",H581,"""",",")</f>
        <v>"CURRENT": "Y",</v>
      </c>
      <c r="AG581" t="str">
        <f t="shared" ref="AG581:AG589" si="1533">_xlfn.CONCAT("""",I$1,"""",": ","""",I581,"""",",")</f>
        <v>"DECAY": "",</v>
      </c>
      <c r="AH581" t="str">
        <f t="shared" ref="AH581:AH589" si="1534">_xlfn.CONCAT("""",J$1,"""",": ","""",J581,"""",",")</f>
        <v>"FILE": "8631",</v>
      </c>
      <c r="AI581" t="str">
        <f t="shared" ref="AI581:AI589" si="1535">_xlfn.CONCAT("""",K$1,"""",": ","""",K581,"""",",")</f>
        <v>"INCLINATION": "53.22",</v>
      </c>
      <c r="AJ581" t="str">
        <f t="shared" ref="AJ581:AJ589" si="1536">_xlfn.CONCAT("""",L$1,"""",": ","""",L581,"""",",")</f>
        <v>"INTLDES": "2022-001B",</v>
      </c>
      <c r="AK581" t="str">
        <f t="shared" ref="AK581:AK589" si="1537">_xlfn.CONCAT("""",M$1,"""",": ","""",M581,"""",",")</f>
        <v>"LAUNCH": "2022-01-06",</v>
      </c>
      <c r="AL581" t="str">
        <f t="shared" ref="AL581:AL589" si="1538">_xlfn.CONCAT("""",N$1,"""",": ","""",N581,"""",",")</f>
        <v>"LAUNCH_NUM": "1",</v>
      </c>
      <c r="AM581" t="str">
        <f t="shared" ref="AM581:AM589" si="1539">_xlfn.CONCAT("""",O$1,"""",": ","""",O581,"""",",")</f>
        <v>"LAUNCH_PIECE": "B",</v>
      </c>
      <c r="AN581" t="str">
        <f t="shared" ref="AN581:AN589" si="1540">_xlfn.CONCAT("""",P$1,"""",": ","""",P581,"""",",")</f>
        <v>"NORAD_CAT_ID": "50804",</v>
      </c>
      <c r="AO581" t="str">
        <f t="shared" ref="AO581:AO589" si="1541">_xlfn.CONCAT("""",Q$1,"""",": ","""",Q581,"""",",")</f>
        <v>"OBJECT_ID": "2022-001B",</v>
      </c>
      <c r="AP581" t="str">
        <f t="shared" ref="AP581:AP589" si="1542">_xlfn.CONCAT("""",R$1,"""",": ","""",R581,"""",",")</f>
        <v>"OBJECT_NAME": "STARLINK-3323",</v>
      </c>
      <c r="AQ581" t="str">
        <f t="shared" ref="AQ581:AQ589" si="1543">_xlfn.CONCAT("""",S$1,"""",": ","""",S581,"""",",")</f>
        <v>"OBJECT_NUMBER": "50804",</v>
      </c>
      <c r="AR581" t="str">
        <f t="shared" ref="AR581:AR589" si="1544">_xlfn.CONCAT("""",T$1,"""",": ","""",T581,"""",",")</f>
        <v>"OBJECT_TYPE": "PAYLOAD",</v>
      </c>
      <c r="AS581" t="str">
        <f t="shared" ref="AS581:AS589" si="1545">_xlfn.CONCAT("""",U$1,"""",": ","""",U581,"""",",")</f>
        <v>"PERIGEE": "539",</v>
      </c>
      <c r="AT581" t="str">
        <f t="shared" ref="AT581:AT589" si="1546">_xlfn.CONCAT("""",V$1,"""",": ","""",V581,"""",",")</f>
        <v>"PERIOD": "95.44",</v>
      </c>
      <c r="AU581" t="str">
        <f t="shared" ref="AU581:AU589" si="1547">_xlfn.CONCAT("""",W$1,"""",": ","""",W581,"""",",")</f>
        <v>"RCSVALUE": "0",</v>
      </c>
      <c r="AV581" t="str">
        <f t="shared" ref="AV581:AV589" si="1548">_xlfn.CONCAT("""",X$1,"""",": ","""",X581,"""",",")</f>
        <v>"RCS_SIZE": "LARGE",</v>
      </c>
      <c r="AW581" t="str">
        <f t="shared" ref="AW581:AW589" si="1549">_xlfn.CONCAT("""",Y$1,"""",": ","""",Y581,"""")</f>
        <v>"SITE": "AFETR"</v>
      </c>
      <c r="AX581" t="str">
        <f t="shared" ref="AX581:AX589" si="1550">_xlfn.CONCAT("""",C$1,"""",": ","""",C581,"""",",")</f>
        <v>"SATNAME": "STARLINK-3323",</v>
      </c>
      <c r="AY581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"541","COMMENT": "","COMMENTCODE": "","COUNTRY": "US","CURRENT": "Y","DECAY": "","FILE": "8631","INCLINATION": "53.22","INTLDES": "2022-001B","LAUNCH": "2022-01-06","LAUNCH_NUM": "1","LAUNCH_PIECE": "B","NORAD_CAT_ID": "50804","OBJECT_ID": "2022-001B","OBJECT_NAME": "STARLINK-3323","OBJECT_NUMBER": "50804","OBJECT_TYPE": "PAYLOAD","PERIGEE": "539","PERIOD": "95.44","RCSVALUE": "0","RCS_SIZE": "LARGE","SATNAME": "STARLINK-3323","SITE": "AFETR"</v>
      </c>
    </row>
    <row r="582" spans="1:51" x14ac:dyDescent="0.2">
      <c r="A582" t="s">
        <v>1400</v>
      </c>
      <c r="B582" t="s">
        <v>4366</v>
      </c>
      <c r="C582" t="s">
        <v>3710</v>
      </c>
      <c r="D582" t="s">
        <v>690</v>
      </c>
      <c r="E582" t="s">
        <v>25</v>
      </c>
      <c r="F582" t="s">
        <v>25</v>
      </c>
      <c r="G582" t="s">
        <v>66</v>
      </c>
      <c r="H582" t="s">
        <v>27</v>
      </c>
      <c r="I582" t="s">
        <v>25</v>
      </c>
      <c r="J582" t="s">
        <v>88</v>
      </c>
      <c r="K582" t="s">
        <v>3704</v>
      </c>
      <c r="L582" t="s">
        <v>3708</v>
      </c>
      <c r="M582" t="s">
        <v>2246</v>
      </c>
      <c r="N582" t="s">
        <v>33</v>
      </c>
      <c r="O582" t="s">
        <v>492</v>
      </c>
      <c r="P582" t="s">
        <v>3709</v>
      </c>
      <c r="Q582" t="s">
        <v>3708</v>
      </c>
      <c r="R582" t="s">
        <v>3710</v>
      </c>
      <c r="S582" t="s">
        <v>3709</v>
      </c>
      <c r="T582" t="s">
        <v>38</v>
      </c>
      <c r="U582" t="s">
        <v>232</v>
      </c>
      <c r="V582" t="s">
        <v>1718</v>
      </c>
      <c r="W582" t="s">
        <v>41</v>
      </c>
      <c r="X582" t="s">
        <v>53</v>
      </c>
      <c r="Y582" t="s">
        <v>75</v>
      </c>
      <c r="Z582" t="str">
        <f t="shared" si="1504"/>
        <v>"STARLINK3342-51982":{"APOGEE": "541","COMMENT": "","COMMENTCODE": "","COUNTRY": "US","CURRENT": "Y","DECAY": "","FILE": "8631","INCLINATION": "53.22","INTLDES": "2022-001P","LAUNCH": "2022-01-06","LAUNCH_NUM": "1","LAUNCH_PIECE": "P","NORAD_CAT_ID": "50816","OBJECT_ID": "2022-001P","OBJECT_NAME": "STARLINK-3342","OBJECT_NUMBER": "50816","OBJECT_TYPE": "PAYLOAD","PERIGEE": "539","PERIOD": "95.44","RCSVALUE": "0","RCS_SIZE": "LARGE","SATNAME": "STARLINK-3342","SITE": "AFETR"}</v>
      </c>
      <c r="AA582" t="str">
        <f>IF(A582=A583,_xlfn.CONCAT(Query__2[[#This Row],[Column1]],","),_xlfn.CONCAT(Query__2[[#This Row],[Column1]],"},"))</f>
        <v>"STARLINK3342-51982":{"APOGEE": "541","COMMENT": "","COMMENTCODE": "","COUNTRY": "US","CURRENT": "Y","DECAY": "","FILE": "8631","INCLINATION": "53.22","INTLDES": "2022-001P","LAUNCH": "2022-01-06","LAUNCH_NUM": "1","LAUNCH_PIECE": "P","NORAD_CAT_ID": "50816","OBJECT_ID": "2022-001P","OBJECT_NAME": "STARLINK-3342","OBJECT_NUMBER": "50816","OBJECT_TYPE": "PAYLOAD","PERIGEE": "539","PERIOD": "95.44","RCSVALUE": "0","RCS_SIZE": "LARGE","SATNAME": "STARLINK-3342","SITE": "AFETR"},</v>
      </c>
      <c r="AB582" t="str">
        <f t="shared" si="1528"/>
        <v>"APOGEE": "541",</v>
      </c>
      <c r="AC582" t="str">
        <f t="shared" si="1529"/>
        <v>"COMMENT": "",</v>
      </c>
      <c r="AD582" t="str">
        <f t="shared" si="1530"/>
        <v>"COMMENTCODE": "",</v>
      </c>
      <c r="AE582" t="str">
        <f t="shared" si="1531"/>
        <v>"COUNTRY": "US",</v>
      </c>
      <c r="AF582" t="str">
        <f t="shared" si="1532"/>
        <v>"CURRENT": "Y",</v>
      </c>
      <c r="AG582" t="str">
        <f t="shared" si="1533"/>
        <v>"DECAY": "",</v>
      </c>
      <c r="AH582" t="str">
        <f t="shared" si="1534"/>
        <v>"FILE": "8631",</v>
      </c>
      <c r="AI582" t="str">
        <f t="shared" si="1535"/>
        <v>"INCLINATION": "53.22",</v>
      </c>
      <c r="AJ582" t="str">
        <f t="shared" si="1536"/>
        <v>"INTLDES": "2022-001P",</v>
      </c>
      <c r="AK582" t="str">
        <f t="shared" si="1537"/>
        <v>"LAUNCH": "2022-01-06",</v>
      </c>
      <c r="AL582" t="str">
        <f t="shared" si="1538"/>
        <v>"LAUNCH_NUM": "1",</v>
      </c>
      <c r="AM582" t="str">
        <f t="shared" si="1539"/>
        <v>"LAUNCH_PIECE": "P",</v>
      </c>
      <c r="AN582" t="str">
        <f t="shared" si="1540"/>
        <v>"NORAD_CAT_ID": "50816",</v>
      </c>
      <c r="AO582" t="str">
        <f t="shared" si="1541"/>
        <v>"OBJECT_ID": "2022-001P",</v>
      </c>
      <c r="AP582" t="str">
        <f t="shared" si="1542"/>
        <v>"OBJECT_NAME": "STARLINK-3342",</v>
      </c>
      <c r="AQ582" t="str">
        <f t="shared" si="1543"/>
        <v>"OBJECT_NUMBER": "50816",</v>
      </c>
      <c r="AR582" t="str">
        <f t="shared" si="1544"/>
        <v>"OBJECT_TYPE": "PAYLOAD",</v>
      </c>
      <c r="AS582" t="str">
        <f t="shared" si="1545"/>
        <v>"PERIGEE": "539",</v>
      </c>
      <c r="AT582" t="str">
        <f t="shared" si="1546"/>
        <v>"PERIOD": "95.44",</v>
      </c>
      <c r="AU582" t="str">
        <f t="shared" si="1547"/>
        <v>"RCSVALUE": "0",</v>
      </c>
      <c r="AV582" t="str">
        <f t="shared" si="1548"/>
        <v>"RCS_SIZE": "LARGE",</v>
      </c>
      <c r="AW582" t="str">
        <f t="shared" si="1549"/>
        <v>"SITE": "AFETR"</v>
      </c>
      <c r="AX582" t="str">
        <f t="shared" si="1550"/>
        <v>"SATNAME": "STARLINK-3342",</v>
      </c>
      <c r="AY582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"541","COMMENT": "","COMMENTCODE": "","COUNTRY": "US","CURRENT": "Y","DECAY": "","FILE": "8631","INCLINATION": "53.22","INTLDES": "2022-001P","LAUNCH": "2022-01-06","LAUNCH_NUM": "1","LAUNCH_PIECE": "P","NORAD_CAT_ID": "50816","OBJECT_ID": "2022-001P","OBJECT_NAME": "STARLINK-3342","OBJECT_NUMBER": "50816","OBJECT_TYPE": "PAYLOAD","PERIGEE": "539","PERIOD": "95.44","RCSVALUE": "0","RCS_SIZE": "LARGE","SATNAME": "STARLINK-3342","SITE": "AFETR"</v>
      </c>
    </row>
    <row r="583" spans="1:51" x14ac:dyDescent="0.2">
      <c r="A583" t="s">
        <v>1400</v>
      </c>
      <c r="B583" t="s">
        <v>4367</v>
      </c>
      <c r="C583" t="s">
        <v>3713</v>
      </c>
      <c r="D583" t="s">
        <v>690</v>
      </c>
      <c r="E583" t="s">
        <v>25</v>
      </c>
      <c r="F583" t="s">
        <v>25</v>
      </c>
      <c r="G583" t="s">
        <v>66</v>
      </c>
      <c r="H583" t="s">
        <v>27</v>
      </c>
      <c r="I583" t="s">
        <v>25</v>
      </c>
      <c r="J583" t="s">
        <v>88</v>
      </c>
      <c r="K583" t="s">
        <v>3704</v>
      </c>
      <c r="L583" t="s">
        <v>3711</v>
      </c>
      <c r="M583" t="s">
        <v>2246</v>
      </c>
      <c r="N583" t="s">
        <v>33</v>
      </c>
      <c r="O583" t="s">
        <v>570</v>
      </c>
      <c r="P583" t="s">
        <v>3712</v>
      </c>
      <c r="Q583" t="s">
        <v>3711</v>
      </c>
      <c r="R583" t="s">
        <v>3713</v>
      </c>
      <c r="S583" t="s">
        <v>3712</v>
      </c>
      <c r="T583" t="s">
        <v>38</v>
      </c>
      <c r="U583" t="s">
        <v>232</v>
      </c>
      <c r="V583" t="s">
        <v>1718</v>
      </c>
      <c r="W583" t="s">
        <v>41</v>
      </c>
      <c r="X583" t="s">
        <v>53</v>
      </c>
      <c r="Y583" t="s">
        <v>75</v>
      </c>
      <c r="Z583" t="str">
        <f t="shared" si="1504"/>
        <v>"STARLINK3336-51983":{"APOGEE": "541","COMMENT": "","COMMENTCODE": "","COUNTRY": "US","CURRENT": "Y","DECAY": "","FILE": "8631","INCLINATION": "53.22","INTLDES": "2022-001R","LAUNCH": "2022-01-06","LAUNCH_NUM": "1","LAUNCH_PIECE": "R","NORAD_CAT_ID": "50818","OBJECT_ID": "2022-001R","OBJECT_NAME": "STARLINK-3336","OBJECT_NUMBER": "50818","OBJECT_TYPE": "PAYLOAD","PERIGEE": "539","PERIOD": "95.44","RCSVALUE": "0","RCS_SIZE": "LARGE","SATNAME": "STARLINK-3336","SITE": "AFETR"}</v>
      </c>
      <c r="AA583" t="str">
        <f>IF(A583=A584,_xlfn.CONCAT(Query__2[[#This Row],[Column1]],","),_xlfn.CONCAT(Query__2[[#This Row],[Column1]],"},"))</f>
        <v>"STARLINK3336-51983":{"APOGEE": "541","COMMENT": "","COMMENTCODE": "","COUNTRY": "US","CURRENT": "Y","DECAY": "","FILE": "8631","INCLINATION": "53.22","INTLDES": "2022-001R","LAUNCH": "2022-01-06","LAUNCH_NUM": "1","LAUNCH_PIECE": "R","NORAD_CAT_ID": "50818","OBJECT_ID": "2022-001R","OBJECT_NAME": "STARLINK-3336","OBJECT_NUMBER": "50818","OBJECT_TYPE": "PAYLOAD","PERIGEE": "539","PERIOD": "95.44","RCSVALUE": "0","RCS_SIZE": "LARGE","SATNAME": "STARLINK-3336","SITE": "AFETR"},</v>
      </c>
      <c r="AB583" t="str">
        <f t="shared" si="1528"/>
        <v>"APOGEE": "541",</v>
      </c>
      <c r="AC583" t="str">
        <f t="shared" si="1529"/>
        <v>"COMMENT": "",</v>
      </c>
      <c r="AD583" t="str">
        <f t="shared" si="1530"/>
        <v>"COMMENTCODE": "",</v>
      </c>
      <c r="AE583" t="str">
        <f t="shared" si="1531"/>
        <v>"COUNTRY": "US",</v>
      </c>
      <c r="AF583" t="str">
        <f t="shared" si="1532"/>
        <v>"CURRENT": "Y",</v>
      </c>
      <c r="AG583" t="str">
        <f t="shared" si="1533"/>
        <v>"DECAY": "",</v>
      </c>
      <c r="AH583" t="str">
        <f t="shared" si="1534"/>
        <v>"FILE": "8631",</v>
      </c>
      <c r="AI583" t="str">
        <f t="shared" si="1535"/>
        <v>"INCLINATION": "53.22",</v>
      </c>
      <c r="AJ583" t="str">
        <f t="shared" si="1536"/>
        <v>"INTLDES": "2022-001R",</v>
      </c>
      <c r="AK583" t="str">
        <f t="shared" si="1537"/>
        <v>"LAUNCH": "2022-01-06",</v>
      </c>
      <c r="AL583" t="str">
        <f t="shared" si="1538"/>
        <v>"LAUNCH_NUM": "1",</v>
      </c>
      <c r="AM583" t="str">
        <f t="shared" si="1539"/>
        <v>"LAUNCH_PIECE": "R",</v>
      </c>
      <c r="AN583" t="str">
        <f t="shared" si="1540"/>
        <v>"NORAD_CAT_ID": "50818",</v>
      </c>
      <c r="AO583" t="str">
        <f t="shared" si="1541"/>
        <v>"OBJECT_ID": "2022-001R",</v>
      </c>
      <c r="AP583" t="str">
        <f t="shared" si="1542"/>
        <v>"OBJECT_NAME": "STARLINK-3336",</v>
      </c>
      <c r="AQ583" t="str">
        <f t="shared" si="1543"/>
        <v>"OBJECT_NUMBER": "50818",</v>
      </c>
      <c r="AR583" t="str">
        <f t="shared" si="1544"/>
        <v>"OBJECT_TYPE": "PAYLOAD",</v>
      </c>
      <c r="AS583" t="str">
        <f t="shared" si="1545"/>
        <v>"PERIGEE": "539",</v>
      </c>
      <c r="AT583" t="str">
        <f t="shared" si="1546"/>
        <v>"PERIOD": "95.44",</v>
      </c>
      <c r="AU583" t="str">
        <f t="shared" si="1547"/>
        <v>"RCSVALUE": "0",</v>
      </c>
      <c r="AV583" t="str">
        <f t="shared" si="1548"/>
        <v>"RCS_SIZE": "LARGE",</v>
      </c>
      <c r="AW583" t="str">
        <f t="shared" si="1549"/>
        <v>"SITE": "AFETR"</v>
      </c>
      <c r="AX583" t="str">
        <f t="shared" si="1550"/>
        <v>"SATNAME": "STARLINK-3336",</v>
      </c>
      <c r="AY583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"541","COMMENT": "","COMMENTCODE": "","COUNTRY": "US","CURRENT": "Y","DECAY": "","FILE": "8631","INCLINATION": "53.22","INTLDES": "2022-001R","LAUNCH": "2022-01-06","LAUNCH_NUM": "1","LAUNCH_PIECE": "R","NORAD_CAT_ID": "50818","OBJECT_ID": "2022-001R","OBJECT_NAME": "STARLINK-3336","OBJECT_NUMBER": "50818","OBJECT_TYPE": "PAYLOAD","PERIGEE": "539","PERIOD": "95.44","RCSVALUE": "0","RCS_SIZE": "LARGE","SATNAME": "STARLINK-3336","SITE": "AFETR"</v>
      </c>
    </row>
    <row r="584" spans="1:51" x14ac:dyDescent="0.2">
      <c r="A584" t="s">
        <v>1400</v>
      </c>
      <c r="B584" t="s">
        <v>4368</v>
      </c>
      <c r="C584" t="s">
        <v>3716</v>
      </c>
      <c r="D584" t="s">
        <v>690</v>
      </c>
      <c r="E584" t="s">
        <v>25</v>
      </c>
      <c r="F584" t="s">
        <v>25</v>
      </c>
      <c r="G584" t="s">
        <v>66</v>
      </c>
      <c r="H584" t="s">
        <v>27</v>
      </c>
      <c r="I584" t="s">
        <v>25</v>
      </c>
      <c r="J584" t="s">
        <v>88</v>
      </c>
      <c r="K584" t="s">
        <v>3704</v>
      </c>
      <c r="L584" t="s">
        <v>3714</v>
      </c>
      <c r="M584" t="s">
        <v>2246</v>
      </c>
      <c r="N584" t="s">
        <v>33</v>
      </c>
      <c r="O584" t="s">
        <v>598</v>
      </c>
      <c r="P584" t="s">
        <v>3715</v>
      </c>
      <c r="Q584" t="s">
        <v>3714</v>
      </c>
      <c r="R584" t="s">
        <v>3716</v>
      </c>
      <c r="S584" t="s">
        <v>3715</v>
      </c>
      <c r="T584" t="s">
        <v>38</v>
      </c>
      <c r="U584" t="s">
        <v>232</v>
      </c>
      <c r="V584" t="s">
        <v>1718</v>
      </c>
      <c r="W584" t="s">
        <v>41</v>
      </c>
      <c r="X584" t="s">
        <v>53</v>
      </c>
      <c r="Y584" t="s">
        <v>75</v>
      </c>
      <c r="Z584" t="str">
        <f t="shared" si="1504"/>
        <v>"STARLINK3334-51984":{"APOGEE": "541","COMMENT": "","COMMENTCODE": "","COUNTRY": "US","CURRENT": "Y","DECAY": "","FILE": "8631","INCLINATION": "53.22","INTLDES": "2022-001W","LAUNCH": "2022-01-06","LAUNCH_NUM": "1","LAUNCH_PIECE": "W","NORAD_CAT_ID": "50823","OBJECT_ID": "2022-001W","OBJECT_NAME": "STARLINK-3334","OBJECT_NUMBER": "50823","OBJECT_TYPE": "PAYLOAD","PERIGEE": "539","PERIOD": "95.44","RCSVALUE": "0","RCS_SIZE": "LARGE","SATNAME": "STARLINK-3334","SITE": "AFETR"}</v>
      </c>
      <c r="AA584" t="str">
        <f>IF(A584=A585,_xlfn.CONCAT(Query__2[[#This Row],[Column1]],","),_xlfn.CONCAT(Query__2[[#This Row],[Column1]],"},"))</f>
        <v>"STARLINK3334-51984":{"APOGEE": "541","COMMENT": "","COMMENTCODE": "","COUNTRY": "US","CURRENT": "Y","DECAY": "","FILE": "8631","INCLINATION": "53.22","INTLDES": "2022-001W","LAUNCH": "2022-01-06","LAUNCH_NUM": "1","LAUNCH_PIECE": "W","NORAD_CAT_ID": "50823","OBJECT_ID": "2022-001W","OBJECT_NAME": "STARLINK-3334","OBJECT_NUMBER": "50823","OBJECT_TYPE": "PAYLOAD","PERIGEE": "539","PERIOD": "95.44","RCSVALUE": "0","RCS_SIZE": "LARGE","SATNAME": "STARLINK-3334","SITE": "AFETR"},</v>
      </c>
      <c r="AB584" t="str">
        <f t="shared" si="1528"/>
        <v>"APOGEE": "541",</v>
      </c>
      <c r="AC584" t="str">
        <f t="shared" si="1529"/>
        <v>"COMMENT": "",</v>
      </c>
      <c r="AD584" t="str">
        <f t="shared" si="1530"/>
        <v>"COMMENTCODE": "",</v>
      </c>
      <c r="AE584" t="str">
        <f t="shared" si="1531"/>
        <v>"COUNTRY": "US",</v>
      </c>
      <c r="AF584" t="str">
        <f t="shared" si="1532"/>
        <v>"CURRENT": "Y",</v>
      </c>
      <c r="AG584" t="str">
        <f t="shared" si="1533"/>
        <v>"DECAY": "",</v>
      </c>
      <c r="AH584" t="str">
        <f t="shared" si="1534"/>
        <v>"FILE": "8631",</v>
      </c>
      <c r="AI584" t="str">
        <f t="shared" si="1535"/>
        <v>"INCLINATION": "53.22",</v>
      </c>
      <c r="AJ584" t="str">
        <f t="shared" si="1536"/>
        <v>"INTLDES": "2022-001W",</v>
      </c>
      <c r="AK584" t="str">
        <f t="shared" si="1537"/>
        <v>"LAUNCH": "2022-01-06",</v>
      </c>
      <c r="AL584" t="str">
        <f t="shared" si="1538"/>
        <v>"LAUNCH_NUM": "1",</v>
      </c>
      <c r="AM584" t="str">
        <f t="shared" si="1539"/>
        <v>"LAUNCH_PIECE": "W",</v>
      </c>
      <c r="AN584" t="str">
        <f t="shared" si="1540"/>
        <v>"NORAD_CAT_ID": "50823",</v>
      </c>
      <c r="AO584" t="str">
        <f t="shared" si="1541"/>
        <v>"OBJECT_ID": "2022-001W",</v>
      </c>
      <c r="AP584" t="str">
        <f t="shared" si="1542"/>
        <v>"OBJECT_NAME": "STARLINK-3334",</v>
      </c>
      <c r="AQ584" t="str">
        <f t="shared" si="1543"/>
        <v>"OBJECT_NUMBER": "50823",</v>
      </c>
      <c r="AR584" t="str">
        <f t="shared" si="1544"/>
        <v>"OBJECT_TYPE": "PAYLOAD",</v>
      </c>
      <c r="AS584" t="str">
        <f t="shared" si="1545"/>
        <v>"PERIGEE": "539",</v>
      </c>
      <c r="AT584" t="str">
        <f t="shared" si="1546"/>
        <v>"PERIOD": "95.44",</v>
      </c>
      <c r="AU584" t="str">
        <f t="shared" si="1547"/>
        <v>"RCSVALUE": "0",</v>
      </c>
      <c r="AV584" t="str">
        <f t="shared" si="1548"/>
        <v>"RCS_SIZE": "LARGE",</v>
      </c>
      <c r="AW584" t="str">
        <f t="shared" si="1549"/>
        <v>"SITE": "AFETR"</v>
      </c>
      <c r="AX584" t="str">
        <f t="shared" si="1550"/>
        <v>"SATNAME": "STARLINK-3334",</v>
      </c>
      <c r="AY584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"541","COMMENT": "","COMMENTCODE": "","COUNTRY": "US","CURRENT": "Y","DECAY": "","FILE": "8631","INCLINATION": "53.22","INTLDES": "2022-001W","LAUNCH": "2022-01-06","LAUNCH_NUM": "1","LAUNCH_PIECE": "W","NORAD_CAT_ID": "50823","OBJECT_ID": "2022-001W","OBJECT_NAME": "STARLINK-3334","OBJECT_NUMBER": "50823","OBJECT_TYPE": "PAYLOAD","PERIGEE": "539","PERIOD": "95.44","RCSVALUE": "0","RCS_SIZE": "LARGE","SATNAME": "STARLINK-3334","SITE": "AFETR"</v>
      </c>
    </row>
    <row r="585" spans="1:51" x14ac:dyDescent="0.2">
      <c r="A585" t="s">
        <v>1400</v>
      </c>
      <c r="B585" t="s">
        <v>4369</v>
      </c>
      <c r="C585" t="s">
        <v>3719</v>
      </c>
      <c r="D585" t="s">
        <v>690</v>
      </c>
      <c r="E585" t="s">
        <v>25</v>
      </c>
      <c r="F585" t="s">
        <v>25</v>
      </c>
      <c r="G585" t="s">
        <v>66</v>
      </c>
      <c r="H585" t="s">
        <v>27</v>
      </c>
      <c r="I585" t="s">
        <v>25</v>
      </c>
      <c r="J585" t="s">
        <v>88</v>
      </c>
      <c r="K585" t="s">
        <v>3704</v>
      </c>
      <c r="L585" t="s">
        <v>3717</v>
      </c>
      <c r="M585" t="s">
        <v>2246</v>
      </c>
      <c r="N585" t="s">
        <v>33</v>
      </c>
      <c r="O585" t="s">
        <v>450</v>
      </c>
      <c r="P585" t="s">
        <v>3718</v>
      </c>
      <c r="Q585" t="s">
        <v>3717</v>
      </c>
      <c r="R585" t="s">
        <v>3719</v>
      </c>
      <c r="S585" t="s">
        <v>3718</v>
      </c>
      <c r="T585" t="s">
        <v>38</v>
      </c>
      <c r="U585" t="s">
        <v>232</v>
      </c>
      <c r="V585" t="s">
        <v>1718</v>
      </c>
      <c r="W585" t="s">
        <v>41</v>
      </c>
      <c r="X585" t="s">
        <v>53</v>
      </c>
      <c r="Y585" t="s">
        <v>75</v>
      </c>
      <c r="Z585" t="str">
        <f t="shared" si="1504"/>
        <v>"STARLINK3329-51985":{"APOGEE": "541","COMMENT": "","COMMENTCODE": "","COUNTRY": "US","CURRENT": "Y","DECAY": "","FILE": "8631","INCLINATION": "53.22","INTLDES": "2022-001AA","LAUNCH": "2022-01-06","LAUNCH_NUM": "1","LAUNCH_PIECE": "AA","NORAD_CAT_ID": "50827","OBJECT_ID": "2022-001AA","OBJECT_NAME": "STARLINK-3329","OBJECT_NUMBER": "50827","OBJECT_TYPE": "PAYLOAD","PERIGEE": "539","PERIOD": "95.44","RCSVALUE": "0","RCS_SIZE": "LARGE","SATNAME": "STARLINK-3329","SITE": "AFETR"}</v>
      </c>
      <c r="AA585" t="str">
        <f>IF(A585=A586,_xlfn.CONCAT(Query__2[[#This Row],[Column1]],","),_xlfn.CONCAT(Query__2[[#This Row],[Column1]],"},"))</f>
        <v>"STARLINK3329-51985":{"APOGEE": "541","COMMENT": "","COMMENTCODE": "","COUNTRY": "US","CURRENT": "Y","DECAY": "","FILE": "8631","INCLINATION": "53.22","INTLDES": "2022-001AA","LAUNCH": "2022-01-06","LAUNCH_NUM": "1","LAUNCH_PIECE": "AA","NORAD_CAT_ID": "50827","OBJECT_ID": "2022-001AA","OBJECT_NAME": "STARLINK-3329","OBJECT_NUMBER": "50827","OBJECT_TYPE": "PAYLOAD","PERIGEE": "539","PERIOD": "95.44","RCSVALUE": "0","RCS_SIZE": "LARGE","SATNAME": "STARLINK-3329","SITE": "AFETR"},</v>
      </c>
      <c r="AB585" t="str">
        <f t="shared" si="1528"/>
        <v>"APOGEE": "541",</v>
      </c>
      <c r="AC585" t="str">
        <f t="shared" si="1529"/>
        <v>"COMMENT": "",</v>
      </c>
      <c r="AD585" t="str">
        <f t="shared" si="1530"/>
        <v>"COMMENTCODE": "",</v>
      </c>
      <c r="AE585" t="str">
        <f t="shared" si="1531"/>
        <v>"COUNTRY": "US",</v>
      </c>
      <c r="AF585" t="str">
        <f t="shared" si="1532"/>
        <v>"CURRENT": "Y",</v>
      </c>
      <c r="AG585" t="str">
        <f t="shared" si="1533"/>
        <v>"DECAY": "",</v>
      </c>
      <c r="AH585" t="str">
        <f t="shared" si="1534"/>
        <v>"FILE": "8631",</v>
      </c>
      <c r="AI585" t="str">
        <f t="shared" si="1535"/>
        <v>"INCLINATION": "53.22",</v>
      </c>
      <c r="AJ585" t="str">
        <f t="shared" si="1536"/>
        <v>"INTLDES": "2022-001AA",</v>
      </c>
      <c r="AK585" t="str">
        <f t="shared" si="1537"/>
        <v>"LAUNCH": "2022-01-06",</v>
      </c>
      <c r="AL585" t="str">
        <f t="shared" si="1538"/>
        <v>"LAUNCH_NUM": "1",</v>
      </c>
      <c r="AM585" t="str">
        <f t="shared" si="1539"/>
        <v>"LAUNCH_PIECE": "AA",</v>
      </c>
      <c r="AN585" t="str">
        <f t="shared" si="1540"/>
        <v>"NORAD_CAT_ID": "50827",</v>
      </c>
      <c r="AO585" t="str">
        <f t="shared" si="1541"/>
        <v>"OBJECT_ID": "2022-001AA",</v>
      </c>
      <c r="AP585" t="str">
        <f t="shared" si="1542"/>
        <v>"OBJECT_NAME": "STARLINK-3329",</v>
      </c>
      <c r="AQ585" t="str">
        <f t="shared" si="1543"/>
        <v>"OBJECT_NUMBER": "50827",</v>
      </c>
      <c r="AR585" t="str">
        <f t="shared" si="1544"/>
        <v>"OBJECT_TYPE": "PAYLOAD",</v>
      </c>
      <c r="AS585" t="str">
        <f t="shared" si="1545"/>
        <v>"PERIGEE": "539",</v>
      </c>
      <c r="AT585" t="str">
        <f t="shared" si="1546"/>
        <v>"PERIOD": "95.44",</v>
      </c>
      <c r="AU585" t="str">
        <f t="shared" si="1547"/>
        <v>"RCSVALUE": "0",</v>
      </c>
      <c r="AV585" t="str">
        <f t="shared" si="1548"/>
        <v>"RCS_SIZE": "LARGE",</v>
      </c>
      <c r="AW585" t="str">
        <f t="shared" si="1549"/>
        <v>"SITE": "AFETR"</v>
      </c>
      <c r="AX585" t="str">
        <f t="shared" si="1550"/>
        <v>"SATNAME": "STARLINK-3329",</v>
      </c>
      <c r="AY585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"541","COMMENT": "","COMMENTCODE": "","COUNTRY": "US","CURRENT": "Y","DECAY": "","FILE": "8631","INCLINATION": "53.22","INTLDES": "2022-001AA","LAUNCH": "2022-01-06","LAUNCH_NUM": "1","LAUNCH_PIECE": "AA","NORAD_CAT_ID": "50827","OBJECT_ID": "2022-001AA","OBJECT_NAME": "STARLINK-3329","OBJECT_NUMBER": "50827","OBJECT_TYPE": "PAYLOAD","PERIGEE": "539","PERIOD": "95.44","RCSVALUE": "0","RCS_SIZE": "LARGE","SATNAME": "STARLINK-3329","SITE": "AFETR"</v>
      </c>
    </row>
    <row r="586" spans="1:51" x14ac:dyDescent="0.2">
      <c r="A586" t="s">
        <v>1400</v>
      </c>
      <c r="B586" t="s">
        <v>4370</v>
      </c>
      <c r="C586" t="s">
        <v>3722</v>
      </c>
      <c r="D586" t="s">
        <v>690</v>
      </c>
      <c r="E586" t="s">
        <v>25</v>
      </c>
      <c r="F586" t="s">
        <v>25</v>
      </c>
      <c r="G586" t="s">
        <v>66</v>
      </c>
      <c r="H586" t="s">
        <v>27</v>
      </c>
      <c r="I586" t="s">
        <v>25</v>
      </c>
      <c r="J586" t="s">
        <v>88</v>
      </c>
      <c r="K586" t="s">
        <v>3704</v>
      </c>
      <c r="L586" t="s">
        <v>3720</v>
      </c>
      <c r="M586" t="s">
        <v>2246</v>
      </c>
      <c r="N586" t="s">
        <v>33</v>
      </c>
      <c r="O586" t="s">
        <v>452</v>
      </c>
      <c r="P586" t="s">
        <v>3721</v>
      </c>
      <c r="Q586" t="s">
        <v>3720</v>
      </c>
      <c r="R586" t="s">
        <v>3722</v>
      </c>
      <c r="S586" t="s">
        <v>3721</v>
      </c>
      <c r="T586" t="s">
        <v>38</v>
      </c>
      <c r="U586" t="s">
        <v>232</v>
      </c>
      <c r="V586" t="s">
        <v>1718</v>
      </c>
      <c r="W586" t="s">
        <v>41</v>
      </c>
      <c r="X586" t="s">
        <v>53</v>
      </c>
      <c r="Y586" t="s">
        <v>75</v>
      </c>
      <c r="Z586" t="str">
        <f t="shared" si="1504"/>
        <v>"STARLINK3294-51986":{"APOGEE": "541","COMMENT": "","COMMENTCODE": "","COUNTRY": "US","CURRENT": "Y","DECAY": "","FILE": "8631","INCLINATION": "53.22","INTLDES": "2022-001AC","LAUNCH": "2022-01-06","LAUNCH_NUM": "1","LAUNCH_PIECE": "AC","NORAD_CAT_ID": "50829","OBJECT_ID": "2022-001AC","OBJECT_NAME": "STARLINK-3294","OBJECT_NUMBER": "50829","OBJECT_TYPE": "PAYLOAD","PERIGEE": "539","PERIOD": "95.44","RCSVALUE": "0","RCS_SIZE": "LARGE","SATNAME": "STARLINK-3294","SITE": "AFETR"}</v>
      </c>
      <c r="AA586" t="str">
        <f>IF(A586=A587,_xlfn.CONCAT(Query__2[[#This Row],[Column1]],","),_xlfn.CONCAT(Query__2[[#This Row],[Column1]],"},"))</f>
        <v>"STARLINK3294-51986":{"APOGEE": "541","COMMENT": "","COMMENTCODE": "","COUNTRY": "US","CURRENT": "Y","DECAY": "","FILE": "8631","INCLINATION": "53.22","INTLDES": "2022-001AC","LAUNCH": "2022-01-06","LAUNCH_NUM": "1","LAUNCH_PIECE": "AC","NORAD_CAT_ID": "50829","OBJECT_ID": "2022-001AC","OBJECT_NAME": "STARLINK-3294","OBJECT_NUMBER": "50829","OBJECT_TYPE": "PAYLOAD","PERIGEE": "539","PERIOD": "95.44","RCSVALUE": "0","RCS_SIZE": "LARGE","SATNAME": "STARLINK-3294","SITE": "AFETR"},</v>
      </c>
      <c r="AB586" t="str">
        <f t="shared" si="1528"/>
        <v>"APOGEE": "541",</v>
      </c>
      <c r="AC586" t="str">
        <f t="shared" si="1529"/>
        <v>"COMMENT": "",</v>
      </c>
      <c r="AD586" t="str">
        <f t="shared" si="1530"/>
        <v>"COMMENTCODE": "",</v>
      </c>
      <c r="AE586" t="str">
        <f t="shared" si="1531"/>
        <v>"COUNTRY": "US",</v>
      </c>
      <c r="AF586" t="str">
        <f t="shared" si="1532"/>
        <v>"CURRENT": "Y",</v>
      </c>
      <c r="AG586" t="str">
        <f t="shared" si="1533"/>
        <v>"DECAY": "",</v>
      </c>
      <c r="AH586" t="str">
        <f t="shared" si="1534"/>
        <v>"FILE": "8631",</v>
      </c>
      <c r="AI586" t="str">
        <f t="shared" si="1535"/>
        <v>"INCLINATION": "53.22",</v>
      </c>
      <c r="AJ586" t="str">
        <f t="shared" si="1536"/>
        <v>"INTLDES": "2022-001AC",</v>
      </c>
      <c r="AK586" t="str">
        <f t="shared" si="1537"/>
        <v>"LAUNCH": "2022-01-06",</v>
      </c>
      <c r="AL586" t="str">
        <f t="shared" si="1538"/>
        <v>"LAUNCH_NUM": "1",</v>
      </c>
      <c r="AM586" t="str">
        <f t="shared" si="1539"/>
        <v>"LAUNCH_PIECE": "AC",</v>
      </c>
      <c r="AN586" t="str">
        <f t="shared" si="1540"/>
        <v>"NORAD_CAT_ID": "50829",</v>
      </c>
      <c r="AO586" t="str">
        <f t="shared" si="1541"/>
        <v>"OBJECT_ID": "2022-001AC",</v>
      </c>
      <c r="AP586" t="str">
        <f t="shared" si="1542"/>
        <v>"OBJECT_NAME": "STARLINK-3294",</v>
      </c>
      <c r="AQ586" t="str">
        <f t="shared" si="1543"/>
        <v>"OBJECT_NUMBER": "50829",</v>
      </c>
      <c r="AR586" t="str">
        <f t="shared" si="1544"/>
        <v>"OBJECT_TYPE": "PAYLOAD",</v>
      </c>
      <c r="AS586" t="str">
        <f t="shared" si="1545"/>
        <v>"PERIGEE": "539",</v>
      </c>
      <c r="AT586" t="str">
        <f t="shared" si="1546"/>
        <v>"PERIOD": "95.44",</v>
      </c>
      <c r="AU586" t="str">
        <f t="shared" si="1547"/>
        <v>"RCSVALUE": "0",</v>
      </c>
      <c r="AV586" t="str">
        <f t="shared" si="1548"/>
        <v>"RCS_SIZE": "LARGE",</v>
      </c>
      <c r="AW586" t="str">
        <f t="shared" si="1549"/>
        <v>"SITE": "AFETR"</v>
      </c>
      <c r="AX586" t="str">
        <f t="shared" si="1550"/>
        <v>"SATNAME": "STARLINK-3294",</v>
      </c>
      <c r="AY586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"541","COMMENT": "","COMMENTCODE": "","COUNTRY": "US","CURRENT": "Y","DECAY": "","FILE": "8631","INCLINATION": "53.22","INTLDES": "2022-001AC","LAUNCH": "2022-01-06","LAUNCH_NUM": "1","LAUNCH_PIECE": "AC","NORAD_CAT_ID": "50829","OBJECT_ID": "2022-001AC","OBJECT_NAME": "STARLINK-3294","OBJECT_NUMBER": "50829","OBJECT_TYPE": "PAYLOAD","PERIGEE": "539","PERIOD": "95.44","RCSVALUE": "0","RCS_SIZE": "LARGE","SATNAME": "STARLINK-3294","SITE": "AFETR"</v>
      </c>
    </row>
    <row r="587" spans="1:51" x14ac:dyDescent="0.2">
      <c r="A587" t="s">
        <v>1400</v>
      </c>
      <c r="B587" t="s">
        <v>4371</v>
      </c>
      <c r="C587" t="s">
        <v>3725</v>
      </c>
      <c r="D587" t="s">
        <v>690</v>
      </c>
      <c r="E587" t="s">
        <v>25</v>
      </c>
      <c r="F587" t="s">
        <v>25</v>
      </c>
      <c r="G587" t="s">
        <v>66</v>
      </c>
      <c r="H587" t="s">
        <v>27</v>
      </c>
      <c r="I587" t="s">
        <v>25</v>
      </c>
      <c r="J587" t="s">
        <v>88</v>
      </c>
      <c r="K587" t="s">
        <v>3704</v>
      </c>
      <c r="L587" t="s">
        <v>3723</v>
      </c>
      <c r="M587" t="s">
        <v>2246</v>
      </c>
      <c r="N587" t="s">
        <v>33</v>
      </c>
      <c r="O587" t="s">
        <v>454</v>
      </c>
      <c r="P587" t="s">
        <v>3724</v>
      </c>
      <c r="Q587" t="s">
        <v>3723</v>
      </c>
      <c r="R587" t="s">
        <v>3725</v>
      </c>
      <c r="S587" t="s">
        <v>3724</v>
      </c>
      <c r="T587" t="s">
        <v>38</v>
      </c>
      <c r="U587" t="s">
        <v>232</v>
      </c>
      <c r="V587" t="s">
        <v>1718</v>
      </c>
      <c r="W587" t="s">
        <v>41</v>
      </c>
      <c r="X587" t="s">
        <v>53</v>
      </c>
      <c r="Y587" t="s">
        <v>75</v>
      </c>
      <c r="Z587" t="str">
        <f t="shared" si="1504"/>
        <v>"STARLINK3278-51987":{"APOGEE": "541","COMMENT": "","COMMENTCODE": "","COUNTRY": "US","CURRENT": "Y","DECAY": "","FILE": "8631","INCLINATION": "53.22","INTLDES": "2022-001AD","LAUNCH": "2022-01-06","LAUNCH_NUM": "1","LAUNCH_PIECE": "AD","NORAD_CAT_ID": "50830","OBJECT_ID": "2022-001AD","OBJECT_NAME": "STARLINK-3278","OBJECT_NUMBER": "50830","OBJECT_TYPE": "PAYLOAD","PERIGEE": "539","PERIOD": "95.44","RCSVALUE": "0","RCS_SIZE": "LARGE","SATNAME": "STARLINK-3278","SITE": "AFETR"}</v>
      </c>
      <c r="AA587" t="str">
        <f>IF(A587=A588,_xlfn.CONCAT(Query__2[[#This Row],[Column1]],","),_xlfn.CONCAT(Query__2[[#This Row],[Column1]],"},"))</f>
        <v>"STARLINK3278-51987":{"APOGEE": "541","COMMENT": "","COMMENTCODE": "","COUNTRY": "US","CURRENT": "Y","DECAY": "","FILE": "8631","INCLINATION": "53.22","INTLDES": "2022-001AD","LAUNCH": "2022-01-06","LAUNCH_NUM": "1","LAUNCH_PIECE": "AD","NORAD_CAT_ID": "50830","OBJECT_ID": "2022-001AD","OBJECT_NAME": "STARLINK-3278","OBJECT_NUMBER": "50830","OBJECT_TYPE": "PAYLOAD","PERIGEE": "539","PERIOD": "95.44","RCSVALUE": "0","RCS_SIZE": "LARGE","SATNAME": "STARLINK-3278","SITE": "AFETR"},</v>
      </c>
      <c r="AB587" t="str">
        <f t="shared" si="1528"/>
        <v>"APOGEE": "541",</v>
      </c>
      <c r="AC587" t="str">
        <f t="shared" si="1529"/>
        <v>"COMMENT": "",</v>
      </c>
      <c r="AD587" t="str">
        <f t="shared" si="1530"/>
        <v>"COMMENTCODE": "",</v>
      </c>
      <c r="AE587" t="str">
        <f t="shared" si="1531"/>
        <v>"COUNTRY": "US",</v>
      </c>
      <c r="AF587" t="str">
        <f t="shared" si="1532"/>
        <v>"CURRENT": "Y",</v>
      </c>
      <c r="AG587" t="str">
        <f t="shared" si="1533"/>
        <v>"DECAY": "",</v>
      </c>
      <c r="AH587" t="str">
        <f t="shared" si="1534"/>
        <v>"FILE": "8631",</v>
      </c>
      <c r="AI587" t="str">
        <f t="shared" si="1535"/>
        <v>"INCLINATION": "53.22",</v>
      </c>
      <c r="AJ587" t="str">
        <f t="shared" si="1536"/>
        <v>"INTLDES": "2022-001AD",</v>
      </c>
      <c r="AK587" t="str">
        <f t="shared" si="1537"/>
        <v>"LAUNCH": "2022-01-06",</v>
      </c>
      <c r="AL587" t="str">
        <f t="shared" si="1538"/>
        <v>"LAUNCH_NUM": "1",</v>
      </c>
      <c r="AM587" t="str">
        <f t="shared" si="1539"/>
        <v>"LAUNCH_PIECE": "AD",</v>
      </c>
      <c r="AN587" t="str">
        <f t="shared" si="1540"/>
        <v>"NORAD_CAT_ID": "50830",</v>
      </c>
      <c r="AO587" t="str">
        <f t="shared" si="1541"/>
        <v>"OBJECT_ID": "2022-001AD",</v>
      </c>
      <c r="AP587" t="str">
        <f t="shared" si="1542"/>
        <v>"OBJECT_NAME": "STARLINK-3278",</v>
      </c>
      <c r="AQ587" t="str">
        <f t="shared" si="1543"/>
        <v>"OBJECT_NUMBER": "50830",</v>
      </c>
      <c r="AR587" t="str">
        <f t="shared" si="1544"/>
        <v>"OBJECT_TYPE": "PAYLOAD",</v>
      </c>
      <c r="AS587" t="str">
        <f t="shared" si="1545"/>
        <v>"PERIGEE": "539",</v>
      </c>
      <c r="AT587" t="str">
        <f t="shared" si="1546"/>
        <v>"PERIOD": "95.44",</v>
      </c>
      <c r="AU587" t="str">
        <f t="shared" si="1547"/>
        <v>"RCSVALUE": "0",</v>
      </c>
      <c r="AV587" t="str">
        <f t="shared" si="1548"/>
        <v>"RCS_SIZE": "LARGE",</v>
      </c>
      <c r="AW587" t="str">
        <f t="shared" si="1549"/>
        <v>"SITE": "AFETR"</v>
      </c>
      <c r="AX587" t="str">
        <f t="shared" si="1550"/>
        <v>"SATNAME": "STARLINK-3278",</v>
      </c>
      <c r="AY587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"541","COMMENT": "","COMMENTCODE": "","COUNTRY": "US","CURRENT": "Y","DECAY": "","FILE": "8631","INCLINATION": "53.22","INTLDES": "2022-001AD","LAUNCH": "2022-01-06","LAUNCH_NUM": "1","LAUNCH_PIECE": "AD","NORAD_CAT_ID": "50830","OBJECT_ID": "2022-001AD","OBJECT_NAME": "STARLINK-3278","OBJECT_NUMBER": "50830","OBJECT_TYPE": "PAYLOAD","PERIGEE": "539","PERIOD": "95.44","RCSVALUE": "0","RCS_SIZE": "LARGE","SATNAME": "STARLINK-3278","SITE": "AFETR"</v>
      </c>
    </row>
    <row r="588" spans="1:51" x14ac:dyDescent="0.2">
      <c r="A588" t="s">
        <v>1400</v>
      </c>
      <c r="B588" t="s">
        <v>4372</v>
      </c>
      <c r="C588" t="s">
        <v>3728</v>
      </c>
      <c r="D588" t="s">
        <v>690</v>
      </c>
      <c r="E588" t="s">
        <v>25</v>
      </c>
      <c r="F588" t="s">
        <v>25</v>
      </c>
      <c r="G588" t="s">
        <v>66</v>
      </c>
      <c r="H588" t="s">
        <v>27</v>
      </c>
      <c r="I588" t="s">
        <v>25</v>
      </c>
      <c r="J588" t="s">
        <v>88</v>
      </c>
      <c r="K588" t="s">
        <v>3704</v>
      </c>
      <c r="L588" t="s">
        <v>3726</v>
      </c>
      <c r="M588" t="s">
        <v>2246</v>
      </c>
      <c r="N588" t="s">
        <v>33</v>
      </c>
      <c r="O588" t="s">
        <v>729</v>
      </c>
      <c r="P588" t="s">
        <v>3727</v>
      </c>
      <c r="Q588" t="s">
        <v>3726</v>
      </c>
      <c r="R588" t="s">
        <v>3728</v>
      </c>
      <c r="S588" t="s">
        <v>3727</v>
      </c>
      <c r="T588" t="s">
        <v>38</v>
      </c>
      <c r="U588" t="s">
        <v>232</v>
      </c>
      <c r="V588" t="s">
        <v>1718</v>
      </c>
      <c r="W588" t="s">
        <v>41</v>
      </c>
      <c r="X588" t="s">
        <v>53</v>
      </c>
      <c r="Y588" t="s">
        <v>75</v>
      </c>
      <c r="Z588" t="str">
        <f t="shared" si="1504"/>
        <v>"STARLINK3331-51988":{"APOGEE": "541","COMMENT": "","COMMENTCODE": "","COUNTRY": "US","CURRENT": "Y","DECAY": "","FILE": "8631","INCLINATION": "53.22","INTLDES": "2022-001AH","LAUNCH": "2022-01-06","LAUNCH_NUM": "1","LAUNCH_PIECE": "AH","NORAD_CAT_ID": "50834","OBJECT_ID": "2022-001AH","OBJECT_NAME": "STARLINK-3331","OBJECT_NUMBER": "50834","OBJECT_TYPE": "PAYLOAD","PERIGEE": "539","PERIOD": "95.44","RCSVALUE": "0","RCS_SIZE": "LARGE","SATNAME": "STARLINK-3331","SITE": "AFETR"}</v>
      </c>
      <c r="AA588" t="str">
        <f>IF(A588=A589,_xlfn.CONCAT(Query__2[[#This Row],[Column1]],","),_xlfn.CONCAT(Query__2[[#This Row],[Column1]],"},"))</f>
        <v>"STARLINK3331-51988":{"APOGEE": "541","COMMENT": "","COMMENTCODE": "","COUNTRY": "US","CURRENT": "Y","DECAY": "","FILE": "8631","INCLINATION": "53.22","INTLDES": "2022-001AH","LAUNCH": "2022-01-06","LAUNCH_NUM": "1","LAUNCH_PIECE": "AH","NORAD_CAT_ID": "50834","OBJECT_ID": "2022-001AH","OBJECT_NAME": "STARLINK-3331","OBJECT_NUMBER": "50834","OBJECT_TYPE": "PAYLOAD","PERIGEE": "539","PERIOD": "95.44","RCSVALUE": "0","RCS_SIZE": "LARGE","SATNAME": "STARLINK-3331","SITE": "AFETR"},</v>
      </c>
      <c r="AB588" t="str">
        <f t="shared" si="1528"/>
        <v>"APOGEE": "541",</v>
      </c>
      <c r="AC588" t="str">
        <f t="shared" si="1529"/>
        <v>"COMMENT": "",</v>
      </c>
      <c r="AD588" t="str">
        <f t="shared" si="1530"/>
        <v>"COMMENTCODE": "",</v>
      </c>
      <c r="AE588" t="str">
        <f t="shared" si="1531"/>
        <v>"COUNTRY": "US",</v>
      </c>
      <c r="AF588" t="str">
        <f t="shared" si="1532"/>
        <v>"CURRENT": "Y",</v>
      </c>
      <c r="AG588" t="str">
        <f t="shared" si="1533"/>
        <v>"DECAY": "",</v>
      </c>
      <c r="AH588" t="str">
        <f t="shared" si="1534"/>
        <v>"FILE": "8631",</v>
      </c>
      <c r="AI588" t="str">
        <f t="shared" si="1535"/>
        <v>"INCLINATION": "53.22",</v>
      </c>
      <c r="AJ588" t="str">
        <f t="shared" si="1536"/>
        <v>"INTLDES": "2022-001AH",</v>
      </c>
      <c r="AK588" t="str">
        <f t="shared" si="1537"/>
        <v>"LAUNCH": "2022-01-06",</v>
      </c>
      <c r="AL588" t="str">
        <f t="shared" si="1538"/>
        <v>"LAUNCH_NUM": "1",</v>
      </c>
      <c r="AM588" t="str">
        <f t="shared" si="1539"/>
        <v>"LAUNCH_PIECE": "AH",</v>
      </c>
      <c r="AN588" t="str">
        <f t="shared" si="1540"/>
        <v>"NORAD_CAT_ID": "50834",</v>
      </c>
      <c r="AO588" t="str">
        <f t="shared" si="1541"/>
        <v>"OBJECT_ID": "2022-001AH",</v>
      </c>
      <c r="AP588" t="str">
        <f t="shared" si="1542"/>
        <v>"OBJECT_NAME": "STARLINK-3331",</v>
      </c>
      <c r="AQ588" t="str">
        <f t="shared" si="1543"/>
        <v>"OBJECT_NUMBER": "50834",</v>
      </c>
      <c r="AR588" t="str">
        <f t="shared" si="1544"/>
        <v>"OBJECT_TYPE": "PAYLOAD",</v>
      </c>
      <c r="AS588" t="str">
        <f t="shared" si="1545"/>
        <v>"PERIGEE": "539",</v>
      </c>
      <c r="AT588" t="str">
        <f t="shared" si="1546"/>
        <v>"PERIOD": "95.44",</v>
      </c>
      <c r="AU588" t="str">
        <f t="shared" si="1547"/>
        <v>"RCSVALUE": "0",</v>
      </c>
      <c r="AV588" t="str">
        <f t="shared" si="1548"/>
        <v>"RCS_SIZE": "LARGE",</v>
      </c>
      <c r="AW588" t="str">
        <f t="shared" si="1549"/>
        <v>"SITE": "AFETR"</v>
      </c>
      <c r="AX588" t="str">
        <f t="shared" si="1550"/>
        <v>"SATNAME": "STARLINK-3331",</v>
      </c>
      <c r="AY588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"541","COMMENT": "","COMMENTCODE": "","COUNTRY": "US","CURRENT": "Y","DECAY": "","FILE": "8631","INCLINATION": "53.22","INTLDES": "2022-001AH","LAUNCH": "2022-01-06","LAUNCH_NUM": "1","LAUNCH_PIECE": "AH","NORAD_CAT_ID": "50834","OBJECT_ID": "2022-001AH","OBJECT_NAME": "STARLINK-3331","OBJECT_NUMBER": "50834","OBJECT_TYPE": "PAYLOAD","PERIGEE": "539","PERIOD": "95.44","RCSVALUE": "0","RCS_SIZE": "LARGE","SATNAME": "STARLINK-3331","SITE": "AFETR"</v>
      </c>
    </row>
    <row r="589" spans="1:51" x14ac:dyDescent="0.2">
      <c r="A589" t="s">
        <v>1400</v>
      </c>
      <c r="B589" t="s">
        <v>4373</v>
      </c>
      <c r="C589" t="s">
        <v>3731</v>
      </c>
      <c r="D589" t="s">
        <v>690</v>
      </c>
      <c r="E589" t="s">
        <v>25</v>
      </c>
      <c r="F589" t="s">
        <v>25</v>
      </c>
      <c r="G589" t="s">
        <v>66</v>
      </c>
      <c r="H589" t="s">
        <v>27</v>
      </c>
      <c r="I589" t="s">
        <v>25</v>
      </c>
      <c r="J589" t="s">
        <v>88</v>
      </c>
      <c r="K589" t="s">
        <v>3704</v>
      </c>
      <c r="L589" t="s">
        <v>3729</v>
      </c>
      <c r="M589" t="s">
        <v>2246</v>
      </c>
      <c r="N589" t="s">
        <v>33</v>
      </c>
      <c r="O589" t="s">
        <v>500</v>
      </c>
      <c r="P589" t="s">
        <v>3730</v>
      </c>
      <c r="Q589" t="s">
        <v>3729</v>
      </c>
      <c r="R589" t="s">
        <v>3731</v>
      </c>
      <c r="S589" t="s">
        <v>3730</v>
      </c>
      <c r="T589" t="s">
        <v>38</v>
      </c>
      <c r="U589" t="s">
        <v>232</v>
      </c>
      <c r="V589" t="s">
        <v>1718</v>
      </c>
      <c r="W589" t="s">
        <v>41</v>
      </c>
      <c r="X589" t="s">
        <v>53</v>
      </c>
      <c r="Y589" t="s">
        <v>75</v>
      </c>
      <c r="Z589" t="str">
        <f t="shared" si="1504"/>
        <v>"STARLINK3330-51989":{"APOGEE": "541","COMMENT": "","COMMENTCODE": "","COUNTRY": "US","CURRENT": "Y","DECAY": "","FILE": "8631","INCLINATION": "53.22","INTLDES": "2022-001AK","LAUNCH": "2022-01-06","LAUNCH_NUM": "1","LAUNCH_PIECE": "AK","NORAD_CAT_ID": "50836","OBJECT_ID": "2022-001AK","OBJECT_NAME": "STARLINK-3330","OBJECT_NUMBER": "50836","OBJECT_TYPE": "PAYLOAD","PERIGEE": "539","PERIOD": "95.44","RCSVALUE": "0","RCS_SIZE": "LARGE","SATNAME": "STARLINK-3330","SITE": "AFETR"}</v>
      </c>
      <c r="AA589" t="str">
        <f>IF(A589=A590,_xlfn.CONCAT(Query__2[[#This Row],[Column1]],","),_xlfn.CONCAT(Query__2[[#This Row],[Column1]],"},"))</f>
        <v>"STARLINK3330-51989":{"APOGEE": "541","COMMENT": "","COMMENTCODE": "","COUNTRY": "US","CURRENT": "Y","DECAY": "","FILE": "8631","INCLINATION": "53.22","INTLDES": "2022-001AK","LAUNCH": "2022-01-06","LAUNCH_NUM": "1","LAUNCH_PIECE": "AK","NORAD_CAT_ID": "50836","OBJECT_ID": "2022-001AK","OBJECT_NAME": "STARLINK-3330","OBJECT_NUMBER": "50836","OBJECT_TYPE": "PAYLOAD","PERIGEE": "539","PERIOD": "95.44","RCSVALUE": "0","RCS_SIZE": "LARGE","SATNAME": "STARLINK-3330","SITE": "AFETR"}},</v>
      </c>
      <c r="AB589" t="str">
        <f t="shared" si="1528"/>
        <v>"APOGEE": "541",</v>
      </c>
      <c r="AC589" t="str">
        <f t="shared" si="1529"/>
        <v>"COMMENT": "",</v>
      </c>
      <c r="AD589" t="str">
        <f t="shared" si="1530"/>
        <v>"COMMENTCODE": "",</v>
      </c>
      <c r="AE589" t="str">
        <f t="shared" si="1531"/>
        <v>"COUNTRY": "US",</v>
      </c>
      <c r="AF589" t="str">
        <f t="shared" si="1532"/>
        <v>"CURRENT": "Y",</v>
      </c>
      <c r="AG589" t="str">
        <f t="shared" si="1533"/>
        <v>"DECAY": "",</v>
      </c>
      <c r="AH589" t="str">
        <f t="shared" si="1534"/>
        <v>"FILE": "8631",</v>
      </c>
      <c r="AI589" t="str">
        <f t="shared" si="1535"/>
        <v>"INCLINATION": "53.22",</v>
      </c>
      <c r="AJ589" t="str">
        <f t="shared" si="1536"/>
        <v>"INTLDES": "2022-001AK",</v>
      </c>
      <c r="AK589" t="str">
        <f t="shared" si="1537"/>
        <v>"LAUNCH": "2022-01-06",</v>
      </c>
      <c r="AL589" t="str">
        <f t="shared" si="1538"/>
        <v>"LAUNCH_NUM": "1",</v>
      </c>
      <c r="AM589" t="str">
        <f t="shared" si="1539"/>
        <v>"LAUNCH_PIECE": "AK",</v>
      </c>
      <c r="AN589" t="str">
        <f t="shared" si="1540"/>
        <v>"NORAD_CAT_ID": "50836",</v>
      </c>
      <c r="AO589" t="str">
        <f t="shared" si="1541"/>
        <v>"OBJECT_ID": "2022-001AK",</v>
      </c>
      <c r="AP589" t="str">
        <f t="shared" si="1542"/>
        <v>"OBJECT_NAME": "STARLINK-3330",</v>
      </c>
      <c r="AQ589" t="str">
        <f t="shared" si="1543"/>
        <v>"OBJECT_NUMBER": "50836",</v>
      </c>
      <c r="AR589" t="str">
        <f t="shared" si="1544"/>
        <v>"OBJECT_TYPE": "PAYLOAD",</v>
      </c>
      <c r="AS589" t="str">
        <f t="shared" si="1545"/>
        <v>"PERIGEE": "539",</v>
      </c>
      <c r="AT589" t="str">
        <f t="shared" si="1546"/>
        <v>"PERIOD": "95.44",</v>
      </c>
      <c r="AU589" t="str">
        <f t="shared" si="1547"/>
        <v>"RCSVALUE": "0",</v>
      </c>
      <c r="AV589" t="str">
        <f t="shared" si="1548"/>
        <v>"RCS_SIZE": "LARGE",</v>
      </c>
      <c r="AW589" t="str">
        <f t="shared" si="1549"/>
        <v>"SITE": "AFETR"</v>
      </c>
      <c r="AX589" t="str">
        <f t="shared" si="1550"/>
        <v>"SATNAME": "STARLINK-3330",</v>
      </c>
      <c r="AY589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"541","COMMENT": "","COMMENTCODE": "","COUNTRY": "US","CURRENT": "Y","DECAY": "","FILE": "8631","INCLINATION": "53.22","INTLDES": "2022-001AK","LAUNCH": "2022-01-06","LAUNCH_NUM": "1","LAUNCH_PIECE": "AK","NORAD_CAT_ID": "50836","OBJECT_ID": "2022-001AK","OBJECT_NAME": "STARLINK-3330","OBJECT_NUMBER": "50836","OBJECT_TYPE": "PAYLOAD","PERIGEE": "539","PERIOD": "95.44","RCSVALUE": "0","RCS_SIZE": "LARGE","SATNAME": "STARLINK-3330","SITE": "AFETR"</v>
      </c>
    </row>
    <row r="590" spans="1:51" x14ac:dyDescent="0.2">
      <c r="A590" t="s">
        <v>1396</v>
      </c>
      <c r="B590" t="s">
        <v>4374</v>
      </c>
      <c r="C590" t="s">
        <v>3734</v>
      </c>
      <c r="D590" t="s">
        <v>679</v>
      </c>
      <c r="E590" t="s">
        <v>25</v>
      </c>
      <c r="F590" t="s">
        <v>25</v>
      </c>
      <c r="G590" t="s">
        <v>3415</v>
      </c>
      <c r="H590" t="s">
        <v>27</v>
      </c>
      <c r="I590" t="s">
        <v>25</v>
      </c>
      <c r="J590" t="s">
        <v>97</v>
      </c>
      <c r="K590" t="s">
        <v>1800</v>
      </c>
      <c r="L590" t="s">
        <v>3732</v>
      </c>
      <c r="M590" t="s">
        <v>2239</v>
      </c>
      <c r="N590" t="s">
        <v>33</v>
      </c>
      <c r="O590" t="s">
        <v>668</v>
      </c>
      <c r="P590" t="s">
        <v>3733</v>
      </c>
      <c r="Q590" t="s">
        <v>3732</v>
      </c>
      <c r="R590" t="s">
        <v>3734</v>
      </c>
      <c r="S590" t="s">
        <v>3733</v>
      </c>
      <c r="T590" t="s">
        <v>38</v>
      </c>
      <c r="U590" t="s">
        <v>759</v>
      </c>
      <c r="V590" t="s">
        <v>2280</v>
      </c>
      <c r="W590" t="s">
        <v>41</v>
      </c>
      <c r="X590" t="s">
        <v>95</v>
      </c>
      <c r="Y590" t="s">
        <v>75</v>
      </c>
      <c r="Z590" t="str">
        <f t="shared" si="1504"/>
        <v>"2023":{"KSF3B-55505":{"APOGEE": "506","COMMENT": "","COMMENTCODE": "","COUNTRY": "LUXE","CURRENT": "Y","DECAY": "","FILE": "8632","INCLINATION": "97.46","INTLDES": "2023-001L","LAUNCH": "2023-01-03","LAUNCH_NUM": "1","LAUNCH_PIECE": "L","NORAD_CAT_ID": "55019","OBJECT_ID": "2023-001L","OBJECT_NAME": "KSF3-B","OBJECT_NUMBER": "55019","OBJECT_TYPE": "PAYLOAD","PERIGEE": "490","PERIOD": "94.58","RCSVALUE": "0","RCS_SIZE": "MEDIUM","SATNAME": "KSF3-B","SITE": "AFETR"}</v>
      </c>
      <c r="AA590" t="str">
        <f>IF(A590=A591,_xlfn.CONCAT(Query__2[[#This Row],[Column1]],","),_xlfn.CONCAT(Query__2[[#This Row],[Column1]],"},"))</f>
        <v>"2023":{"KSF3B-55505":{"APOGEE": "506","COMMENT": "","COMMENTCODE": "","COUNTRY": "LUXE","CURRENT": "Y","DECAY": "","FILE": "8632","INCLINATION": "97.46","INTLDES": "2023-001L","LAUNCH": "2023-01-03","LAUNCH_NUM": "1","LAUNCH_PIECE": "L","NORAD_CAT_ID": "55019","OBJECT_ID": "2023-001L","OBJECT_NAME": "KSF3-B","OBJECT_NUMBER": "55019","OBJECT_TYPE": "PAYLOAD","PERIGEE": "490","PERIOD": "94.58","RCSVALUE": "0","RCS_SIZE": "MEDIUM","SATNAME": "KSF3-B","SITE": "AFETR"},</v>
      </c>
      <c r="AB590" t="str">
        <f t="shared" ref="AB590:AB598" si="1551">_xlfn.CONCAT("""",D$1,"""",": ","""",D590,"""",",")</f>
        <v>"APOGEE": "506",</v>
      </c>
      <c r="AC590" t="str">
        <f t="shared" ref="AC590:AC598" si="1552">_xlfn.CONCAT("""",E$1,"""",": ","""",E590,"""",",")</f>
        <v>"COMMENT": "",</v>
      </c>
      <c r="AD590" t="str">
        <f t="shared" ref="AD590:AD598" si="1553">_xlfn.CONCAT("""",F$1,"""",": ","""",F590,"""",",")</f>
        <v>"COMMENTCODE": "",</v>
      </c>
      <c r="AE590" t="str">
        <f t="shared" ref="AE590:AE598" si="1554">_xlfn.CONCAT("""",G$1,"""",": ","""",G590,"""",",")</f>
        <v>"COUNTRY": "LUXE",</v>
      </c>
      <c r="AF590" t="str">
        <f t="shared" ref="AF590:AF598" si="1555">_xlfn.CONCAT("""",H$1,"""",": ","""",H590,"""",",")</f>
        <v>"CURRENT": "Y",</v>
      </c>
      <c r="AG590" t="str">
        <f t="shared" ref="AG590:AG598" si="1556">_xlfn.CONCAT("""",I$1,"""",": ","""",I590,"""",",")</f>
        <v>"DECAY": "",</v>
      </c>
      <c r="AH590" t="str">
        <f t="shared" ref="AH590:AH598" si="1557">_xlfn.CONCAT("""",J$1,"""",": ","""",J590,"""",",")</f>
        <v>"FILE": "8632",</v>
      </c>
      <c r="AI590" t="str">
        <f t="shared" ref="AI590:AI598" si="1558">_xlfn.CONCAT("""",K$1,"""",": ","""",K590,"""",",")</f>
        <v>"INCLINATION": "97.46",</v>
      </c>
      <c r="AJ590" t="str">
        <f t="shared" ref="AJ590:AJ598" si="1559">_xlfn.CONCAT("""",L$1,"""",": ","""",L590,"""",",")</f>
        <v>"INTLDES": "2023-001L",</v>
      </c>
      <c r="AK590" t="str">
        <f t="shared" ref="AK590:AK598" si="1560">_xlfn.CONCAT("""",M$1,"""",": ","""",M590,"""",",")</f>
        <v>"LAUNCH": "2023-01-03",</v>
      </c>
      <c r="AL590" t="str">
        <f t="shared" ref="AL590:AL598" si="1561">_xlfn.CONCAT("""",N$1,"""",": ","""",N590,"""",",")</f>
        <v>"LAUNCH_NUM": "1",</v>
      </c>
      <c r="AM590" t="str">
        <f t="shared" ref="AM590:AM598" si="1562">_xlfn.CONCAT("""",O$1,"""",": ","""",O590,"""",",")</f>
        <v>"LAUNCH_PIECE": "L",</v>
      </c>
      <c r="AN590" t="str">
        <f t="shared" ref="AN590:AN598" si="1563">_xlfn.CONCAT("""",P$1,"""",": ","""",P590,"""",",")</f>
        <v>"NORAD_CAT_ID": "55019",</v>
      </c>
      <c r="AO590" t="str">
        <f t="shared" ref="AO590:AO598" si="1564">_xlfn.CONCAT("""",Q$1,"""",": ","""",Q590,"""",",")</f>
        <v>"OBJECT_ID": "2023-001L",</v>
      </c>
      <c r="AP590" t="str">
        <f t="shared" ref="AP590:AP598" si="1565">_xlfn.CONCAT("""",R$1,"""",": ","""",R590,"""",",")</f>
        <v>"OBJECT_NAME": "KSF3-B",</v>
      </c>
      <c r="AQ590" t="str">
        <f t="shared" ref="AQ590:AQ598" si="1566">_xlfn.CONCAT("""",S$1,"""",": ","""",S590,"""",",")</f>
        <v>"OBJECT_NUMBER": "55019",</v>
      </c>
      <c r="AR590" t="str">
        <f t="shared" ref="AR590:AR598" si="1567">_xlfn.CONCAT("""",T$1,"""",": ","""",T590,"""",",")</f>
        <v>"OBJECT_TYPE": "PAYLOAD",</v>
      </c>
      <c r="AS590" t="str">
        <f t="shared" ref="AS590:AS598" si="1568">_xlfn.CONCAT("""",U$1,"""",": ","""",U590,"""",",")</f>
        <v>"PERIGEE": "490",</v>
      </c>
      <c r="AT590" t="str">
        <f t="shared" ref="AT590:AT598" si="1569">_xlfn.CONCAT("""",V$1,"""",": ","""",V590,"""",",")</f>
        <v>"PERIOD": "94.58",</v>
      </c>
      <c r="AU590" t="str">
        <f t="shared" ref="AU590:AU598" si="1570">_xlfn.CONCAT("""",W$1,"""",": ","""",W590,"""",",")</f>
        <v>"RCSVALUE": "0",</v>
      </c>
      <c r="AV590" t="str">
        <f t="shared" ref="AV590:AV598" si="1571">_xlfn.CONCAT("""",X$1,"""",": ","""",X590,"""",",")</f>
        <v>"RCS_SIZE": "MEDIUM",</v>
      </c>
      <c r="AW590" t="str">
        <f t="shared" ref="AW590:AW598" si="1572">_xlfn.CONCAT("""",Y$1,"""",": ","""",Y590,"""")</f>
        <v>"SITE": "AFETR"</v>
      </c>
      <c r="AX590" t="str">
        <f t="shared" ref="AX590:AX598" si="1573">_xlfn.CONCAT("""",C$1,"""",": ","""",C590,"""",",")</f>
        <v>"SATNAME": "KSF3-B",</v>
      </c>
      <c r="AY590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"506","COMMENT": "","COMMENTCODE": "","COUNTRY": "LUXE","CURRENT": "Y","DECAY": "","FILE": "8632","INCLINATION": "97.46","INTLDES": "2023-001L","LAUNCH": "2023-01-03","LAUNCH_NUM": "1","LAUNCH_PIECE": "L","NORAD_CAT_ID": "55019","OBJECT_ID": "2023-001L","OBJECT_NAME": "KSF3-B","OBJECT_NUMBER": "55019","OBJECT_TYPE": "PAYLOAD","PERIGEE": "490","PERIOD": "94.58","RCSVALUE": "0","RCS_SIZE": "MEDIUM","SATNAME": "KSF3-B","SITE": "AFETR"</v>
      </c>
    </row>
    <row r="591" spans="1:51" x14ac:dyDescent="0.2">
      <c r="A591" t="s">
        <v>1396</v>
      </c>
      <c r="B591" t="s">
        <v>4375</v>
      </c>
      <c r="C591" t="s">
        <v>3737</v>
      </c>
      <c r="D591" t="s">
        <v>679</v>
      </c>
      <c r="E591" t="s">
        <v>25</v>
      </c>
      <c r="F591" t="s">
        <v>25</v>
      </c>
      <c r="G591" t="s">
        <v>66</v>
      </c>
      <c r="H591" t="s">
        <v>27</v>
      </c>
      <c r="I591" t="s">
        <v>25</v>
      </c>
      <c r="J591" t="s">
        <v>97</v>
      </c>
      <c r="K591" t="s">
        <v>1325</v>
      </c>
      <c r="L591" t="s">
        <v>3735</v>
      </c>
      <c r="M591" t="s">
        <v>2239</v>
      </c>
      <c r="N591" t="s">
        <v>33</v>
      </c>
      <c r="O591" t="s">
        <v>492</v>
      </c>
      <c r="P591" t="s">
        <v>3736</v>
      </c>
      <c r="Q591" t="s">
        <v>3735</v>
      </c>
      <c r="R591" t="s">
        <v>3737</v>
      </c>
      <c r="S591" t="s">
        <v>3736</v>
      </c>
      <c r="T591" t="s">
        <v>38</v>
      </c>
      <c r="U591" t="s">
        <v>759</v>
      </c>
      <c r="V591" t="s">
        <v>1012</v>
      </c>
      <c r="W591" t="s">
        <v>41</v>
      </c>
      <c r="X591" t="s">
        <v>64</v>
      </c>
      <c r="Y591" t="s">
        <v>75</v>
      </c>
      <c r="Z591" t="str">
        <f t="shared" si="1504"/>
        <v>"FLOCK4Y22-55506":{"APOGEE": "506","COMMENT": "","COMMENTCODE": "","COUNTRY": "US","CURRENT": "Y","DECAY": "","FILE": "8632","INCLINATION": "97.45","INTLDES": "2023-001P","LAUNCH": "2023-01-03","LAUNCH_NUM": "1","LAUNCH_PIECE": "P","NORAD_CAT_ID": "55022","OBJECT_ID": "2023-001P","OBJECT_NAME": "FLOCK 4Y 22","OBJECT_NUMBER": "55022","OBJECT_TYPE": "PAYLOAD","PERIGEE": "490","PERIOD": "94.57","RCSVALUE": "0","RCS_SIZE": "SMALL","SATNAME": "FLOCK 4Y 22","SITE": "AFETR"}</v>
      </c>
      <c r="AA591" t="str">
        <f>IF(A591=A592,_xlfn.CONCAT(Query__2[[#This Row],[Column1]],","),_xlfn.CONCAT(Query__2[[#This Row],[Column1]],"},"))</f>
        <v>"FLOCK4Y22-55506":{"APOGEE": "506","COMMENT": "","COMMENTCODE": "","COUNTRY": "US","CURRENT": "Y","DECAY": "","FILE": "8632","INCLINATION": "97.45","INTLDES": "2023-001P","LAUNCH": "2023-01-03","LAUNCH_NUM": "1","LAUNCH_PIECE": "P","NORAD_CAT_ID": "55022","OBJECT_ID": "2023-001P","OBJECT_NAME": "FLOCK 4Y 22","OBJECT_NUMBER": "55022","OBJECT_TYPE": "PAYLOAD","PERIGEE": "490","PERIOD": "94.57","RCSVALUE": "0","RCS_SIZE": "SMALL","SATNAME": "FLOCK 4Y 22","SITE": "AFETR"},</v>
      </c>
      <c r="AB591" t="str">
        <f t="shared" si="1551"/>
        <v>"APOGEE": "506",</v>
      </c>
      <c r="AC591" t="str">
        <f t="shared" si="1552"/>
        <v>"COMMENT": "",</v>
      </c>
      <c r="AD591" t="str">
        <f t="shared" si="1553"/>
        <v>"COMMENTCODE": "",</v>
      </c>
      <c r="AE591" t="str">
        <f t="shared" si="1554"/>
        <v>"COUNTRY": "US",</v>
      </c>
      <c r="AF591" t="str">
        <f t="shared" si="1555"/>
        <v>"CURRENT": "Y",</v>
      </c>
      <c r="AG591" t="str">
        <f t="shared" si="1556"/>
        <v>"DECAY": "",</v>
      </c>
      <c r="AH591" t="str">
        <f t="shared" si="1557"/>
        <v>"FILE": "8632",</v>
      </c>
      <c r="AI591" t="str">
        <f t="shared" si="1558"/>
        <v>"INCLINATION": "97.45",</v>
      </c>
      <c r="AJ591" t="str">
        <f t="shared" si="1559"/>
        <v>"INTLDES": "2023-001P",</v>
      </c>
      <c r="AK591" t="str">
        <f t="shared" si="1560"/>
        <v>"LAUNCH": "2023-01-03",</v>
      </c>
      <c r="AL591" t="str">
        <f t="shared" si="1561"/>
        <v>"LAUNCH_NUM": "1",</v>
      </c>
      <c r="AM591" t="str">
        <f t="shared" si="1562"/>
        <v>"LAUNCH_PIECE": "P",</v>
      </c>
      <c r="AN591" t="str">
        <f t="shared" si="1563"/>
        <v>"NORAD_CAT_ID": "55022",</v>
      </c>
      <c r="AO591" t="str">
        <f t="shared" si="1564"/>
        <v>"OBJECT_ID": "2023-001P",</v>
      </c>
      <c r="AP591" t="str">
        <f t="shared" si="1565"/>
        <v>"OBJECT_NAME": "FLOCK 4Y 22",</v>
      </c>
      <c r="AQ591" t="str">
        <f t="shared" si="1566"/>
        <v>"OBJECT_NUMBER": "55022",</v>
      </c>
      <c r="AR591" t="str">
        <f t="shared" si="1567"/>
        <v>"OBJECT_TYPE": "PAYLOAD",</v>
      </c>
      <c r="AS591" t="str">
        <f t="shared" si="1568"/>
        <v>"PERIGEE": "490",</v>
      </c>
      <c r="AT591" t="str">
        <f t="shared" si="1569"/>
        <v>"PERIOD": "94.57",</v>
      </c>
      <c r="AU591" t="str">
        <f t="shared" si="1570"/>
        <v>"RCSVALUE": "0",</v>
      </c>
      <c r="AV591" t="str">
        <f t="shared" si="1571"/>
        <v>"RCS_SIZE": "SMALL",</v>
      </c>
      <c r="AW591" t="str">
        <f t="shared" si="1572"/>
        <v>"SITE": "AFETR"</v>
      </c>
      <c r="AX591" t="str">
        <f t="shared" si="1573"/>
        <v>"SATNAME": "FLOCK 4Y 22",</v>
      </c>
      <c r="AY591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"506","COMMENT": "","COMMENTCODE": "","COUNTRY": "US","CURRENT": "Y","DECAY": "","FILE": "8632","INCLINATION": "97.45","INTLDES": "2023-001P","LAUNCH": "2023-01-03","LAUNCH_NUM": "1","LAUNCH_PIECE": "P","NORAD_CAT_ID": "55022","OBJECT_ID": "2023-001P","OBJECT_NAME": "FLOCK 4Y 22","OBJECT_NUMBER": "55022","OBJECT_TYPE": "PAYLOAD","PERIGEE": "490","PERIOD": "94.57","RCSVALUE": "0","RCS_SIZE": "SMALL","SATNAME": "FLOCK 4Y 22","SITE": "AFETR"</v>
      </c>
    </row>
    <row r="592" spans="1:51" x14ac:dyDescent="0.2">
      <c r="A592" t="s">
        <v>1396</v>
      </c>
      <c r="B592" t="s">
        <v>4376</v>
      </c>
      <c r="C592" t="s">
        <v>3740</v>
      </c>
      <c r="D592" t="s">
        <v>226</v>
      </c>
      <c r="E592" t="s">
        <v>25</v>
      </c>
      <c r="F592" t="s">
        <v>25</v>
      </c>
      <c r="G592" t="s">
        <v>66</v>
      </c>
      <c r="H592" t="s">
        <v>27</v>
      </c>
      <c r="I592" t="s">
        <v>25</v>
      </c>
      <c r="J592" t="s">
        <v>97</v>
      </c>
      <c r="K592" t="s">
        <v>1325</v>
      </c>
      <c r="L592" t="s">
        <v>3738</v>
      </c>
      <c r="M592" t="s">
        <v>2239</v>
      </c>
      <c r="N592" t="s">
        <v>33</v>
      </c>
      <c r="O592" t="s">
        <v>452</v>
      </c>
      <c r="P592" t="s">
        <v>3739</v>
      </c>
      <c r="Q592" t="s">
        <v>3738</v>
      </c>
      <c r="R592" t="s">
        <v>3740</v>
      </c>
      <c r="S592" t="s">
        <v>3739</v>
      </c>
      <c r="T592" t="s">
        <v>38</v>
      </c>
      <c r="U592" t="s">
        <v>903</v>
      </c>
      <c r="V592" t="s">
        <v>1438</v>
      </c>
      <c r="W592" t="s">
        <v>41</v>
      </c>
      <c r="X592" t="s">
        <v>64</v>
      </c>
      <c r="Y592" t="s">
        <v>75</v>
      </c>
      <c r="Z592" t="str">
        <f t="shared" si="1504"/>
        <v>"FLOCK4Y3-55507":{"APOGEE": "507","COMMENT": "","COMMENTCODE": "","COUNTRY": "US","CURRENT": "Y","DECAY": "","FILE": "8632","INCLINATION": "97.45","INTLDES": "2023-001AC","LAUNCH": "2023-01-03","LAUNCH_NUM": "1","LAUNCH_PIECE": "AC","NORAD_CAT_ID": "55035","OBJECT_ID": "2023-001AC","OBJECT_NAME": "FLOCK 4Y 3","OBJECT_NUMBER": "55035","OBJECT_TYPE": "PAYLOAD","PERIGEE": "488","PERIOD": "94.56","RCSVALUE": "0","RCS_SIZE": "SMALL","SATNAME": "FLOCK 4Y 3","SITE": "AFETR"}</v>
      </c>
      <c r="AA592" t="str">
        <f>IF(A592=A593,_xlfn.CONCAT(Query__2[[#This Row],[Column1]],","),_xlfn.CONCAT(Query__2[[#This Row],[Column1]],"},"))</f>
        <v>"FLOCK4Y3-55507":{"APOGEE": "507","COMMENT": "","COMMENTCODE": "","COUNTRY": "US","CURRENT": "Y","DECAY": "","FILE": "8632","INCLINATION": "97.45","INTLDES": "2023-001AC","LAUNCH": "2023-01-03","LAUNCH_NUM": "1","LAUNCH_PIECE": "AC","NORAD_CAT_ID": "55035","OBJECT_ID": "2023-001AC","OBJECT_NAME": "FLOCK 4Y 3","OBJECT_NUMBER": "55035","OBJECT_TYPE": "PAYLOAD","PERIGEE": "488","PERIOD": "94.56","RCSVALUE": "0","RCS_SIZE": "SMALL","SATNAME": "FLOCK 4Y 3","SITE": "AFETR"},</v>
      </c>
      <c r="AB592" t="str">
        <f t="shared" si="1551"/>
        <v>"APOGEE": "507",</v>
      </c>
      <c r="AC592" t="str">
        <f t="shared" si="1552"/>
        <v>"COMMENT": "",</v>
      </c>
      <c r="AD592" t="str">
        <f t="shared" si="1553"/>
        <v>"COMMENTCODE": "",</v>
      </c>
      <c r="AE592" t="str">
        <f t="shared" si="1554"/>
        <v>"COUNTRY": "US",</v>
      </c>
      <c r="AF592" t="str">
        <f t="shared" si="1555"/>
        <v>"CURRENT": "Y",</v>
      </c>
      <c r="AG592" t="str">
        <f t="shared" si="1556"/>
        <v>"DECAY": "",</v>
      </c>
      <c r="AH592" t="str">
        <f t="shared" si="1557"/>
        <v>"FILE": "8632",</v>
      </c>
      <c r="AI592" t="str">
        <f t="shared" si="1558"/>
        <v>"INCLINATION": "97.45",</v>
      </c>
      <c r="AJ592" t="str">
        <f t="shared" si="1559"/>
        <v>"INTLDES": "2023-001AC",</v>
      </c>
      <c r="AK592" t="str">
        <f t="shared" si="1560"/>
        <v>"LAUNCH": "2023-01-03",</v>
      </c>
      <c r="AL592" t="str">
        <f t="shared" si="1561"/>
        <v>"LAUNCH_NUM": "1",</v>
      </c>
      <c r="AM592" t="str">
        <f t="shared" si="1562"/>
        <v>"LAUNCH_PIECE": "AC",</v>
      </c>
      <c r="AN592" t="str">
        <f t="shared" si="1563"/>
        <v>"NORAD_CAT_ID": "55035",</v>
      </c>
      <c r="AO592" t="str">
        <f t="shared" si="1564"/>
        <v>"OBJECT_ID": "2023-001AC",</v>
      </c>
      <c r="AP592" t="str">
        <f t="shared" si="1565"/>
        <v>"OBJECT_NAME": "FLOCK 4Y 3",</v>
      </c>
      <c r="AQ592" t="str">
        <f t="shared" si="1566"/>
        <v>"OBJECT_NUMBER": "55035",</v>
      </c>
      <c r="AR592" t="str">
        <f t="shared" si="1567"/>
        <v>"OBJECT_TYPE": "PAYLOAD",</v>
      </c>
      <c r="AS592" t="str">
        <f t="shared" si="1568"/>
        <v>"PERIGEE": "488",</v>
      </c>
      <c r="AT592" t="str">
        <f t="shared" si="1569"/>
        <v>"PERIOD": "94.56",</v>
      </c>
      <c r="AU592" t="str">
        <f t="shared" si="1570"/>
        <v>"RCSVALUE": "0",</v>
      </c>
      <c r="AV592" t="str">
        <f t="shared" si="1571"/>
        <v>"RCS_SIZE": "SMALL",</v>
      </c>
      <c r="AW592" t="str">
        <f t="shared" si="1572"/>
        <v>"SITE": "AFETR"</v>
      </c>
      <c r="AX592" t="str">
        <f t="shared" si="1573"/>
        <v>"SATNAME": "FLOCK 4Y 3",</v>
      </c>
      <c r="AY592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"507","COMMENT": "","COMMENTCODE": "","COUNTRY": "US","CURRENT": "Y","DECAY": "","FILE": "8632","INCLINATION": "97.45","INTLDES": "2023-001AC","LAUNCH": "2023-01-03","LAUNCH_NUM": "1","LAUNCH_PIECE": "AC","NORAD_CAT_ID": "55035","OBJECT_ID": "2023-001AC","OBJECT_NAME": "FLOCK 4Y 3","OBJECT_NUMBER": "55035","OBJECT_TYPE": "PAYLOAD","PERIGEE": "488","PERIOD": "94.56","RCSVALUE": "0","RCS_SIZE": "SMALL","SATNAME": "FLOCK 4Y 3","SITE": "AFETR"</v>
      </c>
    </row>
    <row r="593" spans="1:51" x14ac:dyDescent="0.2">
      <c r="A593" t="s">
        <v>1396</v>
      </c>
      <c r="B593" t="s">
        <v>4377</v>
      </c>
      <c r="C593" t="s">
        <v>3743</v>
      </c>
      <c r="D593" t="s">
        <v>915</v>
      </c>
      <c r="E593" t="s">
        <v>25</v>
      </c>
      <c r="F593" t="s">
        <v>25</v>
      </c>
      <c r="G593" t="s">
        <v>1506</v>
      </c>
      <c r="H593" t="s">
        <v>27</v>
      </c>
      <c r="I593" t="s">
        <v>25</v>
      </c>
      <c r="J593" t="s">
        <v>97</v>
      </c>
      <c r="K593" t="s">
        <v>1325</v>
      </c>
      <c r="L593" t="s">
        <v>3741</v>
      </c>
      <c r="M593" t="s">
        <v>2239</v>
      </c>
      <c r="N593" t="s">
        <v>33</v>
      </c>
      <c r="O593" t="s">
        <v>629</v>
      </c>
      <c r="P593" t="s">
        <v>3742</v>
      </c>
      <c r="Q593" t="s">
        <v>3741</v>
      </c>
      <c r="R593" t="s">
        <v>3743</v>
      </c>
      <c r="S593" t="s">
        <v>3742</v>
      </c>
      <c r="T593" t="s">
        <v>38</v>
      </c>
      <c r="U593" t="s">
        <v>227</v>
      </c>
      <c r="V593" t="s">
        <v>1206</v>
      </c>
      <c r="W593" t="s">
        <v>41</v>
      </c>
      <c r="X593" t="s">
        <v>95</v>
      </c>
      <c r="Y593" t="s">
        <v>75</v>
      </c>
      <c r="Z593" t="str">
        <f t="shared" si="1504"/>
        <v>"SKYKRAFT1-55508":{"APOGEE": "519","COMMENT": "","COMMENTCODE": "","COUNTRY": "AUS","CURRENT": "Y","DECAY": "","FILE": "8632","INCLINATION": "97.45","INTLDES": "2023-001AJ","LAUNCH": "2023-01-03","LAUNCH_NUM": "1","LAUNCH_PIECE": "AJ","NORAD_CAT_ID": "55041","OBJECT_ID": "2023-001AJ","OBJECT_NAME": "SKYKRAFT-1","OBJECT_NUMBER": "55041","OBJECT_TYPE": "PAYLOAD","PERIGEE": "500","PERIOD": "94.81","RCSVALUE": "0","RCS_SIZE": "MEDIUM","SATNAME": "SKYKRAFT-1","SITE": "AFETR"}</v>
      </c>
      <c r="AA593" t="str">
        <f>IF(A593=A594,_xlfn.CONCAT(Query__2[[#This Row],[Column1]],","),_xlfn.CONCAT(Query__2[[#This Row],[Column1]],"},"))</f>
        <v>"SKYKRAFT1-55508":{"APOGEE": "519","COMMENT": "","COMMENTCODE": "","COUNTRY": "AUS","CURRENT": "Y","DECAY": "","FILE": "8632","INCLINATION": "97.45","INTLDES": "2023-001AJ","LAUNCH": "2023-01-03","LAUNCH_NUM": "1","LAUNCH_PIECE": "AJ","NORAD_CAT_ID": "55041","OBJECT_ID": "2023-001AJ","OBJECT_NAME": "SKYKRAFT-1","OBJECT_NUMBER": "55041","OBJECT_TYPE": "PAYLOAD","PERIGEE": "500","PERIOD": "94.81","RCSVALUE": "0","RCS_SIZE": "MEDIUM","SATNAME": "SKYKRAFT-1","SITE": "AFETR"},</v>
      </c>
      <c r="AB593" t="str">
        <f t="shared" si="1551"/>
        <v>"APOGEE": "519",</v>
      </c>
      <c r="AC593" t="str">
        <f t="shared" si="1552"/>
        <v>"COMMENT": "",</v>
      </c>
      <c r="AD593" t="str">
        <f t="shared" si="1553"/>
        <v>"COMMENTCODE": "",</v>
      </c>
      <c r="AE593" t="str">
        <f t="shared" si="1554"/>
        <v>"COUNTRY": "AUS",</v>
      </c>
      <c r="AF593" t="str">
        <f t="shared" si="1555"/>
        <v>"CURRENT": "Y",</v>
      </c>
      <c r="AG593" t="str">
        <f t="shared" si="1556"/>
        <v>"DECAY": "",</v>
      </c>
      <c r="AH593" t="str">
        <f t="shared" si="1557"/>
        <v>"FILE": "8632",</v>
      </c>
      <c r="AI593" t="str">
        <f t="shared" si="1558"/>
        <v>"INCLINATION": "97.45",</v>
      </c>
      <c r="AJ593" t="str">
        <f t="shared" si="1559"/>
        <v>"INTLDES": "2023-001AJ",</v>
      </c>
      <c r="AK593" t="str">
        <f t="shared" si="1560"/>
        <v>"LAUNCH": "2023-01-03",</v>
      </c>
      <c r="AL593" t="str">
        <f t="shared" si="1561"/>
        <v>"LAUNCH_NUM": "1",</v>
      </c>
      <c r="AM593" t="str">
        <f t="shared" si="1562"/>
        <v>"LAUNCH_PIECE": "AJ",</v>
      </c>
      <c r="AN593" t="str">
        <f t="shared" si="1563"/>
        <v>"NORAD_CAT_ID": "55041",</v>
      </c>
      <c r="AO593" t="str">
        <f t="shared" si="1564"/>
        <v>"OBJECT_ID": "2023-001AJ",</v>
      </c>
      <c r="AP593" t="str">
        <f t="shared" si="1565"/>
        <v>"OBJECT_NAME": "SKYKRAFT-1",</v>
      </c>
      <c r="AQ593" t="str">
        <f t="shared" si="1566"/>
        <v>"OBJECT_NUMBER": "55041",</v>
      </c>
      <c r="AR593" t="str">
        <f t="shared" si="1567"/>
        <v>"OBJECT_TYPE": "PAYLOAD",</v>
      </c>
      <c r="AS593" t="str">
        <f t="shared" si="1568"/>
        <v>"PERIGEE": "500",</v>
      </c>
      <c r="AT593" t="str">
        <f t="shared" si="1569"/>
        <v>"PERIOD": "94.81",</v>
      </c>
      <c r="AU593" t="str">
        <f t="shared" si="1570"/>
        <v>"RCSVALUE": "0",</v>
      </c>
      <c r="AV593" t="str">
        <f t="shared" si="1571"/>
        <v>"RCS_SIZE": "MEDIUM",</v>
      </c>
      <c r="AW593" t="str">
        <f t="shared" si="1572"/>
        <v>"SITE": "AFETR"</v>
      </c>
      <c r="AX593" t="str">
        <f t="shared" si="1573"/>
        <v>"SATNAME": "SKYKRAFT-1",</v>
      </c>
      <c r="AY593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"519","COMMENT": "","COMMENTCODE": "","COUNTRY": "AUS","CURRENT": "Y","DECAY": "","FILE": "8632","INCLINATION": "97.45","INTLDES": "2023-001AJ","LAUNCH": "2023-01-03","LAUNCH_NUM": "1","LAUNCH_PIECE": "AJ","NORAD_CAT_ID": "55041","OBJECT_ID": "2023-001AJ","OBJECT_NAME": "SKYKRAFT-1","OBJECT_NUMBER": "55041","OBJECT_TYPE": "PAYLOAD","PERIGEE": "500","PERIOD": "94.81","RCSVALUE": "0","RCS_SIZE": "MEDIUM","SATNAME": "SKYKRAFT-1","SITE": "AFETR"</v>
      </c>
    </row>
    <row r="594" spans="1:51" x14ac:dyDescent="0.2">
      <c r="A594" t="s">
        <v>1396</v>
      </c>
      <c r="B594" t="s">
        <v>4378</v>
      </c>
      <c r="C594" t="s">
        <v>3746</v>
      </c>
      <c r="D594" t="s">
        <v>679</v>
      </c>
      <c r="E594" t="s">
        <v>25</v>
      </c>
      <c r="F594" t="s">
        <v>25</v>
      </c>
      <c r="G594" t="s">
        <v>66</v>
      </c>
      <c r="H594" t="s">
        <v>27</v>
      </c>
      <c r="I594" t="s">
        <v>25</v>
      </c>
      <c r="J594" t="s">
        <v>97</v>
      </c>
      <c r="K594" t="s">
        <v>1325</v>
      </c>
      <c r="L594" t="s">
        <v>3744</v>
      </c>
      <c r="M594" t="s">
        <v>2239</v>
      </c>
      <c r="N594" t="s">
        <v>33</v>
      </c>
      <c r="O594" t="s">
        <v>500</v>
      </c>
      <c r="P594" t="s">
        <v>3745</v>
      </c>
      <c r="Q594" t="s">
        <v>3744</v>
      </c>
      <c r="R594" t="s">
        <v>3746</v>
      </c>
      <c r="S594" t="s">
        <v>3745</v>
      </c>
      <c r="T594" t="s">
        <v>38</v>
      </c>
      <c r="U594" t="s">
        <v>904</v>
      </c>
      <c r="V594" t="s">
        <v>1012</v>
      </c>
      <c r="W594" t="s">
        <v>41</v>
      </c>
      <c r="X594" t="s">
        <v>95</v>
      </c>
      <c r="Y594" t="s">
        <v>75</v>
      </c>
      <c r="Z594" t="str">
        <f t="shared" si="1504"/>
        <v>"FLOCK4Y33-55509":{"APOGEE": "506","COMMENT": "","COMMENTCODE": "","COUNTRY": "US","CURRENT": "Y","DECAY": "","FILE": "8632","INCLINATION": "97.45","INTLDES": "2023-001AK","LAUNCH": "2023-01-03","LAUNCH_NUM": "1","LAUNCH_PIECE": "AK","NORAD_CAT_ID": "55042","OBJECT_ID": "2023-001AK","OBJECT_NAME": "FLOCK 4Y 33","OBJECT_NUMBER": "55042","OBJECT_TYPE": "PAYLOAD","PERIGEE": "489","PERIOD": "94.57","RCSVALUE": "0","RCS_SIZE": "MEDIUM","SATNAME": "FLOCK 4Y 33","SITE": "AFETR"}</v>
      </c>
      <c r="AA594" t="str">
        <f>IF(A594=A595,_xlfn.CONCAT(Query__2[[#This Row],[Column1]],","),_xlfn.CONCAT(Query__2[[#This Row],[Column1]],"},"))</f>
        <v>"FLOCK4Y33-55509":{"APOGEE": "506","COMMENT": "","COMMENTCODE": "","COUNTRY": "US","CURRENT": "Y","DECAY": "","FILE": "8632","INCLINATION": "97.45","INTLDES": "2023-001AK","LAUNCH": "2023-01-03","LAUNCH_NUM": "1","LAUNCH_PIECE": "AK","NORAD_CAT_ID": "55042","OBJECT_ID": "2023-001AK","OBJECT_NAME": "FLOCK 4Y 33","OBJECT_NUMBER": "55042","OBJECT_TYPE": "PAYLOAD","PERIGEE": "489","PERIOD": "94.57","RCSVALUE": "0","RCS_SIZE": "MEDIUM","SATNAME": "FLOCK 4Y 33","SITE": "AFETR"},</v>
      </c>
      <c r="AB594" t="str">
        <f t="shared" si="1551"/>
        <v>"APOGEE": "506",</v>
      </c>
      <c r="AC594" t="str">
        <f t="shared" si="1552"/>
        <v>"COMMENT": "",</v>
      </c>
      <c r="AD594" t="str">
        <f t="shared" si="1553"/>
        <v>"COMMENTCODE": "",</v>
      </c>
      <c r="AE594" t="str">
        <f t="shared" si="1554"/>
        <v>"COUNTRY": "US",</v>
      </c>
      <c r="AF594" t="str">
        <f t="shared" si="1555"/>
        <v>"CURRENT": "Y",</v>
      </c>
      <c r="AG594" t="str">
        <f t="shared" si="1556"/>
        <v>"DECAY": "",</v>
      </c>
      <c r="AH594" t="str">
        <f t="shared" si="1557"/>
        <v>"FILE": "8632",</v>
      </c>
      <c r="AI594" t="str">
        <f t="shared" si="1558"/>
        <v>"INCLINATION": "97.45",</v>
      </c>
      <c r="AJ594" t="str">
        <f t="shared" si="1559"/>
        <v>"INTLDES": "2023-001AK",</v>
      </c>
      <c r="AK594" t="str">
        <f t="shared" si="1560"/>
        <v>"LAUNCH": "2023-01-03",</v>
      </c>
      <c r="AL594" t="str">
        <f t="shared" si="1561"/>
        <v>"LAUNCH_NUM": "1",</v>
      </c>
      <c r="AM594" t="str">
        <f t="shared" si="1562"/>
        <v>"LAUNCH_PIECE": "AK",</v>
      </c>
      <c r="AN594" t="str">
        <f t="shared" si="1563"/>
        <v>"NORAD_CAT_ID": "55042",</v>
      </c>
      <c r="AO594" t="str">
        <f t="shared" si="1564"/>
        <v>"OBJECT_ID": "2023-001AK",</v>
      </c>
      <c r="AP594" t="str">
        <f t="shared" si="1565"/>
        <v>"OBJECT_NAME": "FLOCK 4Y 33",</v>
      </c>
      <c r="AQ594" t="str">
        <f t="shared" si="1566"/>
        <v>"OBJECT_NUMBER": "55042",</v>
      </c>
      <c r="AR594" t="str">
        <f t="shared" si="1567"/>
        <v>"OBJECT_TYPE": "PAYLOAD",</v>
      </c>
      <c r="AS594" t="str">
        <f t="shared" si="1568"/>
        <v>"PERIGEE": "489",</v>
      </c>
      <c r="AT594" t="str">
        <f t="shared" si="1569"/>
        <v>"PERIOD": "94.57",</v>
      </c>
      <c r="AU594" t="str">
        <f t="shared" si="1570"/>
        <v>"RCSVALUE": "0",</v>
      </c>
      <c r="AV594" t="str">
        <f t="shared" si="1571"/>
        <v>"RCS_SIZE": "MEDIUM",</v>
      </c>
      <c r="AW594" t="str">
        <f t="shared" si="1572"/>
        <v>"SITE": "AFETR"</v>
      </c>
      <c r="AX594" t="str">
        <f t="shared" si="1573"/>
        <v>"SATNAME": "FLOCK 4Y 33",</v>
      </c>
      <c r="AY594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"506","COMMENT": "","COMMENTCODE": "","COUNTRY": "US","CURRENT": "Y","DECAY": "","FILE": "8632","INCLINATION": "97.45","INTLDES": "2023-001AK","LAUNCH": "2023-01-03","LAUNCH_NUM": "1","LAUNCH_PIECE": "AK","NORAD_CAT_ID": "55042","OBJECT_ID": "2023-001AK","OBJECT_NAME": "FLOCK 4Y 33","OBJECT_NUMBER": "55042","OBJECT_TYPE": "PAYLOAD","PERIGEE": "489","PERIOD": "94.57","RCSVALUE": "0","RCS_SIZE": "MEDIUM","SATNAME": "FLOCK 4Y 33","SITE": "AFETR"</v>
      </c>
    </row>
    <row r="595" spans="1:51" x14ac:dyDescent="0.2">
      <c r="A595" t="s">
        <v>1396</v>
      </c>
      <c r="B595" t="s">
        <v>4379</v>
      </c>
      <c r="C595" t="s">
        <v>3749</v>
      </c>
      <c r="D595" t="s">
        <v>909</v>
      </c>
      <c r="E595" t="s">
        <v>25</v>
      </c>
      <c r="F595" t="s">
        <v>25</v>
      </c>
      <c r="G595" t="s">
        <v>66</v>
      </c>
      <c r="H595" t="s">
        <v>27</v>
      </c>
      <c r="I595" t="s">
        <v>25</v>
      </c>
      <c r="J595" t="s">
        <v>97</v>
      </c>
      <c r="K595" t="s">
        <v>1800</v>
      </c>
      <c r="L595" t="s">
        <v>3747</v>
      </c>
      <c r="M595" t="s">
        <v>2239</v>
      </c>
      <c r="N595" t="s">
        <v>33</v>
      </c>
      <c r="O595" t="s">
        <v>631</v>
      </c>
      <c r="P595" t="s">
        <v>3748</v>
      </c>
      <c r="Q595" t="s">
        <v>3747</v>
      </c>
      <c r="R595" t="s">
        <v>3749</v>
      </c>
      <c r="S595" t="s">
        <v>3748</v>
      </c>
      <c r="T595" t="s">
        <v>38</v>
      </c>
      <c r="U595" t="s">
        <v>893</v>
      </c>
      <c r="V595" t="s">
        <v>1580</v>
      </c>
      <c r="W595" t="s">
        <v>41</v>
      </c>
      <c r="X595" t="s">
        <v>64</v>
      </c>
      <c r="Y595" t="s">
        <v>75</v>
      </c>
      <c r="Z595" t="str">
        <f t="shared" si="1504"/>
        <v>"FLOCK4Y11-55510":{"APOGEE": "508","COMMENT": "","COMMENTCODE": "","COUNTRY": "US","CURRENT": "Y","DECAY": "","FILE": "8632","INCLINATION": "97.46","INTLDES": "2023-001AL","LAUNCH": "2023-01-03","LAUNCH_NUM": "1","LAUNCH_PIECE": "AL","NORAD_CAT_ID": "55043","OBJECT_ID": "2023-001AL","OBJECT_NAME": "FLOCK 4Y 11","OBJECT_NUMBER": "55043","OBJECT_TYPE": "PAYLOAD","PERIGEE": "492","PERIOD": "94.62","RCSVALUE": "0","RCS_SIZE": "SMALL","SATNAME": "FLOCK 4Y 11","SITE": "AFETR"}</v>
      </c>
      <c r="AA595" t="str">
        <f>IF(A595=A596,_xlfn.CONCAT(Query__2[[#This Row],[Column1]],","),_xlfn.CONCAT(Query__2[[#This Row],[Column1]],"},"))</f>
        <v>"FLOCK4Y11-55510":{"APOGEE": "508","COMMENT": "","COMMENTCODE": "","COUNTRY": "US","CURRENT": "Y","DECAY": "","FILE": "8632","INCLINATION": "97.46","INTLDES": "2023-001AL","LAUNCH": "2023-01-03","LAUNCH_NUM": "1","LAUNCH_PIECE": "AL","NORAD_CAT_ID": "55043","OBJECT_ID": "2023-001AL","OBJECT_NAME": "FLOCK 4Y 11","OBJECT_NUMBER": "55043","OBJECT_TYPE": "PAYLOAD","PERIGEE": "492","PERIOD": "94.62","RCSVALUE": "0","RCS_SIZE": "SMALL","SATNAME": "FLOCK 4Y 11","SITE": "AFETR"},</v>
      </c>
      <c r="AB595" t="str">
        <f t="shared" si="1551"/>
        <v>"APOGEE": "508",</v>
      </c>
      <c r="AC595" t="str">
        <f t="shared" si="1552"/>
        <v>"COMMENT": "",</v>
      </c>
      <c r="AD595" t="str">
        <f t="shared" si="1553"/>
        <v>"COMMENTCODE": "",</v>
      </c>
      <c r="AE595" t="str">
        <f t="shared" si="1554"/>
        <v>"COUNTRY": "US",</v>
      </c>
      <c r="AF595" t="str">
        <f t="shared" si="1555"/>
        <v>"CURRENT": "Y",</v>
      </c>
      <c r="AG595" t="str">
        <f t="shared" si="1556"/>
        <v>"DECAY": "",</v>
      </c>
      <c r="AH595" t="str">
        <f t="shared" si="1557"/>
        <v>"FILE": "8632",</v>
      </c>
      <c r="AI595" t="str">
        <f t="shared" si="1558"/>
        <v>"INCLINATION": "97.46",</v>
      </c>
      <c r="AJ595" t="str">
        <f t="shared" si="1559"/>
        <v>"INTLDES": "2023-001AL",</v>
      </c>
      <c r="AK595" t="str">
        <f t="shared" si="1560"/>
        <v>"LAUNCH": "2023-01-03",</v>
      </c>
      <c r="AL595" t="str">
        <f t="shared" si="1561"/>
        <v>"LAUNCH_NUM": "1",</v>
      </c>
      <c r="AM595" t="str">
        <f t="shared" si="1562"/>
        <v>"LAUNCH_PIECE": "AL",</v>
      </c>
      <c r="AN595" t="str">
        <f t="shared" si="1563"/>
        <v>"NORAD_CAT_ID": "55043",</v>
      </c>
      <c r="AO595" t="str">
        <f t="shared" si="1564"/>
        <v>"OBJECT_ID": "2023-001AL",</v>
      </c>
      <c r="AP595" t="str">
        <f t="shared" si="1565"/>
        <v>"OBJECT_NAME": "FLOCK 4Y 11",</v>
      </c>
      <c r="AQ595" t="str">
        <f t="shared" si="1566"/>
        <v>"OBJECT_NUMBER": "55043",</v>
      </c>
      <c r="AR595" t="str">
        <f t="shared" si="1567"/>
        <v>"OBJECT_TYPE": "PAYLOAD",</v>
      </c>
      <c r="AS595" t="str">
        <f t="shared" si="1568"/>
        <v>"PERIGEE": "492",</v>
      </c>
      <c r="AT595" t="str">
        <f t="shared" si="1569"/>
        <v>"PERIOD": "94.62",</v>
      </c>
      <c r="AU595" t="str">
        <f t="shared" si="1570"/>
        <v>"RCSVALUE": "0",</v>
      </c>
      <c r="AV595" t="str">
        <f t="shared" si="1571"/>
        <v>"RCS_SIZE": "SMALL",</v>
      </c>
      <c r="AW595" t="str">
        <f t="shared" si="1572"/>
        <v>"SITE": "AFETR"</v>
      </c>
      <c r="AX595" t="str">
        <f t="shared" si="1573"/>
        <v>"SATNAME": "FLOCK 4Y 11",</v>
      </c>
      <c r="AY595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"508","COMMENT": "","COMMENTCODE": "","COUNTRY": "US","CURRENT": "Y","DECAY": "","FILE": "8632","INCLINATION": "97.46","INTLDES": "2023-001AL","LAUNCH": "2023-01-03","LAUNCH_NUM": "1","LAUNCH_PIECE": "AL","NORAD_CAT_ID": "55043","OBJECT_ID": "2023-001AL","OBJECT_NAME": "FLOCK 4Y 11","OBJECT_NUMBER": "55043","OBJECT_TYPE": "PAYLOAD","PERIGEE": "492","PERIOD": "94.62","RCSVALUE": "0","RCS_SIZE": "SMALL","SATNAME": "FLOCK 4Y 11","SITE": "AFETR"</v>
      </c>
    </row>
    <row r="596" spans="1:51" x14ac:dyDescent="0.2">
      <c r="A596" t="s">
        <v>1396</v>
      </c>
      <c r="B596" t="s">
        <v>4380</v>
      </c>
      <c r="C596" t="s">
        <v>3752</v>
      </c>
      <c r="D596" t="s">
        <v>876</v>
      </c>
      <c r="E596" t="s">
        <v>25</v>
      </c>
      <c r="F596" t="s">
        <v>25</v>
      </c>
      <c r="G596" t="s">
        <v>2948</v>
      </c>
      <c r="H596" t="s">
        <v>27</v>
      </c>
      <c r="I596" t="s">
        <v>25</v>
      </c>
      <c r="J596" t="s">
        <v>97</v>
      </c>
      <c r="K596" t="s">
        <v>1800</v>
      </c>
      <c r="L596" t="s">
        <v>3750</v>
      </c>
      <c r="M596" t="s">
        <v>2239</v>
      </c>
      <c r="N596" t="s">
        <v>33</v>
      </c>
      <c r="O596" t="s">
        <v>504</v>
      </c>
      <c r="P596" t="s">
        <v>3751</v>
      </c>
      <c r="Q596" t="s">
        <v>3750</v>
      </c>
      <c r="R596" t="s">
        <v>3752</v>
      </c>
      <c r="S596" t="s">
        <v>3751</v>
      </c>
      <c r="T596" t="s">
        <v>38</v>
      </c>
      <c r="U596" t="s">
        <v>894</v>
      </c>
      <c r="V596" t="s">
        <v>1315</v>
      </c>
      <c r="W596" t="s">
        <v>41</v>
      </c>
      <c r="X596" t="s">
        <v>95</v>
      </c>
      <c r="Y596" t="s">
        <v>75</v>
      </c>
      <c r="Z596" t="str">
        <f t="shared" si="1504"/>
        <v>"ICEYEX21-55511":{"APOGEE": "511","COMMENT": "","COMMENTCODE": "","COUNTRY": "FIN","CURRENT": "Y","DECAY": "","FILE": "8632","INCLINATION": "97.46","INTLDES": "2023-001AS","LAUNCH": "2023-01-03","LAUNCH_NUM": "1","LAUNCH_PIECE": "AS","NORAD_CAT_ID": "55049","OBJECT_ID": "2023-001AS","OBJECT_NAME": "ICEYE-X21","OBJECT_NUMBER": "55049","OBJECT_TYPE": "PAYLOAD","PERIGEE": "493","PERIOD": "94.65","RCSVALUE": "0","RCS_SIZE": "MEDIUM","SATNAME": "ICEYE-X21","SITE": "AFETR"}</v>
      </c>
      <c r="AA596" t="str">
        <f>IF(A596=A597,_xlfn.CONCAT(Query__2[[#This Row],[Column1]],","),_xlfn.CONCAT(Query__2[[#This Row],[Column1]],"},"))</f>
        <v>"ICEYEX21-55511":{"APOGEE": "511","COMMENT": "","COMMENTCODE": "","COUNTRY": "FIN","CURRENT": "Y","DECAY": "","FILE": "8632","INCLINATION": "97.46","INTLDES": "2023-001AS","LAUNCH": "2023-01-03","LAUNCH_NUM": "1","LAUNCH_PIECE": "AS","NORAD_CAT_ID": "55049","OBJECT_ID": "2023-001AS","OBJECT_NAME": "ICEYE-X21","OBJECT_NUMBER": "55049","OBJECT_TYPE": "PAYLOAD","PERIGEE": "493","PERIOD": "94.65","RCSVALUE": "0","RCS_SIZE": "MEDIUM","SATNAME": "ICEYE-X21","SITE": "AFETR"},</v>
      </c>
      <c r="AB596" t="str">
        <f t="shared" si="1551"/>
        <v>"APOGEE": "511",</v>
      </c>
      <c r="AC596" t="str">
        <f t="shared" si="1552"/>
        <v>"COMMENT": "",</v>
      </c>
      <c r="AD596" t="str">
        <f t="shared" si="1553"/>
        <v>"COMMENTCODE": "",</v>
      </c>
      <c r="AE596" t="str">
        <f t="shared" si="1554"/>
        <v>"COUNTRY": "FIN",</v>
      </c>
      <c r="AF596" t="str">
        <f t="shared" si="1555"/>
        <v>"CURRENT": "Y",</v>
      </c>
      <c r="AG596" t="str">
        <f t="shared" si="1556"/>
        <v>"DECAY": "",</v>
      </c>
      <c r="AH596" t="str">
        <f t="shared" si="1557"/>
        <v>"FILE": "8632",</v>
      </c>
      <c r="AI596" t="str">
        <f t="shared" si="1558"/>
        <v>"INCLINATION": "97.46",</v>
      </c>
      <c r="AJ596" t="str">
        <f t="shared" si="1559"/>
        <v>"INTLDES": "2023-001AS",</v>
      </c>
      <c r="AK596" t="str">
        <f t="shared" si="1560"/>
        <v>"LAUNCH": "2023-01-03",</v>
      </c>
      <c r="AL596" t="str">
        <f t="shared" si="1561"/>
        <v>"LAUNCH_NUM": "1",</v>
      </c>
      <c r="AM596" t="str">
        <f t="shared" si="1562"/>
        <v>"LAUNCH_PIECE": "AS",</v>
      </c>
      <c r="AN596" t="str">
        <f t="shared" si="1563"/>
        <v>"NORAD_CAT_ID": "55049",</v>
      </c>
      <c r="AO596" t="str">
        <f t="shared" si="1564"/>
        <v>"OBJECT_ID": "2023-001AS",</v>
      </c>
      <c r="AP596" t="str">
        <f t="shared" si="1565"/>
        <v>"OBJECT_NAME": "ICEYE-X21",</v>
      </c>
      <c r="AQ596" t="str">
        <f t="shared" si="1566"/>
        <v>"OBJECT_NUMBER": "55049",</v>
      </c>
      <c r="AR596" t="str">
        <f t="shared" si="1567"/>
        <v>"OBJECT_TYPE": "PAYLOAD",</v>
      </c>
      <c r="AS596" t="str">
        <f t="shared" si="1568"/>
        <v>"PERIGEE": "493",</v>
      </c>
      <c r="AT596" t="str">
        <f t="shared" si="1569"/>
        <v>"PERIOD": "94.65",</v>
      </c>
      <c r="AU596" t="str">
        <f t="shared" si="1570"/>
        <v>"RCSVALUE": "0",</v>
      </c>
      <c r="AV596" t="str">
        <f t="shared" si="1571"/>
        <v>"RCS_SIZE": "MEDIUM",</v>
      </c>
      <c r="AW596" t="str">
        <f t="shared" si="1572"/>
        <v>"SITE": "AFETR"</v>
      </c>
      <c r="AX596" t="str">
        <f t="shared" si="1573"/>
        <v>"SATNAME": "ICEYE-X21",</v>
      </c>
      <c r="AY596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"511","COMMENT": "","COMMENTCODE": "","COUNTRY": "FIN","CURRENT": "Y","DECAY": "","FILE": "8632","INCLINATION": "97.46","INTLDES": "2023-001AS","LAUNCH": "2023-01-03","LAUNCH_NUM": "1","LAUNCH_PIECE": "AS","NORAD_CAT_ID": "55049","OBJECT_ID": "2023-001AS","OBJECT_NAME": "ICEYE-X21","OBJECT_NUMBER": "55049","OBJECT_TYPE": "PAYLOAD","PERIGEE": "493","PERIOD": "94.65","RCSVALUE": "0","RCS_SIZE": "MEDIUM","SATNAME": "ICEYE-X21","SITE": "AFETR"</v>
      </c>
    </row>
    <row r="597" spans="1:51" x14ac:dyDescent="0.2">
      <c r="A597" t="s">
        <v>1396</v>
      </c>
      <c r="B597" t="s">
        <v>4381</v>
      </c>
      <c r="C597" t="s">
        <v>3755</v>
      </c>
      <c r="D597" t="s">
        <v>909</v>
      </c>
      <c r="E597" t="s">
        <v>25</v>
      </c>
      <c r="F597" t="s">
        <v>25</v>
      </c>
      <c r="G597" t="s">
        <v>1506</v>
      </c>
      <c r="H597" t="s">
        <v>27</v>
      </c>
      <c r="I597" t="s">
        <v>25</v>
      </c>
      <c r="J597" t="s">
        <v>97</v>
      </c>
      <c r="K597" t="s">
        <v>1325</v>
      </c>
      <c r="L597" t="s">
        <v>3753</v>
      </c>
      <c r="M597" t="s">
        <v>2239</v>
      </c>
      <c r="N597" t="s">
        <v>33</v>
      </c>
      <c r="O597" t="s">
        <v>731</v>
      </c>
      <c r="P597" t="s">
        <v>3754</v>
      </c>
      <c r="Q597" t="s">
        <v>3753</v>
      </c>
      <c r="R597" t="s">
        <v>3755</v>
      </c>
      <c r="S597" t="s">
        <v>3754</v>
      </c>
      <c r="T597" t="s">
        <v>38</v>
      </c>
      <c r="U597" t="s">
        <v>892</v>
      </c>
      <c r="V597" t="s">
        <v>1901</v>
      </c>
      <c r="W597" t="s">
        <v>41</v>
      </c>
      <c r="X597" t="s">
        <v>95</v>
      </c>
      <c r="Y597" t="s">
        <v>75</v>
      </c>
      <c r="Z597" t="str">
        <f t="shared" si="1504"/>
        <v>"SKYKRAFT1D-55512":{"APOGEE": "508","COMMENT": "","COMMENTCODE": "","COUNTRY": "AUS","CURRENT": "Y","DECAY": "","FILE": "8632","INCLINATION": "97.45","INTLDES": "2023-001AV","LAUNCH": "2023-01-03","LAUNCH_NUM": "1","LAUNCH_PIECE": "AV","NORAD_CAT_ID": "55052","OBJECT_ID": "2023-001AV","OBJECT_NAME": "SKYKRAFT-1D","OBJECT_NUMBER": "55052","OBJECT_TYPE": "PAYLOAD","PERIGEE": "491","PERIOD": "94.61","RCSVALUE": "0","RCS_SIZE": "MEDIUM","SATNAME": "SKYKRAFT-1D","SITE": "AFETR"}</v>
      </c>
      <c r="AA597" t="str">
        <f>IF(A597=A598,_xlfn.CONCAT(Query__2[[#This Row],[Column1]],","),_xlfn.CONCAT(Query__2[[#This Row],[Column1]],"},"))</f>
        <v>"SKYKRAFT1D-55512":{"APOGEE": "508","COMMENT": "","COMMENTCODE": "","COUNTRY": "AUS","CURRENT": "Y","DECAY": "","FILE": "8632","INCLINATION": "97.45","INTLDES": "2023-001AV","LAUNCH": "2023-01-03","LAUNCH_NUM": "1","LAUNCH_PIECE": "AV","NORAD_CAT_ID": "55052","OBJECT_ID": "2023-001AV","OBJECT_NAME": "SKYKRAFT-1D","OBJECT_NUMBER": "55052","OBJECT_TYPE": "PAYLOAD","PERIGEE": "491","PERIOD": "94.61","RCSVALUE": "0","RCS_SIZE": "MEDIUM","SATNAME": "SKYKRAFT-1D","SITE": "AFETR"},</v>
      </c>
      <c r="AB597" t="str">
        <f t="shared" si="1551"/>
        <v>"APOGEE": "508",</v>
      </c>
      <c r="AC597" t="str">
        <f t="shared" si="1552"/>
        <v>"COMMENT": "",</v>
      </c>
      <c r="AD597" t="str">
        <f t="shared" si="1553"/>
        <v>"COMMENTCODE": "",</v>
      </c>
      <c r="AE597" t="str">
        <f t="shared" si="1554"/>
        <v>"COUNTRY": "AUS",</v>
      </c>
      <c r="AF597" t="str">
        <f t="shared" si="1555"/>
        <v>"CURRENT": "Y",</v>
      </c>
      <c r="AG597" t="str">
        <f t="shared" si="1556"/>
        <v>"DECAY": "",</v>
      </c>
      <c r="AH597" t="str">
        <f t="shared" si="1557"/>
        <v>"FILE": "8632",</v>
      </c>
      <c r="AI597" t="str">
        <f t="shared" si="1558"/>
        <v>"INCLINATION": "97.45",</v>
      </c>
      <c r="AJ597" t="str">
        <f t="shared" si="1559"/>
        <v>"INTLDES": "2023-001AV",</v>
      </c>
      <c r="AK597" t="str">
        <f t="shared" si="1560"/>
        <v>"LAUNCH": "2023-01-03",</v>
      </c>
      <c r="AL597" t="str">
        <f t="shared" si="1561"/>
        <v>"LAUNCH_NUM": "1",</v>
      </c>
      <c r="AM597" t="str">
        <f t="shared" si="1562"/>
        <v>"LAUNCH_PIECE": "AV",</v>
      </c>
      <c r="AN597" t="str">
        <f t="shared" si="1563"/>
        <v>"NORAD_CAT_ID": "55052",</v>
      </c>
      <c r="AO597" t="str">
        <f t="shared" si="1564"/>
        <v>"OBJECT_ID": "2023-001AV",</v>
      </c>
      <c r="AP597" t="str">
        <f t="shared" si="1565"/>
        <v>"OBJECT_NAME": "SKYKRAFT-1D",</v>
      </c>
      <c r="AQ597" t="str">
        <f t="shared" si="1566"/>
        <v>"OBJECT_NUMBER": "55052",</v>
      </c>
      <c r="AR597" t="str">
        <f t="shared" si="1567"/>
        <v>"OBJECT_TYPE": "PAYLOAD",</v>
      </c>
      <c r="AS597" t="str">
        <f t="shared" si="1568"/>
        <v>"PERIGEE": "491",</v>
      </c>
      <c r="AT597" t="str">
        <f t="shared" si="1569"/>
        <v>"PERIOD": "94.61",</v>
      </c>
      <c r="AU597" t="str">
        <f t="shared" si="1570"/>
        <v>"RCSVALUE": "0",</v>
      </c>
      <c r="AV597" t="str">
        <f t="shared" si="1571"/>
        <v>"RCS_SIZE": "MEDIUM",</v>
      </c>
      <c r="AW597" t="str">
        <f t="shared" si="1572"/>
        <v>"SITE": "AFETR"</v>
      </c>
      <c r="AX597" t="str">
        <f t="shared" si="1573"/>
        <v>"SATNAME": "SKYKRAFT-1D",</v>
      </c>
      <c r="AY597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"508","COMMENT": "","COMMENTCODE": "","COUNTRY": "AUS","CURRENT": "Y","DECAY": "","FILE": "8632","INCLINATION": "97.45","INTLDES": "2023-001AV","LAUNCH": "2023-01-03","LAUNCH_NUM": "1","LAUNCH_PIECE": "AV","NORAD_CAT_ID": "55052","OBJECT_ID": "2023-001AV","OBJECT_NAME": "SKYKRAFT-1D","OBJECT_NUMBER": "55052","OBJECT_TYPE": "PAYLOAD","PERIGEE": "491","PERIOD": "94.61","RCSVALUE": "0","RCS_SIZE": "MEDIUM","SATNAME": "SKYKRAFT-1D","SITE": "AFETR"</v>
      </c>
    </row>
    <row r="598" spans="1:51" x14ac:dyDescent="0.2">
      <c r="A598" t="s">
        <v>1396</v>
      </c>
      <c r="B598" t="s">
        <v>4382</v>
      </c>
      <c r="C598" t="s">
        <v>3758</v>
      </c>
      <c r="D598" t="s">
        <v>226</v>
      </c>
      <c r="E598" t="s">
        <v>25</v>
      </c>
      <c r="F598" t="s">
        <v>25</v>
      </c>
      <c r="G598" t="s">
        <v>66</v>
      </c>
      <c r="H598" t="s">
        <v>27</v>
      </c>
      <c r="I598" t="s">
        <v>25</v>
      </c>
      <c r="J598" t="s">
        <v>97</v>
      </c>
      <c r="K598" t="s">
        <v>1800</v>
      </c>
      <c r="L598" t="s">
        <v>3756</v>
      </c>
      <c r="M598" t="s">
        <v>2239</v>
      </c>
      <c r="N598" t="s">
        <v>33</v>
      </c>
      <c r="O598" t="s">
        <v>466</v>
      </c>
      <c r="P598" t="s">
        <v>3757</v>
      </c>
      <c r="Q598" t="s">
        <v>3756</v>
      </c>
      <c r="R598" t="s">
        <v>3758</v>
      </c>
      <c r="S598" t="s">
        <v>3757</v>
      </c>
      <c r="T598" t="s">
        <v>38</v>
      </c>
      <c r="U598" t="s">
        <v>903</v>
      </c>
      <c r="V598" t="s">
        <v>1012</v>
      </c>
      <c r="W598" t="s">
        <v>41</v>
      </c>
      <c r="X598" t="s">
        <v>95</v>
      </c>
      <c r="Y598" t="s">
        <v>75</v>
      </c>
      <c r="Z598" t="str">
        <f t="shared" si="1504"/>
        <v>"FLOCK4Y12-55513":{"APOGEE": "507","COMMENT": "","COMMENTCODE": "","COUNTRY": "US","CURRENT": "Y","DECAY": "","FILE": "8632","INCLINATION": "97.46","INTLDES": "2023-001BJ","LAUNCH": "2023-01-03","LAUNCH_NUM": "1","LAUNCH_PIECE": "BJ","NORAD_CAT_ID": "55065","OBJECT_ID": "2023-001BJ","OBJECT_NAME": "FLOCK 4Y 12","OBJECT_NUMBER": "55065","OBJECT_TYPE": "PAYLOAD","PERIGEE": "488","PERIOD": "94.57","RCSVALUE": "0","RCS_SIZE": "MEDIUM","SATNAME": "FLOCK 4Y 12","SITE": "AFETR"}</v>
      </c>
      <c r="AA598" t="str">
        <f>IF(A598=A599,_xlfn.CONCAT(Query__2[[#This Row],[Column1]],","),_xlfn.CONCAT(Query__2[[#This Row],[Column1]],"},"))</f>
        <v>"FLOCK4Y12-55513":{"APOGEE": "507","COMMENT": "","COMMENTCODE": "","COUNTRY": "US","CURRENT": "Y","DECAY": "","FILE": "8632","INCLINATION": "97.46","INTLDES": "2023-001BJ","LAUNCH": "2023-01-03","LAUNCH_NUM": "1","LAUNCH_PIECE": "BJ","NORAD_CAT_ID": "55065","OBJECT_ID": "2023-001BJ","OBJECT_NAME": "FLOCK 4Y 12","OBJECT_NUMBER": "55065","OBJECT_TYPE": "PAYLOAD","PERIGEE": "488","PERIOD": "94.57","RCSVALUE": "0","RCS_SIZE": "MEDIUM","SATNAME": "FLOCK 4Y 12","SITE": "AFETR"}},</v>
      </c>
      <c r="AB598" t="str">
        <f t="shared" si="1551"/>
        <v>"APOGEE": "507",</v>
      </c>
      <c r="AC598" t="str">
        <f t="shared" si="1552"/>
        <v>"COMMENT": "",</v>
      </c>
      <c r="AD598" t="str">
        <f t="shared" si="1553"/>
        <v>"COMMENTCODE": "",</v>
      </c>
      <c r="AE598" t="str">
        <f t="shared" si="1554"/>
        <v>"COUNTRY": "US",</v>
      </c>
      <c r="AF598" t="str">
        <f t="shared" si="1555"/>
        <v>"CURRENT": "Y",</v>
      </c>
      <c r="AG598" t="str">
        <f t="shared" si="1556"/>
        <v>"DECAY": "",</v>
      </c>
      <c r="AH598" t="str">
        <f t="shared" si="1557"/>
        <v>"FILE": "8632",</v>
      </c>
      <c r="AI598" t="str">
        <f t="shared" si="1558"/>
        <v>"INCLINATION": "97.46",</v>
      </c>
      <c r="AJ598" t="str">
        <f t="shared" si="1559"/>
        <v>"INTLDES": "2023-001BJ",</v>
      </c>
      <c r="AK598" t="str">
        <f t="shared" si="1560"/>
        <v>"LAUNCH": "2023-01-03",</v>
      </c>
      <c r="AL598" t="str">
        <f t="shared" si="1561"/>
        <v>"LAUNCH_NUM": "1",</v>
      </c>
      <c r="AM598" t="str">
        <f t="shared" si="1562"/>
        <v>"LAUNCH_PIECE": "BJ",</v>
      </c>
      <c r="AN598" t="str">
        <f t="shared" si="1563"/>
        <v>"NORAD_CAT_ID": "55065",</v>
      </c>
      <c r="AO598" t="str">
        <f t="shared" si="1564"/>
        <v>"OBJECT_ID": "2023-001BJ",</v>
      </c>
      <c r="AP598" t="str">
        <f t="shared" si="1565"/>
        <v>"OBJECT_NAME": "FLOCK 4Y 12",</v>
      </c>
      <c r="AQ598" t="str">
        <f t="shared" si="1566"/>
        <v>"OBJECT_NUMBER": "55065",</v>
      </c>
      <c r="AR598" t="str">
        <f t="shared" si="1567"/>
        <v>"OBJECT_TYPE": "PAYLOAD",</v>
      </c>
      <c r="AS598" t="str">
        <f t="shared" si="1568"/>
        <v>"PERIGEE": "488",</v>
      </c>
      <c r="AT598" t="str">
        <f t="shared" si="1569"/>
        <v>"PERIOD": "94.57",</v>
      </c>
      <c r="AU598" t="str">
        <f t="shared" si="1570"/>
        <v>"RCSVALUE": "0",</v>
      </c>
      <c r="AV598" t="str">
        <f t="shared" si="1571"/>
        <v>"RCS_SIZE": "MEDIUM",</v>
      </c>
      <c r="AW598" t="str">
        <f t="shared" si="1572"/>
        <v>"SITE": "AFETR"</v>
      </c>
      <c r="AX598" t="str">
        <f t="shared" si="1573"/>
        <v>"SATNAME": "FLOCK 4Y 12",</v>
      </c>
      <c r="AY598" t="str">
        <f>_xlfn.CONCAT(Query__2[[#This Row],[Column3]],Query__2[[#This Row],[Column4]],Query__2[[#This Row],[Column5]],Query__2[[#This Row],[Column6]],Query__2[[#This Row],[Column7]],Query__2[[#This Row],[Column8]],Query__2[[#This Row],[Column9]],Query__2[[#This Row],[Column10]],Query__2[[#This Row],[Column11]],Query__2[[#This Row],[Column12]],Query__2[[#This Row],[Column13]],Query__2[[#This Row],[Column14]],Query__2[[#This Row],[Column15]],Query__2[[#This Row],[Column16]],Query__2[[#This Row],[Column17]],Query__2[[#This Row],[Column18]],Query__2[[#This Row],[Column19]],Query__2[[#This Row],[Column20]],Query__2[[#This Row],[Column21]],Query__2[[#This Row],[Column22]],Query__2[[#This Row],[Column23]],Query__2[[#This Row],[Column242]],Query__2[[#This Row],[Column24]])</f>
        <v>"APOGEE": "507","COMMENT": "","COMMENTCODE": "","COUNTRY": "US","CURRENT": "Y","DECAY": "","FILE": "8632","INCLINATION": "97.46","INTLDES": "2023-001BJ","LAUNCH": "2023-01-03","LAUNCH_NUM": "1","LAUNCH_PIECE": "BJ","NORAD_CAT_ID": "55065","OBJECT_ID": "2023-001BJ","OBJECT_NAME": "FLOCK 4Y 12","OBJECT_NUMBER": "55065","OBJECT_TYPE": "PAYLOAD","PERIGEE": "488","PERIOD": "94.57","RCSVALUE": "0","RCS_SIZE": "MEDIUM","SATNAME": "FLOCK 4Y 12","SITE": "AFETR"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8DBD8-03A5-924F-B99C-CBE43F82241C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o E A A B Q S w M E F A A A C A g A J J F R W L e G K g q l A A A A 9 g A A A B I A A A B D b 2 5 m a W c v U G F j a 2 F n Z S 5 4 b W y F j 7 E O g j A Y h F + F d K c t N R p C S h l c J T E h G t e m V G i E H 0 O L 5 d 0 c f C R f Q Y y i b o 5 3 9 1 1 y d 7 / e e D a 2 T X D R v T U d p C j C F A U a V F c a q F I 0 u G M Y o 0 z w r V Q n W e l g g s E m o z U p q p 0 7 J 4 R 4 7 7 F f 4 K 6 v C K M 0 I o d 8 U 6 h a t z I 0 Y J 0 E p d G n V f 5 v I c H 3 r z G C 4 Y i t 8 J L F m H I y m z w 3 8 A X Y t P e Z / p h 8 P T R u 6 L X Q E O 4 K T m b J y f u D e A B Q S w M E F A A A C A g A J J F R W I 0 n R p v H A Q A A 1 Q Q A A B M A A A B G b 3 J t d W x h c y 9 T Z W N 0 a W 9 u M S 5 t 7 V R d a 9 s w F H 0 P 9 D 8 I 9 8 U B x 1 n 7 W v q g y M r m 4 s i Z P w r Z G E G x t U Z D k Y I k d y m l / 3 2 2 7 K x m t L C 3 v e z F P u d e 3 X P O F c a G V Z Y r C f L + f X V z M b m Y m D 3 V r A a f G 6 a f w C 0 Q z E 4 A y F W j K 9 b S O 6 N k G K m q O T B p / S U X L E R K 2 p Y Y 3 5 u X h m k z l 2 3 V 7 K s 9 b e p W i 8 8 j 9 V M K R W s z N 0 d a s Z r t N D e G H 2 Y 1 + 0 4 b Y W f a 1 r s Z O x 2 V t r P r 8 E d r 4 U 2 n E y 5 / G 4 + D X X p 9 N P 9 6 6 v 3 L f E F r e + m 1 4 o 9 M 2 z a X V c D S n W B d q I x V S t d h o Y q u 4 v f p 3 A S h j / y B u l u / f X v 8 + c P L 1 3 s q G v b t P Q d w 1 X k 4 6 X C p 1 S H h x v q v w g H I j 4 J b y 3 T o w O K J K L v n 8 s G f B k A 2 Q p y f + G Q 1 d V Y m x F o r P e y E T 0 c q 6 9 Y Q K d E c 5 M i t 7 / T b 9 U 3 / n Y A B 8 M 7 T A X j 2 4 D r 9 i L G r p q s V J s U I o j Q a O i U p s o 2 D Z Z Y N h y K M o K s t 4 8 Q d i w l K Y g K L O C U 9 L Z I I 5 x 1 M Y E n Q p 1 e 0 J e V q x N Y x R n j E N x h m H S V p B q M t g s U 2 j j q e L u 4 w + o M Q u M J j W q 4 W O B s V i s 3 a 9 d c 4 i 4 d F O 5 g 6 j Q z l 9 z A p 8 Y C 3 e f z F 4 R w W Z 9 0 8 L r D 3 8 v + m / v a m h r / D G 9 / q z S 9 Q S w M E F A A A C A g A J J F R W A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k k V F Y t 4 Y q C q U A A A D 2 A A A A E g A A A A A A A A A A A A A A p A E A A A A A Q 2 9 u Z m l n L 1 B h Y 2 t h Z 2 U u e G 1 s U E s B A h Q D F A A A C A g A J J F R W I 0 n R p v H A Q A A 1 Q Q A A B M A A A A A A A A A A A A A A K Q B 1 Q A A A E Z v c m 1 1 b G F z L 1 N l Y 3 R p b 2 4 x L m 1 Q S w E C F A M U A A A I C A A k k V F Y D 8 r p q 6 Q A A A D p A A A A E w A A A A A A A A A A A A A A p A H N A g A A W 0 N v b n R l b n R f V H l w Z X N d L n h t b F B L B Q Y A A A A A A w A D A M I A A A C i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7 H Q A A A A A A A N k d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1 F 1 Z X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W U 0 N T J l Z m M t Y W U x N y 0 0 M z g 5 L T g 5 Z G Y t N z Y z Y z I 0 Y W Z m M T k 3 I i A v P j x F b n R y e S B U e X B l P S J O Y W 1 l V X B k Y X R l Z E F m d G V y R m l s b C I g V m F s d W U 9 I m w w I i A v P j x F b n R y e S B U e X B l P S J S Z X N 1 b H R U e X B l I i B W Y W x 1 Z T 0 i c 1 J l Y 2 9 y Z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S 9 B d X R v U m V t b 3 Z l Z E N v b H V t b n M x L n t O Y W 1 l L D B 9 J n F 1 b 3 Q 7 L C Z x d W 9 0 O 1 N l Y 3 R p b 2 4 x L 1 F 1 Z X J 5 L 0 F 1 d G 9 S Z W 1 v d m V k Q 2 9 s d W 1 u c z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F 1 Z X J 5 L 0 F 1 d G 9 S Z W 1 v d m V k Q 2 9 s d W 1 u c z E u e 0 5 h b W U s M H 0 m c X V v d D s s J n F 1 b 3 Q 7 U 2 V j d G l v b j E v U X V l c n k v Q X V 0 b 1 J l b W 9 2 Z W R D b 2 x 1 b W 5 z M S 5 7 V m F s d W U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5 h b W U m c X V v d D s s J n F 1 b 3 Q 7 V m F s d W U m c X V v d D t d I i A v P j x F b n R y e S B U e X B l P S J G a W x s Q 2 9 s d W 1 u V H l w Z X M i I F Z h b H V l P S J z Q m d B P S I g L z 4 8 R W 5 0 c n k g V H l w Z T 0 i R m l s b E x h c 3 R V c G R h d G V k I i B W Y W x 1 Z T 0 i Z D I w M j Q t M D I t M T d U M T I 6 M z g 6 M z E u N z E 1 N D k z M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F 1 Z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M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k z Y W E y Y j V i L W E w M W Q t N D J h Y i 1 h Y T k z L W F k N m N h N W U z M j Z l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d W V y e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D U 1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x N 1 Q x M j o z O T o w O S 4 2 N D g 4 N T I w W i I g L z 4 8 R W 5 0 c n k g V H l w Z T 0 i R m l s b E N v b H V t b l R 5 c G V z I i B W Y W x 1 Z T 0 i c 0 F B Q U F B Q U F B Q U F B Q U F B Q U F B Q U F B Q U F B Q U F B Q U F B Q U F B I i A v P j x F b n R y e S B U e X B l P S J G a W x s Q 2 9 s d W 1 u T m F t Z X M i I F Z h b H V l P S J z W y Z x d W 9 0 O 0 F Q T 0 d F R S Z x d W 9 0 O y w m c X V v d D t D T 0 1 N R U 5 U J n F 1 b 3 Q 7 L C Z x d W 9 0 O 0 N P T U 1 F T l R D T 0 R F J n F 1 b 3 Q 7 L C Z x d W 9 0 O 0 N P V U 5 U U l k m c X V v d D s s J n F 1 b 3 Q 7 Q 1 V S U k V O V C Z x d W 9 0 O y w m c X V v d D t E R U N B W S Z x d W 9 0 O y w m c X V v d D t G S U x F J n F 1 b 3 Q 7 L C Z x d W 9 0 O 0 l O Q 0 x J T k F U S U 9 O J n F 1 b 3 Q 7 L C Z x d W 9 0 O 0 l O V E x E R V M m c X V v d D s s J n F 1 b 3 Q 7 T E F V T k N I J n F 1 b 3 Q 7 L C Z x d W 9 0 O 0 x B V U 5 D S F 9 O V U 0 m c X V v d D s s J n F 1 b 3 Q 7 T E F V T k N I X 1 B J R U N F J n F 1 b 3 Q 7 L C Z x d W 9 0 O 0 x B V U 5 D S F 9 Z R U F S J n F 1 b 3 Q 7 L C Z x d W 9 0 O 0 5 P U k F E X 0 N B V F 9 J R C Z x d W 9 0 O y w m c X V v d D t P Q k p F Q 1 R f S U Q m c X V v d D s s J n F 1 b 3 Q 7 T 0 J K R U N U X 0 5 B T U U m c X V v d D s s J n F 1 b 3 Q 7 T 0 J K R U N U X 0 5 V T U J F U i Z x d W 9 0 O y w m c X V v d D t P Q k p F Q 1 R f V F l Q R S Z x d W 9 0 O y w m c X V v d D t Q R V J J R 0 V F J n F 1 b 3 Q 7 L C Z x d W 9 0 O 1 B F U k l P R C Z x d W 9 0 O y w m c X V v d D t S Q 1 N W Q U x V R S Z x d W 9 0 O y w m c X V v d D t S Q 1 N f U 0 l a R S Z x d W 9 0 O y w m c X V v d D t T Q V R O Q U 1 F J n F 1 b 3 Q 7 L C Z x d W 9 0 O 1 N J V E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g K D I p L 0 F 1 d G 9 S Z W 1 v d m V k Q 2 9 s d W 1 u c z E u e 0 F Q T 0 d F R S w w f S Z x d W 9 0 O y w m c X V v d D t T Z W N 0 a W 9 u M S 9 R d W V y e S A o M i k v Q X V 0 b 1 J l b W 9 2 Z W R D b 2 x 1 b W 5 z M S 5 7 Q 0 9 N T U V O V C w x f S Z x d W 9 0 O y w m c X V v d D t T Z W N 0 a W 9 u M S 9 R d W V y e S A o M i k v Q X V 0 b 1 J l b W 9 2 Z W R D b 2 x 1 b W 5 z M S 5 7 Q 0 9 N T U V O V E N P R E U s M n 0 m c X V v d D s s J n F 1 b 3 Q 7 U 2 V j d G l v b j E v U X V l c n k g K D I p L 0 F 1 d G 9 S Z W 1 v d m V k Q 2 9 s d W 1 u c z E u e 0 N P V U 5 U U l k s M 3 0 m c X V v d D s s J n F 1 b 3 Q 7 U 2 V j d G l v b j E v U X V l c n k g K D I p L 0 F 1 d G 9 S Z W 1 v d m V k Q 2 9 s d W 1 u c z E u e 0 N V U l J F T l Q s N H 0 m c X V v d D s s J n F 1 b 3 Q 7 U 2 V j d G l v b j E v U X V l c n k g K D I p L 0 F 1 d G 9 S Z W 1 v d m V k Q 2 9 s d W 1 u c z E u e 0 R F Q 0 F Z L D V 9 J n F 1 b 3 Q 7 L C Z x d W 9 0 O 1 N l Y 3 R p b 2 4 x L 1 F 1 Z X J 5 I C g y K S 9 B d X R v U m V t b 3 Z l Z E N v b H V t b n M x L n t G S U x F L D Z 9 J n F 1 b 3 Q 7 L C Z x d W 9 0 O 1 N l Y 3 R p b 2 4 x L 1 F 1 Z X J 5 I C g y K S 9 B d X R v U m V t b 3 Z l Z E N v b H V t b n M x L n t J T k N M S U 5 B V E l P T i w 3 f S Z x d W 9 0 O y w m c X V v d D t T Z W N 0 a W 9 u M S 9 R d W V y e S A o M i k v Q X V 0 b 1 J l b W 9 2 Z W R D b 2 x 1 b W 5 z M S 5 7 S U 5 U T E R F U y w 4 f S Z x d W 9 0 O y w m c X V v d D t T Z W N 0 a W 9 u M S 9 R d W V y e S A o M i k v Q X V 0 b 1 J l b W 9 2 Z W R D b 2 x 1 b W 5 z M S 5 7 T E F V T k N I L D l 9 J n F 1 b 3 Q 7 L C Z x d W 9 0 O 1 N l Y 3 R p b 2 4 x L 1 F 1 Z X J 5 I C g y K S 9 B d X R v U m V t b 3 Z l Z E N v b H V t b n M x L n t M Q V V O Q 0 h f T l V N L D E w f S Z x d W 9 0 O y w m c X V v d D t T Z W N 0 a W 9 u M S 9 R d W V y e S A o M i k v Q X V 0 b 1 J l b W 9 2 Z W R D b 2 x 1 b W 5 z M S 5 7 T E F V T k N I X 1 B J R U N F L D E x f S Z x d W 9 0 O y w m c X V v d D t T Z W N 0 a W 9 u M S 9 R d W V y e S A o M i k v Q X V 0 b 1 J l b W 9 2 Z W R D b 2 x 1 b W 5 z M S 5 7 T E F V T k N I X 1 l F Q V I s M T J 9 J n F 1 b 3 Q 7 L C Z x d W 9 0 O 1 N l Y 3 R p b 2 4 x L 1 F 1 Z X J 5 I C g y K S 9 B d X R v U m V t b 3 Z l Z E N v b H V t b n M x L n t O T 1 J B R F 9 D Q V R f S U Q s M T N 9 J n F 1 b 3 Q 7 L C Z x d W 9 0 O 1 N l Y 3 R p b 2 4 x L 1 F 1 Z X J 5 I C g y K S 9 B d X R v U m V t b 3 Z l Z E N v b H V t b n M x L n t P Q k p F Q 1 R f S U Q s M T R 9 J n F 1 b 3 Q 7 L C Z x d W 9 0 O 1 N l Y 3 R p b 2 4 x L 1 F 1 Z X J 5 I C g y K S 9 B d X R v U m V t b 3 Z l Z E N v b H V t b n M x L n t P Q k p F Q 1 R f T k F N R S w x N X 0 m c X V v d D s s J n F 1 b 3 Q 7 U 2 V j d G l v b j E v U X V l c n k g K D I p L 0 F 1 d G 9 S Z W 1 v d m V k Q 2 9 s d W 1 u c z E u e 0 9 C S k V D V F 9 O V U 1 C R V I s M T Z 9 J n F 1 b 3 Q 7 L C Z x d W 9 0 O 1 N l Y 3 R p b 2 4 x L 1 F 1 Z X J 5 I C g y K S 9 B d X R v U m V t b 3 Z l Z E N v b H V t b n M x L n t P Q k p F Q 1 R f V F l Q R S w x N 3 0 m c X V v d D s s J n F 1 b 3 Q 7 U 2 V j d G l v b j E v U X V l c n k g K D I p L 0 F 1 d G 9 S Z W 1 v d m V k Q 2 9 s d W 1 u c z E u e 1 B F U k l H R U U s M T h 9 J n F 1 b 3 Q 7 L C Z x d W 9 0 O 1 N l Y 3 R p b 2 4 x L 1 F 1 Z X J 5 I C g y K S 9 B d X R v U m V t b 3 Z l Z E N v b H V t b n M x L n t Q R V J J T 0 Q s M T l 9 J n F 1 b 3 Q 7 L C Z x d W 9 0 O 1 N l Y 3 R p b 2 4 x L 1 F 1 Z X J 5 I C g y K S 9 B d X R v U m V t b 3 Z l Z E N v b H V t b n M x L n t S Q 1 N W Q U x V R S w y M H 0 m c X V v d D s s J n F 1 b 3 Q 7 U 2 V j d G l v b j E v U X V l c n k g K D I p L 0 F 1 d G 9 S Z W 1 v d m V k Q 2 9 s d W 1 u c z E u e 1 J D U 1 9 T S V p F L D I x f S Z x d W 9 0 O y w m c X V v d D t T Z W N 0 a W 9 u M S 9 R d W V y e S A o M i k v Q X V 0 b 1 J l b W 9 2 Z W R D b 2 x 1 b W 5 z M S 5 7 U 0 F U T k F N R S w y M n 0 m c X V v d D s s J n F 1 b 3 Q 7 U 2 V j d G l v b j E v U X V l c n k g K D I p L 0 F 1 d G 9 S Z W 1 v d m V k Q 2 9 s d W 1 u c z E u e 1 N J V E U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R d W V y e S A o M i k v Q X V 0 b 1 J l b W 9 2 Z W R D b 2 x 1 b W 5 z M S 5 7 Q V B P R 0 V F L D B 9 J n F 1 b 3 Q 7 L C Z x d W 9 0 O 1 N l Y 3 R p b 2 4 x L 1 F 1 Z X J 5 I C g y K S 9 B d X R v U m V t b 3 Z l Z E N v b H V t b n M x L n t D T 0 1 N R U 5 U L D F 9 J n F 1 b 3 Q 7 L C Z x d W 9 0 O 1 N l Y 3 R p b 2 4 x L 1 F 1 Z X J 5 I C g y K S 9 B d X R v U m V t b 3 Z l Z E N v b H V t b n M x L n t D T 0 1 N R U 5 U Q 0 9 E R S w y f S Z x d W 9 0 O y w m c X V v d D t T Z W N 0 a W 9 u M S 9 R d W V y e S A o M i k v Q X V 0 b 1 J l b W 9 2 Z W R D b 2 x 1 b W 5 z M S 5 7 Q 0 9 V T l R S W S w z f S Z x d W 9 0 O y w m c X V v d D t T Z W N 0 a W 9 u M S 9 R d W V y e S A o M i k v Q X V 0 b 1 J l b W 9 2 Z W R D b 2 x 1 b W 5 z M S 5 7 Q 1 V S U k V O V C w 0 f S Z x d W 9 0 O y w m c X V v d D t T Z W N 0 a W 9 u M S 9 R d W V y e S A o M i k v Q X V 0 b 1 J l b W 9 2 Z W R D b 2 x 1 b W 5 z M S 5 7 R E V D Q V k s N X 0 m c X V v d D s s J n F 1 b 3 Q 7 U 2 V j d G l v b j E v U X V l c n k g K D I p L 0 F 1 d G 9 S Z W 1 v d m V k Q 2 9 s d W 1 u c z E u e 0 Z J T E U s N n 0 m c X V v d D s s J n F 1 b 3 Q 7 U 2 V j d G l v b j E v U X V l c n k g K D I p L 0 F 1 d G 9 S Z W 1 v d m V k Q 2 9 s d W 1 u c z E u e 0 l O Q 0 x J T k F U S U 9 O L D d 9 J n F 1 b 3 Q 7 L C Z x d W 9 0 O 1 N l Y 3 R p b 2 4 x L 1 F 1 Z X J 5 I C g y K S 9 B d X R v U m V t b 3 Z l Z E N v b H V t b n M x L n t J T l R M R E V T L D h 9 J n F 1 b 3 Q 7 L C Z x d W 9 0 O 1 N l Y 3 R p b 2 4 x L 1 F 1 Z X J 5 I C g y K S 9 B d X R v U m V t b 3 Z l Z E N v b H V t b n M x L n t M Q V V O Q 0 g s O X 0 m c X V v d D s s J n F 1 b 3 Q 7 U 2 V j d G l v b j E v U X V l c n k g K D I p L 0 F 1 d G 9 S Z W 1 v d m V k Q 2 9 s d W 1 u c z E u e 0 x B V U 5 D S F 9 O V U 0 s M T B 9 J n F 1 b 3 Q 7 L C Z x d W 9 0 O 1 N l Y 3 R p b 2 4 x L 1 F 1 Z X J 5 I C g y K S 9 B d X R v U m V t b 3 Z l Z E N v b H V t b n M x L n t M Q V V O Q 0 h f U E l F Q 0 U s M T F 9 J n F 1 b 3 Q 7 L C Z x d W 9 0 O 1 N l Y 3 R p b 2 4 x L 1 F 1 Z X J 5 I C g y K S 9 B d X R v U m V t b 3 Z l Z E N v b H V t b n M x L n t M Q V V O Q 0 h f W U V B U i w x M n 0 m c X V v d D s s J n F 1 b 3 Q 7 U 2 V j d G l v b j E v U X V l c n k g K D I p L 0 F 1 d G 9 S Z W 1 v d m V k Q 2 9 s d W 1 u c z E u e 0 5 P U k F E X 0 N B V F 9 J R C w x M 3 0 m c X V v d D s s J n F 1 b 3 Q 7 U 2 V j d G l v b j E v U X V l c n k g K D I p L 0 F 1 d G 9 S Z W 1 v d m V k Q 2 9 s d W 1 u c z E u e 0 9 C S k V D V F 9 J R C w x N H 0 m c X V v d D s s J n F 1 b 3 Q 7 U 2 V j d G l v b j E v U X V l c n k g K D I p L 0 F 1 d G 9 S Z W 1 v d m V k Q 2 9 s d W 1 u c z E u e 0 9 C S k V D V F 9 O Q U 1 F L D E 1 f S Z x d W 9 0 O y w m c X V v d D t T Z W N 0 a W 9 u M S 9 R d W V y e S A o M i k v Q X V 0 b 1 J l b W 9 2 Z W R D b 2 x 1 b W 5 z M S 5 7 T 0 J K R U N U X 0 5 V T U J F U i w x N n 0 m c X V v d D s s J n F 1 b 3 Q 7 U 2 V j d G l v b j E v U X V l c n k g K D I p L 0 F 1 d G 9 S Z W 1 v d m V k Q 2 9 s d W 1 u c z E u e 0 9 C S k V D V F 9 U W V B F L D E 3 f S Z x d W 9 0 O y w m c X V v d D t T Z W N 0 a W 9 u M S 9 R d W V y e S A o M i k v Q X V 0 b 1 J l b W 9 2 Z W R D b 2 x 1 b W 5 z M S 5 7 U E V S S U d F R S w x O H 0 m c X V v d D s s J n F 1 b 3 Q 7 U 2 V j d G l v b j E v U X V l c n k g K D I p L 0 F 1 d G 9 S Z W 1 v d m V k Q 2 9 s d W 1 u c z E u e 1 B F U k l P R C w x O X 0 m c X V v d D s s J n F 1 b 3 Q 7 U 2 V j d G l v b j E v U X V l c n k g K D I p L 0 F 1 d G 9 S Z W 1 v d m V k Q 2 9 s d W 1 u c z E u e 1 J D U 1 Z B T F V F L D I w f S Z x d W 9 0 O y w m c X V v d D t T Z W N 0 a W 9 u M S 9 R d W V y e S A o M i k v Q X V 0 b 1 J l b W 9 2 Z W R D b 2 x 1 b W 5 z M S 5 7 U k N T X 1 N J W k U s M j F 9 J n F 1 b 3 Q 7 L C Z x d W 9 0 O 1 N l Y 3 R p b 2 4 x L 1 F 1 Z X J 5 I C g y K S 9 B d X R v U m V t b 3 Z l Z E N v b H V t b n M x L n t T Q V R O Q U 1 F L D I y f S Z x d W 9 0 O y w m c X V v d D t T Z W N 0 a W 9 u M S 9 R d W V y e S A o M i k v Q X V 0 b 1 J l b W 9 2 Z W R D b 2 x 1 b W 5 z M S 5 7 U 0 l U R S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J T I w J T I 4 M i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I l M j k v Q 2 9 u d m V y d G V k J T I w d G 8 l M j B 0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M i U y O S 9 O Y X Z p Z 2 F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y J T I 5 L 0 N v b n Z l c n R l Z C U y M H R v J T I w d G F i b G U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y J T I 5 L 0 V 4 c G F u Z G V k J T I w Q 2 9 s d W 1 u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s C A A A w g g L 3 B g k q h k i G 9 w 0 B B w O g g g L o M I I C 5 A I B A D G C A l 8 w g g J b A g E A M E M w N z E 1 M D M G A 1 U E A x M s T W l j c m 9 z b 2 Z 0 L k 9 m Z m l j Z S 5 F e G N l b C 5 Q c m 9 0 Z W N 0 Z W R E Y X R h U 2 V y d m l j Z X M C C C + I F T n 2 o H i r M A 0 G C S q G S I b 3 D Q E B A Q U A B I I C A E P I H U v m l A m G / c y / 4 s a 7 L X U S Y n g J o z Q 2 P i 2 0 t j 7 u g M e x S H y + D a 3 r Z 1 e T k 3 y w Q G Y T 7 q 6 + A f E K b s P P c W y T + X h m F t + j e x 4 T 6 H 8 6 s 4 e / M 6 Z s R A P R S u m q Z i W u E T U o S Z A I 7 1 + B e r + B z O q r Z Y 6 W Q Z o 1 d 6 n q m / / a F B 0 S h 1 O q e Q W L A M m m n A F S Z P 1 4 Y G r X 8 U H 2 9 L K H R C Z e h 1 0 B 1 I w H C O e u p U P 1 x i I W g z j I r K 7 C d 2 G z i y F H S r J M P A o d O E h 7 y 5 m t T a y c d Z T P T J o v b H / E H t s D F e V Q g c l H G n 8 X Q B j S 7 k g T 9 u p g K J 3 X k v g N Z Y m K / b d H S o e A Z T Y O L l i 0 g E t b G j W h 4 K L c d v 9 e 7 W e G 7 I a z L 6 a 3 I / N k Y F S K Z z f 1 9 2 W 8 1 K F 8 w p v s 8 u l Y n L y c V 3 b b Z o q f R J I A D t g Q n c b N U e + l H 4 7 i s L 5 + r z k i K d Z b 4 q I o f 8 R c S 4 C 6 p / R I K f 4 V 3 D r e M b 9 n O 8 M p 5 u Y F F I U 4 V n V f h 1 8 g j g 5 f C e + J 5 1 1 j I f G u t X X s q a O C X T L 2 0 u d r 5 J s H u q 0 M z j U c g 3 i r Z H p t O g n s 6 1 a r 4 g / / M F R t Q r O h j x b / b F d H l B I x 8 w J K a 6 J / a E d j b t R H E j F L n 0 s U h e E 6 U 4 F J o u W 4 v o M 3 W 1 j 6 X C k 9 z V F Y C n k d t M / v 7 B q Y H p j X 2 T h I a u 1 L t a e e 1 m b R S p n v L c F f y M R t n 5 X Z a w I c n f l j L l p u y O O G c T R H 2 7 d Z 1 5 g 4 l g c J n X c Q M H w G C S q G S I b 3 D Q E H A T A d B g l g h k g B Z Q M E A S o E E K t W q F p y E G l c N C 8 b r / i Y M H q A U L I 3 W q r 5 i Q Q q m 6 4 4 Q L o m F u c V x 1 E f p j I 8 Q / N h k 8 Z 0 J t H y D 6 2 F f 0 5 t F z f R G T u z B z u I c 3 w k w h o D m U O 5 9 l 5 9 e a O 0 1 u g v i 3 q r a j j v k n L C m P e S F 9 K t < / D a t a M a s h u p > 
</file>

<file path=customXml/itemProps1.xml><?xml version="1.0" encoding="utf-8"?>
<ds:datastoreItem xmlns:ds="http://schemas.openxmlformats.org/officeDocument/2006/customXml" ds:itemID="{B05F20C2-8919-2342-9D3E-87281FB374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Query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Nilesh Chaudhari</dc:creator>
  <cp:lastModifiedBy>Nilesh Chaudhari</cp:lastModifiedBy>
  <dcterms:created xsi:type="dcterms:W3CDTF">2024-02-17T12:26:19Z</dcterms:created>
  <dcterms:modified xsi:type="dcterms:W3CDTF">2024-02-22T20:15:31Z</dcterms:modified>
</cp:coreProperties>
</file>