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x05iql\OneDrive - Education Vaud\Cours\2022-2023\T1\P_DEV\"/>
    </mc:Choice>
  </mc:AlternateContent>
  <bookViews>
    <workbookView xWindow="0" yWindow="0" windowWidth="23040" windowHeight="9780"/>
  </bookViews>
  <sheets>
    <sheet name="Kablouti_Adam" sheetId="1" r:id="rId1"/>
  </sheets>
  <externalReferences>
    <externalReference r:id="rId2"/>
  </externalReferences>
  <definedNames>
    <definedName name="_xlnm.Print_Area" localSheetId="0">Kablouti_Adam!$A$1:$S$39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23" i="1" s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H2" i="1"/>
</calcChain>
</file>

<file path=xl/sharedStrings.xml><?xml version="1.0" encoding="utf-8"?>
<sst xmlns="http://schemas.openxmlformats.org/spreadsheetml/2006/main" count="46" uniqueCount="15">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</sst>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\ mmmm\ yyyy"/>
  </numFmts>
  <fonts count="4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6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4" fillId="0" borderId="2" xfId="1" applyFont="1" applyBorder="1" applyAlignment="1">
      <alignment horizontal="center" vertical="center"/>
    </xf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7" fillId="0" borderId="7" xfId="1" applyFont="1" applyBorder="1" applyAlignment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4" fillId="0" borderId="15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 textRotation="90"/>
    </xf>
    <xf numFmtId="0" fontId="23" fillId="0" borderId="23" xfId="1" applyFont="1" applyBorder="1" applyAlignment="1">
      <alignment horizontal="center" vertical="center" textRotation="90" wrapText="1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3" fillId="0" borderId="30" xfId="1" applyFont="1" applyBorder="1" applyAlignment="1">
      <alignment horizontal="center" vertical="center" textRotation="90" wrapText="1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3" fillId="0" borderId="35" xfId="1" applyFont="1" applyBorder="1" applyAlignment="1">
      <alignment horizontal="center" vertical="center" textRotation="90" wrapText="1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1" fillId="0" borderId="42" xfId="1" applyBorder="1" applyAlignment="1">
      <alignment horizontal="center" vertical="center" textRotation="90" wrapText="1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4" fillId="0" borderId="50" xfId="1" applyFont="1" applyBorder="1" applyAlignment="1">
      <alignment horizontal="center" vertical="center" textRotation="90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4" fillId="0" borderId="0" xfId="1" applyFont="1" applyAlignment="1">
      <alignment horizontal="right" vertical="center" textRotation="90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 applyAlignme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42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4" fillId="0" borderId="0" xfId="1" applyFont="1" applyAlignment="1">
      <alignment horizontal="left" vertical="center" wrapText="1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0" fontId="41" fillId="0" borderId="0" xfId="1" applyFont="1"/>
    <xf numFmtId="0" fontId="28" fillId="0" borderId="0" xfId="1" applyFont="1"/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5" fillId="0" borderId="0" xfId="1" applyFont="1" applyAlignment="1">
      <alignment horizontal="left" wrapText="1"/>
    </xf>
  </cellXfs>
  <cellStyles count="3">
    <cellStyle name="Lien hypertexte" xfId="2" builtinId="8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-XCL-AutoEvaluation-Grp2A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l Asfar_Ahmad"/>
      <sheetName val="Dormond_Théo"/>
      <sheetName val="Dussault_Morgan"/>
      <sheetName val="Eklu_Samuel"/>
      <sheetName val="Jakupovic_Azur"/>
      <sheetName val="Kablouti_Adam"/>
      <sheetName val="Kadirolli_Veprim"/>
      <sheetName val="Martins Fernandes_Dylan"/>
      <sheetName val="Naylor_Natasha"/>
      <sheetName val="Oji_Alec"/>
      <sheetName val="Paul_Luca"/>
      <sheetName val="Scordato_Alessio"/>
      <sheetName val="Sivathasan_Sanjaey"/>
      <sheetName val="Wu_Guoxu"/>
      <sheetName val="Yarkov_Maxim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7">
          <cell r="C7" t="str">
            <v>Kablouti_Adam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0">
    <pageSetUpPr fitToPage="1"/>
  </sheetPr>
  <dimension ref="A1:W83"/>
  <sheetViews>
    <sheetView showGridLines="0" tabSelected="1" topLeftCell="A6" zoomScale="50" zoomScaleNormal="50" workbookViewId="0">
      <selection activeCell="P15" sqref="P15"/>
    </sheetView>
  </sheetViews>
  <sheetFormatPr baseColWidth="10" defaultColWidth="12.44140625" defaultRowHeight="13.2" customHeight="1" zeroHeight="1"/>
  <cols>
    <col min="1" max="1" width="2.6640625" style="7" customWidth="1"/>
    <col min="2" max="2" width="7.6640625" style="7" customWidth="1"/>
    <col min="3" max="3" width="10.6640625" style="7" customWidth="1"/>
    <col min="4" max="4" width="58.5546875" style="7" customWidth="1"/>
    <col min="5" max="5" width="10.6640625" style="7" customWidth="1"/>
    <col min="6" max="6" width="48.5546875" style="7" customWidth="1"/>
    <col min="7" max="8" width="10.6640625" style="7" customWidth="1"/>
    <col min="9" max="9" width="48.5546875" style="7" customWidth="1"/>
    <col min="10" max="11" width="10.6640625" style="7" customWidth="1"/>
    <col min="12" max="12" width="48.5546875" style="7" customWidth="1"/>
    <col min="13" max="14" width="10.6640625" style="7" customWidth="1"/>
    <col min="15" max="15" width="48.5546875" style="7" customWidth="1"/>
    <col min="16" max="16" width="10.6640625" style="7" customWidth="1"/>
    <col min="17" max="17" width="7.6640625" style="7" customWidth="1"/>
    <col min="18" max="18" width="10.6640625" style="7" customWidth="1"/>
    <col min="19" max="19" width="2.6640625" style="7" customWidth="1"/>
    <col min="20" max="16384" width="12.44140625" style="7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5" t="s">
        <v>1</v>
      </c>
      <c r="Q1" s="5"/>
      <c r="R1" s="5"/>
      <c r="S1" s="6"/>
    </row>
    <row r="2" spans="1:23" ht="37.5" customHeight="1">
      <c r="A2" s="8"/>
      <c r="B2" s="9"/>
      <c r="C2" s="10" t="s">
        <v>2</v>
      </c>
      <c r="D2" s="11"/>
      <c r="E2" s="11"/>
      <c r="F2" s="11"/>
      <c r="G2" s="12" t="s">
        <v>3</v>
      </c>
      <c r="H2" s="13" t="str">
        <f>[1]Automation!C7</f>
        <v>Kablouti_Adam</v>
      </c>
      <c r="I2" s="13"/>
      <c r="J2" s="13"/>
      <c r="K2" s="11"/>
      <c r="L2" s="11"/>
      <c r="M2" s="12" t="s">
        <v>4</v>
      </c>
      <c r="N2" s="13" t="str">
        <f>[1]Automation!F10</f>
        <v>032_Pdev</v>
      </c>
      <c r="O2" s="13"/>
      <c r="P2" s="13"/>
      <c r="Q2" s="13"/>
      <c r="R2" s="13"/>
      <c r="S2" s="14"/>
    </row>
    <row r="3" spans="1:23" s="22" customFormat="1" ht="37.5" customHeight="1">
      <c r="A3" s="15"/>
      <c r="B3" s="9"/>
      <c r="C3" s="10"/>
      <c r="D3" s="16"/>
      <c r="E3" s="16"/>
      <c r="F3" s="17"/>
      <c r="G3" s="18" t="s">
        <v>5</v>
      </c>
      <c r="H3" s="13" t="str">
        <f>[1]Automation!F8</f>
        <v>Grp2C</v>
      </c>
      <c r="I3" s="13"/>
      <c r="J3" s="19"/>
      <c r="K3" s="16"/>
      <c r="L3" s="20"/>
      <c r="M3" s="18" t="s">
        <v>6</v>
      </c>
      <c r="N3" s="13">
        <f>[1]Automation!F11</f>
        <v>64</v>
      </c>
      <c r="O3" s="13"/>
      <c r="P3" s="13"/>
      <c r="Q3" s="13"/>
      <c r="R3" s="13"/>
      <c r="S3" s="21"/>
    </row>
    <row r="4" spans="1:23" s="30" customFormat="1" ht="37.5" customHeight="1">
      <c r="A4" s="23"/>
      <c r="B4" s="9"/>
      <c r="C4" s="10"/>
      <c r="D4" s="24"/>
      <c r="E4" s="25"/>
      <c r="F4" s="24"/>
      <c r="G4" s="26" t="s">
        <v>7</v>
      </c>
      <c r="H4" s="13" t="str">
        <f>[1]Automation!F9</f>
        <v>XCL</v>
      </c>
      <c r="I4" s="13"/>
      <c r="J4" s="13"/>
      <c r="K4" s="27"/>
      <c r="L4" s="18"/>
      <c r="M4" s="18" t="s">
        <v>8</v>
      </c>
      <c r="N4" s="28" t="str">
        <f>[1]Automation!F12</f>
        <v>29.8.2022 - 9.1.2023</v>
      </c>
      <c r="O4" s="28"/>
      <c r="P4" s="28"/>
      <c r="Q4" s="28"/>
      <c r="R4" s="28"/>
      <c r="S4" s="29"/>
    </row>
    <row r="5" spans="1:23" s="30" customFormat="1" ht="20.100000000000001" customHeight="1" thickBot="1">
      <c r="A5" s="31"/>
      <c r="B5" s="32"/>
      <c r="C5" s="33"/>
      <c r="D5" s="34"/>
      <c r="E5" s="35"/>
      <c r="F5" s="36"/>
      <c r="G5" s="37"/>
      <c r="H5" s="38"/>
      <c r="I5" s="39"/>
      <c r="J5" s="39"/>
      <c r="K5" s="40"/>
      <c r="L5" s="41"/>
      <c r="M5" s="42"/>
      <c r="N5" s="38"/>
      <c r="O5" s="39"/>
      <c r="P5" s="39"/>
      <c r="Q5" s="39"/>
      <c r="R5" s="39"/>
      <c r="S5" s="43"/>
    </row>
    <row r="6" spans="1:23" s="45" customFormat="1" ht="20.100000000000001" customHeight="1" thickBot="1">
      <c r="A6" s="44"/>
      <c r="D6" s="46"/>
      <c r="E6" s="47"/>
      <c r="F6" s="48"/>
      <c r="G6" s="48"/>
      <c r="I6" s="7"/>
      <c r="J6" s="7"/>
      <c r="O6" s="49"/>
      <c r="P6" s="49"/>
      <c r="Q6" s="49"/>
      <c r="S6" s="50"/>
    </row>
    <row r="7" spans="1:23" s="52" customFormat="1" ht="70.2" customHeight="1" thickTop="1" thickBot="1">
      <c r="A7" s="51"/>
      <c r="D7" s="53"/>
      <c r="E7" s="54" t="str">
        <f>[1]INDICATEURS!E7</f>
        <v>LARGEMENT ACQUIS
5.5 ou 6.0</v>
      </c>
      <c r="F7" s="55"/>
      <c r="G7" s="55"/>
      <c r="H7" s="56" t="str">
        <f>[1]INDICATEURS!H7</f>
        <v>SUFFISANT
4.0, 4.5 ou 5.0</v>
      </c>
      <c r="I7" s="57"/>
      <c r="J7" s="57"/>
      <c r="K7" s="58" t="str">
        <f>[1]INDICATEURS!K7</f>
        <v>INSUFFISANT
2.5, 3.0 ou 3.5</v>
      </c>
      <c r="L7" s="59"/>
      <c r="M7" s="59"/>
      <c r="N7" s="60" t="str">
        <f>[1]INDICATEURS!N7</f>
        <v>NON ACQUIS
1.0, 1.5, ou 2.0</v>
      </c>
      <c r="O7" s="61"/>
      <c r="P7" s="61"/>
      <c r="Q7" s="62" t="str">
        <f>[1]INDICATEURS!Q7</f>
        <v>Coeff.</v>
      </c>
      <c r="R7" s="63" t="str">
        <f>[1]INDICATEURS!R7</f>
        <v>Totaux</v>
      </c>
      <c r="S7" s="64"/>
      <c r="W7" s="65"/>
    </row>
    <row r="8" spans="1:23" ht="100.2" customHeight="1" thickTop="1">
      <c r="A8" s="8"/>
      <c r="B8" s="66" t="str">
        <f>[1]INDICATEURS!B8</f>
        <v>COMPÉTENCES</v>
      </c>
      <c r="C8" s="67" t="str">
        <f>[1]INDICATEURS!C8</f>
        <v>PROFESSIONNELLES</v>
      </c>
      <c r="D8" s="68" t="str">
        <f>[1]INDICATEURS!D8</f>
        <v>Rythme de travail
Rapidité, Efficacité
[Différence planification / réalisation]</v>
      </c>
      <c r="E8" s="69" t="s">
        <v>9</v>
      </c>
      <c r="F8" s="70" t="str">
        <f>[1]INDICATEURS!F8</f>
        <v>Travaille rapidement et de façon optimale</v>
      </c>
      <c r="G8" s="71"/>
      <c r="H8" s="72" t="s">
        <v>9</v>
      </c>
      <c r="I8" s="73" t="str">
        <f>[1]INDICATEURS!I8</f>
        <v>Respecte les délais fixés avec un rythme normal</v>
      </c>
      <c r="J8" s="74"/>
      <c r="K8" s="75" t="s">
        <v>9</v>
      </c>
      <c r="L8" s="76" t="str">
        <f>[1]INDICATEURS!L8</f>
        <v>Travaille lentement et ne respecte pas vraiment les délais</v>
      </c>
      <c r="M8" s="77"/>
      <c r="N8" s="78" t="s">
        <v>9</v>
      </c>
      <c r="O8" s="79" t="str">
        <f>[1]INDICATEURS!O8</f>
        <v>Travaille trop lentement et ne respecte pas assez les délais</v>
      </c>
      <c r="P8" s="80"/>
      <c r="Q8" s="81">
        <f>[1]INDICATEURS!Q8</f>
        <v>1</v>
      </c>
      <c r="R8" s="82" t="str">
        <f t="shared" ref="R8:R15" si="0">IF(COUNT(G8,J8,M8,P8)=0,"",IF(COUNT(G8,J8,M8,P8)&lt;&gt;1,"ERREUR",Q8*(G8+J8+M8+P8)))</f>
        <v/>
      </c>
      <c r="S8" s="14"/>
    </row>
    <row r="9" spans="1:23" ht="100.2" customHeight="1">
      <c r="A9" s="8"/>
      <c r="B9" s="83"/>
      <c r="C9" s="84"/>
      <c r="D9" s="85" t="str">
        <f>[1]INDICATEURS!D9</f>
        <v>Conscience professionnelle
Qualité du travail
[JDT, Commentaires]</v>
      </c>
      <c r="E9" s="86" t="s">
        <v>9</v>
      </c>
      <c r="F9" s="87" t="str">
        <f>[1]INDICATEURS!F9</f>
        <v>Produit un travail parfaitement utilisable et transmissible sans retouches</v>
      </c>
      <c r="G9" s="88"/>
      <c r="H9" s="89" t="s">
        <v>9</v>
      </c>
      <c r="I9" s="90" t="str">
        <f>[1]INDICATEURS!I9</f>
        <v>Produit un travail utilisable, et transmissible, moyennant quelques retouches</v>
      </c>
      <c r="J9" s="91"/>
      <c r="K9" s="92" t="s">
        <v>9</v>
      </c>
      <c r="L9" s="93" t="str">
        <f>[1]INDICATEURS!L9</f>
        <v>Produit un travail exigeant des corrections pour être utilisable</v>
      </c>
      <c r="M9" s="94"/>
      <c r="N9" s="95" t="s">
        <v>9</v>
      </c>
      <c r="O9" s="96" t="str">
        <f>[1]INDICATEURS!O9</f>
        <v>Produit un travail qui est inutilisable</v>
      </c>
      <c r="P9" s="97"/>
      <c r="Q9" s="98">
        <f>[1]INDICATEURS!Q9</f>
        <v>1</v>
      </c>
      <c r="R9" s="99" t="str">
        <f t="shared" si="0"/>
        <v/>
      </c>
      <c r="S9" s="14"/>
    </row>
    <row r="10" spans="1:23" ht="100.2" customHeight="1" thickBot="1">
      <c r="A10" s="8"/>
      <c r="B10" s="83"/>
      <c r="C10" s="84"/>
      <c r="D10" s="85" t="str">
        <f>[1]INDICATEURS!D10</f>
        <v>Connaissances professionnelles
Techniques enseignées
[Types de variable, boucles, tableaux, algorithmes]</v>
      </c>
      <c r="E10" s="100" t="s">
        <v>9</v>
      </c>
      <c r="F10" s="87" t="str">
        <f>[1]INDICATEURS!F10</f>
        <v>Intègre totalement dans sa pratique les notions apprises</v>
      </c>
      <c r="G10" s="88"/>
      <c r="H10" s="101" t="s">
        <v>9</v>
      </c>
      <c r="I10" s="102" t="str">
        <f>[1]INDICATEURS!I10</f>
        <v>Intègre relativement dans sa pratique les notions théoriques apprises</v>
      </c>
      <c r="J10" s="103"/>
      <c r="K10" s="104" t="s">
        <v>9</v>
      </c>
      <c r="L10" s="93" t="str">
        <f>[1]INDICATEURS!L10</f>
        <v>Rencontre des difficultés dans sa pratique car a des lacunes dans les notions de bases</v>
      </c>
      <c r="M10" s="94"/>
      <c r="N10" s="105" t="s">
        <v>9</v>
      </c>
      <c r="O10" s="96" t="str">
        <f>[1]INDICATEURS!O10</f>
        <v>Bloque régulièrement dans sa pratique par manques importants dans les notions de base</v>
      </c>
      <c r="P10" s="97"/>
      <c r="Q10" s="98">
        <f>[1]INDICATEURS!Q10</f>
        <v>1</v>
      </c>
      <c r="R10" s="99" t="str">
        <f t="shared" si="0"/>
        <v/>
      </c>
      <c r="S10" s="14"/>
    </row>
    <row r="11" spans="1:23" ht="100.2" customHeight="1" thickTop="1">
      <c r="A11" s="8"/>
      <c r="B11" s="83"/>
      <c r="C11" s="106" t="str">
        <f>[1]INDICATEURS!C11</f>
        <v>METHODOLOGIQUES</v>
      </c>
      <c r="D11" s="107" t="str">
        <f>[1]INDICATEURS!D11</f>
        <v>Processus de travail
[JDT à jour et au bon endroit, conventions, présence/ponctualité, livraison à temps]</v>
      </c>
      <c r="E11" s="69" t="s">
        <v>9</v>
      </c>
      <c r="F11" s="108" t="str">
        <f>[1]INDICATEURS!F11</f>
        <v>Respecte parfaitement les règles et processus de travail</v>
      </c>
      <c r="G11" s="109"/>
      <c r="H11" s="72" t="s">
        <v>9</v>
      </c>
      <c r="I11" s="110" t="str">
        <f>[1]INDICATEURS!I11</f>
        <v>Respecte à peu près les règles et processus de travail</v>
      </c>
      <c r="J11" s="111"/>
      <c r="K11" s="75" t="s">
        <v>9</v>
      </c>
      <c r="L11" s="112" t="str">
        <f>[1]INDICATEURS!L11</f>
        <v>Devrait mieux respecter les règles et processus de travail</v>
      </c>
      <c r="M11" s="113"/>
      <c r="N11" s="78" t="s">
        <v>9</v>
      </c>
      <c r="O11" s="114" t="str">
        <f>[1]INDICATEURS!O11</f>
        <v>Ignore les règles et processus de travail</v>
      </c>
      <c r="P11" s="115"/>
      <c r="Q11" s="81">
        <f>[1]INDICATEURS!Q11</f>
        <v>1</v>
      </c>
      <c r="R11" s="116" t="str">
        <f t="shared" si="0"/>
        <v/>
      </c>
      <c r="S11" s="14"/>
    </row>
    <row r="12" spans="1:23" ht="100.2" customHeight="1">
      <c r="A12" s="8"/>
      <c r="B12" s="83"/>
      <c r="C12" s="117"/>
      <c r="D12" s="118" t="str">
        <f>[1]INDICATEURS!D12</f>
        <v>Expression orale et écrite
Technique de présentation
[Commentaires (Doxygen), Orthographe JDT, propreté du code]</v>
      </c>
      <c r="E12" s="119" t="s">
        <v>9</v>
      </c>
      <c r="F12" s="120" t="str">
        <f>[1]INDICATEURS!F12</f>
        <v>Maîtrise parfaitement les différents moyens et outils de communication et de documentation</v>
      </c>
      <c r="G12" s="121"/>
      <c r="H12" s="122" t="s">
        <v>9</v>
      </c>
      <c r="I12" s="123" t="str">
        <f>[1]INDICATEURS!I12</f>
        <v>Utilise les différents moyens et outils de communication et de documentation</v>
      </c>
      <c r="J12" s="124"/>
      <c r="K12" s="125" t="s">
        <v>9</v>
      </c>
      <c r="L12" s="126" t="str">
        <f>[1]INDICATEURS!L12</f>
        <v>Pourrait utiliser plus, ou mieux, les différents moyens et outils de communication et de documentation</v>
      </c>
      <c r="M12" s="127"/>
      <c r="N12" s="128" t="s">
        <v>9</v>
      </c>
      <c r="O12" s="129" t="str">
        <f>[1]INDICATEURS!O12</f>
        <v>Ignore la plupart des moyens et outils de communication et de documentation</v>
      </c>
      <c r="P12" s="130"/>
      <c r="Q12" s="131">
        <f>[1]INDICATEURS!Q12</f>
        <v>1</v>
      </c>
      <c r="R12" s="132" t="str">
        <f t="shared" si="0"/>
        <v/>
      </c>
      <c r="S12" s="14"/>
    </row>
    <row r="13" spans="1:23" ht="100.2" customHeight="1" thickBot="1">
      <c r="A13" s="8"/>
      <c r="B13" s="83"/>
      <c r="C13" s="133"/>
      <c r="D13" s="134" t="str">
        <f>[1]INDICATEURS!D13</f>
        <v>Approche écologique et économique
[Ecran/Multiprise, Moteur de recherche Ecosia, Utilisation mémoire/CPU]</v>
      </c>
      <c r="E13" s="100" t="s">
        <v>9</v>
      </c>
      <c r="F13" s="135" t="str">
        <f>[1]INDICATEURS!F13</f>
        <v>Recourt systématiquement aux technologies et moyens qui ménagent les ressources et les coûts</v>
      </c>
      <c r="G13" s="136"/>
      <c r="H13" s="101" t="s">
        <v>9</v>
      </c>
      <c r="I13" s="137" t="str">
        <f>[1]INDICATEURS!I13</f>
        <v>Utilise les technologies et moyens qui ménagent les ressources et les coûts</v>
      </c>
      <c r="J13" s="138">
        <v>4</v>
      </c>
      <c r="K13" s="104" t="s">
        <v>9</v>
      </c>
      <c r="L13" s="139" t="str">
        <f>[1]INDICATEURS!L13</f>
        <v>Devrait mieux utiliser les technologies et moyens qui ménagent les ressources et les coûts</v>
      </c>
      <c r="M13" s="140"/>
      <c r="N13" s="105" t="s">
        <v>9</v>
      </c>
      <c r="O13" s="141" t="str">
        <f>[1]INDICATEURS!O13</f>
        <v>Ignore les technologies et moyens qui ménagent les ressources et les coûts</v>
      </c>
      <c r="P13" s="142"/>
      <c r="Q13" s="143">
        <v>0</v>
      </c>
      <c r="R13" s="144">
        <f t="shared" si="0"/>
        <v>0</v>
      </c>
      <c r="S13" s="14"/>
    </row>
    <row r="14" spans="1:23" ht="100.2" customHeight="1" thickTop="1" thickBot="1">
      <c r="A14" s="8"/>
      <c r="B14" s="83"/>
      <c r="C14" s="145" t="str">
        <f>[1]INDICATEURS!C14</f>
        <v>SOCIALES</v>
      </c>
      <c r="D14" s="134" t="str">
        <f>[1]INDICATEURS!D14</f>
        <v>Aptitude au travail en équipe Gestion des conflits Communication
[A l'écoute de soi et des autres, soutient le calme plutôt que le conflit]</v>
      </c>
      <c r="E14" s="100" t="s">
        <v>9</v>
      </c>
      <c r="F14" s="135" t="str">
        <f>[1]INDICATEURS!F14</f>
        <v>Influence positivement le groupe, manifeste un esprit entreprenant, constructif et cherche des solutions</v>
      </c>
      <c r="G14" s="136"/>
      <c r="H14" s="101" t="s">
        <v>9</v>
      </c>
      <c r="I14" s="146" t="str">
        <f>[1]INDICATEURS!I14</f>
        <v>Maintien les bonnes relations
et participe aux solutions</v>
      </c>
      <c r="J14" s="147"/>
      <c r="K14" s="104" t="s">
        <v>9</v>
      </c>
      <c r="L14" s="148" t="str">
        <f>[1]INDICATEURS!L14</f>
        <v>Perturbe parfois le bon fonctionnement du groupe, réagit de manière irréfléchie et/ou disproportionnée</v>
      </c>
      <c r="M14" s="149"/>
      <c r="N14" s="105" t="s">
        <v>9</v>
      </c>
      <c r="O14" s="150" t="str">
        <f>[1]INDICATEURS!O14</f>
        <v xml:space="preserve">Se comporte socialement de manière irrespectueuse </v>
      </c>
      <c r="P14" s="151"/>
      <c r="Q14" s="143">
        <f>[1]INDICATEURS!Q14</f>
        <v>1</v>
      </c>
      <c r="R14" s="152" t="str">
        <f t="shared" si="0"/>
        <v/>
      </c>
      <c r="S14" s="14"/>
    </row>
    <row r="15" spans="1:23" ht="120" customHeight="1" thickTop="1" thickBot="1">
      <c r="A15" s="8"/>
      <c r="B15" s="153"/>
      <c r="C15" s="145" t="str">
        <f>[1]INDICATEURS!C15</f>
        <v>PERSONNELLES</v>
      </c>
      <c r="D15" s="154" t="str">
        <f>[1]INDICATEURS!D15</f>
        <v>Autonomie
Attitude face au travail
Faculté d'apprendre
[Essayer 15m avant de poser une question...]</v>
      </c>
      <c r="E15" s="155" t="s">
        <v>9</v>
      </c>
      <c r="F15" s="156" t="str">
        <f>[1]INDICATEURS!F15</f>
        <v>Est indépendant, entreprenant, et s'adapte facilement aux changements</v>
      </c>
      <c r="G15" s="157"/>
      <c r="H15" s="158" t="s">
        <v>9</v>
      </c>
      <c r="I15" s="159" t="str">
        <f>[1]INDICATEURS!I15</f>
        <v>A parfois besoin d'aide (justifiée), fait ce qui est attendu de sa personne</v>
      </c>
      <c r="J15" s="160"/>
      <c r="K15" s="161" t="s">
        <v>9</v>
      </c>
      <c r="L15" s="162" t="str">
        <f>[1]INDICATEURS!L15</f>
        <v>A souvent besoin d'aide, minimise ses erreurs et subit les changements</v>
      </c>
      <c r="M15" s="163"/>
      <c r="N15" s="164" t="s">
        <v>9</v>
      </c>
      <c r="O15" s="165" t="str">
        <f>[1]INDICATEURS!O15</f>
        <v>Est trop dépendant des autres, nie ses erreurs et est inapte aux changements</v>
      </c>
      <c r="P15" s="166"/>
      <c r="Q15" s="143">
        <f>[1]INDICATEURS!Q15</f>
        <v>1</v>
      </c>
      <c r="R15" s="152" t="str">
        <f t="shared" si="0"/>
        <v/>
      </c>
      <c r="S15" s="14"/>
    </row>
    <row r="16" spans="1:23" ht="5.0999999999999996" customHeight="1" thickTop="1">
      <c r="A16" s="8"/>
      <c r="L16" s="167"/>
      <c r="O16" s="167"/>
      <c r="P16" s="167"/>
      <c r="Q16" s="168"/>
      <c r="S16" s="14"/>
    </row>
    <row r="17" spans="1:19" ht="25.5" customHeight="1">
      <c r="A17" s="8"/>
      <c r="B17" s="169" t="s">
        <v>10</v>
      </c>
      <c r="K17" s="170"/>
      <c r="L17" s="170"/>
      <c r="M17" s="169"/>
      <c r="N17" s="171"/>
      <c r="O17" s="172"/>
      <c r="P17" s="173" t="s">
        <v>11</v>
      </c>
      <c r="Q17" s="174"/>
      <c r="R17" s="174"/>
      <c r="S17" s="14"/>
    </row>
    <row r="18" spans="1:19" ht="5.0999999999999996" customHeight="1">
      <c r="A18" s="8"/>
      <c r="F18" s="175"/>
      <c r="H18" s="176"/>
      <c r="K18" s="170"/>
      <c r="L18" s="170"/>
      <c r="M18" s="170"/>
      <c r="N18" s="170"/>
      <c r="O18" s="170"/>
      <c r="P18" s="173"/>
      <c r="Q18" s="174"/>
      <c r="R18" s="174"/>
      <c r="S18" s="14"/>
    </row>
    <row r="19" spans="1:19" ht="30" customHeight="1">
      <c r="A19" s="8"/>
      <c r="B19" s="177"/>
      <c r="C19" s="177"/>
      <c r="D19" s="177"/>
      <c r="E19" s="177"/>
      <c r="F19" s="177"/>
      <c r="G19" s="177"/>
      <c r="H19" s="177"/>
      <c r="I19" s="177"/>
      <c r="K19" s="178" t="s">
        <v>12</v>
      </c>
      <c r="L19" s="178"/>
      <c r="M19" s="179"/>
      <c r="N19" s="179"/>
      <c r="O19" s="179"/>
      <c r="P19" s="173"/>
      <c r="Q19" s="174"/>
      <c r="R19" s="174"/>
      <c r="S19" s="14"/>
    </row>
    <row r="20" spans="1:19" ht="30" customHeight="1">
      <c r="A20" s="8"/>
      <c r="B20" s="180"/>
      <c r="C20" s="180"/>
      <c r="D20" s="180"/>
      <c r="E20" s="180"/>
      <c r="F20" s="180"/>
      <c r="G20" s="180"/>
      <c r="H20" s="180"/>
      <c r="I20" s="180"/>
      <c r="K20" s="181"/>
      <c r="L20" s="181"/>
      <c r="M20" s="170"/>
      <c r="N20" s="170"/>
      <c r="O20" s="170"/>
      <c r="P20" s="182"/>
      <c r="Q20" s="183"/>
      <c r="R20" s="174"/>
      <c r="S20" s="14"/>
    </row>
    <row r="21" spans="1:19" ht="30" customHeight="1">
      <c r="A21" s="8"/>
      <c r="B21" s="180"/>
      <c r="C21" s="180"/>
      <c r="D21" s="180"/>
      <c r="E21" s="180"/>
      <c r="F21" s="180"/>
      <c r="G21" s="180"/>
      <c r="H21" s="180"/>
      <c r="I21" s="180"/>
      <c r="K21" s="184" t="s">
        <v>13</v>
      </c>
      <c r="L21" s="184"/>
      <c r="M21" s="185"/>
      <c r="N21" s="185"/>
      <c r="O21" s="185"/>
      <c r="P21" s="186"/>
      <c r="Q21" s="187"/>
      <c r="R21" s="187"/>
      <c r="S21" s="14"/>
    </row>
    <row r="22" spans="1:19" ht="30" customHeight="1">
      <c r="A22" s="8"/>
      <c r="B22" s="180"/>
      <c r="C22" s="180"/>
      <c r="D22" s="180"/>
      <c r="E22" s="180"/>
      <c r="F22" s="180"/>
      <c r="G22" s="180"/>
      <c r="H22" s="180"/>
      <c r="I22" s="180"/>
      <c r="K22" s="170"/>
      <c r="L22" s="170"/>
      <c r="M22" s="170"/>
      <c r="N22" s="170"/>
      <c r="O22" s="170"/>
      <c r="P22" s="186"/>
      <c r="Q22" s="186"/>
      <c r="S22" s="14"/>
    </row>
    <row r="23" spans="1:19" ht="30" customHeight="1">
      <c r="A23" s="8"/>
      <c r="B23" s="180"/>
      <c r="C23" s="180"/>
      <c r="D23" s="180"/>
      <c r="E23" s="180"/>
      <c r="F23" s="180"/>
      <c r="G23" s="180"/>
      <c r="H23" s="180"/>
      <c r="I23" s="180"/>
      <c r="J23" s="188"/>
      <c r="K23" s="169" t="s">
        <v>14</v>
      </c>
      <c r="L23" s="189"/>
      <c r="M23" s="185"/>
      <c r="N23" s="185"/>
      <c r="O23" s="185"/>
      <c r="P23" s="190"/>
      <c r="Q23" s="191" t="str">
        <f>IF(COUNT(R8:R15)=8,MROUND(SUM(R8:R15)/SUM(Q8:Q15),0.5),"")</f>
        <v/>
      </c>
      <c r="R23" s="192"/>
      <c r="S23" s="14"/>
    </row>
    <row r="24" spans="1:19" ht="30" customHeight="1">
      <c r="A24" s="8"/>
      <c r="B24" s="180"/>
      <c r="C24" s="180"/>
      <c r="D24" s="180"/>
      <c r="E24" s="180"/>
      <c r="F24" s="180"/>
      <c r="G24" s="180"/>
      <c r="H24" s="180"/>
      <c r="I24" s="180"/>
      <c r="J24" s="193"/>
      <c r="K24" s="170"/>
      <c r="L24" s="169"/>
      <c r="M24" s="169"/>
      <c r="N24" s="169"/>
      <c r="O24" s="194"/>
      <c r="P24" s="195"/>
      <c r="Q24" s="196"/>
      <c r="R24" s="197"/>
      <c r="S24" s="14"/>
    </row>
    <row r="25" spans="1:19" ht="28.5" customHeight="1">
      <c r="A25" s="8"/>
      <c r="B25" s="180"/>
      <c r="C25" s="180"/>
      <c r="D25" s="180"/>
      <c r="E25" s="180"/>
      <c r="F25" s="180"/>
      <c r="G25" s="180"/>
      <c r="H25" s="180"/>
      <c r="I25" s="180"/>
      <c r="J25" s="188"/>
      <c r="K25" s="170"/>
      <c r="L25" s="189"/>
      <c r="M25" s="170"/>
      <c r="N25" s="198"/>
      <c r="O25" s="194"/>
      <c r="P25" s="195"/>
      <c r="Q25" s="196"/>
      <c r="R25" s="197"/>
      <c r="S25" s="14"/>
    </row>
    <row r="26" spans="1:19" ht="30" customHeight="1">
      <c r="A26" s="8"/>
      <c r="B26" s="180"/>
      <c r="C26" s="180"/>
      <c r="D26" s="180"/>
      <c r="E26" s="180"/>
      <c r="F26" s="180"/>
      <c r="G26" s="180"/>
      <c r="H26" s="180"/>
      <c r="I26" s="180"/>
      <c r="J26" s="193"/>
      <c r="K26" s="199"/>
      <c r="L26" s="170"/>
      <c r="M26" s="170"/>
      <c r="N26" s="198"/>
      <c r="O26" s="194"/>
      <c r="P26" s="195"/>
      <c r="Q26" s="196"/>
      <c r="R26" s="197"/>
      <c r="S26" s="14"/>
    </row>
    <row r="27" spans="1:19" ht="30" customHeight="1">
      <c r="A27" s="8"/>
      <c r="B27" s="180"/>
      <c r="C27" s="180"/>
      <c r="D27" s="180"/>
      <c r="E27" s="180"/>
      <c r="F27" s="180"/>
      <c r="G27" s="180"/>
      <c r="H27" s="180"/>
      <c r="I27" s="180"/>
      <c r="J27" s="193"/>
      <c r="K27" s="199"/>
      <c r="L27" s="170"/>
      <c r="M27" s="170"/>
      <c r="N27" s="198"/>
      <c r="O27" s="194"/>
      <c r="P27" s="195"/>
      <c r="Q27" s="200"/>
      <c r="R27" s="201"/>
      <c r="S27" s="14"/>
    </row>
    <row r="28" spans="1:19" ht="9.75" hidden="1" customHeight="1" thickBot="1">
      <c r="A28" s="202"/>
      <c r="B28" s="203"/>
      <c r="C28" s="203"/>
      <c r="D28" s="203"/>
      <c r="E28" s="203"/>
      <c r="F28" s="203"/>
      <c r="G28" s="203"/>
      <c r="H28" s="203"/>
      <c r="I28" s="203"/>
      <c r="J28" s="203"/>
      <c r="K28" s="203"/>
      <c r="L28" s="203"/>
      <c r="M28" s="203"/>
      <c r="N28" s="203"/>
      <c r="O28" s="203"/>
      <c r="P28" s="203"/>
      <c r="Q28" s="203"/>
      <c r="R28" s="203"/>
      <c r="S28" s="204"/>
    </row>
    <row r="29" spans="1:19" ht="0.75" hidden="1" customHeight="1"/>
    <row r="30" spans="1:19" ht="9.9" hidden="1" customHeight="1"/>
    <row r="31" spans="1:19" ht="9.9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8" thickBot="1">
      <c r="A39" s="202"/>
      <c r="B39" s="203"/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4"/>
    </row>
    <row r="40" spans="1:19"/>
    <row r="41" spans="1:19"/>
    <row r="42" spans="1:19"/>
    <row r="43" spans="1:19"/>
    <row r="44" spans="1:19">
      <c r="L44" s="205"/>
      <c r="M44" s="205"/>
      <c r="N44" s="205"/>
    </row>
    <row r="45" spans="1:19">
      <c r="L45" s="205"/>
      <c r="M45" s="205"/>
      <c r="N45" s="205"/>
    </row>
    <row r="46" spans="1:19"/>
    <row r="47" spans="1:19"/>
    <row r="48" spans="1:19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0:I20"/>
    <mergeCell ref="B21:I21"/>
    <mergeCell ref="K21:L21"/>
    <mergeCell ref="M21:O21"/>
    <mergeCell ref="B22:I22"/>
    <mergeCell ref="B23:I23"/>
    <mergeCell ref="M23:O23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>
      <formula1>IF(OR(M8=2.5,M8=3,M8=3.5),TRUE,FALSE)</formula1>
    </dataValidation>
    <dataValidation type="decimal" allowBlank="1" showInputMessage="1" showErrorMessage="1" sqref="R8:R15">
      <formula1>1</formula1>
      <formula2>2.5</formula2>
    </dataValidation>
    <dataValidation type="custom" allowBlank="1" showDropDown="1" showInputMessage="1" showErrorMessage="1" errorTitle="err-saisie" error="Valeur incorrecte ..." sqref="J8:J15">
      <formula1>IF(OR(J8=4,J8=4.5,J8=5),TRUE,FALSE)</formula1>
    </dataValidation>
    <dataValidation type="custom" allowBlank="1" showDropDown="1" showInputMessage="1" showErrorMessage="1" errorTitle="err_saisie" error="Valeur incorrecte ..." sqref="G8:G15">
      <formula1>IF(OR(G8=5.5,G8=6),TRUE,FALSE)</formula1>
    </dataValidation>
    <dataValidation type="custom" allowBlank="1" showDropDown="1" showInputMessage="1" showErrorMessage="1" errorTitle="err_saisie" error="Valeur incorrecte ..." sqref="P8:P15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8" ma:contentTypeDescription="Crée un document." ma:contentTypeScope="" ma:versionID="f813ab756c42af8af494d6605e22e37b">
  <xsd:schema xmlns:xsd="http://www.w3.org/2001/XMLSchema" xmlns:xs="http://www.w3.org/2001/XMLSchema" xmlns:p="http://schemas.microsoft.com/office/2006/metadata/properties" xmlns:ns2="98d92101-24da-4498-9971-a24673344bd8" xmlns:ns3="dfa80de1-e9bb-4cf2-893d-d06220b3971a" targetNamespace="http://schemas.microsoft.com/office/2006/metadata/properties" ma:root="true" ma:fieldsID="808c042e6474ee35eb4b0b0b71aaa865" ns2:_="" ns3:_="">
    <xsd:import namespace="98d92101-24da-4498-9971-a24673344bd8"/>
    <xsd:import namespace="dfa80de1-e9bb-4cf2-893d-d06220b3971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07fbe94-966f-4b32-9612-7b91f98a3aaf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79BF33-4839-4548-8960-94DF1020A64F}"/>
</file>

<file path=customXml/itemProps2.xml><?xml version="1.0" encoding="utf-8"?>
<ds:datastoreItem xmlns:ds="http://schemas.openxmlformats.org/officeDocument/2006/customXml" ds:itemID="{08201561-0E3F-4F07-8515-801327370B6F}"/>
</file>

<file path=customXml/itemProps3.xml><?xml version="1.0" encoding="utf-8"?>
<ds:datastoreItem xmlns:ds="http://schemas.openxmlformats.org/officeDocument/2006/customXml" ds:itemID="{38AD16A4-D61D-4AA2-BB26-11751EE3697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Kablouti_Adam</vt:lpstr>
      <vt:lpstr>Kablouti_Adam!Zone_d_impression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Carrel</dc:creator>
  <cp:lastModifiedBy>Xavier Carrel</cp:lastModifiedBy>
  <dcterms:created xsi:type="dcterms:W3CDTF">2022-09-28T12:37:56Z</dcterms:created>
  <dcterms:modified xsi:type="dcterms:W3CDTF">2022-09-28T12:37:57Z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