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nt\Downloads\"/>
    </mc:Choice>
  </mc:AlternateContent>
  <xr:revisionPtr revIDLastSave="0" documentId="8_{46424075-E768-4A87-9978-CE0A446628FF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5" sheetId="5" r:id="rId1"/>
    <sheet name="6" sheetId="7" r:id="rId2"/>
    <sheet name="4" sheetId="6" r:id="rId3"/>
    <sheet name="3" sheetId="4" r:id="rId4"/>
    <sheet name="2" sheetId="3" r:id="rId5"/>
    <sheet name="1" sheetId="2" r:id="rId6"/>
  </sheets>
  <calcPr calcId="191029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K3" i="7"/>
  <c r="L4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3" i="5"/>
  <c r="H4" i="5"/>
  <c r="H5" i="5"/>
  <c r="H6" i="5"/>
  <c r="H7" i="5"/>
  <c r="H8" i="5"/>
  <c r="H9" i="5"/>
  <c r="H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C2" i="6"/>
  <c r="C22" i="6"/>
  <c r="C23" i="6"/>
  <c r="C24" i="6"/>
  <c r="C25" i="6"/>
  <c r="C2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</calcChain>
</file>

<file path=xl/sharedStrings.xml><?xml version="1.0" encoding="utf-8"?>
<sst xmlns="http://schemas.openxmlformats.org/spreadsheetml/2006/main" count="196" uniqueCount="46">
  <si>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</si>
  <si>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</si>
  <si>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</si>
  <si>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</si>
  <si>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</si>
  <si>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</si>
  <si>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</si>
  <si>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</si>
  <si>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</si>
  <si>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</si>
  <si>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</si>
  <si>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</si>
  <si>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</si>
  <si>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</si>
  <si>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</si>
  <si>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</si>
  <si>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</si>
  <si>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</si>
  <si>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</si>
  <si>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</si>
  <si>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</si>
  <si>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</si>
  <si>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</si>
  <si>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</si>
  <si>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</si>
  <si>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</si>
  <si>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</si>
  <si>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</si>
  <si>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</si>
  <si>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</si>
  <si>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</si>
  <si>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</si>
  <si>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</si>
  <si>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</si>
  <si>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</si>
  <si>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</si>
  <si>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</si>
  <si>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</si>
  <si>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</si>
  <si>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StdDevp of Productivity_Score</t>
  </si>
  <si>
    <t>HOURS_VS_PERFORMANCE_RATING</t>
  </si>
  <si>
    <t>TASK_COMMPLETED_VS_PERFORMANCE_RATING</t>
  </si>
  <si>
    <t>AVERAGE_HOUR_</t>
  </si>
  <si>
    <t>Underutilized High</t>
  </si>
  <si>
    <t>PEI</t>
  </si>
  <si>
    <t>Tasks_per_hour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</si>
</sst>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vertical="center"/>
    </xf>
    <xf numFmtId="0" fontId="0" fillId="0" borderId="11" xfId="0" applyBorder="1"/>
    <xf numFmtId="0" fontId="3" fillId="6" borderId="13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DCDB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DCDB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'4'!$A$1</c:f>
              <c:strCache>
                <c:ptCount val="1"/>
                <c:pt idx="0">
                  <c:v>Hours_Worked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'4'!$A$2:$A$26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51C-931E-2C0681C2427C}"/>
            </c:ext>
          </c:extLst>
        </c:ser>
        <c:ser>
          <c:idx val="5"/>
          <c:order val="5"/>
          <c:tx>
            <c:strRef>
              <c:f>'4'!$F$1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'4'!$F$2:$F$26</c:f>
              <c:numCache>
                <c:formatCode>General</c:formatCode>
                <c:ptCount val="25"/>
                <c:pt idx="0">
                  <c:v>90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99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80</c:v>
                </c:pt>
                <c:pt idx="10">
                  <c:v>83</c:v>
                </c:pt>
                <c:pt idx="11">
                  <c:v>85</c:v>
                </c:pt>
                <c:pt idx="12">
                  <c:v>87</c:v>
                </c:pt>
                <c:pt idx="13">
                  <c:v>89</c:v>
                </c:pt>
                <c:pt idx="14">
                  <c:v>78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65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2-451C-931E-2C0681C2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19600"/>
        <c:axId val="1262416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'4'!$B$1</c15:sqref>
                        </c15:formulaRef>
                      </c:ext>
                    </c:extLst>
                    <c:strCache>
                      <c:ptCount val="1"/>
                      <c:pt idx="0">
                        <c:v>Performance_Rating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'4'!$B$2:$B$26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12-451C-931E-2C0681C2427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'4'!$C$1</c15:sqref>
                        </c15:formulaRef>
                      </c:ext>
                    </c:extLst>
                    <c:strCache>
                      <c:ptCount val="1"/>
                      <c:pt idx="0">
                        <c:v>HOURS_VS_PERFORMANCE_RATING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0.94623485838187738</c:v>
                      </c:pt>
                      <c:pt idx="1">
                        <c:v>0.95209126261602661</c:v>
                      </c:pt>
                      <c:pt idx="2">
                        <c:v>0.9511769122099909</c:v>
                      </c:pt>
                      <c:pt idx="3">
                        <c:v>0.95419577647698561</c:v>
                      </c:pt>
                      <c:pt idx="4">
                        <c:v>0.95262794416288232</c:v>
                      </c:pt>
                      <c:pt idx="5">
                        <c:v>0.94871152833151984</c:v>
                      </c:pt>
                      <c:pt idx="6">
                        <c:v>0.94191917914539158</c:v>
                      </c:pt>
                      <c:pt idx="7">
                        <c:v>0.93180385467243954</c:v>
                      </c:pt>
                      <c:pt idx="8">
                        <c:v>0.91855865354369193</c:v>
                      </c:pt>
                      <c:pt idx="9">
                        <c:v>0.91808339364110925</c:v>
                      </c:pt>
                      <c:pt idx="10">
                        <c:v>0.92407256128626969</c:v>
                      </c:pt>
                      <c:pt idx="11">
                        <c:v>0.9193488023921893</c:v>
                      </c:pt>
                      <c:pt idx="12">
                        <c:v>0.90784129900320354</c:v>
                      </c:pt>
                      <c:pt idx="13">
                        <c:v>0.88626675923201359</c:v>
                      </c:pt>
                      <c:pt idx="14">
                        <c:v>0.86710996952412023</c:v>
                      </c:pt>
                      <c:pt idx="15">
                        <c:v>0.7977240352174656</c:v>
                      </c:pt>
                      <c:pt idx="16">
                        <c:v>0.82158383625774911</c:v>
                      </c:pt>
                      <c:pt idx="17">
                        <c:v>0.84515425472851657</c:v>
                      </c:pt>
                      <c:pt idx="18">
                        <c:v>0.8660254037844386</c:v>
                      </c:pt>
                      <c:pt idx="19">
                        <c:v>0.87831006565367986</c:v>
                      </c:pt>
                      <c:pt idx="20">
                        <c:v>0.8660254037844386</c:v>
                      </c:pt>
                      <c:pt idx="21">
                        <c:v>0.7745966692414834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712-451C-931E-2C0681C242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'4'!$D$1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65</c:v>
                      </c:pt>
                      <c:pt idx="1">
                        <c:v>70</c:v>
                      </c:pt>
                      <c:pt idx="2">
                        <c:v>75</c:v>
                      </c:pt>
                      <c:pt idx="3">
                        <c:v>73</c:v>
                      </c:pt>
                      <c:pt idx="4">
                        <c:v>75</c:v>
                      </c:pt>
                      <c:pt idx="5">
                        <c:v>79</c:v>
                      </c:pt>
                      <c:pt idx="6">
                        <c:v>77</c:v>
                      </c:pt>
                      <c:pt idx="7">
                        <c:v>78</c:v>
                      </c:pt>
                      <c:pt idx="8">
                        <c:v>80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58</c:v>
                      </c:pt>
                      <c:pt idx="12">
                        <c:v>60</c:v>
                      </c:pt>
                      <c:pt idx="13">
                        <c:v>66</c:v>
                      </c:pt>
                      <c:pt idx="14">
                        <c:v>52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35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48</c:v>
                      </c:pt>
                      <c:pt idx="22">
                        <c:v>30</c:v>
                      </c:pt>
                      <c:pt idx="23">
                        <c:v>32</c:v>
                      </c:pt>
                      <c:pt idx="2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12-451C-931E-2C0681C242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'4'!$E$1</c15:sqref>
                        </c15:formulaRef>
                      </c:ext>
                    </c:extLst>
                    <c:strCache>
                      <c:ptCount val="1"/>
                      <c:pt idx="0">
                        <c:v>TASK_COMMPLETED_VS_PERFORMANCE_RATING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0.95745537036476258</c:v>
                      </c:pt>
                      <c:pt idx="1">
                        <c:v>0.96310893272477882</c:v>
                      </c:pt>
                      <c:pt idx="2">
                        <c:v>0.96354457944988847</c:v>
                      </c:pt>
                      <c:pt idx="3">
                        <c:v>0.96099157377605338</c:v>
                      </c:pt>
                      <c:pt idx="4">
                        <c:v>0.9587164357560336</c:v>
                      </c:pt>
                      <c:pt idx="5">
                        <c:v>0.95466643213290847</c:v>
                      </c:pt>
                      <c:pt idx="6">
                        <c:v>0.94889091431725547</c:v>
                      </c:pt>
                      <c:pt idx="7">
                        <c:v>0.93980929037007332</c:v>
                      </c:pt>
                      <c:pt idx="8">
                        <c:v>0.92516055462597102</c:v>
                      </c:pt>
                      <c:pt idx="9">
                        <c:v>0.90121359496370546</c:v>
                      </c:pt>
                      <c:pt idx="10">
                        <c:v>0.91354749186775885</c:v>
                      </c:pt>
                      <c:pt idx="11">
                        <c:v>0.90936045727269088</c:v>
                      </c:pt>
                      <c:pt idx="12">
                        <c:v>0.89622118284010865</c:v>
                      </c:pt>
                      <c:pt idx="13">
                        <c:v>0.87186449411291633</c:v>
                      </c:pt>
                      <c:pt idx="14">
                        <c:v>0.85989481166996795</c:v>
                      </c:pt>
                      <c:pt idx="15">
                        <c:v>0.78255750996409246</c:v>
                      </c:pt>
                      <c:pt idx="16">
                        <c:v>0.81325901600677686</c:v>
                      </c:pt>
                      <c:pt idx="17">
                        <c:v>0.82477198885057623</c:v>
                      </c:pt>
                      <c:pt idx="18">
                        <c:v>0.81875522032126558</c:v>
                      </c:pt>
                      <c:pt idx="19">
                        <c:v>0.9715203387831296</c:v>
                      </c:pt>
                      <c:pt idx="20">
                        <c:v>0.97611196178181048</c:v>
                      </c:pt>
                      <c:pt idx="21">
                        <c:v>0.97979589711327131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12-451C-931E-2C0681C2427C}"/>
                  </c:ext>
                </c:extLst>
              </c15:ser>
            </c15:filteredScatterSeries>
          </c:ext>
        </c:extLst>
      </c:scatterChart>
      <c:valAx>
        <c:axId val="12624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16720"/>
        <c:crosses val="autoZero"/>
        <c:crossBetween val="midCat"/>
      </c:valAx>
      <c:valAx>
        <c:axId val="12624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Excel PWS.xlsx]2!PivotTable17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'2'!$B$4:$B$9</c:f>
              <c:numCache>
                <c:formatCode>General</c:formatCode>
                <c:ptCount val="5"/>
                <c:pt idx="0">
                  <c:v>2.9580398915498081</c:v>
                </c:pt>
                <c:pt idx="1">
                  <c:v>3.54400902933387</c:v>
                </c:pt>
                <c:pt idx="2">
                  <c:v>4.7074409183759283</c:v>
                </c:pt>
                <c:pt idx="3">
                  <c:v>2</c:v>
                </c:pt>
                <c:pt idx="4">
                  <c:v>4.3748015828022293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1-40F8-BAB5-7482C5F8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409040"/>
        <c:axId val="1262399440"/>
      </c:barChart>
      <c:catAx>
        <c:axId val="12624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99440"/>
        <c:crosses val="autoZero"/>
        <c:auto val="1"/>
        <c:lblAlgn val="ctr"/>
        <c:lblOffset val="100"/>
        <c:noMultiLvlLbl val="0"/>
      </c:catAx>
      <c:valAx>
        <c:axId val="12623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Productive</a:t>
            </a:r>
            <a:r>
              <a:rPr lang="en-US" baseline="0"/>
              <a:t>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'1'!$B$2:$B$6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1-4029-A4C4-E267AA4E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402320"/>
        <c:axId val="1262406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'1'!$A$2:$A$6</c15:sqref>
                        </c15:formulaRef>
                      </c:ext>
                    </c:extLst>
                    <c:strCache>
                      <c:ptCount val="5"/>
                      <c:pt idx="0">
                        <c:v>Rahul</c:v>
                      </c:pt>
                      <c:pt idx="1">
                        <c:v>Tanya</c:v>
                      </c:pt>
                      <c:pt idx="2">
                        <c:v>Rakesh</c:v>
                      </c:pt>
                      <c:pt idx="3">
                        <c:v>Neeraj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1-4029-A4C4-E267AA4EAD9A}"/>
                  </c:ext>
                </c:extLst>
              </c15:ser>
            </c15:filteredBarSeries>
          </c:ext>
        </c:extLst>
      </c:barChart>
      <c:catAx>
        <c:axId val="12624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06160"/>
        <c:crosses val="autoZero"/>
        <c:auto val="1"/>
        <c:lblAlgn val="ctr"/>
        <c:lblOffset val="100"/>
        <c:noMultiLvlLbl val="0"/>
      </c:catAx>
      <c:valAx>
        <c:axId val="12624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26</xdr:row>
      <xdr:rowOff>148590</xdr:rowOff>
    </xdr:from>
    <xdr:to>
      <xdr:col>4</xdr:col>
      <xdr:colOff>259080</xdr:colOff>
      <xdr:row>43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B0C11-8F56-699B-546F-97807EB2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163830</xdr:rowOff>
    </xdr:from>
    <xdr:to>
      <xdr:col>9</xdr:col>
      <xdr:colOff>266700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3265-F205-A8BD-0EE0-EA244FC6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41910</xdr:rowOff>
    </xdr:from>
    <xdr:to>
      <xdr:col>9</xdr:col>
      <xdr:colOff>220980</xdr:colOff>
      <xdr:row>22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6BA30-0C64-1B41-E017-9081BD00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kachave" refreshedDate="45857.439417361114" createdVersion="8" refreshedVersion="8" minRefreshableVersion="3" recordCount="25" xr:uid="{56367478-CA74-4705-804A-E5DA1E5E1254}">
  <cacheSource type="worksheet">
    <worksheetSource ref="A1:G26" sheet="5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B25A8-D8D5-453E-B0A5-0C5B2063817E}" name="PivotTable1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AFC37-207E-4C96-92CD-2BA3F5146463}" name="Table1" displayName="Table1" ref="A1:F26" totalsRowShown="0" tableBorderDxfId="5">
  <autoFilter ref="A1:F26" xr:uid="{823AFC37-207E-4C96-92CD-2BA3F5146463}"/>
  <tableColumns count="6">
    <tableColumn id="1" xr3:uid="{AE347B67-D4F1-4B5F-9A8F-9E52683F7291}" name="Hours_Worked" dataDxfId="4"/>
    <tableColumn id="2" xr3:uid="{B14AAE26-2544-4C1D-880D-99A6FC6B1670}" name="Performance_Rating" dataDxfId="3"/>
    <tableColumn id="3" xr3:uid="{DE5D2D86-F9F0-4493-9E95-FC6FCAE283D9}" name="HOURS_VS_PERFORMANCE_RATING">
      <calculatedColumnFormula>CORREL(A2:A101, B2:B101)</calculatedColumnFormula>
    </tableColumn>
    <tableColumn id="4" xr3:uid="{716A6BB5-243A-4CE6-9B7C-781D0DE8CC4F}" name="Tasks_Completed" dataDxfId="2"/>
    <tableColumn id="5" xr3:uid="{15EBE720-520B-49E4-8C80-498837CDE608}" name="TASK_COMMPLETED_VS_PERFORMANCE_RATING" dataDxfId="1">
      <calculatedColumnFormula>CORREL(B2:B101, D2:D101)</calculatedColumnFormula>
    </tableColumn>
    <tableColumn id="6" xr3:uid="{B55C57AE-7705-44A2-BDAC-19742158380E}" name="Productivity_Scor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970D-1325-454D-9120-070043B6680C}">
  <dimension ref="A1:I26"/>
  <sheetViews>
    <sheetView workbookViewId="0">
      <selection activeCell="J25" sqref="J25"/>
    </sheetView>
  </sheetViews>
  <sheetFormatPr defaultRowHeight="13.2" x14ac:dyDescent="0.25"/>
  <sheetData>
    <row r="1" spans="1:9" ht="14.4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42</v>
      </c>
      <c r="I1" s="16" t="s">
        <v>43</v>
      </c>
    </row>
    <row r="2" spans="1:9" ht="14.4" x14ac:dyDescent="0.3">
      <c r="A2" s="17">
        <v>102</v>
      </c>
      <c r="B2" s="18" t="s">
        <v>9</v>
      </c>
      <c r="C2" s="18" t="s">
        <v>10</v>
      </c>
      <c r="D2" s="18">
        <v>40</v>
      </c>
      <c r="E2" s="18">
        <v>65</v>
      </c>
      <c r="F2" s="18">
        <v>90</v>
      </c>
      <c r="G2" s="18">
        <v>5</v>
      </c>
      <c r="H2">
        <f>AVERAGE(D2:D100)</f>
        <v>37.04</v>
      </c>
      <c r="I2" t="str">
        <f>IF(AND(E2&gt;=4, G2&lt;$H$1), "Yes", "")</f>
        <v>Yes</v>
      </c>
    </row>
    <row r="3" spans="1:9" ht="14.4" x14ac:dyDescent="0.3">
      <c r="A3" s="19">
        <v>109</v>
      </c>
      <c r="B3" s="20" t="s">
        <v>20</v>
      </c>
      <c r="C3" s="20" t="s">
        <v>10</v>
      </c>
      <c r="D3" s="20">
        <v>42</v>
      </c>
      <c r="E3" s="20">
        <v>70</v>
      </c>
      <c r="F3" s="20">
        <v>92</v>
      </c>
      <c r="G3" s="20">
        <v>5</v>
      </c>
      <c r="H3">
        <f t="shared" ref="H3:H26" si="0">AVERAGE(D3:D101)</f>
        <v>36.916666666666664</v>
      </c>
      <c r="I3" t="str">
        <f t="shared" ref="I3:I26" si="1">IF(AND(E3&gt;=4, G3&lt;$H$1), "Yes", "")</f>
        <v>Yes</v>
      </c>
    </row>
    <row r="4" spans="1:9" ht="14.4" x14ac:dyDescent="0.3">
      <c r="A4" s="17">
        <v>118</v>
      </c>
      <c r="B4" s="18" t="s">
        <v>29</v>
      </c>
      <c r="C4" s="18" t="s">
        <v>10</v>
      </c>
      <c r="D4" s="18">
        <v>43</v>
      </c>
      <c r="E4" s="18">
        <v>75</v>
      </c>
      <c r="F4" s="18">
        <v>93</v>
      </c>
      <c r="G4" s="18">
        <v>5</v>
      </c>
      <c r="H4">
        <f t="shared" si="0"/>
        <v>36.695652173913047</v>
      </c>
      <c r="I4" t="str">
        <f t="shared" si="1"/>
        <v>Yes</v>
      </c>
    </row>
    <row r="5" spans="1:9" ht="14.4" x14ac:dyDescent="0.3">
      <c r="A5" s="17">
        <v>112</v>
      </c>
      <c r="B5" s="18" t="s">
        <v>23</v>
      </c>
      <c r="C5" s="18" t="s">
        <v>10</v>
      </c>
      <c r="D5" s="18">
        <v>44</v>
      </c>
      <c r="E5" s="18">
        <v>73</v>
      </c>
      <c r="F5" s="18">
        <v>94</v>
      </c>
      <c r="G5" s="18">
        <v>5</v>
      </c>
      <c r="H5">
        <f t="shared" si="0"/>
        <v>36.409090909090907</v>
      </c>
      <c r="I5" t="str">
        <f t="shared" si="1"/>
        <v>Yes</v>
      </c>
    </row>
    <row r="6" spans="1:9" ht="14.4" x14ac:dyDescent="0.3">
      <c r="A6" s="17">
        <v>104</v>
      </c>
      <c r="B6" s="18" t="s">
        <v>13</v>
      </c>
      <c r="C6" s="18" t="s">
        <v>14</v>
      </c>
      <c r="D6" s="18">
        <v>45</v>
      </c>
      <c r="E6" s="18">
        <v>75</v>
      </c>
      <c r="F6" s="18">
        <v>95</v>
      </c>
      <c r="G6" s="18">
        <v>5</v>
      </c>
      <c r="H6">
        <f t="shared" si="0"/>
        <v>36.047619047619051</v>
      </c>
      <c r="I6" t="str">
        <f t="shared" si="1"/>
        <v>Yes</v>
      </c>
    </row>
    <row r="7" spans="1:9" ht="14.4" x14ac:dyDescent="0.3">
      <c r="A7" s="19">
        <v>125</v>
      </c>
      <c r="B7" s="20" t="s">
        <v>36</v>
      </c>
      <c r="C7" s="20" t="s">
        <v>14</v>
      </c>
      <c r="D7" s="20">
        <v>47</v>
      </c>
      <c r="E7" s="20">
        <v>79</v>
      </c>
      <c r="F7" s="20">
        <v>99</v>
      </c>
      <c r="G7" s="20">
        <v>5</v>
      </c>
      <c r="H7">
        <f t="shared" si="0"/>
        <v>35.6</v>
      </c>
      <c r="I7" t="str">
        <f t="shared" si="1"/>
        <v>Yes</v>
      </c>
    </row>
    <row r="8" spans="1:9" ht="14.4" x14ac:dyDescent="0.3">
      <c r="A8" s="19">
        <v>123</v>
      </c>
      <c r="B8" s="20" t="s">
        <v>34</v>
      </c>
      <c r="C8" s="20" t="s">
        <v>10</v>
      </c>
      <c r="D8" s="20">
        <v>46</v>
      </c>
      <c r="E8" s="20">
        <v>77</v>
      </c>
      <c r="F8" s="20">
        <v>96</v>
      </c>
      <c r="G8" s="20">
        <v>5</v>
      </c>
      <c r="H8">
        <f t="shared" si="0"/>
        <v>35</v>
      </c>
      <c r="I8" t="str">
        <f t="shared" si="1"/>
        <v>Yes</v>
      </c>
    </row>
    <row r="9" spans="1:9" ht="14.4" x14ac:dyDescent="0.3">
      <c r="A9" s="19">
        <v>115</v>
      </c>
      <c r="B9" s="20" t="s">
        <v>26</v>
      </c>
      <c r="C9" s="20" t="s">
        <v>14</v>
      </c>
      <c r="D9" s="20">
        <v>48</v>
      </c>
      <c r="E9" s="20">
        <v>78</v>
      </c>
      <c r="F9" s="20">
        <v>98</v>
      </c>
      <c r="G9" s="20">
        <v>5</v>
      </c>
      <c r="H9">
        <f t="shared" si="0"/>
        <v>34.388888888888886</v>
      </c>
      <c r="I9" t="str">
        <f t="shared" si="1"/>
        <v>Yes</v>
      </c>
    </row>
    <row r="10" spans="1:9" ht="14.4" x14ac:dyDescent="0.3">
      <c r="A10" s="19">
        <v>107</v>
      </c>
      <c r="B10" s="20" t="s">
        <v>18</v>
      </c>
      <c r="C10" s="20" t="s">
        <v>14</v>
      </c>
      <c r="D10" s="20">
        <v>50</v>
      </c>
      <c r="E10" s="20">
        <v>80</v>
      </c>
      <c r="F10" s="20">
        <v>100</v>
      </c>
      <c r="G10" s="20">
        <v>5</v>
      </c>
      <c r="H10">
        <f t="shared" si="0"/>
        <v>33.588235294117645</v>
      </c>
      <c r="I10" t="str">
        <f t="shared" si="1"/>
        <v>Yes</v>
      </c>
    </row>
    <row r="11" spans="1:9" ht="14.4" x14ac:dyDescent="0.3">
      <c r="A11" s="19">
        <v>101</v>
      </c>
      <c r="B11" s="20" t="s">
        <v>7</v>
      </c>
      <c r="C11" s="20" t="s">
        <v>8</v>
      </c>
      <c r="D11" s="20">
        <v>35</v>
      </c>
      <c r="E11" s="20">
        <v>50</v>
      </c>
      <c r="F11" s="20">
        <v>80</v>
      </c>
      <c r="G11" s="20">
        <v>4</v>
      </c>
      <c r="H11">
        <f t="shared" si="0"/>
        <v>32.5625</v>
      </c>
      <c r="I11" t="str">
        <f t="shared" si="1"/>
        <v>Yes</v>
      </c>
    </row>
    <row r="12" spans="1:9" ht="14.4" x14ac:dyDescent="0.3">
      <c r="A12" s="17">
        <v>110</v>
      </c>
      <c r="B12" s="18" t="s">
        <v>21</v>
      </c>
      <c r="C12" s="18" t="s">
        <v>8</v>
      </c>
      <c r="D12" s="18">
        <v>37</v>
      </c>
      <c r="E12" s="18">
        <v>55</v>
      </c>
      <c r="F12" s="18">
        <v>83</v>
      </c>
      <c r="G12" s="18">
        <v>4</v>
      </c>
      <c r="H12">
        <f t="shared" si="0"/>
        <v>32.4</v>
      </c>
      <c r="I12" t="str">
        <f t="shared" si="1"/>
        <v>Yes</v>
      </c>
    </row>
    <row r="13" spans="1:9" ht="14.4" x14ac:dyDescent="0.3">
      <c r="A13" s="17">
        <v>106</v>
      </c>
      <c r="B13" s="18" t="s">
        <v>17</v>
      </c>
      <c r="C13" s="18" t="s">
        <v>8</v>
      </c>
      <c r="D13" s="18">
        <v>38</v>
      </c>
      <c r="E13" s="18">
        <v>58</v>
      </c>
      <c r="F13" s="18">
        <v>85</v>
      </c>
      <c r="G13" s="18">
        <v>4</v>
      </c>
      <c r="H13">
        <f t="shared" si="0"/>
        <v>32.071428571428569</v>
      </c>
      <c r="I13" t="str">
        <f t="shared" si="1"/>
        <v>Yes</v>
      </c>
    </row>
    <row r="14" spans="1:9" ht="14.4" x14ac:dyDescent="0.3">
      <c r="A14" s="19">
        <v>119</v>
      </c>
      <c r="B14" s="20" t="s">
        <v>30</v>
      </c>
      <c r="C14" s="20" t="s">
        <v>14</v>
      </c>
      <c r="D14" s="20">
        <v>39</v>
      </c>
      <c r="E14" s="20">
        <v>60</v>
      </c>
      <c r="F14" s="20">
        <v>87</v>
      </c>
      <c r="G14" s="20">
        <v>4</v>
      </c>
      <c r="H14">
        <f t="shared" si="0"/>
        <v>31.615384615384617</v>
      </c>
      <c r="I14" t="str">
        <f t="shared" si="1"/>
        <v>Yes</v>
      </c>
    </row>
    <row r="15" spans="1:9" ht="14.4" x14ac:dyDescent="0.3">
      <c r="A15" s="17">
        <v>114</v>
      </c>
      <c r="B15" s="18" t="s">
        <v>25</v>
      </c>
      <c r="C15" s="18" t="s">
        <v>8</v>
      </c>
      <c r="D15" s="18">
        <v>41</v>
      </c>
      <c r="E15" s="18">
        <v>66</v>
      </c>
      <c r="F15" s="18">
        <v>89</v>
      </c>
      <c r="G15" s="18">
        <v>4</v>
      </c>
      <c r="H15">
        <f t="shared" si="0"/>
        <v>31</v>
      </c>
      <c r="I15" t="str">
        <f t="shared" si="1"/>
        <v>Yes</v>
      </c>
    </row>
    <row r="16" spans="1:9" ht="14.4" x14ac:dyDescent="0.3">
      <c r="A16" s="17">
        <v>120</v>
      </c>
      <c r="B16" s="18" t="s">
        <v>31</v>
      </c>
      <c r="C16" s="18" t="s">
        <v>8</v>
      </c>
      <c r="D16" s="18">
        <v>36</v>
      </c>
      <c r="E16" s="18">
        <v>52</v>
      </c>
      <c r="F16" s="18">
        <v>78</v>
      </c>
      <c r="G16" s="18">
        <v>4</v>
      </c>
      <c r="H16">
        <f t="shared" si="0"/>
        <v>30.09090909090909</v>
      </c>
      <c r="I16" t="str">
        <f t="shared" si="1"/>
        <v>Yes</v>
      </c>
    </row>
    <row r="17" spans="1:9" ht="14.4" x14ac:dyDescent="0.3">
      <c r="A17" s="19">
        <v>111</v>
      </c>
      <c r="B17" s="20" t="s">
        <v>22</v>
      </c>
      <c r="C17" s="20" t="s">
        <v>16</v>
      </c>
      <c r="D17" s="20">
        <v>29</v>
      </c>
      <c r="E17" s="20">
        <v>38</v>
      </c>
      <c r="F17" s="20">
        <v>68</v>
      </c>
      <c r="G17" s="20">
        <v>3</v>
      </c>
      <c r="H17">
        <f t="shared" si="0"/>
        <v>29.5</v>
      </c>
      <c r="I17" t="str">
        <f t="shared" si="1"/>
        <v>Yes</v>
      </c>
    </row>
    <row r="18" spans="1:9" ht="14.4" x14ac:dyDescent="0.3">
      <c r="A18" s="19">
        <v>103</v>
      </c>
      <c r="B18" s="20" t="s">
        <v>11</v>
      </c>
      <c r="C18" s="20" t="s">
        <v>12</v>
      </c>
      <c r="D18" s="20">
        <v>30</v>
      </c>
      <c r="E18" s="20">
        <v>40</v>
      </c>
      <c r="F18" s="20">
        <v>70</v>
      </c>
      <c r="G18" s="20">
        <v>3</v>
      </c>
      <c r="H18">
        <f t="shared" si="0"/>
        <v>29.555555555555557</v>
      </c>
      <c r="I18" t="str">
        <f t="shared" si="1"/>
        <v>Yes</v>
      </c>
    </row>
    <row r="19" spans="1:9" ht="14.4" x14ac:dyDescent="0.3">
      <c r="A19" s="19">
        <v>117</v>
      </c>
      <c r="B19" s="20" t="s">
        <v>28</v>
      </c>
      <c r="C19" s="20" t="s">
        <v>12</v>
      </c>
      <c r="D19" s="20">
        <v>31</v>
      </c>
      <c r="E19" s="20">
        <v>42</v>
      </c>
      <c r="F19" s="20">
        <v>72</v>
      </c>
      <c r="G19" s="20">
        <v>3</v>
      </c>
      <c r="H19">
        <f t="shared" si="0"/>
        <v>29.5</v>
      </c>
      <c r="I19" t="str">
        <f t="shared" si="1"/>
        <v>Yes</v>
      </c>
    </row>
    <row r="20" spans="1:9" ht="14.4" x14ac:dyDescent="0.3">
      <c r="A20" s="17">
        <v>108</v>
      </c>
      <c r="B20" s="18" t="s">
        <v>19</v>
      </c>
      <c r="C20" s="18" t="s">
        <v>12</v>
      </c>
      <c r="D20" s="18">
        <v>28</v>
      </c>
      <c r="E20" s="18">
        <v>35</v>
      </c>
      <c r="F20" s="18">
        <v>65</v>
      </c>
      <c r="G20" s="18">
        <v>3</v>
      </c>
      <c r="H20">
        <f t="shared" si="0"/>
        <v>29.285714285714285</v>
      </c>
      <c r="I20" t="str">
        <f t="shared" si="1"/>
        <v>Yes</v>
      </c>
    </row>
    <row r="21" spans="1:9" ht="14.4" x14ac:dyDescent="0.3">
      <c r="A21" s="17">
        <v>122</v>
      </c>
      <c r="B21" s="18" t="s">
        <v>33</v>
      </c>
      <c r="C21" s="18" t="s">
        <v>12</v>
      </c>
      <c r="D21" s="18">
        <v>32</v>
      </c>
      <c r="E21" s="18">
        <v>44</v>
      </c>
      <c r="F21" s="18">
        <v>74</v>
      </c>
      <c r="G21" s="18">
        <v>3</v>
      </c>
      <c r="H21">
        <f t="shared" si="0"/>
        <v>29.5</v>
      </c>
      <c r="I21" t="str">
        <f t="shared" si="1"/>
        <v>Yes</v>
      </c>
    </row>
    <row r="22" spans="1:9" ht="14.4" x14ac:dyDescent="0.3">
      <c r="A22" s="19">
        <v>113</v>
      </c>
      <c r="B22" s="20" t="s">
        <v>24</v>
      </c>
      <c r="C22" s="20" t="s">
        <v>12</v>
      </c>
      <c r="D22" s="20">
        <v>33</v>
      </c>
      <c r="E22" s="20">
        <v>45</v>
      </c>
      <c r="F22" s="20">
        <v>75</v>
      </c>
      <c r="G22" s="20">
        <v>3</v>
      </c>
      <c r="H22">
        <f t="shared" si="0"/>
        <v>29</v>
      </c>
      <c r="I22" t="str">
        <f t="shared" si="1"/>
        <v>Yes</v>
      </c>
    </row>
    <row r="23" spans="1:9" ht="14.4" x14ac:dyDescent="0.3">
      <c r="A23" s="17">
        <v>124</v>
      </c>
      <c r="B23" s="18" t="s">
        <v>35</v>
      </c>
      <c r="C23" s="18" t="s">
        <v>8</v>
      </c>
      <c r="D23" s="18">
        <v>34</v>
      </c>
      <c r="E23" s="18">
        <v>48</v>
      </c>
      <c r="F23" s="18">
        <v>76</v>
      </c>
      <c r="G23" s="18">
        <v>3</v>
      </c>
      <c r="H23">
        <f t="shared" si="0"/>
        <v>28</v>
      </c>
      <c r="I23" t="str">
        <f t="shared" si="1"/>
        <v>Yes</v>
      </c>
    </row>
    <row r="24" spans="1:9" ht="14.4" x14ac:dyDescent="0.3">
      <c r="A24" s="19">
        <v>105</v>
      </c>
      <c r="B24" s="20" t="s">
        <v>15</v>
      </c>
      <c r="C24" s="20" t="s">
        <v>16</v>
      </c>
      <c r="D24" s="20">
        <v>25</v>
      </c>
      <c r="E24" s="20">
        <v>30</v>
      </c>
      <c r="F24" s="20">
        <v>60</v>
      </c>
      <c r="G24" s="20">
        <v>2</v>
      </c>
      <c r="H24">
        <f t="shared" si="0"/>
        <v>26</v>
      </c>
      <c r="I24" t="str">
        <f t="shared" si="1"/>
        <v>Yes</v>
      </c>
    </row>
    <row r="25" spans="1:9" ht="14.4" x14ac:dyDescent="0.3">
      <c r="A25" s="17">
        <v>116</v>
      </c>
      <c r="B25" s="18" t="s">
        <v>27</v>
      </c>
      <c r="C25" s="18" t="s">
        <v>16</v>
      </c>
      <c r="D25" s="18">
        <v>26</v>
      </c>
      <c r="E25" s="18">
        <v>32</v>
      </c>
      <c r="F25" s="18">
        <v>62</v>
      </c>
      <c r="G25" s="18">
        <v>2</v>
      </c>
      <c r="H25">
        <f t="shared" si="0"/>
        <v>26.5</v>
      </c>
      <c r="I25" t="str">
        <f t="shared" si="1"/>
        <v>Yes</v>
      </c>
    </row>
    <row r="26" spans="1:9" ht="14.4" x14ac:dyDescent="0.3">
      <c r="A26" s="19">
        <v>121</v>
      </c>
      <c r="B26" s="20" t="s">
        <v>32</v>
      </c>
      <c r="C26" s="20" t="s">
        <v>16</v>
      </c>
      <c r="D26" s="20">
        <v>27</v>
      </c>
      <c r="E26" s="20">
        <v>34</v>
      </c>
      <c r="F26" s="20">
        <v>64</v>
      </c>
      <c r="G26" s="20">
        <v>2</v>
      </c>
      <c r="H26">
        <f t="shared" si="0"/>
        <v>27</v>
      </c>
      <c r="I26" t="str">
        <f t="shared" si="1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6B47-60DA-4408-BAE3-16C3A1FED28E}">
  <dimension ref="A1:M26"/>
  <sheetViews>
    <sheetView tabSelected="1" topLeftCell="D1" workbookViewId="0">
      <selection activeCell="K26" sqref="K26"/>
    </sheetView>
  </sheetViews>
  <sheetFormatPr defaultRowHeight="13.2" x14ac:dyDescent="0.25"/>
  <sheetData>
    <row r="1" spans="1:13" ht="14.4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45</v>
      </c>
    </row>
    <row r="2" spans="1:13" ht="14.4" x14ac:dyDescent="0.3">
      <c r="A2" s="17">
        <v>102</v>
      </c>
      <c r="B2" s="18" t="s">
        <v>9</v>
      </c>
      <c r="C2" s="18" t="s">
        <v>10</v>
      </c>
      <c r="D2" s="18">
        <v>40</v>
      </c>
      <c r="E2" s="18">
        <v>65</v>
      </c>
      <c r="F2" s="18">
        <v>90</v>
      </c>
      <c r="G2" s="18">
        <v>5</v>
      </c>
      <c r="H2">
        <f>E2/D2</f>
        <v>1.625</v>
      </c>
      <c r="J2">
        <f>MAX(H2:H100)</f>
        <v>1.7441860465116279</v>
      </c>
    </row>
    <row r="3" spans="1:13" ht="14.4" x14ac:dyDescent="0.3">
      <c r="A3" s="19">
        <v>109</v>
      </c>
      <c r="B3" s="20" t="s">
        <v>20</v>
      </c>
      <c r="C3" s="20" t="s">
        <v>10</v>
      </c>
      <c r="D3" s="20">
        <v>42</v>
      </c>
      <c r="E3" s="20">
        <v>70</v>
      </c>
      <c r="F3" s="20">
        <v>92</v>
      </c>
      <c r="G3" s="20">
        <v>5</v>
      </c>
      <c r="H3">
        <f t="shared" ref="H3:H26" si="0">E3/D3</f>
        <v>1.6666666666666667</v>
      </c>
      <c r="K3" t="str">
        <f>INDEX(B2:B100, MATCH(MAX(H2:H100), H2:H100, 0))</f>
        <v>Arjun</v>
      </c>
    </row>
    <row r="4" spans="1:13" ht="14.4" x14ac:dyDescent="0.3">
      <c r="A4" s="17">
        <v>118</v>
      </c>
      <c r="B4" s="18" t="s">
        <v>29</v>
      </c>
      <c r="C4" s="18" t="s">
        <v>10</v>
      </c>
      <c r="D4" s="18">
        <v>43</v>
      </c>
      <c r="E4" s="18">
        <v>75</v>
      </c>
      <c r="F4" s="18">
        <v>93</v>
      </c>
      <c r="G4" s="18">
        <v>5</v>
      </c>
      <c r="H4">
        <f t="shared" si="0"/>
        <v>1.7441860465116279</v>
      </c>
      <c r="L4">
        <f>INDEX(G2:G100, MATCH(MAX(H2:H100), H2:H100, 0))</f>
        <v>5</v>
      </c>
    </row>
    <row r="5" spans="1:13" ht="14.4" x14ac:dyDescent="0.3">
      <c r="A5" s="17">
        <v>112</v>
      </c>
      <c r="B5" s="18" t="s">
        <v>23</v>
      </c>
      <c r="C5" s="18" t="s">
        <v>10</v>
      </c>
      <c r="D5" s="18">
        <v>44</v>
      </c>
      <c r="E5" s="18">
        <v>73</v>
      </c>
      <c r="F5" s="18">
        <v>94</v>
      </c>
      <c r="G5" s="18">
        <v>5</v>
      </c>
      <c r="H5">
        <f t="shared" si="0"/>
        <v>1.6590909090909092</v>
      </c>
      <c r="M5">
        <f>INDEX(F2:F100, MATCH(MAX(H2:H100), H2:H100, 0))</f>
        <v>93</v>
      </c>
    </row>
    <row r="6" spans="1:13" ht="14.4" x14ac:dyDescent="0.3">
      <c r="A6" s="17">
        <v>104</v>
      </c>
      <c r="B6" s="18" t="s">
        <v>13</v>
      </c>
      <c r="C6" s="18" t="s">
        <v>14</v>
      </c>
      <c r="D6" s="18">
        <v>45</v>
      </c>
      <c r="E6" s="18">
        <v>75</v>
      </c>
      <c r="F6" s="18">
        <v>95</v>
      </c>
      <c r="G6" s="18">
        <v>5</v>
      </c>
      <c r="H6">
        <f t="shared" si="0"/>
        <v>1.6666666666666667</v>
      </c>
    </row>
    <row r="7" spans="1:13" ht="14.4" x14ac:dyDescent="0.3">
      <c r="A7" s="19">
        <v>125</v>
      </c>
      <c r="B7" s="20" t="s">
        <v>36</v>
      </c>
      <c r="C7" s="20" t="s">
        <v>14</v>
      </c>
      <c r="D7" s="20">
        <v>47</v>
      </c>
      <c r="E7" s="20">
        <v>79</v>
      </c>
      <c r="F7" s="20">
        <v>99</v>
      </c>
      <c r="G7" s="20">
        <v>5</v>
      </c>
      <c r="H7">
        <f t="shared" si="0"/>
        <v>1.6808510638297873</v>
      </c>
    </row>
    <row r="8" spans="1:13" ht="14.4" x14ac:dyDescent="0.3">
      <c r="A8" s="19">
        <v>123</v>
      </c>
      <c r="B8" s="20" t="s">
        <v>34</v>
      </c>
      <c r="C8" s="20" t="s">
        <v>10</v>
      </c>
      <c r="D8" s="20">
        <v>46</v>
      </c>
      <c r="E8" s="20">
        <v>77</v>
      </c>
      <c r="F8" s="20">
        <v>96</v>
      </c>
      <c r="G8" s="20">
        <v>5</v>
      </c>
      <c r="H8">
        <f t="shared" si="0"/>
        <v>1.673913043478261</v>
      </c>
    </row>
    <row r="9" spans="1:13" ht="14.4" x14ac:dyDescent="0.3">
      <c r="A9" s="19">
        <v>115</v>
      </c>
      <c r="B9" s="20" t="s">
        <v>26</v>
      </c>
      <c r="C9" s="20" t="s">
        <v>14</v>
      </c>
      <c r="D9" s="20">
        <v>48</v>
      </c>
      <c r="E9" s="20">
        <v>78</v>
      </c>
      <c r="F9" s="20">
        <v>98</v>
      </c>
      <c r="G9" s="20">
        <v>5</v>
      </c>
      <c r="H9">
        <f t="shared" si="0"/>
        <v>1.625</v>
      </c>
    </row>
    <row r="10" spans="1:13" ht="14.4" x14ac:dyDescent="0.3">
      <c r="A10" s="19">
        <v>107</v>
      </c>
      <c r="B10" s="20" t="s">
        <v>18</v>
      </c>
      <c r="C10" s="20" t="s">
        <v>14</v>
      </c>
      <c r="D10" s="20">
        <v>50</v>
      </c>
      <c r="E10" s="20">
        <v>80</v>
      </c>
      <c r="F10" s="20">
        <v>100</v>
      </c>
      <c r="G10" s="20">
        <v>5</v>
      </c>
      <c r="H10">
        <f t="shared" si="0"/>
        <v>1.6</v>
      </c>
    </row>
    <row r="11" spans="1:13" ht="14.4" x14ac:dyDescent="0.3">
      <c r="A11" s="19">
        <v>101</v>
      </c>
      <c r="B11" s="20" t="s">
        <v>7</v>
      </c>
      <c r="C11" s="20" t="s">
        <v>8</v>
      </c>
      <c r="D11" s="20">
        <v>35</v>
      </c>
      <c r="E11" s="20">
        <v>50</v>
      </c>
      <c r="F11" s="20">
        <v>80</v>
      </c>
      <c r="G11" s="20">
        <v>4</v>
      </c>
      <c r="H11">
        <f t="shared" si="0"/>
        <v>1.4285714285714286</v>
      </c>
    </row>
    <row r="12" spans="1:13" ht="14.4" x14ac:dyDescent="0.3">
      <c r="A12" s="17">
        <v>110</v>
      </c>
      <c r="B12" s="18" t="s">
        <v>21</v>
      </c>
      <c r="C12" s="18" t="s">
        <v>8</v>
      </c>
      <c r="D12" s="18">
        <v>37</v>
      </c>
      <c r="E12" s="18">
        <v>55</v>
      </c>
      <c r="F12" s="18">
        <v>83</v>
      </c>
      <c r="G12" s="18">
        <v>4</v>
      </c>
      <c r="H12">
        <f t="shared" si="0"/>
        <v>1.4864864864864864</v>
      </c>
    </row>
    <row r="13" spans="1:13" ht="14.4" x14ac:dyDescent="0.3">
      <c r="A13" s="17">
        <v>106</v>
      </c>
      <c r="B13" s="18" t="s">
        <v>17</v>
      </c>
      <c r="C13" s="18" t="s">
        <v>8</v>
      </c>
      <c r="D13" s="18">
        <v>38</v>
      </c>
      <c r="E13" s="18">
        <v>58</v>
      </c>
      <c r="F13" s="18">
        <v>85</v>
      </c>
      <c r="G13" s="18">
        <v>4</v>
      </c>
      <c r="H13">
        <f t="shared" si="0"/>
        <v>1.5263157894736843</v>
      </c>
    </row>
    <row r="14" spans="1:13" ht="14.4" x14ac:dyDescent="0.3">
      <c r="A14" s="19">
        <v>119</v>
      </c>
      <c r="B14" s="20" t="s">
        <v>30</v>
      </c>
      <c r="C14" s="20" t="s">
        <v>14</v>
      </c>
      <c r="D14" s="20">
        <v>39</v>
      </c>
      <c r="E14" s="20">
        <v>60</v>
      </c>
      <c r="F14" s="20">
        <v>87</v>
      </c>
      <c r="G14" s="20">
        <v>4</v>
      </c>
      <c r="H14">
        <f t="shared" si="0"/>
        <v>1.5384615384615385</v>
      </c>
    </row>
    <row r="15" spans="1:13" ht="14.4" x14ac:dyDescent="0.3">
      <c r="A15" s="17">
        <v>114</v>
      </c>
      <c r="B15" s="18" t="s">
        <v>25</v>
      </c>
      <c r="C15" s="18" t="s">
        <v>8</v>
      </c>
      <c r="D15" s="18">
        <v>41</v>
      </c>
      <c r="E15" s="18">
        <v>66</v>
      </c>
      <c r="F15" s="18">
        <v>89</v>
      </c>
      <c r="G15" s="18">
        <v>4</v>
      </c>
      <c r="H15">
        <f t="shared" si="0"/>
        <v>1.6097560975609757</v>
      </c>
    </row>
    <row r="16" spans="1:13" ht="14.4" x14ac:dyDescent="0.3">
      <c r="A16" s="17">
        <v>120</v>
      </c>
      <c r="B16" s="18" t="s">
        <v>31</v>
      </c>
      <c r="C16" s="18" t="s">
        <v>8</v>
      </c>
      <c r="D16" s="18">
        <v>36</v>
      </c>
      <c r="E16" s="18">
        <v>52</v>
      </c>
      <c r="F16" s="18">
        <v>78</v>
      </c>
      <c r="G16" s="18">
        <v>4</v>
      </c>
      <c r="H16">
        <f t="shared" si="0"/>
        <v>1.4444444444444444</v>
      </c>
    </row>
    <row r="17" spans="1:8" ht="14.4" x14ac:dyDescent="0.3">
      <c r="A17" s="19">
        <v>111</v>
      </c>
      <c r="B17" s="20" t="s">
        <v>22</v>
      </c>
      <c r="C17" s="20" t="s">
        <v>16</v>
      </c>
      <c r="D17" s="20">
        <v>29</v>
      </c>
      <c r="E17" s="20">
        <v>38</v>
      </c>
      <c r="F17" s="20">
        <v>68</v>
      </c>
      <c r="G17" s="20">
        <v>3</v>
      </c>
      <c r="H17">
        <f t="shared" si="0"/>
        <v>1.3103448275862069</v>
      </c>
    </row>
    <row r="18" spans="1:8" ht="14.4" x14ac:dyDescent="0.3">
      <c r="A18" s="19">
        <v>103</v>
      </c>
      <c r="B18" s="20" t="s">
        <v>11</v>
      </c>
      <c r="C18" s="20" t="s">
        <v>12</v>
      </c>
      <c r="D18" s="20">
        <v>30</v>
      </c>
      <c r="E18" s="20">
        <v>40</v>
      </c>
      <c r="F18" s="20">
        <v>70</v>
      </c>
      <c r="G18" s="20">
        <v>3</v>
      </c>
      <c r="H18">
        <f t="shared" si="0"/>
        <v>1.3333333333333333</v>
      </c>
    </row>
    <row r="19" spans="1:8" ht="14.4" x14ac:dyDescent="0.3">
      <c r="A19" s="19">
        <v>117</v>
      </c>
      <c r="B19" s="20" t="s">
        <v>28</v>
      </c>
      <c r="C19" s="20" t="s">
        <v>12</v>
      </c>
      <c r="D19" s="20">
        <v>31</v>
      </c>
      <c r="E19" s="20">
        <v>42</v>
      </c>
      <c r="F19" s="20">
        <v>72</v>
      </c>
      <c r="G19" s="20">
        <v>3</v>
      </c>
      <c r="H19">
        <f t="shared" si="0"/>
        <v>1.3548387096774193</v>
      </c>
    </row>
    <row r="20" spans="1:8" ht="14.4" x14ac:dyDescent="0.3">
      <c r="A20" s="17">
        <v>108</v>
      </c>
      <c r="B20" s="18" t="s">
        <v>19</v>
      </c>
      <c r="C20" s="18" t="s">
        <v>12</v>
      </c>
      <c r="D20" s="18">
        <v>28</v>
      </c>
      <c r="E20" s="18">
        <v>35</v>
      </c>
      <c r="F20" s="18">
        <v>65</v>
      </c>
      <c r="G20" s="18">
        <v>3</v>
      </c>
      <c r="H20">
        <f t="shared" si="0"/>
        <v>1.25</v>
      </c>
    </row>
    <row r="21" spans="1:8" ht="14.4" x14ac:dyDescent="0.3">
      <c r="A21" s="17">
        <v>122</v>
      </c>
      <c r="B21" s="18" t="s">
        <v>33</v>
      </c>
      <c r="C21" s="18" t="s">
        <v>12</v>
      </c>
      <c r="D21" s="18">
        <v>32</v>
      </c>
      <c r="E21" s="18">
        <v>44</v>
      </c>
      <c r="F21" s="18">
        <v>74</v>
      </c>
      <c r="G21" s="18">
        <v>3</v>
      </c>
      <c r="H21">
        <f t="shared" si="0"/>
        <v>1.375</v>
      </c>
    </row>
    <row r="22" spans="1:8" ht="14.4" x14ac:dyDescent="0.3">
      <c r="A22" s="19">
        <v>113</v>
      </c>
      <c r="B22" s="20" t="s">
        <v>24</v>
      </c>
      <c r="C22" s="20" t="s">
        <v>12</v>
      </c>
      <c r="D22" s="20">
        <v>33</v>
      </c>
      <c r="E22" s="20">
        <v>45</v>
      </c>
      <c r="F22" s="20">
        <v>75</v>
      </c>
      <c r="G22" s="20">
        <v>3</v>
      </c>
      <c r="H22">
        <f t="shared" si="0"/>
        <v>1.3636363636363635</v>
      </c>
    </row>
    <row r="23" spans="1:8" ht="14.4" x14ac:dyDescent="0.3">
      <c r="A23" s="17">
        <v>124</v>
      </c>
      <c r="B23" s="18" t="s">
        <v>35</v>
      </c>
      <c r="C23" s="18" t="s">
        <v>8</v>
      </c>
      <c r="D23" s="18">
        <v>34</v>
      </c>
      <c r="E23" s="18">
        <v>48</v>
      </c>
      <c r="F23" s="18">
        <v>76</v>
      </c>
      <c r="G23" s="18">
        <v>3</v>
      </c>
      <c r="H23">
        <f t="shared" si="0"/>
        <v>1.411764705882353</v>
      </c>
    </row>
    <row r="24" spans="1:8" ht="14.4" x14ac:dyDescent="0.3">
      <c r="A24" s="19">
        <v>105</v>
      </c>
      <c r="B24" s="20" t="s">
        <v>15</v>
      </c>
      <c r="C24" s="20" t="s">
        <v>16</v>
      </c>
      <c r="D24" s="20">
        <v>25</v>
      </c>
      <c r="E24" s="20">
        <v>30</v>
      </c>
      <c r="F24" s="20">
        <v>60</v>
      </c>
      <c r="G24" s="20">
        <v>2</v>
      </c>
      <c r="H24">
        <f t="shared" si="0"/>
        <v>1.2</v>
      </c>
    </row>
    <row r="25" spans="1:8" ht="14.4" x14ac:dyDescent="0.3">
      <c r="A25" s="17">
        <v>116</v>
      </c>
      <c r="B25" s="18" t="s">
        <v>27</v>
      </c>
      <c r="C25" s="18" t="s">
        <v>16</v>
      </c>
      <c r="D25" s="18">
        <v>26</v>
      </c>
      <c r="E25" s="18">
        <v>32</v>
      </c>
      <c r="F25" s="18">
        <v>62</v>
      </c>
      <c r="G25" s="18">
        <v>2</v>
      </c>
      <c r="H25">
        <f t="shared" si="0"/>
        <v>1.2307692307692308</v>
      </c>
    </row>
    <row r="26" spans="1:8" ht="14.4" x14ac:dyDescent="0.3">
      <c r="A26" s="19">
        <v>121</v>
      </c>
      <c r="B26" s="20" t="s">
        <v>32</v>
      </c>
      <c r="C26" s="20" t="s">
        <v>16</v>
      </c>
      <c r="D26" s="20">
        <v>27</v>
      </c>
      <c r="E26" s="20">
        <v>34</v>
      </c>
      <c r="F26" s="20">
        <v>64</v>
      </c>
      <c r="G26" s="20">
        <v>2</v>
      </c>
      <c r="H26">
        <f t="shared" si="0"/>
        <v>1.2592592592592593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A056-50B0-4509-9DA4-4C53ECB1BB32}">
  <dimension ref="A1:F26"/>
  <sheetViews>
    <sheetView workbookViewId="0">
      <selection activeCell="D18" sqref="D18"/>
    </sheetView>
  </sheetViews>
  <sheetFormatPr defaultRowHeight="13.2" x14ac:dyDescent="0.25"/>
  <cols>
    <col min="1" max="1" width="15.44140625" customWidth="1"/>
    <col min="2" max="2" width="20.109375" customWidth="1"/>
    <col min="3" max="3" width="34.88671875" customWidth="1"/>
  </cols>
  <sheetData>
    <row r="1" spans="1:6" ht="15" thickBot="1" x14ac:dyDescent="0.35">
      <c r="A1" s="25" t="s">
        <v>3</v>
      </c>
      <c r="B1" s="23" t="s">
        <v>6</v>
      </c>
      <c r="C1" s="24" t="s">
        <v>40</v>
      </c>
      <c r="D1" s="15" t="s">
        <v>4</v>
      </c>
      <c r="E1" t="s">
        <v>41</v>
      </c>
      <c r="F1" s="15" t="s">
        <v>5</v>
      </c>
    </row>
    <row r="2" spans="1:6" ht="15" thickBot="1" x14ac:dyDescent="0.35">
      <c r="A2" s="26">
        <v>50</v>
      </c>
      <c r="B2" s="22">
        <v>5</v>
      </c>
      <c r="C2">
        <f>CORREL(A2:A101, B2:B101)</f>
        <v>0.94623485838187738</v>
      </c>
      <c r="D2" s="18">
        <v>65</v>
      </c>
      <c r="E2">
        <f t="shared" ref="E2:E26" si="0">CORREL(B2:B101, D2:D101)</f>
        <v>0.95745537036476258</v>
      </c>
      <c r="F2" s="18">
        <v>90</v>
      </c>
    </row>
    <row r="3" spans="1:6" ht="15" thickBot="1" x14ac:dyDescent="0.35">
      <c r="A3" s="26">
        <v>47</v>
      </c>
      <c r="B3" s="21">
        <v>5</v>
      </c>
      <c r="C3">
        <f t="shared" ref="C3:C26" si="1">CORREL(A3:A102, B3:B102)</f>
        <v>0.95209126261602661</v>
      </c>
      <c r="D3" s="20">
        <v>70</v>
      </c>
      <c r="E3">
        <f t="shared" si="0"/>
        <v>0.96310893272477882</v>
      </c>
      <c r="F3" s="20">
        <v>92</v>
      </c>
    </row>
    <row r="4" spans="1:6" ht="15" thickBot="1" x14ac:dyDescent="0.35">
      <c r="A4" s="26">
        <v>48</v>
      </c>
      <c r="B4" s="21">
        <v>5</v>
      </c>
      <c r="C4">
        <f t="shared" si="1"/>
        <v>0.9511769122099909</v>
      </c>
      <c r="D4" s="18">
        <v>75</v>
      </c>
      <c r="E4">
        <f t="shared" si="0"/>
        <v>0.96354457944988847</v>
      </c>
      <c r="F4" s="18">
        <v>93</v>
      </c>
    </row>
    <row r="5" spans="1:6" ht="15" thickBot="1" x14ac:dyDescent="0.35">
      <c r="A5" s="26">
        <v>46</v>
      </c>
      <c r="B5" s="21">
        <v>5</v>
      </c>
      <c r="C5">
        <f t="shared" si="1"/>
        <v>0.95419577647698561</v>
      </c>
      <c r="D5" s="18">
        <v>73</v>
      </c>
      <c r="E5">
        <f t="shared" si="0"/>
        <v>0.96099157377605338</v>
      </c>
      <c r="F5" s="18">
        <v>94</v>
      </c>
    </row>
    <row r="6" spans="1:6" ht="15" thickBot="1" x14ac:dyDescent="0.35">
      <c r="A6" s="27">
        <v>45</v>
      </c>
      <c r="B6" s="13">
        <v>5</v>
      </c>
      <c r="C6">
        <f t="shared" si="1"/>
        <v>0.95262794416288232</v>
      </c>
      <c r="D6" s="18">
        <v>75</v>
      </c>
      <c r="E6">
        <f t="shared" si="0"/>
        <v>0.9587164357560336</v>
      </c>
      <c r="F6" s="18">
        <v>95</v>
      </c>
    </row>
    <row r="7" spans="1:6" ht="15" thickBot="1" x14ac:dyDescent="0.35">
      <c r="A7" s="27">
        <v>44</v>
      </c>
      <c r="B7" s="13">
        <v>5</v>
      </c>
      <c r="C7">
        <f t="shared" si="1"/>
        <v>0.94871152833151984</v>
      </c>
      <c r="D7" s="20">
        <v>79</v>
      </c>
      <c r="E7">
        <f t="shared" si="0"/>
        <v>0.95466643213290847</v>
      </c>
      <c r="F7" s="20">
        <v>99</v>
      </c>
    </row>
    <row r="8" spans="1:6" ht="15" thickBot="1" x14ac:dyDescent="0.35">
      <c r="A8" s="27">
        <v>43</v>
      </c>
      <c r="B8" s="13">
        <v>5</v>
      </c>
      <c r="C8">
        <f t="shared" si="1"/>
        <v>0.94191917914539158</v>
      </c>
      <c r="D8" s="20">
        <v>77</v>
      </c>
      <c r="E8">
        <f t="shared" si="0"/>
        <v>0.94889091431725547</v>
      </c>
      <c r="F8" s="20">
        <v>96</v>
      </c>
    </row>
    <row r="9" spans="1:6" ht="15" thickBot="1" x14ac:dyDescent="0.35">
      <c r="A9" s="26">
        <v>42</v>
      </c>
      <c r="B9" s="21">
        <v>5</v>
      </c>
      <c r="C9">
        <f t="shared" si="1"/>
        <v>0.93180385467243954</v>
      </c>
      <c r="D9" s="20">
        <v>78</v>
      </c>
      <c r="E9">
        <f t="shared" si="0"/>
        <v>0.93980929037007332</v>
      </c>
      <c r="F9" s="20">
        <v>98</v>
      </c>
    </row>
    <row r="10" spans="1:6" ht="15" thickBot="1" x14ac:dyDescent="0.35">
      <c r="A10" s="27">
        <v>40</v>
      </c>
      <c r="B10" s="13">
        <v>5</v>
      </c>
      <c r="C10">
        <f t="shared" si="1"/>
        <v>0.91855865354369193</v>
      </c>
      <c r="D10" s="20">
        <v>80</v>
      </c>
      <c r="E10">
        <f t="shared" si="0"/>
        <v>0.92516055462597102</v>
      </c>
      <c r="F10" s="20">
        <v>100</v>
      </c>
    </row>
    <row r="11" spans="1:6" ht="15" thickBot="1" x14ac:dyDescent="0.35">
      <c r="A11" s="27">
        <v>41</v>
      </c>
      <c r="B11" s="13">
        <v>4</v>
      </c>
      <c r="C11">
        <f t="shared" si="1"/>
        <v>0.91808339364110925</v>
      </c>
      <c r="D11" s="20">
        <v>50</v>
      </c>
      <c r="E11">
        <f t="shared" si="0"/>
        <v>0.90121359496370546</v>
      </c>
      <c r="F11" s="20">
        <v>80</v>
      </c>
    </row>
    <row r="12" spans="1:6" ht="15" thickBot="1" x14ac:dyDescent="0.35">
      <c r="A12" s="26">
        <v>39</v>
      </c>
      <c r="B12" s="21">
        <v>4</v>
      </c>
      <c r="C12">
        <f t="shared" si="1"/>
        <v>0.92407256128626969</v>
      </c>
      <c r="D12" s="18">
        <v>55</v>
      </c>
      <c r="E12">
        <f t="shared" si="0"/>
        <v>0.91354749186775885</v>
      </c>
      <c r="F12" s="18">
        <v>83</v>
      </c>
    </row>
    <row r="13" spans="1:6" ht="15" thickBot="1" x14ac:dyDescent="0.35">
      <c r="A13" s="27">
        <v>38</v>
      </c>
      <c r="B13" s="13">
        <v>4</v>
      </c>
      <c r="C13">
        <f t="shared" si="1"/>
        <v>0.9193488023921893</v>
      </c>
      <c r="D13" s="18">
        <v>58</v>
      </c>
      <c r="E13">
        <f t="shared" si="0"/>
        <v>0.90936045727269088</v>
      </c>
      <c r="F13" s="18">
        <v>85</v>
      </c>
    </row>
    <row r="14" spans="1:6" ht="15" thickBot="1" x14ac:dyDescent="0.35">
      <c r="A14" s="27">
        <v>37</v>
      </c>
      <c r="B14" s="13">
        <v>4</v>
      </c>
      <c r="C14">
        <f t="shared" si="1"/>
        <v>0.90784129900320354</v>
      </c>
      <c r="D14" s="20">
        <v>60</v>
      </c>
      <c r="E14">
        <f t="shared" si="0"/>
        <v>0.89622118284010865</v>
      </c>
      <c r="F14" s="20">
        <v>87</v>
      </c>
    </row>
    <row r="15" spans="1:6" ht="15" thickBot="1" x14ac:dyDescent="0.35">
      <c r="A15" s="26">
        <v>35</v>
      </c>
      <c r="B15" s="21">
        <v>4</v>
      </c>
      <c r="C15">
        <f t="shared" si="1"/>
        <v>0.88626675923201359</v>
      </c>
      <c r="D15" s="18">
        <v>66</v>
      </c>
      <c r="E15">
        <f t="shared" si="0"/>
        <v>0.87186449411291633</v>
      </c>
      <c r="F15" s="18">
        <v>89</v>
      </c>
    </row>
    <row r="16" spans="1:6" ht="15" thickBot="1" x14ac:dyDescent="0.35">
      <c r="A16" s="27">
        <v>36</v>
      </c>
      <c r="B16" s="13">
        <v>4</v>
      </c>
      <c r="C16">
        <f t="shared" si="1"/>
        <v>0.86710996952412023</v>
      </c>
      <c r="D16" s="18">
        <v>52</v>
      </c>
      <c r="E16">
        <f t="shared" si="0"/>
        <v>0.85989481166996795</v>
      </c>
      <c r="F16" s="18">
        <v>78</v>
      </c>
    </row>
    <row r="17" spans="1:6" ht="15" thickBot="1" x14ac:dyDescent="0.35">
      <c r="A17" s="27">
        <v>34</v>
      </c>
      <c r="B17" s="13">
        <v>3</v>
      </c>
      <c r="C17">
        <f t="shared" si="1"/>
        <v>0.7977240352174656</v>
      </c>
      <c r="D17" s="20">
        <v>38</v>
      </c>
      <c r="E17">
        <f t="shared" si="0"/>
        <v>0.78255750996409246</v>
      </c>
      <c r="F17" s="20">
        <v>68</v>
      </c>
    </row>
    <row r="18" spans="1:6" ht="15" thickBot="1" x14ac:dyDescent="0.35">
      <c r="A18" s="26">
        <v>33</v>
      </c>
      <c r="B18" s="21">
        <v>3</v>
      </c>
      <c r="C18">
        <f t="shared" si="1"/>
        <v>0.82158383625774911</v>
      </c>
      <c r="D18" s="20">
        <v>40</v>
      </c>
      <c r="E18">
        <f t="shared" si="0"/>
        <v>0.81325901600677686</v>
      </c>
      <c r="F18" s="20">
        <v>70</v>
      </c>
    </row>
    <row r="19" spans="1:6" ht="15" thickBot="1" x14ac:dyDescent="0.35">
      <c r="A19" s="27">
        <v>32</v>
      </c>
      <c r="B19" s="13">
        <v>3</v>
      </c>
      <c r="C19">
        <f t="shared" si="1"/>
        <v>0.84515425472851657</v>
      </c>
      <c r="D19" s="20">
        <v>42</v>
      </c>
      <c r="E19">
        <f t="shared" si="0"/>
        <v>0.82477198885057623</v>
      </c>
      <c r="F19" s="20">
        <v>72</v>
      </c>
    </row>
    <row r="20" spans="1:6" ht="15" thickBot="1" x14ac:dyDescent="0.35">
      <c r="A20" s="26">
        <v>31</v>
      </c>
      <c r="B20" s="21">
        <v>3</v>
      </c>
      <c r="C20">
        <f t="shared" si="1"/>
        <v>0.8660254037844386</v>
      </c>
      <c r="D20" s="18">
        <v>35</v>
      </c>
      <c r="E20">
        <f t="shared" si="0"/>
        <v>0.81875522032126558</v>
      </c>
      <c r="F20" s="18">
        <v>65</v>
      </c>
    </row>
    <row r="21" spans="1:6" ht="15" thickBot="1" x14ac:dyDescent="0.35">
      <c r="A21" s="26">
        <v>30</v>
      </c>
      <c r="B21" s="21">
        <v>3</v>
      </c>
      <c r="C21">
        <f t="shared" si="1"/>
        <v>0.87831006565367986</v>
      </c>
      <c r="D21" s="18">
        <v>44</v>
      </c>
      <c r="E21">
        <f t="shared" si="0"/>
        <v>0.9715203387831296</v>
      </c>
      <c r="F21" s="18">
        <v>74</v>
      </c>
    </row>
    <row r="22" spans="1:6" ht="15" thickBot="1" x14ac:dyDescent="0.35">
      <c r="A22" s="26">
        <v>29</v>
      </c>
      <c r="B22" s="21">
        <v>3</v>
      </c>
      <c r="C22">
        <f t="shared" si="1"/>
        <v>0.8660254037844386</v>
      </c>
      <c r="D22" s="20">
        <v>45</v>
      </c>
      <c r="E22">
        <f t="shared" si="0"/>
        <v>0.97611196178181048</v>
      </c>
      <c r="F22" s="20">
        <v>75</v>
      </c>
    </row>
    <row r="23" spans="1:6" ht="15" thickBot="1" x14ac:dyDescent="0.35">
      <c r="A23" s="27">
        <v>28</v>
      </c>
      <c r="B23" s="13">
        <v>3</v>
      </c>
      <c r="C23">
        <f t="shared" si="1"/>
        <v>0.7745966692414834</v>
      </c>
      <c r="D23" s="18">
        <v>48</v>
      </c>
      <c r="E23">
        <f t="shared" si="0"/>
        <v>0.97979589711327131</v>
      </c>
      <c r="F23" s="18">
        <v>76</v>
      </c>
    </row>
    <row r="24" spans="1:6" ht="15" thickBot="1" x14ac:dyDescent="0.35">
      <c r="A24" s="26">
        <v>27</v>
      </c>
      <c r="B24" s="21">
        <v>2</v>
      </c>
      <c r="C24" t="e">
        <f t="shared" si="1"/>
        <v>#DIV/0!</v>
      </c>
      <c r="D24" s="20">
        <v>30</v>
      </c>
      <c r="E24" t="e">
        <f t="shared" si="0"/>
        <v>#DIV/0!</v>
      </c>
      <c r="F24" s="20">
        <v>60</v>
      </c>
    </row>
    <row r="25" spans="1:6" ht="15" thickBot="1" x14ac:dyDescent="0.35">
      <c r="A25" s="27">
        <v>26</v>
      </c>
      <c r="B25" s="13">
        <v>2</v>
      </c>
      <c r="C25" t="e">
        <f t="shared" si="1"/>
        <v>#DIV/0!</v>
      </c>
      <c r="D25" s="18">
        <v>32</v>
      </c>
      <c r="E25" t="e">
        <f t="shared" si="0"/>
        <v>#DIV/0!</v>
      </c>
      <c r="F25" s="18">
        <v>62</v>
      </c>
    </row>
    <row r="26" spans="1:6" ht="15" thickBot="1" x14ac:dyDescent="0.35">
      <c r="A26" s="26">
        <v>25</v>
      </c>
      <c r="B26" s="21">
        <v>2</v>
      </c>
      <c r="C26" t="e">
        <f t="shared" si="1"/>
        <v>#DIV/0!</v>
      </c>
      <c r="D26" s="20">
        <v>34</v>
      </c>
      <c r="E26" t="e">
        <f t="shared" si="0"/>
        <v>#DIV/0!</v>
      </c>
      <c r="F26" s="20"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BD91-8C7B-44C2-9615-90A6D40A3315}">
  <dimension ref="A1:H26"/>
  <sheetViews>
    <sheetView workbookViewId="0">
      <selection activeCell="J15" sqref="J15"/>
    </sheetView>
  </sheetViews>
  <sheetFormatPr defaultRowHeight="13.2" x14ac:dyDescent="0.25"/>
  <sheetData>
    <row r="1" spans="1:8" ht="43.8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28" t="s">
        <v>44</v>
      </c>
    </row>
    <row r="2" spans="1:8" ht="15" thickBot="1" x14ac:dyDescent="0.35">
      <c r="A2" s="10">
        <v>107</v>
      </c>
      <c r="B2" s="11" t="s">
        <v>18</v>
      </c>
      <c r="C2" s="11" t="s">
        <v>14</v>
      </c>
      <c r="D2" s="11">
        <v>50</v>
      </c>
      <c r="E2" s="11">
        <v>80</v>
      </c>
      <c r="F2" s="11">
        <v>100</v>
      </c>
      <c r="G2" s="11">
        <v>5</v>
      </c>
      <c r="H2">
        <f>(F2*G2)/D2</f>
        <v>10</v>
      </c>
    </row>
    <row r="3" spans="1:8" ht="15" thickBot="1" x14ac:dyDescent="0.35">
      <c r="A3" s="10">
        <v>125</v>
      </c>
      <c r="B3" s="11" t="s">
        <v>36</v>
      </c>
      <c r="C3" s="11" t="s">
        <v>14</v>
      </c>
      <c r="D3" s="11">
        <v>47</v>
      </c>
      <c r="E3" s="11">
        <v>79</v>
      </c>
      <c r="F3" s="11">
        <v>99</v>
      </c>
      <c r="G3" s="11">
        <v>5</v>
      </c>
      <c r="H3">
        <f t="shared" ref="H3:H27" si="0">(F3*G3)/D3</f>
        <v>10.531914893617021</v>
      </c>
    </row>
    <row r="4" spans="1:8" ht="15" thickBot="1" x14ac:dyDescent="0.35">
      <c r="A4" s="10">
        <v>115</v>
      </c>
      <c r="B4" s="11" t="s">
        <v>26</v>
      </c>
      <c r="C4" s="11" t="s">
        <v>14</v>
      </c>
      <c r="D4" s="11">
        <v>48</v>
      </c>
      <c r="E4" s="11">
        <v>78</v>
      </c>
      <c r="F4" s="11">
        <v>98</v>
      </c>
      <c r="G4" s="11">
        <v>5</v>
      </c>
      <c r="H4">
        <f t="shared" si="0"/>
        <v>10.208333333333334</v>
      </c>
    </row>
    <row r="5" spans="1:8" ht="29.4" thickBot="1" x14ac:dyDescent="0.35">
      <c r="A5" s="10">
        <v>123</v>
      </c>
      <c r="B5" s="11" t="s">
        <v>34</v>
      </c>
      <c r="C5" s="11" t="s">
        <v>10</v>
      </c>
      <c r="D5" s="11">
        <v>46</v>
      </c>
      <c r="E5" s="11">
        <v>77</v>
      </c>
      <c r="F5" s="11">
        <v>96</v>
      </c>
      <c r="G5" s="11">
        <v>5</v>
      </c>
      <c r="H5">
        <f t="shared" si="0"/>
        <v>10.434782608695652</v>
      </c>
    </row>
    <row r="6" spans="1:8" ht="15" thickBot="1" x14ac:dyDescent="0.35">
      <c r="A6" s="12">
        <v>104</v>
      </c>
      <c r="B6" s="13" t="s">
        <v>13</v>
      </c>
      <c r="C6" s="13" t="s">
        <v>14</v>
      </c>
      <c r="D6" s="13">
        <v>45</v>
      </c>
      <c r="E6" s="13">
        <v>75</v>
      </c>
      <c r="F6" s="13">
        <v>95</v>
      </c>
      <c r="G6" s="13">
        <v>5</v>
      </c>
      <c r="H6">
        <f t="shared" si="0"/>
        <v>10.555555555555555</v>
      </c>
    </row>
    <row r="7" spans="1:8" ht="29.4" thickBot="1" x14ac:dyDescent="0.35">
      <c r="A7" s="12">
        <v>112</v>
      </c>
      <c r="B7" s="13" t="s">
        <v>23</v>
      </c>
      <c r="C7" s="13" t="s">
        <v>10</v>
      </c>
      <c r="D7" s="13">
        <v>44</v>
      </c>
      <c r="E7" s="13">
        <v>73</v>
      </c>
      <c r="F7" s="13">
        <v>94</v>
      </c>
      <c r="G7" s="13">
        <v>5</v>
      </c>
      <c r="H7">
        <f t="shared" si="0"/>
        <v>10.681818181818182</v>
      </c>
    </row>
    <row r="8" spans="1:8" ht="29.4" thickBot="1" x14ac:dyDescent="0.35">
      <c r="A8" s="12">
        <v>118</v>
      </c>
      <c r="B8" s="13" t="s">
        <v>29</v>
      </c>
      <c r="C8" s="13" t="s">
        <v>10</v>
      </c>
      <c r="D8" s="13">
        <v>43</v>
      </c>
      <c r="E8" s="13">
        <v>75</v>
      </c>
      <c r="F8" s="13">
        <v>93</v>
      </c>
      <c r="G8" s="13">
        <v>5</v>
      </c>
      <c r="H8">
        <f t="shared" si="0"/>
        <v>10.813953488372093</v>
      </c>
    </row>
    <row r="9" spans="1:8" ht="29.4" thickBot="1" x14ac:dyDescent="0.35">
      <c r="A9" s="10">
        <v>109</v>
      </c>
      <c r="B9" s="11" t="s">
        <v>20</v>
      </c>
      <c r="C9" s="11" t="s">
        <v>10</v>
      </c>
      <c r="D9" s="11">
        <v>42</v>
      </c>
      <c r="E9" s="11">
        <v>70</v>
      </c>
      <c r="F9" s="11">
        <v>92</v>
      </c>
      <c r="G9" s="11">
        <v>5</v>
      </c>
      <c r="H9">
        <f t="shared" si="0"/>
        <v>10.952380952380953</v>
      </c>
    </row>
    <row r="10" spans="1:8" ht="29.4" thickBot="1" x14ac:dyDescent="0.35">
      <c r="A10" s="12">
        <v>102</v>
      </c>
      <c r="B10" s="13" t="s">
        <v>9</v>
      </c>
      <c r="C10" s="13" t="s">
        <v>10</v>
      </c>
      <c r="D10" s="13">
        <v>40</v>
      </c>
      <c r="E10" s="13">
        <v>65</v>
      </c>
      <c r="F10" s="13">
        <v>90</v>
      </c>
      <c r="G10" s="13">
        <v>5</v>
      </c>
      <c r="H10">
        <f t="shared" si="0"/>
        <v>11.25</v>
      </c>
    </row>
    <row r="11" spans="1:8" ht="15" thickBot="1" x14ac:dyDescent="0.35">
      <c r="A11" s="12">
        <v>114</v>
      </c>
      <c r="B11" s="13" t="s">
        <v>25</v>
      </c>
      <c r="C11" s="13" t="s">
        <v>8</v>
      </c>
      <c r="D11" s="13">
        <v>41</v>
      </c>
      <c r="E11" s="13">
        <v>66</v>
      </c>
      <c r="F11" s="13">
        <v>89</v>
      </c>
      <c r="G11" s="13">
        <v>4</v>
      </c>
      <c r="H11">
        <f t="shared" si="0"/>
        <v>8.6829268292682933</v>
      </c>
    </row>
    <row r="12" spans="1:8" ht="15" thickBot="1" x14ac:dyDescent="0.35">
      <c r="A12" s="10">
        <v>119</v>
      </c>
      <c r="B12" s="11" t="s">
        <v>30</v>
      </c>
      <c r="C12" s="11" t="s">
        <v>14</v>
      </c>
      <c r="D12" s="11">
        <v>39</v>
      </c>
      <c r="E12" s="11">
        <v>60</v>
      </c>
      <c r="F12" s="11">
        <v>87</v>
      </c>
      <c r="G12" s="11">
        <v>4</v>
      </c>
      <c r="H12">
        <f t="shared" si="0"/>
        <v>8.9230769230769234</v>
      </c>
    </row>
    <row r="13" spans="1:8" ht="15" thickBot="1" x14ac:dyDescent="0.35">
      <c r="A13" s="12">
        <v>106</v>
      </c>
      <c r="B13" s="13" t="s">
        <v>17</v>
      </c>
      <c r="C13" s="13" t="s">
        <v>8</v>
      </c>
      <c r="D13" s="13">
        <v>38</v>
      </c>
      <c r="E13" s="13">
        <v>58</v>
      </c>
      <c r="F13" s="13">
        <v>85</v>
      </c>
      <c r="G13" s="13">
        <v>4</v>
      </c>
      <c r="H13">
        <f t="shared" si="0"/>
        <v>8.9473684210526319</v>
      </c>
    </row>
    <row r="14" spans="1:8" ht="15" thickBot="1" x14ac:dyDescent="0.35">
      <c r="A14" s="12">
        <v>110</v>
      </c>
      <c r="B14" s="13" t="s">
        <v>21</v>
      </c>
      <c r="C14" s="13" t="s">
        <v>8</v>
      </c>
      <c r="D14" s="13">
        <v>37</v>
      </c>
      <c r="E14" s="13">
        <v>55</v>
      </c>
      <c r="F14" s="13">
        <v>83</v>
      </c>
      <c r="G14" s="13">
        <v>4</v>
      </c>
      <c r="H14">
        <f t="shared" si="0"/>
        <v>8.9729729729729737</v>
      </c>
    </row>
    <row r="15" spans="1:8" ht="15" thickBot="1" x14ac:dyDescent="0.35">
      <c r="A15" s="10">
        <v>101</v>
      </c>
      <c r="B15" s="11" t="s">
        <v>7</v>
      </c>
      <c r="C15" s="11" t="s">
        <v>8</v>
      </c>
      <c r="D15" s="11">
        <v>35</v>
      </c>
      <c r="E15" s="11">
        <v>50</v>
      </c>
      <c r="F15" s="11">
        <v>80</v>
      </c>
      <c r="G15" s="11">
        <v>4</v>
      </c>
      <c r="H15">
        <f t="shared" si="0"/>
        <v>9.1428571428571423</v>
      </c>
    </row>
    <row r="16" spans="1:8" ht="15" thickBot="1" x14ac:dyDescent="0.35">
      <c r="A16" s="12">
        <v>120</v>
      </c>
      <c r="B16" s="13" t="s">
        <v>31</v>
      </c>
      <c r="C16" s="13" t="s">
        <v>8</v>
      </c>
      <c r="D16" s="13">
        <v>36</v>
      </c>
      <c r="E16" s="13">
        <v>52</v>
      </c>
      <c r="F16" s="13">
        <v>78</v>
      </c>
      <c r="G16" s="13">
        <v>4</v>
      </c>
      <c r="H16">
        <f t="shared" si="0"/>
        <v>8.6666666666666661</v>
      </c>
    </row>
    <row r="17" spans="1:8" ht="15" thickBot="1" x14ac:dyDescent="0.35">
      <c r="A17" s="12">
        <v>124</v>
      </c>
      <c r="B17" s="13" t="s">
        <v>35</v>
      </c>
      <c r="C17" s="13" t="s">
        <v>8</v>
      </c>
      <c r="D17" s="13">
        <v>34</v>
      </c>
      <c r="E17" s="13">
        <v>48</v>
      </c>
      <c r="F17" s="13">
        <v>76</v>
      </c>
      <c r="G17" s="13">
        <v>3</v>
      </c>
      <c r="H17">
        <f t="shared" si="0"/>
        <v>6.7058823529411766</v>
      </c>
    </row>
    <row r="18" spans="1:8" ht="15" thickBot="1" x14ac:dyDescent="0.35">
      <c r="A18" s="10">
        <v>113</v>
      </c>
      <c r="B18" s="11" t="s">
        <v>24</v>
      </c>
      <c r="C18" s="11" t="s">
        <v>12</v>
      </c>
      <c r="D18" s="11">
        <v>33</v>
      </c>
      <c r="E18" s="11">
        <v>45</v>
      </c>
      <c r="F18" s="11">
        <v>75</v>
      </c>
      <c r="G18" s="11">
        <v>3</v>
      </c>
      <c r="H18">
        <f t="shared" si="0"/>
        <v>6.8181818181818183</v>
      </c>
    </row>
    <row r="19" spans="1:8" ht="15" thickBot="1" x14ac:dyDescent="0.35">
      <c r="A19" s="12">
        <v>122</v>
      </c>
      <c r="B19" s="13" t="s">
        <v>33</v>
      </c>
      <c r="C19" s="13" t="s">
        <v>12</v>
      </c>
      <c r="D19" s="13">
        <v>32</v>
      </c>
      <c r="E19" s="13">
        <v>44</v>
      </c>
      <c r="F19" s="13">
        <v>74</v>
      </c>
      <c r="G19" s="13">
        <v>3</v>
      </c>
      <c r="H19">
        <f t="shared" si="0"/>
        <v>6.9375</v>
      </c>
    </row>
    <row r="20" spans="1:8" ht="15" thickBot="1" x14ac:dyDescent="0.35">
      <c r="A20" s="10">
        <v>117</v>
      </c>
      <c r="B20" s="11" t="s">
        <v>28</v>
      </c>
      <c r="C20" s="11" t="s">
        <v>12</v>
      </c>
      <c r="D20" s="11">
        <v>31</v>
      </c>
      <c r="E20" s="11">
        <v>42</v>
      </c>
      <c r="F20" s="11">
        <v>72</v>
      </c>
      <c r="G20" s="11">
        <v>3</v>
      </c>
      <c r="H20">
        <f t="shared" si="0"/>
        <v>6.967741935483871</v>
      </c>
    </row>
    <row r="21" spans="1:8" ht="15" thickBot="1" x14ac:dyDescent="0.35">
      <c r="A21" s="10">
        <v>103</v>
      </c>
      <c r="B21" s="11" t="s">
        <v>11</v>
      </c>
      <c r="C21" s="11" t="s">
        <v>12</v>
      </c>
      <c r="D21" s="11">
        <v>30</v>
      </c>
      <c r="E21" s="11">
        <v>40</v>
      </c>
      <c r="F21" s="11">
        <v>70</v>
      </c>
      <c r="G21" s="11">
        <v>3</v>
      </c>
      <c r="H21">
        <f t="shared" si="0"/>
        <v>7</v>
      </c>
    </row>
    <row r="22" spans="1:8" ht="15" thickBot="1" x14ac:dyDescent="0.35">
      <c r="A22" s="10">
        <v>111</v>
      </c>
      <c r="B22" s="11" t="s">
        <v>22</v>
      </c>
      <c r="C22" s="11" t="s">
        <v>16</v>
      </c>
      <c r="D22" s="11">
        <v>29</v>
      </c>
      <c r="E22" s="11">
        <v>38</v>
      </c>
      <c r="F22" s="11">
        <v>68</v>
      </c>
      <c r="G22" s="11">
        <v>3</v>
      </c>
      <c r="H22">
        <f t="shared" si="0"/>
        <v>7.0344827586206895</v>
      </c>
    </row>
    <row r="23" spans="1:8" ht="15" thickBot="1" x14ac:dyDescent="0.35">
      <c r="A23" s="12">
        <v>108</v>
      </c>
      <c r="B23" s="13" t="s">
        <v>19</v>
      </c>
      <c r="C23" s="13" t="s">
        <v>12</v>
      </c>
      <c r="D23" s="13">
        <v>28</v>
      </c>
      <c r="E23" s="13">
        <v>35</v>
      </c>
      <c r="F23" s="13">
        <v>65</v>
      </c>
      <c r="G23" s="13">
        <v>3</v>
      </c>
      <c r="H23">
        <f t="shared" si="0"/>
        <v>6.9642857142857144</v>
      </c>
    </row>
    <row r="24" spans="1:8" ht="15" thickBot="1" x14ac:dyDescent="0.35">
      <c r="A24" s="10">
        <v>121</v>
      </c>
      <c r="B24" s="11" t="s">
        <v>32</v>
      </c>
      <c r="C24" s="11" t="s">
        <v>16</v>
      </c>
      <c r="D24" s="11">
        <v>27</v>
      </c>
      <c r="E24" s="11">
        <v>34</v>
      </c>
      <c r="F24" s="11">
        <v>64</v>
      </c>
      <c r="G24" s="11">
        <v>2</v>
      </c>
      <c r="H24">
        <f t="shared" si="0"/>
        <v>4.7407407407407405</v>
      </c>
    </row>
    <row r="25" spans="1:8" ht="15" thickBot="1" x14ac:dyDescent="0.35">
      <c r="A25" s="12">
        <v>116</v>
      </c>
      <c r="B25" s="13" t="s">
        <v>27</v>
      </c>
      <c r="C25" s="13" t="s">
        <v>16</v>
      </c>
      <c r="D25" s="13">
        <v>26</v>
      </c>
      <c r="E25" s="13">
        <v>32</v>
      </c>
      <c r="F25" s="13">
        <v>62</v>
      </c>
      <c r="G25" s="13">
        <v>2</v>
      </c>
      <c r="H25">
        <f t="shared" si="0"/>
        <v>4.7692307692307692</v>
      </c>
    </row>
    <row r="26" spans="1:8" ht="15" thickBot="1" x14ac:dyDescent="0.35">
      <c r="A26" s="10">
        <v>105</v>
      </c>
      <c r="B26" s="11" t="s">
        <v>15</v>
      </c>
      <c r="C26" s="11" t="s">
        <v>16</v>
      </c>
      <c r="D26" s="11">
        <v>25</v>
      </c>
      <c r="E26" s="11">
        <v>30</v>
      </c>
      <c r="F26" s="11">
        <v>60</v>
      </c>
      <c r="G26" s="11">
        <v>2</v>
      </c>
      <c r="H26">
        <f t="shared" si="0"/>
        <v>4.8</v>
      </c>
    </row>
  </sheetData>
  <sortState xmlns:xlrd2="http://schemas.microsoft.com/office/spreadsheetml/2017/richdata2" ref="A2:G26">
    <sortCondition descending="1" ref="F2:F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CFD8-5EAB-414C-B6A9-D5C0B1CFAE4E}">
  <dimension ref="A3:B9"/>
  <sheetViews>
    <sheetView topLeftCell="B1" workbookViewId="0">
      <selection activeCell="B30" sqref="B30"/>
    </sheetView>
  </sheetViews>
  <sheetFormatPr defaultRowHeight="13.2" x14ac:dyDescent="0.25"/>
  <cols>
    <col min="1" max="1" width="13.33203125" bestFit="1" customWidth="1"/>
    <col min="2" max="2" width="28.33203125" bestFit="1" customWidth="1"/>
  </cols>
  <sheetData>
    <row r="3" spans="1:2" x14ac:dyDescent="0.25">
      <c r="A3" s="4" t="s">
        <v>37</v>
      </c>
      <c r="B3" t="s">
        <v>39</v>
      </c>
    </row>
    <row r="4" spans="1:2" x14ac:dyDescent="0.25">
      <c r="A4" s="5" t="s">
        <v>16</v>
      </c>
      <c r="B4" s="6">
        <v>2.9580398915498081</v>
      </c>
    </row>
    <row r="5" spans="1:2" x14ac:dyDescent="0.25">
      <c r="A5" s="5" t="s">
        <v>12</v>
      </c>
      <c r="B5" s="6">
        <v>3.54400902933387</v>
      </c>
    </row>
    <row r="6" spans="1:2" x14ac:dyDescent="0.25">
      <c r="A6" s="5" t="s">
        <v>14</v>
      </c>
      <c r="B6" s="6">
        <v>4.7074409183759283</v>
      </c>
    </row>
    <row r="7" spans="1:2" x14ac:dyDescent="0.25">
      <c r="A7" s="5" t="s">
        <v>10</v>
      </c>
      <c r="B7" s="6">
        <v>2</v>
      </c>
    </row>
    <row r="8" spans="1:2" x14ac:dyDescent="0.25">
      <c r="A8" s="5" t="s">
        <v>8</v>
      </c>
      <c r="B8" s="6">
        <v>4.3748015828022293</v>
      </c>
    </row>
    <row r="9" spans="1:2" x14ac:dyDescent="0.25">
      <c r="A9" s="5" t="s">
        <v>38</v>
      </c>
      <c r="B9" s="6">
        <v>12.412896519346321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9C53-2DC4-442D-8012-4DDE1AE1D31C}">
  <dimension ref="A1:B6"/>
  <sheetViews>
    <sheetView workbookViewId="0">
      <selection activeCell="H4" sqref="H4"/>
    </sheetView>
  </sheetViews>
  <sheetFormatPr defaultRowHeight="13.2" x14ac:dyDescent="0.25"/>
  <sheetData>
    <row r="1" spans="1:2" ht="14.4" x14ac:dyDescent="0.3">
      <c r="A1" s="1" t="s">
        <v>1</v>
      </c>
      <c r="B1" s="1" t="s">
        <v>5</v>
      </c>
    </row>
    <row r="2" spans="1:2" ht="14.4" x14ac:dyDescent="0.3">
      <c r="A2" s="2" t="s">
        <v>18</v>
      </c>
      <c r="B2" s="2">
        <v>100</v>
      </c>
    </row>
    <row r="3" spans="1:2" ht="14.4" x14ac:dyDescent="0.3">
      <c r="A3" s="2" t="s">
        <v>36</v>
      </c>
      <c r="B3" s="2">
        <v>99</v>
      </c>
    </row>
    <row r="4" spans="1:2" ht="14.4" x14ac:dyDescent="0.3">
      <c r="A4" s="2" t="s">
        <v>26</v>
      </c>
      <c r="B4" s="2">
        <v>98</v>
      </c>
    </row>
    <row r="5" spans="1:2" ht="14.4" x14ac:dyDescent="0.3">
      <c r="A5" s="2" t="s">
        <v>34</v>
      </c>
      <c r="B5" s="2">
        <v>96</v>
      </c>
    </row>
    <row r="6" spans="1:2" ht="14.4" x14ac:dyDescent="0.3">
      <c r="A6" s="3" t="s">
        <v>13</v>
      </c>
      <c r="B6" s="3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6</vt:lpstr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 kachave</cp:lastModifiedBy>
  <dcterms:created xsi:type="dcterms:W3CDTF">2025-07-19T14:51:38Z</dcterms:created>
  <dcterms:modified xsi:type="dcterms:W3CDTF">2025-07-19T14:51:38Z</dcterms:modified>
</cp:coreProperties>
</file>