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shant\Downloads\"/>
    </mc:Choice>
  </mc:AlternateContent>
  <xr:revisionPtr revIDLastSave="0" documentId="8_{6909BB64-614D-46BE-96FA-A2887A87169A}" xr6:coauthVersionLast="47" xr6:coauthVersionMax="47" xr10:uidLastSave="{00000000-0000-0000-0000-000000000000}"/>
  <bookViews>
    <workbookView xWindow="11424" yWindow="0" windowWidth="11712" windowHeight="12336" firstSheet="2" activeTab="2" xr2:uid="{00000000-000D-0000-FFFF-FFFF00000000}"/>
  </bookViews>
  <sheets>
    <sheet name="Pivot Table Task2" sheetId="3" r:id="rId1"/>
    <sheet name="Task3" sheetId="7" r:id="rId2"/>
    <sheet name="Task5" sheetId="9" r:id="rId3"/>
    <sheet name="Task6" sheetId="10" r:id="rId4"/>
    <sheet name="Sheet1" sheetId="1" r:id="rId5"/>
  </sheets>
  <definedNames>
    <definedName name="_xlcn.WorksheetConnection_Advanced_Fitness_Members_India.xlsxTable11" hidden="1">Table1[]</definedName>
    <definedName name="_xlnm.Print_Titles" localSheetId="3">Task6!$A:$A,Task6!$3:$4</definedName>
    <definedName name="Slicer_City">#N/A</definedName>
    <definedName name="Slicer_Membership_Type">#N/A</definedName>
    <definedName name="Slicer_Reffered">#N/A</definedName>
  </definedNames>
  <calcPr calcId="191029"/>
  <pivotCaches>
    <pivotCache cacheId="0" r:id="rId6"/>
    <pivotCache cacheId="1" r:id="rId7"/>
    <pivotCache cacheId="2" r:id="rId8"/>
    <pivotCache cacheId="7"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Advanced_Fitness_Members_India.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3" roundtripDataChecksum="GJwS0+B45xNQM+LKEkjyJlcr0UGtKlsJIMlgA/KehTo="/>
    </ext>
  </extLst>
</workbook>
</file>

<file path=xl/calcChain.xml><?xml version="1.0" encoding="utf-8"?>
<calcChain xmlns="http://schemas.openxmlformats.org/spreadsheetml/2006/main">
  <c r="P2"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J3" i="1"/>
  <c r="J4" i="1"/>
  <c r="J5" i="1"/>
  <c r="J10" i="1"/>
  <c r="J11" i="1"/>
  <c r="J12" i="1"/>
  <c r="J13" i="1"/>
  <c r="J18" i="1"/>
  <c r="J19" i="1"/>
  <c r="J20" i="1"/>
  <c r="J21" i="1"/>
  <c r="J26" i="1"/>
  <c r="J27" i="1"/>
  <c r="J28" i="1"/>
  <c r="J29" i="1"/>
  <c r="J34" i="1"/>
  <c r="J35" i="1"/>
  <c r="J36"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H3" i="1"/>
  <c r="H4" i="1"/>
  <c r="H5" i="1"/>
  <c r="H6" i="1"/>
  <c r="J6" i="1" s="1"/>
  <c r="H7" i="1"/>
  <c r="J7" i="1" s="1"/>
  <c r="H8" i="1"/>
  <c r="J8" i="1" s="1"/>
  <c r="H9" i="1"/>
  <c r="J9" i="1" s="1"/>
  <c r="H10" i="1"/>
  <c r="H11" i="1"/>
  <c r="H12" i="1"/>
  <c r="H13" i="1"/>
  <c r="H14" i="1"/>
  <c r="J14" i="1" s="1"/>
  <c r="H15" i="1"/>
  <c r="J15" i="1" s="1"/>
  <c r="H16" i="1"/>
  <c r="J16" i="1" s="1"/>
  <c r="H17" i="1"/>
  <c r="J17" i="1" s="1"/>
  <c r="H18" i="1"/>
  <c r="H19" i="1"/>
  <c r="H20" i="1"/>
  <c r="H21" i="1"/>
  <c r="H22" i="1"/>
  <c r="J22" i="1" s="1"/>
  <c r="H23" i="1"/>
  <c r="J23" i="1" s="1"/>
  <c r="H24" i="1"/>
  <c r="J24" i="1" s="1"/>
  <c r="H25" i="1"/>
  <c r="J25" i="1" s="1"/>
  <c r="H26" i="1"/>
  <c r="H27" i="1"/>
  <c r="H28" i="1"/>
  <c r="H29" i="1"/>
  <c r="H30" i="1"/>
  <c r="J30" i="1" s="1"/>
  <c r="H31" i="1"/>
  <c r="J31" i="1" s="1"/>
  <c r="H32" i="1"/>
  <c r="J32" i="1" s="1"/>
  <c r="H33" i="1"/>
  <c r="J33" i="1" s="1"/>
  <c r="H34" i="1"/>
  <c r="H35" i="1"/>
  <c r="H36" i="1"/>
  <c r="H2" i="1"/>
  <c r="J2"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85422A8-5FFA-4762-8E91-81DBCEDDBB6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760AAEA-BD20-47CA-B1CD-F10AD0D9344E}" name="WorksheetConnection_Advanced_Fitness_Members_India.xlsx!Table1" type="102" refreshedVersion="8" minRefreshableVersion="5">
    <extLst>
      <ext xmlns:x15="http://schemas.microsoft.com/office/spreadsheetml/2010/11/main" uri="{DE250136-89BD-433C-8126-D09CA5730AF9}">
        <x15:connection id="Table1" autoDelete="1">
          <x15:rangePr sourceName="_xlcn.WorksheetConnection_Advanced_Fitness_Members_India.xlsxTable11"/>
        </x15:connection>
      </ext>
    </extLst>
  </connection>
</connections>
</file>

<file path=xl/sharedStrings.xml><?xml version="1.0" encoding="utf-8"?>
<sst xmlns="http://schemas.openxmlformats.org/spreadsheetml/2006/main" count="315" uniqueCount="126">
  <si>
    <t>Full_Name</t>
  </si>
  <si>
    <t>Age</t>
  </si>
  <si>
    <t>Gender</t>
  </si>
  <si>
    <t>Membership_Type</t>
  </si>
  <si>
    <t>Start_Date</t>
  </si>
  <si>
    <t>End_Date</t>
  </si>
  <si>
    <t>Monthly_Fee</t>
  </si>
  <si>
    <t>Attendance</t>
  </si>
  <si>
    <t>City</t>
  </si>
  <si>
    <t>Referred_By</t>
  </si>
  <si>
    <t>M001</t>
  </si>
  <si>
    <t>Anay Shanker</t>
  </si>
  <si>
    <t>Male</t>
  </si>
  <si>
    <t>Basic</t>
  </si>
  <si>
    <t>Bengaluru</t>
  </si>
  <si>
    <t>Hiran Shan</t>
  </si>
  <si>
    <t>M002</t>
  </si>
  <si>
    <t>Parinaaz Shanker</t>
  </si>
  <si>
    <t>Pune</t>
  </si>
  <si>
    <t>Kiara Kakar</t>
  </si>
  <si>
    <t>M003</t>
  </si>
  <si>
    <t>Aniruddh Batra</t>
  </si>
  <si>
    <t>Standard</t>
  </si>
  <si>
    <t>Hyderabad</t>
  </si>
  <si>
    <t>Jhanvi Chaudhary</t>
  </si>
  <si>
    <t>M004</t>
  </si>
  <si>
    <t>Madhup Kapur</t>
  </si>
  <si>
    <t>Female</t>
  </si>
  <si>
    <t>Tara Swaminathan</t>
  </si>
  <si>
    <t>M005</t>
  </si>
  <si>
    <t>Rasha Kakar</t>
  </si>
  <si>
    <t>Family</t>
  </si>
  <si>
    <t>Madhav Singh</t>
  </si>
  <si>
    <t>M006</t>
  </si>
  <si>
    <t>Ehsaan Batra</t>
  </si>
  <si>
    <t>Mumbai</t>
  </si>
  <si>
    <t>Shray Ramakrishnan</t>
  </si>
  <si>
    <t>M007</t>
  </si>
  <si>
    <t>Zara Bains</t>
  </si>
  <si>
    <t>M008</t>
  </si>
  <si>
    <t>Uthkarsh Baral</t>
  </si>
  <si>
    <t>Premium</t>
  </si>
  <si>
    <t>Kolkata</t>
  </si>
  <si>
    <t>M009</t>
  </si>
  <si>
    <t>Kashvi Char</t>
  </si>
  <si>
    <t>Nitara Comar</t>
  </si>
  <si>
    <t>M010</t>
  </si>
  <si>
    <t>Dhanush Varma</t>
  </si>
  <si>
    <t>Ranbir Karan</t>
  </si>
  <si>
    <t>M011</t>
  </si>
  <si>
    <t>Ishaan Goyal</t>
  </si>
  <si>
    <t>Rati Sanghvi</t>
  </si>
  <si>
    <t>M012</t>
  </si>
  <si>
    <t>Mahika Ravi</t>
  </si>
  <si>
    <t>Ishaan Kashyap</t>
  </si>
  <si>
    <t>M013</t>
  </si>
  <si>
    <t>Purab Reddy</t>
  </si>
  <si>
    <t>M014</t>
  </si>
  <si>
    <t>Tiya Soni</t>
  </si>
  <si>
    <t>M015</t>
  </si>
  <si>
    <t>Zara Dugar</t>
  </si>
  <si>
    <t>M016</t>
  </si>
  <si>
    <t>Lakshit Mander</t>
  </si>
  <si>
    <t>M017</t>
  </si>
  <si>
    <t>Neysa Krish</t>
  </si>
  <si>
    <t>M018</t>
  </si>
  <si>
    <t>Prerak Boase</t>
  </si>
  <si>
    <t>Delhi</t>
  </si>
  <si>
    <t>M019</t>
  </si>
  <si>
    <t>Siya Master</t>
  </si>
  <si>
    <t>M020</t>
  </si>
  <si>
    <t>Madhup Biswas</t>
  </si>
  <si>
    <t>Tanya Bajwa</t>
  </si>
  <si>
    <t>M021</t>
  </si>
  <si>
    <t>Indrans Ratti</t>
  </si>
  <si>
    <t>M022</t>
  </si>
  <si>
    <t>Kimaya Balay</t>
  </si>
  <si>
    <t>M023</t>
  </si>
  <si>
    <t>Eva Dass</t>
  </si>
  <si>
    <t>M024</t>
  </si>
  <si>
    <t>Pihu Wali</t>
  </si>
  <si>
    <t>M025</t>
  </si>
  <si>
    <t>Tiya Rege</t>
  </si>
  <si>
    <t>Adira Brar</t>
  </si>
  <si>
    <t>M026</t>
  </si>
  <si>
    <t>Aarav Sen</t>
  </si>
  <si>
    <t>M027</t>
  </si>
  <si>
    <t>Dishani Bera</t>
  </si>
  <si>
    <t>M028</t>
  </si>
  <si>
    <t>Indrans Grover</t>
  </si>
  <si>
    <t>M029</t>
  </si>
  <si>
    <t>Kismat Edwin</t>
  </si>
  <si>
    <t>M030</t>
  </si>
  <si>
    <t>Taran Vyas</t>
  </si>
  <si>
    <t>Nakul Balakrishnan</t>
  </si>
  <si>
    <t>M031</t>
  </si>
  <si>
    <t>Jiya Baral</t>
  </si>
  <si>
    <t>Darshit Sidhu</t>
  </si>
  <si>
    <t>M032</t>
  </si>
  <si>
    <t>Gokul Sahni</t>
  </si>
  <si>
    <t>M033</t>
  </si>
  <si>
    <t>Prerak Lalla</t>
  </si>
  <si>
    <t>M034</t>
  </si>
  <si>
    <t>Hrishita Shroff</t>
  </si>
  <si>
    <t>Riya Dugal</t>
  </si>
  <si>
    <t>M035</t>
  </si>
  <si>
    <t>Oorja Sachar</t>
  </si>
  <si>
    <t>Membership_Duration_Months</t>
  </si>
  <si>
    <t>Reffered</t>
  </si>
  <si>
    <t>Column1</t>
  </si>
  <si>
    <t>Column2</t>
  </si>
  <si>
    <t>Row Labels</t>
  </si>
  <si>
    <t>No</t>
  </si>
  <si>
    <t>Yes</t>
  </si>
  <si>
    <t>Grand Total</t>
  </si>
  <si>
    <t>Average of Monthly_Fee</t>
  </si>
  <si>
    <t>Total_Revenue</t>
  </si>
  <si>
    <t>Count of Total_Revenue</t>
  </si>
  <si>
    <t>Sum of Total_Revenue</t>
  </si>
  <si>
    <t>(blank)</t>
  </si>
  <si>
    <t>Column Labels</t>
  </si>
  <si>
    <t>Count of Column1</t>
  </si>
  <si>
    <t>Age_Group</t>
  </si>
  <si>
    <t>Adult</t>
  </si>
  <si>
    <t>Seniors</t>
  </si>
  <si>
    <t>Youth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</si>
</sst>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x14ac:knownFonts="1">
    <font>
      <sz val="11"/>
      <color theme="1"/>
      <name val="Calibri"/>
      <scheme val="minor"/>
    </font>
    <font>
      <b/>
      <sz val="11"/>
      <color theme="1"/>
      <name val="Calibri"/>
    </font>
    <font>
      <sz val="11"/>
      <color theme="1"/>
      <name val="Calibri"/>
      <scheme val="minor"/>
    </font>
    <font>
      <sz val="11"/>
      <color theme="1"/>
      <name val="Calibri"/>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s>
  <cellStyleXfs count="1">
    <xf numFmtId="0" fontId="0" fillId="0" borderId="0"/>
  </cellStyleXfs>
  <cellXfs count="15">
    <xf numFmtId="0" fontId="0" fillId="0" borderId="0" xfId="0"/>
    <xf numFmtId="0" fontId="1" fillId="0" borderId="1" xfId="0" applyFont="1" applyBorder="1" applyAlignment="1">
      <alignment horizontal="center" vertical="top"/>
    </xf>
    <xf numFmtId="0" fontId="2" fillId="0" borderId="0" xfId="0" applyFont="1"/>
    <xf numFmtId="164" fontId="3" fillId="0" borderId="0" xfId="0" applyNumberFormat="1" applyFont="1"/>
    <xf numFmtId="0" fontId="1" fillId="0" borderId="2" xfId="0" applyFont="1" applyBorder="1" applyAlignment="1">
      <alignment horizontal="center" vertical="top"/>
    </xf>
    <xf numFmtId="0" fontId="0" fillId="0" borderId="0" xfId="0" pivotButton="1"/>
    <xf numFmtId="0" fontId="0" fillId="0" borderId="0" xfId="0" applyAlignment="1">
      <alignment horizontal="left"/>
    </xf>
    <xf numFmtId="164" fontId="2" fillId="0" borderId="0" xfId="0" applyNumberFormat="1" applyFont="1"/>
    <xf numFmtId="0" fontId="0" fillId="0" borderId="0" xfId="0" applyAlignment="1">
      <alignment horizontal="left" indent="1"/>
    </xf>
    <xf numFmtId="0" fontId="0" fillId="0" borderId="0" xfId="0" applyAlignment="1">
      <alignment horizontal="left" indent="2"/>
    </xf>
    <xf numFmtId="0" fontId="0" fillId="0" borderId="0" xfId="0" applyNumberFormat="1"/>
    <xf numFmtId="0" fontId="0" fillId="0" borderId="0" xfId="0" pivotButton="1" applyAlignment="1">
      <alignment horizontal="center"/>
    </xf>
    <xf numFmtId="0" fontId="0" fillId="0" borderId="0" xfId="0" applyAlignment="1">
      <alignment horizontal="center"/>
    </xf>
    <xf numFmtId="0" fontId="0" fillId="0" borderId="0" xfId="0" applyAlignment="1">
      <alignment horizontal="center" vertical="center" wrapText="1"/>
    </xf>
    <xf numFmtId="0" fontId="1" fillId="0" borderId="3" xfId="0" applyFont="1" applyBorder="1" applyAlignment="1">
      <alignment horizontal="center" vertical="top"/>
    </xf>
  </cellXfs>
  <cellStyles count="1">
    <cellStyle name="Normal" xfId="0" builtinId="0"/>
  </cellStyles>
  <dxfs count="16">
    <dxf>
      <numFmt numFmtId="0" formatCode="General"/>
    </dxf>
    <dxf>
      <fill>
        <patternFill>
          <bgColor rgb="FFFF0000"/>
        </patternFill>
      </fill>
    </dxf>
    <dxf>
      <fill>
        <patternFill>
          <bgColor rgb="FFFF0000"/>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4" formatCode="yyyy\-mm\-dd"/>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64" formatCode="yyyy\-mm\-dd"/>
    </dxf>
    <dxf>
      <font>
        <b val="0"/>
        <i val="0"/>
        <strike val="0"/>
        <condense val="0"/>
        <extend val="0"/>
        <outline val="0"/>
        <shadow val="0"/>
        <u val="none"/>
        <vertAlign val="baseline"/>
        <sz val="11"/>
        <color theme="1"/>
        <name val="Calibri"/>
        <scheme val="none"/>
      </font>
      <numFmt numFmtId="164" formatCode="yyyy\-mm\-dd"/>
    </dxf>
    <dxf>
      <font>
        <b val="0"/>
        <i val="0"/>
        <strike val="0"/>
        <condense val="0"/>
        <extend val="0"/>
        <outline val="0"/>
        <shadow val="0"/>
        <u val="none"/>
        <vertAlign val="baseline"/>
        <sz val="11"/>
        <color theme="1"/>
        <name val="Calibri"/>
        <scheme val="none"/>
      </font>
      <numFmt numFmtId="164" formatCode="yyyy\-mm\-dd"/>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none"/>
      </font>
      <alignment horizontal="center" vertical="top" textRotation="0" wrapText="0"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customschemas.google.com/relationships/workbookmetadata" Target="metadata"/><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3Excel PWS.xlsx]Pivot Table Task2!PivotTable3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Task2'!$B$3</c:f>
              <c:strCache>
                <c:ptCount val="1"/>
                <c:pt idx="0">
                  <c:v>Total</c:v>
                </c:pt>
              </c:strCache>
            </c:strRef>
          </c:tx>
          <c:spPr>
            <a:solidFill>
              <a:schemeClr val="accent1"/>
            </a:solidFill>
            <a:ln>
              <a:noFill/>
            </a:ln>
            <a:effectLst/>
          </c:spPr>
          <c:invertIfNegative val="0"/>
          <c:cat>
            <c:strRef>
              <c:f>'Pivot Table Task2'!$A$4:$A$6</c:f>
              <c:strCache>
                <c:ptCount val="2"/>
                <c:pt idx="0">
                  <c:v>No</c:v>
                </c:pt>
                <c:pt idx="1">
                  <c:v>Yes</c:v>
                </c:pt>
              </c:strCache>
            </c:strRef>
          </c:cat>
          <c:val>
            <c:numRef>
              <c:f>'Pivot Table Task2'!$B$4:$B$6</c:f>
              <c:numCache>
                <c:formatCode>General</c:formatCode>
                <c:ptCount val="2"/>
                <c:pt idx="0">
                  <c:v>1530</c:v>
                </c:pt>
                <c:pt idx="1">
                  <c:v>1406.6666666666667</c:v>
                </c:pt>
              </c:numCache>
            </c:numRef>
          </c:val>
          <c:extLst>
            <c:ext xmlns:c16="http://schemas.microsoft.com/office/drawing/2014/chart" uri="{C3380CC4-5D6E-409C-BE32-E72D297353CC}">
              <c16:uniqueId val="{00000000-4753-472F-A777-11D1ED39E64E}"/>
            </c:ext>
          </c:extLst>
        </c:ser>
        <c:dLbls>
          <c:showLegendKey val="0"/>
          <c:showVal val="0"/>
          <c:showCatName val="0"/>
          <c:showSerName val="0"/>
          <c:showPercent val="0"/>
          <c:showBubbleSize val="0"/>
        </c:dLbls>
        <c:gapWidth val="219"/>
        <c:overlap val="-27"/>
        <c:axId val="925994144"/>
        <c:axId val="925997024"/>
      </c:barChart>
      <c:catAx>
        <c:axId val="92599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997024"/>
        <c:crosses val="autoZero"/>
        <c:auto val="1"/>
        <c:lblAlgn val="ctr"/>
        <c:lblOffset val="100"/>
        <c:noMultiLvlLbl val="0"/>
      </c:catAx>
      <c:valAx>
        <c:axId val="92599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99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3Excel PWS.xlsx]Task3!PivotTable6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Task3!$A$3</c:f>
              <c:strCache>
                <c:ptCount val="1"/>
                <c:pt idx="0">
                  <c:v>Total</c:v>
                </c:pt>
              </c:strCache>
            </c:strRef>
          </c:tx>
          <c:spPr>
            <a:solidFill>
              <a:schemeClr val="accent1"/>
            </a:solidFill>
            <a:ln>
              <a:noFill/>
            </a:ln>
            <a:effectLst/>
          </c:spPr>
          <c:invertIfNegative val="0"/>
          <c:cat>
            <c:strRef>
              <c:f>Task3!$A$4</c:f>
              <c:strCache>
                <c:ptCount val="1"/>
                <c:pt idx="0">
                  <c:v>Total</c:v>
                </c:pt>
              </c:strCache>
            </c:strRef>
          </c:cat>
          <c:val>
            <c:numRef>
              <c:f>Task3!$A$4</c:f>
              <c:numCache>
                <c:formatCode>General</c:formatCode>
                <c:ptCount val="1"/>
                <c:pt idx="0">
                  <c:v>66600</c:v>
                </c:pt>
              </c:numCache>
            </c:numRef>
          </c:val>
          <c:extLst>
            <c:ext xmlns:c16="http://schemas.microsoft.com/office/drawing/2014/chart" uri="{C3380CC4-5D6E-409C-BE32-E72D297353CC}">
              <c16:uniqueId val="{00000000-5F4F-4B10-ABF8-DEF2F02D512F}"/>
            </c:ext>
          </c:extLst>
        </c:ser>
        <c:dLbls>
          <c:showLegendKey val="0"/>
          <c:showVal val="0"/>
          <c:showCatName val="0"/>
          <c:showSerName val="0"/>
          <c:showPercent val="0"/>
          <c:showBubbleSize val="0"/>
        </c:dLbls>
        <c:gapWidth val="219"/>
        <c:overlap val="-27"/>
        <c:axId val="1763218928"/>
        <c:axId val="1763211728"/>
      </c:barChart>
      <c:catAx>
        <c:axId val="176321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211728"/>
        <c:crosses val="autoZero"/>
        <c:auto val="1"/>
        <c:lblAlgn val="ctr"/>
        <c:lblOffset val="100"/>
        <c:noMultiLvlLbl val="0"/>
      </c:catAx>
      <c:valAx>
        <c:axId val="1763211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218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3Excel PWS.xlsx]Task3!PivotTable7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Task3!$J$24</c:f>
              <c:strCache>
                <c:ptCount val="1"/>
                <c:pt idx="0">
                  <c:v>Total</c:v>
                </c:pt>
              </c:strCache>
            </c:strRef>
          </c:tx>
          <c:spPr>
            <a:solidFill>
              <a:schemeClr val="accent1"/>
            </a:solidFill>
            <a:ln>
              <a:noFill/>
            </a:ln>
            <a:effectLst/>
          </c:spPr>
          <c:invertIfNegative val="0"/>
          <c:cat>
            <c:strRef>
              <c:f>Task3!$I$25:$I$31</c:f>
              <c:strCache>
                <c:ptCount val="6"/>
                <c:pt idx="0">
                  <c:v>Bengaluru</c:v>
                </c:pt>
                <c:pt idx="1">
                  <c:v>Delhi</c:v>
                </c:pt>
                <c:pt idx="2">
                  <c:v>Hyderabad</c:v>
                </c:pt>
                <c:pt idx="3">
                  <c:v>Kolkata</c:v>
                </c:pt>
                <c:pt idx="4">
                  <c:v>Mumbai</c:v>
                </c:pt>
                <c:pt idx="5">
                  <c:v>Pune</c:v>
                </c:pt>
              </c:strCache>
            </c:strRef>
          </c:cat>
          <c:val>
            <c:numRef>
              <c:f>Task3!$J$25:$J$31</c:f>
              <c:numCache>
                <c:formatCode>General</c:formatCode>
                <c:ptCount val="6"/>
                <c:pt idx="0">
                  <c:v>5</c:v>
                </c:pt>
                <c:pt idx="1">
                  <c:v>4</c:v>
                </c:pt>
                <c:pt idx="2">
                  <c:v>5</c:v>
                </c:pt>
                <c:pt idx="3">
                  <c:v>6</c:v>
                </c:pt>
                <c:pt idx="4">
                  <c:v>10</c:v>
                </c:pt>
                <c:pt idx="5">
                  <c:v>5</c:v>
                </c:pt>
              </c:numCache>
            </c:numRef>
          </c:val>
          <c:extLst>
            <c:ext xmlns:c16="http://schemas.microsoft.com/office/drawing/2014/chart" uri="{C3380CC4-5D6E-409C-BE32-E72D297353CC}">
              <c16:uniqueId val="{00000000-5E81-4709-BB3D-10A115E86253}"/>
            </c:ext>
          </c:extLst>
        </c:ser>
        <c:dLbls>
          <c:showLegendKey val="0"/>
          <c:showVal val="0"/>
          <c:showCatName val="0"/>
          <c:showSerName val="0"/>
          <c:showPercent val="0"/>
          <c:showBubbleSize val="0"/>
        </c:dLbls>
        <c:gapWidth val="219"/>
        <c:overlap val="-27"/>
        <c:axId val="1763217968"/>
        <c:axId val="1763216048"/>
      </c:barChart>
      <c:catAx>
        <c:axId val="176321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216048"/>
        <c:crosses val="autoZero"/>
        <c:auto val="1"/>
        <c:lblAlgn val="ctr"/>
        <c:lblOffset val="100"/>
        <c:noMultiLvlLbl val="0"/>
      </c:catAx>
      <c:valAx>
        <c:axId val="176321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217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3Excel PWS.xlsx]Task5!PivotTable8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Task5!$B$3</c:f>
              <c:strCache>
                <c:ptCount val="1"/>
                <c:pt idx="0">
                  <c:v>Sum of Total_Revenue</c:v>
                </c:pt>
              </c:strCache>
            </c:strRef>
          </c:tx>
          <c:spPr>
            <a:solidFill>
              <a:schemeClr val="accent1"/>
            </a:solidFill>
            <a:ln>
              <a:noFill/>
            </a:ln>
            <a:effectLst/>
          </c:spPr>
          <c:invertIfNegative val="0"/>
          <c:cat>
            <c:multiLvlStrRef>
              <c:f>Task5!$A$4:$A$63</c:f>
              <c:multiLvlStrCache>
                <c:ptCount val="31"/>
                <c:lvl>
                  <c:pt idx="0">
                    <c:v>Yes</c:v>
                  </c:pt>
                  <c:pt idx="1">
                    <c:v>Yes</c:v>
                  </c:pt>
                  <c:pt idx="2">
                    <c:v>No</c:v>
                  </c:pt>
                  <c:pt idx="3">
                    <c:v>Yes</c:v>
                  </c:pt>
                  <c:pt idx="4">
                    <c:v>No</c:v>
                  </c:pt>
                  <c:pt idx="5">
                    <c:v>Yes</c:v>
                  </c:pt>
                  <c:pt idx="6">
                    <c:v>No</c:v>
                  </c:pt>
                  <c:pt idx="7">
                    <c:v>Yes</c:v>
                  </c:pt>
                  <c:pt idx="8">
                    <c:v>Yes</c:v>
                  </c:pt>
                  <c:pt idx="9">
                    <c:v>No</c:v>
                  </c:pt>
                  <c:pt idx="10">
                    <c:v>No</c:v>
                  </c:pt>
                  <c:pt idx="11">
                    <c:v>No</c:v>
                  </c:pt>
                  <c:pt idx="12">
                    <c:v>Yes</c:v>
                  </c:pt>
                  <c:pt idx="13">
                    <c:v>No</c:v>
                  </c:pt>
                  <c:pt idx="14">
                    <c:v>Yes</c:v>
                  </c:pt>
                  <c:pt idx="15">
                    <c:v>No</c:v>
                  </c:pt>
                  <c:pt idx="16">
                    <c:v>No</c:v>
                  </c:pt>
                  <c:pt idx="17">
                    <c:v>No</c:v>
                  </c:pt>
                  <c:pt idx="18">
                    <c:v>No</c:v>
                  </c:pt>
                  <c:pt idx="19">
                    <c:v>Yes</c:v>
                  </c:pt>
                  <c:pt idx="20">
                    <c:v>Yes</c:v>
                  </c:pt>
                  <c:pt idx="21">
                    <c:v>No</c:v>
                  </c:pt>
                  <c:pt idx="22">
                    <c:v>Yes</c:v>
                  </c:pt>
                  <c:pt idx="23">
                    <c:v>No</c:v>
                  </c:pt>
                  <c:pt idx="24">
                    <c:v>No</c:v>
                  </c:pt>
                  <c:pt idx="25">
                    <c:v>Yes</c:v>
                  </c:pt>
                  <c:pt idx="26">
                    <c:v>Yes</c:v>
                  </c:pt>
                  <c:pt idx="27">
                    <c:v>No</c:v>
                  </c:pt>
                  <c:pt idx="28">
                    <c:v>Yes</c:v>
                  </c:pt>
                  <c:pt idx="29">
                    <c:v>No</c:v>
                  </c:pt>
                  <c:pt idx="30">
                    <c:v>(blank)</c:v>
                  </c:pt>
                </c:lvl>
                <c:lvl>
                  <c:pt idx="0">
                    <c:v>Bengaluru</c:v>
                  </c:pt>
                  <c:pt idx="1">
                    <c:v>Delhi</c:v>
                  </c:pt>
                  <c:pt idx="2">
                    <c:v>Hyderabad</c:v>
                  </c:pt>
                  <c:pt idx="3">
                    <c:v>Kolkata</c:v>
                  </c:pt>
                  <c:pt idx="4">
                    <c:v>Mumbai</c:v>
                  </c:pt>
                  <c:pt idx="6">
                    <c:v>Pune</c:v>
                  </c:pt>
                  <c:pt idx="8">
                    <c:v>Bengaluru</c:v>
                  </c:pt>
                  <c:pt idx="9">
                    <c:v>Delhi</c:v>
                  </c:pt>
                  <c:pt idx="10">
                    <c:v>Hyderabad</c:v>
                  </c:pt>
                  <c:pt idx="11">
                    <c:v>Kolkata</c:v>
                  </c:pt>
                  <c:pt idx="13">
                    <c:v>Mumbai</c:v>
                  </c:pt>
                  <c:pt idx="15">
                    <c:v>Bengaluru</c:v>
                  </c:pt>
                  <c:pt idx="16">
                    <c:v>Delhi</c:v>
                  </c:pt>
                  <c:pt idx="17">
                    <c:v>Kolkata</c:v>
                  </c:pt>
                  <c:pt idx="18">
                    <c:v>Mumbai</c:v>
                  </c:pt>
                  <c:pt idx="20">
                    <c:v>Pune</c:v>
                  </c:pt>
                  <c:pt idx="21">
                    <c:v>Bengaluru</c:v>
                  </c:pt>
                  <c:pt idx="23">
                    <c:v>Delhi</c:v>
                  </c:pt>
                  <c:pt idx="24">
                    <c:v>Hyderabad</c:v>
                  </c:pt>
                  <c:pt idx="26">
                    <c:v>Kolkata</c:v>
                  </c:pt>
                  <c:pt idx="27">
                    <c:v>Mumbai</c:v>
                  </c:pt>
                  <c:pt idx="29">
                    <c:v>Pune</c:v>
                  </c:pt>
                  <c:pt idx="30">
                    <c:v>(blank)</c:v>
                  </c:pt>
                </c:lvl>
                <c:lvl>
                  <c:pt idx="0">
                    <c:v>Basic</c:v>
                  </c:pt>
                  <c:pt idx="8">
                    <c:v>Family</c:v>
                  </c:pt>
                  <c:pt idx="15">
                    <c:v>Premium</c:v>
                  </c:pt>
                  <c:pt idx="21">
                    <c:v>Standard</c:v>
                  </c:pt>
                  <c:pt idx="30">
                    <c:v>(blank)</c:v>
                  </c:pt>
                </c:lvl>
              </c:multiLvlStrCache>
            </c:multiLvlStrRef>
          </c:cat>
          <c:val>
            <c:numRef>
              <c:f>Task5!$B$4:$B$63</c:f>
              <c:numCache>
                <c:formatCode>General</c:formatCode>
                <c:ptCount val="31"/>
                <c:pt idx="0">
                  <c:v>4800</c:v>
                </c:pt>
                <c:pt idx="1">
                  <c:v>14400</c:v>
                </c:pt>
                <c:pt idx="2">
                  <c:v>4800</c:v>
                </c:pt>
                <c:pt idx="3">
                  <c:v>0</c:v>
                </c:pt>
                <c:pt idx="4">
                  <c:v>8800</c:v>
                </c:pt>
                <c:pt idx="5">
                  <c:v>1600</c:v>
                </c:pt>
                <c:pt idx="6">
                  <c:v>1600</c:v>
                </c:pt>
                <c:pt idx="7">
                  <c:v>0</c:v>
                </c:pt>
                <c:pt idx="8">
                  <c:v>17500</c:v>
                </c:pt>
                <c:pt idx="9">
                  <c:v>35000</c:v>
                </c:pt>
                <c:pt idx="10">
                  <c:v>0</c:v>
                </c:pt>
                <c:pt idx="11">
                  <c:v>2500</c:v>
                </c:pt>
                <c:pt idx="12">
                  <c:v>5000</c:v>
                </c:pt>
                <c:pt idx="13">
                  <c:v>0</c:v>
                </c:pt>
                <c:pt idx="14">
                  <c:v>15000</c:v>
                </c:pt>
                <c:pt idx="15">
                  <c:v>16200</c:v>
                </c:pt>
                <c:pt idx="16">
                  <c:v>0</c:v>
                </c:pt>
                <c:pt idx="17">
                  <c:v>9000</c:v>
                </c:pt>
                <c:pt idx="18">
                  <c:v>30600</c:v>
                </c:pt>
                <c:pt idx="19">
                  <c:v>3600</c:v>
                </c:pt>
                <c:pt idx="20">
                  <c:v>7200</c:v>
                </c:pt>
                <c:pt idx="21">
                  <c:v>10800</c:v>
                </c:pt>
                <c:pt idx="22">
                  <c:v>6000</c:v>
                </c:pt>
                <c:pt idx="23">
                  <c:v>0</c:v>
                </c:pt>
                <c:pt idx="24">
                  <c:v>13200</c:v>
                </c:pt>
                <c:pt idx="25">
                  <c:v>10800</c:v>
                </c:pt>
                <c:pt idx="26">
                  <c:v>15600</c:v>
                </c:pt>
                <c:pt idx="27">
                  <c:v>14400</c:v>
                </c:pt>
                <c:pt idx="28">
                  <c:v>2400</c:v>
                </c:pt>
                <c:pt idx="29">
                  <c:v>14400</c:v>
                </c:pt>
              </c:numCache>
            </c:numRef>
          </c:val>
          <c:extLst>
            <c:ext xmlns:c16="http://schemas.microsoft.com/office/drawing/2014/chart" uri="{C3380CC4-5D6E-409C-BE32-E72D297353CC}">
              <c16:uniqueId val="{00000000-1AFE-49C7-B0D6-14DA3D6731F8}"/>
            </c:ext>
          </c:extLst>
        </c:ser>
        <c:ser>
          <c:idx val="1"/>
          <c:order val="1"/>
          <c:tx>
            <c:strRef>
              <c:f>Task5!$C$3</c:f>
              <c:strCache>
                <c:ptCount val="1"/>
                <c:pt idx="0">
                  <c:v>Average of Monthly_Fee</c:v>
                </c:pt>
              </c:strCache>
            </c:strRef>
          </c:tx>
          <c:spPr>
            <a:solidFill>
              <a:schemeClr val="accent2"/>
            </a:solidFill>
            <a:ln>
              <a:noFill/>
            </a:ln>
            <a:effectLst/>
          </c:spPr>
          <c:invertIfNegative val="0"/>
          <c:cat>
            <c:multiLvlStrRef>
              <c:f>Task5!$A$4:$A$63</c:f>
              <c:multiLvlStrCache>
                <c:ptCount val="31"/>
                <c:lvl>
                  <c:pt idx="0">
                    <c:v>Yes</c:v>
                  </c:pt>
                  <c:pt idx="1">
                    <c:v>Yes</c:v>
                  </c:pt>
                  <c:pt idx="2">
                    <c:v>No</c:v>
                  </c:pt>
                  <c:pt idx="3">
                    <c:v>Yes</c:v>
                  </c:pt>
                  <c:pt idx="4">
                    <c:v>No</c:v>
                  </c:pt>
                  <c:pt idx="5">
                    <c:v>Yes</c:v>
                  </c:pt>
                  <c:pt idx="6">
                    <c:v>No</c:v>
                  </c:pt>
                  <c:pt idx="7">
                    <c:v>Yes</c:v>
                  </c:pt>
                  <c:pt idx="8">
                    <c:v>Yes</c:v>
                  </c:pt>
                  <c:pt idx="9">
                    <c:v>No</c:v>
                  </c:pt>
                  <c:pt idx="10">
                    <c:v>No</c:v>
                  </c:pt>
                  <c:pt idx="11">
                    <c:v>No</c:v>
                  </c:pt>
                  <c:pt idx="12">
                    <c:v>Yes</c:v>
                  </c:pt>
                  <c:pt idx="13">
                    <c:v>No</c:v>
                  </c:pt>
                  <c:pt idx="14">
                    <c:v>Yes</c:v>
                  </c:pt>
                  <c:pt idx="15">
                    <c:v>No</c:v>
                  </c:pt>
                  <c:pt idx="16">
                    <c:v>No</c:v>
                  </c:pt>
                  <c:pt idx="17">
                    <c:v>No</c:v>
                  </c:pt>
                  <c:pt idx="18">
                    <c:v>No</c:v>
                  </c:pt>
                  <c:pt idx="19">
                    <c:v>Yes</c:v>
                  </c:pt>
                  <c:pt idx="20">
                    <c:v>Yes</c:v>
                  </c:pt>
                  <c:pt idx="21">
                    <c:v>No</c:v>
                  </c:pt>
                  <c:pt idx="22">
                    <c:v>Yes</c:v>
                  </c:pt>
                  <c:pt idx="23">
                    <c:v>No</c:v>
                  </c:pt>
                  <c:pt idx="24">
                    <c:v>No</c:v>
                  </c:pt>
                  <c:pt idx="25">
                    <c:v>Yes</c:v>
                  </c:pt>
                  <c:pt idx="26">
                    <c:v>Yes</c:v>
                  </c:pt>
                  <c:pt idx="27">
                    <c:v>No</c:v>
                  </c:pt>
                  <c:pt idx="28">
                    <c:v>Yes</c:v>
                  </c:pt>
                  <c:pt idx="29">
                    <c:v>No</c:v>
                  </c:pt>
                  <c:pt idx="30">
                    <c:v>(blank)</c:v>
                  </c:pt>
                </c:lvl>
                <c:lvl>
                  <c:pt idx="0">
                    <c:v>Bengaluru</c:v>
                  </c:pt>
                  <c:pt idx="1">
                    <c:v>Delhi</c:v>
                  </c:pt>
                  <c:pt idx="2">
                    <c:v>Hyderabad</c:v>
                  </c:pt>
                  <c:pt idx="3">
                    <c:v>Kolkata</c:v>
                  </c:pt>
                  <c:pt idx="4">
                    <c:v>Mumbai</c:v>
                  </c:pt>
                  <c:pt idx="6">
                    <c:v>Pune</c:v>
                  </c:pt>
                  <c:pt idx="8">
                    <c:v>Bengaluru</c:v>
                  </c:pt>
                  <c:pt idx="9">
                    <c:v>Delhi</c:v>
                  </c:pt>
                  <c:pt idx="10">
                    <c:v>Hyderabad</c:v>
                  </c:pt>
                  <c:pt idx="11">
                    <c:v>Kolkata</c:v>
                  </c:pt>
                  <c:pt idx="13">
                    <c:v>Mumbai</c:v>
                  </c:pt>
                  <c:pt idx="15">
                    <c:v>Bengaluru</c:v>
                  </c:pt>
                  <c:pt idx="16">
                    <c:v>Delhi</c:v>
                  </c:pt>
                  <c:pt idx="17">
                    <c:v>Kolkata</c:v>
                  </c:pt>
                  <c:pt idx="18">
                    <c:v>Mumbai</c:v>
                  </c:pt>
                  <c:pt idx="20">
                    <c:v>Pune</c:v>
                  </c:pt>
                  <c:pt idx="21">
                    <c:v>Bengaluru</c:v>
                  </c:pt>
                  <c:pt idx="23">
                    <c:v>Delhi</c:v>
                  </c:pt>
                  <c:pt idx="24">
                    <c:v>Hyderabad</c:v>
                  </c:pt>
                  <c:pt idx="26">
                    <c:v>Kolkata</c:v>
                  </c:pt>
                  <c:pt idx="27">
                    <c:v>Mumbai</c:v>
                  </c:pt>
                  <c:pt idx="29">
                    <c:v>Pune</c:v>
                  </c:pt>
                  <c:pt idx="30">
                    <c:v>(blank)</c:v>
                  </c:pt>
                </c:lvl>
                <c:lvl>
                  <c:pt idx="0">
                    <c:v>Basic</c:v>
                  </c:pt>
                  <c:pt idx="8">
                    <c:v>Family</c:v>
                  </c:pt>
                  <c:pt idx="15">
                    <c:v>Premium</c:v>
                  </c:pt>
                  <c:pt idx="21">
                    <c:v>Standard</c:v>
                  </c:pt>
                  <c:pt idx="30">
                    <c:v>(blank)</c:v>
                  </c:pt>
                </c:lvl>
              </c:multiLvlStrCache>
            </c:multiLvlStrRef>
          </c:cat>
          <c:val>
            <c:numRef>
              <c:f>Task5!$C$4:$C$63</c:f>
              <c:numCache>
                <c:formatCode>General</c:formatCode>
                <c:ptCount val="31"/>
                <c:pt idx="0">
                  <c:v>800</c:v>
                </c:pt>
                <c:pt idx="1">
                  <c:v>800</c:v>
                </c:pt>
                <c:pt idx="2">
                  <c:v>800</c:v>
                </c:pt>
                <c:pt idx="3">
                  <c:v>800</c:v>
                </c:pt>
                <c:pt idx="4">
                  <c:v>800</c:v>
                </c:pt>
                <c:pt idx="5">
                  <c:v>800</c:v>
                </c:pt>
                <c:pt idx="6">
                  <c:v>800</c:v>
                </c:pt>
                <c:pt idx="7">
                  <c:v>800</c:v>
                </c:pt>
                <c:pt idx="8">
                  <c:v>2500</c:v>
                </c:pt>
                <c:pt idx="9">
                  <c:v>2500</c:v>
                </c:pt>
                <c:pt idx="10">
                  <c:v>2500</c:v>
                </c:pt>
                <c:pt idx="11">
                  <c:v>2500</c:v>
                </c:pt>
                <c:pt idx="12">
                  <c:v>2500</c:v>
                </c:pt>
                <c:pt idx="13">
                  <c:v>2500</c:v>
                </c:pt>
                <c:pt idx="14">
                  <c:v>2500</c:v>
                </c:pt>
                <c:pt idx="15">
                  <c:v>1800</c:v>
                </c:pt>
                <c:pt idx="16">
                  <c:v>1800</c:v>
                </c:pt>
                <c:pt idx="17">
                  <c:v>1800</c:v>
                </c:pt>
                <c:pt idx="18">
                  <c:v>1800</c:v>
                </c:pt>
                <c:pt idx="19">
                  <c:v>1800</c:v>
                </c:pt>
                <c:pt idx="20">
                  <c:v>1800</c:v>
                </c:pt>
                <c:pt idx="21">
                  <c:v>1200</c:v>
                </c:pt>
                <c:pt idx="22">
                  <c:v>1200</c:v>
                </c:pt>
                <c:pt idx="23">
                  <c:v>1200</c:v>
                </c:pt>
                <c:pt idx="24">
                  <c:v>1200</c:v>
                </c:pt>
                <c:pt idx="25">
                  <c:v>1200</c:v>
                </c:pt>
                <c:pt idx="26">
                  <c:v>1200</c:v>
                </c:pt>
                <c:pt idx="27">
                  <c:v>1200</c:v>
                </c:pt>
                <c:pt idx="28">
                  <c:v>1200</c:v>
                </c:pt>
                <c:pt idx="29">
                  <c:v>1200</c:v>
                </c:pt>
              </c:numCache>
            </c:numRef>
          </c:val>
          <c:extLst>
            <c:ext xmlns:c16="http://schemas.microsoft.com/office/drawing/2014/chart" uri="{C3380CC4-5D6E-409C-BE32-E72D297353CC}">
              <c16:uniqueId val="{00000002-1AFE-49C7-B0D6-14DA3D6731F8}"/>
            </c:ext>
          </c:extLst>
        </c:ser>
        <c:dLbls>
          <c:showLegendKey val="0"/>
          <c:showVal val="0"/>
          <c:showCatName val="0"/>
          <c:showSerName val="0"/>
          <c:showPercent val="0"/>
          <c:showBubbleSize val="0"/>
        </c:dLbls>
        <c:gapWidth val="219"/>
        <c:overlap val="-27"/>
        <c:axId val="1763213168"/>
        <c:axId val="1763219408"/>
      </c:barChart>
      <c:catAx>
        <c:axId val="1763213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219408"/>
        <c:crosses val="autoZero"/>
        <c:auto val="1"/>
        <c:lblAlgn val="ctr"/>
        <c:lblOffset val="100"/>
        <c:noMultiLvlLbl val="0"/>
      </c:catAx>
      <c:valAx>
        <c:axId val="176321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21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3Excel PWS.xlsx]Task6!Gender_wise_city_count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Gender-wise city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Task6!$B$3:$B$4</c:f>
              <c:strCache>
                <c:ptCount val="1"/>
                <c:pt idx="0">
                  <c:v>Female</c:v>
                </c:pt>
              </c:strCache>
            </c:strRef>
          </c:tx>
          <c:spPr>
            <a:solidFill>
              <a:schemeClr val="accent1"/>
            </a:solidFill>
            <a:ln>
              <a:noFill/>
            </a:ln>
            <a:effectLst/>
          </c:spPr>
          <c:invertIfNegative val="0"/>
          <c:cat>
            <c:strRef>
              <c:f>Task6!$A$5:$A$12</c:f>
              <c:strCache>
                <c:ptCount val="7"/>
                <c:pt idx="0">
                  <c:v>Bengaluru</c:v>
                </c:pt>
                <c:pt idx="1">
                  <c:v>Delhi</c:v>
                </c:pt>
                <c:pt idx="2">
                  <c:v>Hyderabad</c:v>
                </c:pt>
                <c:pt idx="3">
                  <c:v>Kolkata</c:v>
                </c:pt>
                <c:pt idx="4">
                  <c:v>Mumbai</c:v>
                </c:pt>
                <c:pt idx="5">
                  <c:v>Pune</c:v>
                </c:pt>
                <c:pt idx="6">
                  <c:v>(blank)</c:v>
                </c:pt>
              </c:strCache>
            </c:strRef>
          </c:cat>
          <c:val>
            <c:numRef>
              <c:f>Task6!$B$5:$B$12</c:f>
              <c:numCache>
                <c:formatCode>General</c:formatCode>
                <c:ptCount val="7"/>
                <c:pt idx="0">
                  <c:v>3</c:v>
                </c:pt>
                <c:pt idx="1">
                  <c:v>3</c:v>
                </c:pt>
                <c:pt idx="2">
                  <c:v>3</c:v>
                </c:pt>
                <c:pt idx="3">
                  <c:v>2</c:v>
                </c:pt>
                <c:pt idx="4">
                  <c:v>2</c:v>
                </c:pt>
                <c:pt idx="5">
                  <c:v>2</c:v>
                </c:pt>
              </c:numCache>
            </c:numRef>
          </c:val>
          <c:extLst>
            <c:ext xmlns:c16="http://schemas.microsoft.com/office/drawing/2014/chart" uri="{C3380CC4-5D6E-409C-BE32-E72D297353CC}">
              <c16:uniqueId val="{00000000-6CF7-45DA-8E19-50790D987A7D}"/>
            </c:ext>
          </c:extLst>
        </c:ser>
        <c:ser>
          <c:idx val="1"/>
          <c:order val="1"/>
          <c:tx>
            <c:strRef>
              <c:f>Task6!$C$3:$C$4</c:f>
              <c:strCache>
                <c:ptCount val="1"/>
                <c:pt idx="0">
                  <c:v>Male</c:v>
                </c:pt>
              </c:strCache>
            </c:strRef>
          </c:tx>
          <c:spPr>
            <a:solidFill>
              <a:schemeClr val="accent2"/>
            </a:solidFill>
            <a:ln>
              <a:noFill/>
            </a:ln>
            <a:effectLst/>
          </c:spPr>
          <c:invertIfNegative val="0"/>
          <c:cat>
            <c:strRef>
              <c:f>Task6!$A$5:$A$12</c:f>
              <c:strCache>
                <c:ptCount val="7"/>
                <c:pt idx="0">
                  <c:v>Bengaluru</c:v>
                </c:pt>
                <c:pt idx="1">
                  <c:v>Delhi</c:v>
                </c:pt>
                <c:pt idx="2">
                  <c:v>Hyderabad</c:v>
                </c:pt>
                <c:pt idx="3">
                  <c:v>Kolkata</c:v>
                </c:pt>
                <c:pt idx="4">
                  <c:v>Mumbai</c:v>
                </c:pt>
                <c:pt idx="5">
                  <c:v>Pune</c:v>
                </c:pt>
                <c:pt idx="6">
                  <c:v>(blank)</c:v>
                </c:pt>
              </c:strCache>
            </c:strRef>
          </c:cat>
          <c:val>
            <c:numRef>
              <c:f>Task6!$C$5:$C$12</c:f>
              <c:numCache>
                <c:formatCode>General</c:formatCode>
                <c:ptCount val="7"/>
                <c:pt idx="0">
                  <c:v>2</c:v>
                </c:pt>
                <c:pt idx="1">
                  <c:v>1</c:v>
                </c:pt>
                <c:pt idx="2">
                  <c:v>2</c:v>
                </c:pt>
                <c:pt idx="3">
                  <c:v>4</c:v>
                </c:pt>
                <c:pt idx="4">
                  <c:v>8</c:v>
                </c:pt>
                <c:pt idx="5">
                  <c:v>3</c:v>
                </c:pt>
              </c:numCache>
            </c:numRef>
          </c:val>
          <c:extLst>
            <c:ext xmlns:c16="http://schemas.microsoft.com/office/drawing/2014/chart" uri="{C3380CC4-5D6E-409C-BE32-E72D297353CC}">
              <c16:uniqueId val="{00000001-6CF7-45DA-8E19-50790D987A7D}"/>
            </c:ext>
          </c:extLst>
        </c:ser>
        <c:ser>
          <c:idx val="2"/>
          <c:order val="2"/>
          <c:tx>
            <c:strRef>
              <c:f>Task6!$D$3:$D$4</c:f>
              <c:strCache>
                <c:ptCount val="1"/>
                <c:pt idx="0">
                  <c:v>(blank)</c:v>
                </c:pt>
              </c:strCache>
            </c:strRef>
          </c:tx>
          <c:spPr>
            <a:solidFill>
              <a:schemeClr val="accent3"/>
            </a:solidFill>
            <a:ln>
              <a:noFill/>
            </a:ln>
            <a:effectLst/>
          </c:spPr>
          <c:invertIfNegative val="0"/>
          <c:cat>
            <c:strRef>
              <c:f>Task6!$A$5:$A$12</c:f>
              <c:strCache>
                <c:ptCount val="7"/>
                <c:pt idx="0">
                  <c:v>Bengaluru</c:v>
                </c:pt>
                <c:pt idx="1">
                  <c:v>Delhi</c:v>
                </c:pt>
                <c:pt idx="2">
                  <c:v>Hyderabad</c:v>
                </c:pt>
                <c:pt idx="3">
                  <c:v>Kolkata</c:v>
                </c:pt>
                <c:pt idx="4">
                  <c:v>Mumbai</c:v>
                </c:pt>
                <c:pt idx="5">
                  <c:v>Pune</c:v>
                </c:pt>
                <c:pt idx="6">
                  <c:v>(blank)</c:v>
                </c:pt>
              </c:strCache>
            </c:strRef>
          </c:cat>
          <c:val>
            <c:numRef>
              <c:f>Task6!$D$5:$D$12</c:f>
              <c:numCache>
                <c:formatCode>General</c:formatCode>
                <c:ptCount val="7"/>
              </c:numCache>
            </c:numRef>
          </c:val>
          <c:extLst>
            <c:ext xmlns:c16="http://schemas.microsoft.com/office/drawing/2014/chart" uri="{C3380CC4-5D6E-409C-BE32-E72D297353CC}">
              <c16:uniqueId val="{00000002-6CF7-45DA-8E19-50790D987A7D}"/>
            </c:ext>
          </c:extLst>
        </c:ser>
        <c:dLbls>
          <c:showLegendKey val="0"/>
          <c:showVal val="0"/>
          <c:showCatName val="0"/>
          <c:showSerName val="0"/>
          <c:showPercent val="0"/>
          <c:showBubbleSize val="0"/>
        </c:dLbls>
        <c:gapWidth val="219"/>
        <c:overlap val="-27"/>
        <c:axId val="1913942208"/>
        <c:axId val="1913954208"/>
      </c:barChart>
      <c:catAx>
        <c:axId val="191394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954208"/>
        <c:crosses val="autoZero"/>
        <c:auto val="1"/>
        <c:lblAlgn val="ctr"/>
        <c:lblOffset val="100"/>
        <c:noMultiLvlLbl val="0"/>
      </c:catAx>
      <c:valAx>
        <c:axId val="1913954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94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3Excel PWS.xlsx]Task6!PivotTable1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312658733192334E-2"/>
          <c:y val="0.15999562554680666"/>
          <c:w val="0.74606490329485509"/>
          <c:h val="0.65853091280256637"/>
        </c:manualLayout>
      </c:layout>
      <c:barChart>
        <c:barDir val="col"/>
        <c:grouping val="clustered"/>
        <c:varyColors val="0"/>
        <c:ser>
          <c:idx val="0"/>
          <c:order val="0"/>
          <c:tx>
            <c:strRef>
              <c:f>Task6!$F$21:$F$22</c:f>
              <c:strCache>
                <c:ptCount val="1"/>
                <c:pt idx="0">
                  <c:v>Adult</c:v>
                </c:pt>
              </c:strCache>
            </c:strRef>
          </c:tx>
          <c:spPr>
            <a:solidFill>
              <a:schemeClr val="accent1"/>
            </a:solidFill>
            <a:ln>
              <a:noFill/>
            </a:ln>
            <a:effectLst/>
          </c:spPr>
          <c:invertIfNegative val="0"/>
          <c:cat>
            <c:strRef>
              <c:f>Task6!$E$23:$E$28</c:f>
              <c:strCache>
                <c:ptCount val="5"/>
                <c:pt idx="0">
                  <c:v>Basic</c:v>
                </c:pt>
                <c:pt idx="1">
                  <c:v>Family</c:v>
                </c:pt>
                <c:pt idx="2">
                  <c:v>Premium</c:v>
                </c:pt>
                <c:pt idx="3">
                  <c:v>Standard</c:v>
                </c:pt>
                <c:pt idx="4">
                  <c:v>(blank)</c:v>
                </c:pt>
              </c:strCache>
            </c:strRef>
          </c:cat>
          <c:val>
            <c:numRef>
              <c:f>Task6!$F$23:$F$28</c:f>
              <c:numCache>
                <c:formatCode>General</c:formatCode>
                <c:ptCount val="5"/>
                <c:pt idx="0">
                  <c:v>4</c:v>
                </c:pt>
                <c:pt idx="1">
                  <c:v>2</c:v>
                </c:pt>
                <c:pt idx="2">
                  <c:v>1</c:v>
                </c:pt>
                <c:pt idx="3">
                  <c:v>6</c:v>
                </c:pt>
              </c:numCache>
            </c:numRef>
          </c:val>
          <c:extLst>
            <c:ext xmlns:c16="http://schemas.microsoft.com/office/drawing/2014/chart" uri="{C3380CC4-5D6E-409C-BE32-E72D297353CC}">
              <c16:uniqueId val="{00000000-B1D0-476D-8B32-8B17A57FE578}"/>
            </c:ext>
          </c:extLst>
        </c:ser>
        <c:ser>
          <c:idx val="1"/>
          <c:order val="1"/>
          <c:tx>
            <c:strRef>
              <c:f>Task6!$G$21:$G$22</c:f>
              <c:strCache>
                <c:ptCount val="1"/>
                <c:pt idx="0">
                  <c:v>Seniors</c:v>
                </c:pt>
              </c:strCache>
            </c:strRef>
          </c:tx>
          <c:spPr>
            <a:solidFill>
              <a:schemeClr val="accent2"/>
            </a:solidFill>
            <a:ln>
              <a:noFill/>
            </a:ln>
            <a:effectLst/>
          </c:spPr>
          <c:invertIfNegative val="0"/>
          <c:cat>
            <c:strRef>
              <c:f>Task6!$E$23:$E$28</c:f>
              <c:strCache>
                <c:ptCount val="5"/>
                <c:pt idx="0">
                  <c:v>Basic</c:v>
                </c:pt>
                <c:pt idx="1">
                  <c:v>Family</c:v>
                </c:pt>
                <c:pt idx="2">
                  <c:v>Premium</c:v>
                </c:pt>
                <c:pt idx="3">
                  <c:v>Standard</c:v>
                </c:pt>
                <c:pt idx="4">
                  <c:v>(blank)</c:v>
                </c:pt>
              </c:strCache>
            </c:strRef>
          </c:cat>
          <c:val>
            <c:numRef>
              <c:f>Task6!$G$23:$G$28</c:f>
              <c:numCache>
                <c:formatCode>General</c:formatCode>
                <c:ptCount val="5"/>
                <c:pt idx="0">
                  <c:v>2</c:v>
                </c:pt>
                <c:pt idx="1">
                  <c:v>1</c:v>
                </c:pt>
                <c:pt idx="2">
                  <c:v>4</c:v>
                </c:pt>
                <c:pt idx="3">
                  <c:v>2</c:v>
                </c:pt>
              </c:numCache>
            </c:numRef>
          </c:val>
          <c:extLst>
            <c:ext xmlns:c16="http://schemas.microsoft.com/office/drawing/2014/chart" uri="{C3380CC4-5D6E-409C-BE32-E72D297353CC}">
              <c16:uniqueId val="{00000002-B1D0-476D-8B32-8B17A57FE578}"/>
            </c:ext>
          </c:extLst>
        </c:ser>
        <c:ser>
          <c:idx val="2"/>
          <c:order val="2"/>
          <c:tx>
            <c:strRef>
              <c:f>Task6!$H$21:$H$22</c:f>
              <c:strCache>
                <c:ptCount val="1"/>
                <c:pt idx="0">
                  <c:v>Youth</c:v>
                </c:pt>
              </c:strCache>
            </c:strRef>
          </c:tx>
          <c:spPr>
            <a:solidFill>
              <a:schemeClr val="accent3"/>
            </a:solidFill>
            <a:ln>
              <a:noFill/>
            </a:ln>
            <a:effectLst/>
          </c:spPr>
          <c:invertIfNegative val="0"/>
          <c:cat>
            <c:strRef>
              <c:f>Task6!$E$23:$E$28</c:f>
              <c:strCache>
                <c:ptCount val="5"/>
                <c:pt idx="0">
                  <c:v>Basic</c:v>
                </c:pt>
                <c:pt idx="1">
                  <c:v>Family</c:v>
                </c:pt>
                <c:pt idx="2">
                  <c:v>Premium</c:v>
                </c:pt>
                <c:pt idx="3">
                  <c:v>Standard</c:v>
                </c:pt>
                <c:pt idx="4">
                  <c:v>(blank)</c:v>
                </c:pt>
              </c:strCache>
            </c:strRef>
          </c:cat>
          <c:val>
            <c:numRef>
              <c:f>Task6!$H$23:$H$28</c:f>
              <c:numCache>
                <c:formatCode>General</c:formatCode>
                <c:ptCount val="5"/>
                <c:pt idx="0">
                  <c:v>3</c:v>
                </c:pt>
                <c:pt idx="1">
                  <c:v>4</c:v>
                </c:pt>
                <c:pt idx="2">
                  <c:v>2</c:v>
                </c:pt>
                <c:pt idx="3">
                  <c:v>4</c:v>
                </c:pt>
              </c:numCache>
            </c:numRef>
          </c:val>
          <c:extLst>
            <c:ext xmlns:c16="http://schemas.microsoft.com/office/drawing/2014/chart" uri="{C3380CC4-5D6E-409C-BE32-E72D297353CC}">
              <c16:uniqueId val="{00000003-B1D0-476D-8B32-8B17A57FE578}"/>
            </c:ext>
          </c:extLst>
        </c:ser>
        <c:ser>
          <c:idx val="3"/>
          <c:order val="3"/>
          <c:tx>
            <c:strRef>
              <c:f>Task6!$I$21:$I$22</c:f>
              <c:strCache>
                <c:ptCount val="1"/>
                <c:pt idx="0">
                  <c:v>(blank)</c:v>
                </c:pt>
              </c:strCache>
            </c:strRef>
          </c:tx>
          <c:spPr>
            <a:solidFill>
              <a:schemeClr val="accent4"/>
            </a:solidFill>
            <a:ln>
              <a:noFill/>
            </a:ln>
            <a:effectLst/>
          </c:spPr>
          <c:invertIfNegative val="0"/>
          <c:cat>
            <c:strRef>
              <c:f>Task6!$E$23:$E$28</c:f>
              <c:strCache>
                <c:ptCount val="5"/>
                <c:pt idx="0">
                  <c:v>Basic</c:v>
                </c:pt>
                <c:pt idx="1">
                  <c:v>Family</c:v>
                </c:pt>
                <c:pt idx="2">
                  <c:v>Premium</c:v>
                </c:pt>
                <c:pt idx="3">
                  <c:v>Standard</c:v>
                </c:pt>
                <c:pt idx="4">
                  <c:v>(blank)</c:v>
                </c:pt>
              </c:strCache>
            </c:strRef>
          </c:cat>
          <c:val>
            <c:numRef>
              <c:f>Task6!$I$23:$I$28</c:f>
              <c:numCache>
                <c:formatCode>General</c:formatCode>
                <c:ptCount val="5"/>
              </c:numCache>
            </c:numRef>
          </c:val>
          <c:extLst>
            <c:ext xmlns:c16="http://schemas.microsoft.com/office/drawing/2014/chart" uri="{C3380CC4-5D6E-409C-BE32-E72D297353CC}">
              <c16:uniqueId val="{00000004-B1D0-476D-8B32-8B17A57FE578}"/>
            </c:ext>
          </c:extLst>
        </c:ser>
        <c:dLbls>
          <c:showLegendKey val="0"/>
          <c:showVal val="0"/>
          <c:showCatName val="0"/>
          <c:showSerName val="0"/>
          <c:showPercent val="0"/>
          <c:showBubbleSize val="0"/>
        </c:dLbls>
        <c:gapWidth val="219"/>
        <c:overlap val="-27"/>
        <c:axId val="1940340271"/>
        <c:axId val="1940337871"/>
      </c:barChart>
      <c:catAx>
        <c:axId val="194034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337871"/>
        <c:crosses val="autoZero"/>
        <c:auto val="1"/>
        <c:lblAlgn val="ctr"/>
        <c:lblOffset val="100"/>
        <c:noMultiLvlLbl val="0"/>
      </c:catAx>
      <c:valAx>
        <c:axId val="1940337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34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525780</xdr:colOff>
      <xdr:row>6</xdr:row>
      <xdr:rowOff>34290</xdr:rowOff>
    </xdr:from>
    <xdr:to>
      <xdr:col>9</xdr:col>
      <xdr:colOff>220980</xdr:colOff>
      <xdr:row>21</xdr:row>
      <xdr:rowOff>34290</xdr:rowOff>
    </xdr:to>
    <xdr:graphicFrame macro="">
      <xdr:nvGraphicFramePr>
        <xdr:cNvPr id="2" name="Chart 1">
          <a:extLst>
            <a:ext uri="{FF2B5EF4-FFF2-40B4-BE49-F238E27FC236}">
              <a16:creationId xmlns:a16="http://schemas.microsoft.com/office/drawing/2014/main" id="{09A15467-8092-A67A-7D81-DA175555CF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xdr:colOff>
      <xdr:row>6</xdr:row>
      <xdr:rowOff>34290</xdr:rowOff>
    </xdr:from>
    <xdr:to>
      <xdr:col>7</xdr:col>
      <xdr:colOff>304806</xdr:colOff>
      <xdr:row>21</xdr:row>
      <xdr:rowOff>34290</xdr:rowOff>
    </xdr:to>
    <xdr:graphicFrame macro="">
      <xdr:nvGraphicFramePr>
        <xdr:cNvPr id="2" name="Chart 1">
          <a:extLst>
            <a:ext uri="{FF2B5EF4-FFF2-40B4-BE49-F238E27FC236}">
              <a16:creationId xmlns:a16="http://schemas.microsoft.com/office/drawing/2014/main" id="{CD4C4B5B-BCEE-6173-2E02-D628DD97C4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29</xdr:row>
      <xdr:rowOff>125730</xdr:rowOff>
    </xdr:from>
    <xdr:to>
      <xdr:col>7</xdr:col>
      <xdr:colOff>548640</xdr:colOff>
      <xdr:row>44</xdr:row>
      <xdr:rowOff>125730</xdr:rowOff>
    </xdr:to>
    <xdr:graphicFrame macro="">
      <xdr:nvGraphicFramePr>
        <xdr:cNvPr id="3" name="Chart 2">
          <a:extLst>
            <a:ext uri="{FF2B5EF4-FFF2-40B4-BE49-F238E27FC236}">
              <a16:creationId xmlns:a16="http://schemas.microsoft.com/office/drawing/2014/main" id="{965B1ED5-CE4E-2EED-9C1E-7C0865A6D7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487686</xdr:colOff>
      <xdr:row>14</xdr:row>
      <xdr:rowOff>80010</xdr:rowOff>
    </xdr:from>
    <xdr:to>
      <xdr:col>14</xdr:col>
      <xdr:colOff>396246</xdr:colOff>
      <xdr:row>29</xdr:row>
      <xdr:rowOff>80010</xdr:rowOff>
    </xdr:to>
    <xdr:graphicFrame macro="">
      <xdr:nvGraphicFramePr>
        <xdr:cNvPr id="2" name="Chart 1">
          <a:extLst>
            <a:ext uri="{FF2B5EF4-FFF2-40B4-BE49-F238E27FC236}">
              <a16:creationId xmlns:a16="http://schemas.microsoft.com/office/drawing/2014/main" id="{A80B306C-20DA-518B-53E3-707C664C01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411480</xdr:colOff>
      <xdr:row>0</xdr:row>
      <xdr:rowOff>76200</xdr:rowOff>
    </xdr:from>
    <xdr:to>
      <xdr:col>7</xdr:col>
      <xdr:colOff>411480</xdr:colOff>
      <xdr:row>13</xdr:row>
      <xdr:rowOff>165735</xdr:rowOff>
    </xdr:to>
    <mc:AlternateContent xmlns:mc="http://schemas.openxmlformats.org/markup-compatibility/2006" xmlns:a14="http://schemas.microsoft.com/office/drawing/2010/main">
      <mc:Choice Requires="a14">
        <xdr:graphicFrame macro="">
          <xdr:nvGraphicFramePr>
            <xdr:cNvPr id="3" name="Membership_Type">
              <a:extLst>
                <a:ext uri="{FF2B5EF4-FFF2-40B4-BE49-F238E27FC236}">
                  <a16:creationId xmlns:a16="http://schemas.microsoft.com/office/drawing/2014/main" id="{AA8A1AD2-AB4F-DC20-7687-E10E76510F22}"/>
                </a:ext>
              </a:extLst>
            </xdr:cNvPr>
            <xdr:cNvGraphicFramePr/>
          </xdr:nvGraphicFramePr>
          <xdr:xfrm>
            <a:off x="0" y="0"/>
            <a:ext cx="0" cy="0"/>
          </xdr:xfrm>
          <a:graphic>
            <a:graphicData uri="http://schemas.microsoft.com/office/drawing/2010/slicer">
              <sle:slicer xmlns:sle="http://schemas.microsoft.com/office/drawing/2010/slicer" name="Membership_Type"/>
            </a:graphicData>
          </a:graphic>
        </xdr:graphicFrame>
      </mc:Choice>
      <mc:Fallback xmlns="">
        <xdr:sp macro="" textlink="">
          <xdr:nvSpPr>
            <xdr:cNvPr id="0" name=""/>
            <xdr:cNvSpPr>
              <a:spLocks noTextEdit="1"/>
            </xdr:cNvSpPr>
          </xdr:nvSpPr>
          <xdr:spPr>
            <a:xfrm>
              <a:off x="4892040" y="762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579120</xdr:colOff>
      <xdr:row>0</xdr:row>
      <xdr:rowOff>68580</xdr:rowOff>
    </xdr:from>
    <xdr:to>
      <xdr:col>10</xdr:col>
      <xdr:colOff>579120</xdr:colOff>
      <xdr:row>13</xdr:row>
      <xdr:rowOff>158115</xdr:rowOff>
    </xdr:to>
    <mc:AlternateContent xmlns:mc="http://schemas.openxmlformats.org/markup-compatibility/2006" xmlns:a14="http://schemas.microsoft.com/office/drawing/2010/main">
      <mc:Choice Requires="a14">
        <xdr:graphicFrame macro="">
          <xdr:nvGraphicFramePr>
            <xdr:cNvPr id="4" name="City">
              <a:extLst>
                <a:ext uri="{FF2B5EF4-FFF2-40B4-BE49-F238E27FC236}">
                  <a16:creationId xmlns:a16="http://schemas.microsoft.com/office/drawing/2014/main" id="{CD50D0AE-5F11-1FE5-569F-674E98A5BCCA}"/>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888480" y="685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152400</xdr:colOff>
      <xdr:row>0</xdr:row>
      <xdr:rowOff>76200</xdr:rowOff>
    </xdr:from>
    <xdr:to>
      <xdr:col>14</xdr:col>
      <xdr:colOff>152400</xdr:colOff>
      <xdr:row>13</xdr:row>
      <xdr:rowOff>165735</xdr:rowOff>
    </xdr:to>
    <mc:AlternateContent xmlns:mc="http://schemas.openxmlformats.org/markup-compatibility/2006" xmlns:a14="http://schemas.microsoft.com/office/drawing/2010/main">
      <mc:Choice Requires="a14">
        <xdr:graphicFrame macro="">
          <xdr:nvGraphicFramePr>
            <xdr:cNvPr id="5" name="Reffered">
              <a:extLst>
                <a:ext uri="{FF2B5EF4-FFF2-40B4-BE49-F238E27FC236}">
                  <a16:creationId xmlns:a16="http://schemas.microsoft.com/office/drawing/2014/main" id="{79E560FD-3114-0750-6606-86880919A572}"/>
                </a:ext>
              </a:extLst>
            </xdr:cNvPr>
            <xdr:cNvGraphicFramePr/>
          </xdr:nvGraphicFramePr>
          <xdr:xfrm>
            <a:off x="0" y="0"/>
            <a:ext cx="0" cy="0"/>
          </xdr:xfrm>
          <a:graphic>
            <a:graphicData uri="http://schemas.microsoft.com/office/drawing/2010/slicer">
              <sle:slicer xmlns:sle="http://schemas.microsoft.com/office/drawing/2010/slicer" name="Reffered"/>
            </a:graphicData>
          </a:graphic>
        </xdr:graphicFrame>
      </mc:Choice>
      <mc:Fallback xmlns="">
        <xdr:sp macro="" textlink="">
          <xdr:nvSpPr>
            <xdr:cNvPr id="0" name=""/>
            <xdr:cNvSpPr>
              <a:spLocks noTextEdit="1"/>
            </xdr:cNvSpPr>
          </xdr:nvSpPr>
          <xdr:spPr>
            <a:xfrm>
              <a:off x="8900160" y="762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99060</xdr:colOff>
      <xdr:row>2</xdr:row>
      <xdr:rowOff>19050</xdr:rowOff>
    </xdr:from>
    <xdr:to>
      <xdr:col>13</xdr:col>
      <xdr:colOff>0</xdr:colOff>
      <xdr:row>17</xdr:row>
      <xdr:rowOff>19050</xdr:rowOff>
    </xdr:to>
    <xdr:graphicFrame macro="">
      <xdr:nvGraphicFramePr>
        <xdr:cNvPr id="2" name="Chart 1">
          <a:extLst>
            <a:ext uri="{FF2B5EF4-FFF2-40B4-BE49-F238E27FC236}">
              <a16:creationId xmlns:a16="http://schemas.microsoft.com/office/drawing/2014/main" id="{C99CE62D-DCD5-690D-1E02-B061981108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289560</xdr:colOff>
      <xdr:row>20</xdr:row>
      <xdr:rowOff>0</xdr:rowOff>
    </xdr:from>
    <xdr:to>
      <xdr:col>16</xdr:col>
      <xdr:colOff>190500</xdr:colOff>
      <xdr:row>36</xdr:row>
      <xdr:rowOff>76200</xdr:rowOff>
    </xdr:to>
    <xdr:graphicFrame macro="">
      <xdr:nvGraphicFramePr>
        <xdr:cNvPr id="3" name="Chart 2">
          <a:extLst>
            <a:ext uri="{FF2B5EF4-FFF2-40B4-BE49-F238E27FC236}">
              <a16:creationId xmlns:a16="http://schemas.microsoft.com/office/drawing/2014/main" id="{8879D282-7AFB-01D5-08FB-E37EDDBFD3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ka kachave" refreshedDate="45858.859371412036" createdVersion="8" refreshedVersion="8" minRefreshableVersion="3" recordCount="35" xr:uid="{5B7DDF6E-7457-4157-9415-9E512E3D41E2}">
  <cacheSource type="worksheet">
    <worksheetSource name="Table1"/>
  </cacheSource>
  <cacheFields count="14">
    <cacheField name="Column1"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ount="4">
        <s v="Basic"/>
        <s v="Standard"/>
        <s v="Family"/>
        <s v="Premium"/>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Membership_Duration_Months" numFmtId="164">
      <sharedItems containsSemiMixedTypes="0" containsNonDate="0" containsDate="1" containsString="0" minDate="1899-12-30T00:00:00" maxDate="1900-01-18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acheField>
    <cacheField name="Referred_By" numFmtId="0">
      <sharedItems containsBlank="1"/>
    </cacheField>
    <cacheField name="Column2" numFmtId="0">
      <sharedItems containsNonDate="0" containsString="0" containsBlank="1"/>
    </cacheField>
    <cacheField name="Reffered" numFmtId="0">
      <sharedItems count="2">
        <s v="Yes"/>
        <s v="N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ka kachave" refreshedDate="45858.869255324076" createdVersion="8" refreshedVersion="8" minRefreshableVersion="3" recordCount="1000" xr:uid="{6DDA91C2-7CB7-4CC1-BB9D-E9E055B1DF02}">
  <cacheSource type="worksheet">
    <worksheetSource ref="A1:O1048576" sheet="Sheet1"/>
  </cacheSource>
  <cacheFields count="15">
    <cacheField name="Column1" numFmtId="0">
      <sharedItems containsBlank="1"/>
    </cacheField>
    <cacheField name="Full_Name" numFmtId="0">
      <sharedItems containsBlank="1"/>
    </cacheField>
    <cacheField name="Age" numFmtId="0">
      <sharedItems containsString="0" containsBlank="1" containsNumber="1" containsInteger="1" minValue="19" maxValue="59"/>
    </cacheField>
    <cacheField name="Gender" numFmtId="0">
      <sharedItems containsBlank="1" count="3">
        <s v="Male"/>
        <s v="Female"/>
        <m/>
      </sharedItems>
    </cacheField>
    <cacheField name="Membership_Type" numFmtId="0">
      <sharedItems containsBlank="1" count="5">
        <s v="Basic"/>
        <s v="Standard"/>
        <s v="Family"/>
        <s v="Premium"/>
        <m/>
      </sharedItems>
    </cacheField>
    <cacheField name="Start_Date" numFmtId="0">
      <sharedItems containsNonDate="0" containsDate="1" containsString="0" containsBlank="1" minDate="2023-05-19T00:00:00" maxDate="2025-02-27T00:00:00"/>
    </cacheField>
    <cacheField name="End_Date" numFmtId="0">
      <sharedItems containsNonDate="0" containsDate="1" containsString="0" containsBlank="1" minDate="2023-11-12T00:00:00" maxDate="2025-03-30T00:00:00"/>
    </cacheField>
    <cacheField name="Membership_Duration_Months" numFmtId="0">
      <sharedItems containsNonDate="0" containsDate="1" containsString="0" containsBlank="1" minDate="1899-12-30T00:00:00" maxDate="1900-01-18T00:00:00"/>
    </cacheField>
    <cacheField name="Monthly_Fee" numFmtId="0">
      <sharedItems containsString="0" containsBlank="1" containsNumber="1" containsInteger="1" minValue="800" maxValue="2500"/>
    </cacheField>
    <cacheField name="Total_Revenue" numFmtId="0">
      <sharedItems containsNonDate="0" containsDate="1" containsString="0" containsBlank="1" minDate="1899-12-30T00:00:00" maxDate="1995-10-29T00:00:00"/>
    </cacheField>
    <cacheField name="Attendance" numFmtId="0">
      <sharedItems containsString="0" containsBlank="1" containsNumber="1" containsInteger="1" minValue="2" maxValue="30"/>
    </cacheField>
    <cacheField name="City" numFmtId="0">
      <sharedItems containsBlank="1" count="7">
        <s v="Bengaluru"/>
        <s v="Pune"/>
        <s v="Hyderabad"/>
        <s v="Mumbai"/>
        <s v="Kolkata"/>
        <s v="Delhi"/>
        <m/>
      </sharedItems>
    </cacheField>
    <cacheField name="Referred_By" numFmtId="0">
      <sharedItems containsBlank="1"/>
    </cacheField>
    <cacheField name="Column2" numFmtId="0">
      <sharedItems containsNonDate="0" containsString="0" containsBlank="1"/>
    </cacheField>
    <cacheField name="Reffered" numFmtId="0">
      <sharedItems containsBlank="1" count="3">
        <s v="Yes"/>
        <s v="No"/>
        <m/>
      </sharedItems>
    </cacheField>
  </cacheFields>
  <extLst>
    <ext xmlns:x14="http://schemas.microsoft.com/office/spreadsheetml/2009/9/main" uri="{725AE2AE-9491-48be-B2B4-4EB974FC3084}">
      <x14:pivotCacheDefinition pivotCacheId="106544147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nka kachave" refreshedDate="45858.871873495373" backgroundQuery="1" createdVersion="8" refreshedVersion="8" minRefreshableVersion="3" recordCount="0" supportSubquery="1" supportAdvancedDrill="1" xr:uid="{4B43EE55-4518-4FAC-9DC0-1C681C9AF7FE}">
  <cacheSource type="external" connectionId="1"/>
  <cacheFields count="2">
    <cacheField name="[Table1].[City].[City]" caption="City" numFmtId="0" hierarchy="11" level="1">
      <sharedItems count="6">
        <s v="Bengaluru"/>
        <s v="Delhi"/>
        <s v="Hyderabad"/>
        <s v="Kolkata"/>
        <s v="Mumbai"/>
        <s v="Pune"/>
      </sharedItems>
    </cacheField>
    <cacheField name="[Measures].[Count of Total_Revenue]" caption="Count of Total_Revenue" numFmtId="0" hierarchy="17" level="32767"/>
  </cacheFields>
  <cacheHierarchies count="18">
    <cacheHierarchy uniqueName="[Table1].[Column1]" caption="Column1" attribute="1" defaultMemberUniqueName="[Table1].[Column1].[All]" allUniqueName="[Table1].[Column1].[All]" dimensionUniqueName="[Table1]" displayFolder="" count="0" memberValueDatatype="130" unbalanced="0"/>
    <cacheHierarchy uniqueName="[Table1].[Full_Name]" caption="Full_Name" attribute="1" defaultMemberUniqueName="[Table1].[Full_Name].[All]" allUniqueName="[Table1].[Full_Name].[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Membership_Type]" caption="Membership_Type" attribute="1" defaultMemberUniqueName="[Table1].[Membership_Type].[All]" allUniqueName="[Table1].[Membership_Type].[All]" dimensionUniqueName="[Table1]" displayFolder="" count="0" memberValueDatatype="130" unbalanced="0"/>
    <cacheHierarchy uniqueName="[Table1].[Start_Date]" caption="Start_Date" attribute="1" time="1" defaultMemberUniqueName="[Table1].[Start_Date].[All]" allUniqueName="[Table1].[Start_Date].[All]" dimensionUniqueName="[Table1]" displayFolder="" count="0" memberValueDatatype="7" unbalanced="0"/>
    <cacheHierarchy uniqueName="[Table1].[End_Date]" caption="End_Date" attribute="1" time="1" defaultMemberUniqueName="[Table1].[End_Date].[All]" allUniqueName="[Table1].[End_Date].[All]" dimensionUniqueName="[Table1]" displayFolder="" count="0" memberValueDatatype="7" unbalanced="0"/>
    <cacheHierarchy uniqueName="[Table1].[Membership_Duration_Months]" caption="Membership_Duration_Months" attribute="1" time="1" defaultMemberUniqueName="[Table1].[Membership_Duration_Months].[All]" allUniqueName="[Table1].[Membership_Duration_Months].[All]" dimensionUniqueName="[Table1]" displayFolder="" count="0" memberValueDatatype="7" unbalanced="0"/>
    <cacheHierarchy uniqueName="[Table1].[Monthly_Fee]" caption="Monthly_Fee" attribute="1" defaultMemberUniqueName="[Table1].[Monthly_Fee].[All]" allUniqueName="[Table1].[Monthly_Fee].[All]" dimensionUniqueName="[Table1]" displayFolder="" count="0" memberValueDatatype="20" unbalanced="0"/>
    <cacheHierarchy uniqueName="[Table1].[Total_Revenue]" caption="Total_Revenue" attribute="1" time="1" defaultMemberUniqueName="[Table1].[Total_Revenue].[All]" allUniqueName="[Table1].[Total_Revenue].[All]" dimensionUniqueName="[Table1]" displayFolder="" count="0" memberValueDatatype="7" unbalanced="0"/>
    <cacheHierarchy uniqueName="[Table1].[Attendance]" caption="Attendance" attribute="1" defaultMemberUniqueName="[Table1].[Attendance].[All]" allUniqueName="[Table1].[Attendance].[All]" dimensionUniqueName="[Table1]" displayFolder="" count="0" memberValueDatatype="20" unbalanced="0"/>
    <cacheHierarchy uniqueName="[Table1].[City]" caption="City" attribute="1" defaultMemberUniqueName="[Table1].[City].[All]" allUniqueName="[Table1].[City].[All]" dimensionUniqueName="[Table1]" displayFolder="" count="2" memberValueDatatype="130" unbalanced="0">
      <fieldsUsage count="2">
        <fieldUsage x="-1"/>
        <fieldUsage x="0"/>
      </fieldsUsage>
    </cacheHierarchy>
    <cacheHierarchy uniqueName="[Table1].[Referred_By]" caption="Referred_By" attribute="1" defaultMemberUniqueName="[Table1].[Referred_By].[All]" allUniqueName="[Table1].[Referred_By].[All]" dimensionUniqueName="[Table1]" displayFolder="" count="0" memberValueDatatype="130" unbalanced="0"/>
    <cacheHierarchy uniqueName="[Table1].[Column2]" caption="Column2" attribute="1" defaultMemberUniqueName="[Table1].[Column2].[All]" allUniqueName="[Table1].[Column2].[All]" dimensionUniqueName="[Table1]" displayFolder="" count="0" memberValueDatatype="130" unbalanced="0"/>
    <cacheHierarchy uniqueName="[Table1].[Reffered]" caption="Reffered" attribute="1" defaultMemberUniqueName="[Table1].[Reffered].[All]" allUniqueName="[Table1].[Reffered].[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Total_Revenue]" caption="Count of Total_Revenue"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ka kachave" refreshedDate="45858.897235069446" createdVersion="8" refreshedVersion="8" minRefreshableVersion="3" recordCount="48" xr:uid="{631FE1F8-1279-4649-8552-D8A516D437E8}">
  <cacheSource type="worksheet">
    <worksheetSource ref="A1:P1048576" sheet="Sheet1"/>
  </cacheSource>
  <cacheFields count="16">
    <cacheField name="Column1" numFmtId="0">
      <sharedItems containsBlank="1"/>
    </cacheField>
    <cacheField name="Full_Name" numFmtId="0">
      <sharedItems containsBlank="1"/>
    </cacheField>
    <cacheField name="Age" numFmtId="0">
      <sharedItems containsString="0" containsBlank="1" containsNumber="1" containsInteger="1" minValue="19" maxValue="59"/>
    </cacheField>
    <cacheField name="Gender" numFmtId="0">
      <sharedItems containsBlank="1"/>
    </cacheField>
    <cacheField name="Membership_Type" numFmtId="0">
      <sharedItems containsBlank="1" count="5">
        <s v="Basic"/>
        <s v="Standard"/>
        <s v="Family"/>
        <s v="Premium"/>
        <m/>
      </sharedItems>
    </cacheField>
    <cacheField name="Start_Date" numFmtId="0">
      <sharedItems containsNonDate="0" containsDate="1" containsString="0" containsBlank="1" minDate="2023-05-19T00:00:00" maxDate="2025-02-27T00:00:00"/>
    </cacheField>
    <cacheField name="End_Date" numFmtId="0">
      <sharedItems containsNonDate="0" containsDate="1" containsString="0" containsBlank="1" minDate="2023-11-12T00:00:00" maxDate="2025-03-30T00:00:00"/>
    </cacheField>
    <cacheField name="Membership_Duration_Months" numFmtId="0">
      <sharedItems containsNonDate="0" containsDate="1" containsString="0" containsBlank="1" minDate="1899-12-30T00:00:00" maxDate="1900-01-18T00:00:00"/>
    </cacheField>
    <cacheField name="Monthly_Fee" numFmtId="0">
      <sharedItems containsString="0" containsBlank="1" containsNumber="1" containsInteger="1" minValue="800" maxValue="2500"/>
    </cacheField>
    <cacheField name="Total_Revenue" numFmtId="0">
      <sharedItems containsNonDate="0" containsDate="1" containsString="0" containsBlank="1" minDate="1899-12-30T00:00:00" maxDate="1995-10-29T00:00:00"/>
    </cacheField>
    <cacheField name="Attendance" numFmtId="0">
      <sharedItems containsString="0" containsBlank="1" containsNumber="1" containsInteger="1" minValue="2" maxValue="30"/>
    </cacheField>
    <cacheField name="City" numFmtId="0">
      <sharedItems containsBlank="1"/>
    </cacheField>
    <cacheField name="Referred_By" numFmtId="0">
      <sharedItems containsBlank="1"/>
    </cacheField>
    <cacheField name="Column2" numFmtId="0">
      <sharedItems containsNonDate="0" containsString="0" containsBlank="1"/>
    </cacheField>
    <cacheField name="Reffered" numFmtId="0">
      <sharedItems containsBlank="1"/>
    </cacheField>
    <cacheField name="Age_Group" numFmtId="0">
      <sharedItems containsBlank="1" count="4">
        <s v="Seniors"/>
        <s v="Youth"/>
        <s v="Adult"/>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s v="Anay Shanker"/>
    <n v="59"/>
    <s v="Male"/>
    <x v="0"/>
    <d v="2023-11-05T00:00:00"/>
    <d v="2024-05-13T00:00:00"/>
    <d v="1900-01-05T00:00:00"/>
    <n v="800"/>
    <n v="25"/>
    <s v="Bengaluru"/>
    <s v="Hiran Shan"/>
    <m/>
    <x v="0"/>
  </r>
  <r>
    <s v="M002"/>
    <s v="Parinaaz Shanker"/>
    <n v="27"/>
    <s v="Male"/>
    <x v="0"/>
    <d v="2025-02-26T00:00:00"/>
    <d v="2025-03-24T00:00:00"/>
    <d v="1899-12-30T00:00:00"/>
    <n v="800"/>
    <n v="20"/>
    <s v="Pune"/>
    <s v="Kiara Kakar"/>
    <m/>
    <x v="0"/>
  </r>
  <r>
    <s v="M003"/>
    <s v="Aniruddh Batra"/>
    <n v="24"/>
    <s v="Male"/>
    <x v="1"/>
    <d v="2023-09-22T00:00:00"/>
    <d v="2024-03-20T00:00:00"/>
    <d v="1900-01-05T00:00:00"/>
    <n v="1200"/>
    <n v="18"/>
    <s v="Hyderabad"/>
    <s v="Jhanvi Chaudhary"/>
    <m/>
    <x v="0"/>
  </r>
  <r>
    <s v="M004"/>
    <s v="Madhup Kapur"/>
    <n v="31"/>
    <s v="Female"/>
    <x v="1"/>
    <d v="2024-07-06T00:00:00"/>
    <d v="2024-10-22T00:00:00"/>
    <d v="1900-01-02T00:00:00"/>
    <n v="1200"/>
    <n v="16"/>
    <s v="Hyderabad"/>
    <s v="Tara Swaminathan"/>
    <m/>
    <x v="0"/>
  </r>
  <r>
    <s v="M005"/>
    <s v="Rasha Kakar"/>
    <n v="19"/>
    <s v="Male"/>
    <x v="2"/>
    <d v="2023-12-26T00:00:00"/>
    <d v="2024-07-28T00:00:00"/>
    <d v="1900-01-06T00:00:00"/>
    <n v="2500"/>
    <n v="12"/>
    <s v="Bengaluru"/>
    <s v="Madhav Singh"/>
    <m/>
    <x v="0"/>
  </r>
  <r>
    <s v="M006"/>
    <s v="Ehsaan Batra"/>
    <n v="40"/>
    <s v="Male"/>
    <x v="0"/>
    <d v="2024-01-26T00:00:00"/>
    <d v="2024-04-10T00:00:00"/>
    <d v="1900-01-01T00:00:00"/>
    <n v="800"/>
    <n v="14"/>
    <s v="Mumbai"/>
    <s v="Shray Ramakrishnan"/>
    <m/>
    <x v="0"/>
  </r>
  <r>
    <s v="M007"/>
    <s v="Zara Bains"/>
    <n v="41"/>
    <s v="Female"/>
    <x v="0"/>
    <d v="2024-10-23T00:00:00"/>
    <d v="2025-01-20T00:00:00"/>
    <d v="1900-01-01T00:00:00"/>
    <n v="800"/>
    <n v="25"/>
    <s v="Pune"/>
    <m/>
    <m/>
    <x v="1"/>
  </r>
  <r>
    <s v="M008"/>
    <s v="Uthkarsh Baral"/>
    <n v="43"/>
    <s v="Male"/>
    <x v="3"/>
    <d v="2024-06-07T00:00:00"/>
    <d v="2024-09-28T00:00:00"/>
    <d v="1900-01-02T00:00:00"/>
    <n v="1800"/>
    <n v="28"/>
    <s v="Kolkata"/>
    <m/>
    <m/>
    <x v="1"/>
  </r>
  <r>
    <s v="M009"/>
    <s v="Kashvi Char"/>
    <n v="42"/>
    <s v="Male"/>
    <x v="0"/>
    <d v="2024-10-04T00:00:00"/>
    <d v="2024-10-17T00:00:00"/>
    <d v="1899-12-30T00:00:00"/>
    <n v="800"/>
    <n v="3"/>
    <s v="Kolkata"/>
    <s v="Nitara Comar"/>
    <m/>
    <x v="0"/>
  </r>
  <r>
    <s v="M010"/>
    <s v="Dhanush Varma"/>
    <n v="37"/>
    <s v="Male"/>
    <x v="1"/>
    <d v="2023-10-03T00:00:00"/>
    <d v="2023-12-20T00:00:00"/>
    <d v="1900-01-01T00:00:00"/>
    <n v="1200"/>
    <n v="29"/>
    <s v="Mumbai"/>
    <s v="Ranbir Karan"/>
    <m/>
    <x v="0"/>
  </r>
  <r>
    <s v="M011"/>
    <s v="Ishaan Goyal"/>
    <n v="48"/>
    <s v="Female"/>
    <x v="1"/>
    <d v="2024-01-06T00:00:00"/>
    <d v="2024-06-16T00:00:00"/>
    <d v="1900-01-04T00:00:00"/>
    <n v="1200"/>
    <n v="13"/>
    <s v="Bengaluru"/>
    <s v="Rati Sanghvi"/>
    <m/>
    <x v="0"/>
  </r>
  <r>
    <s v="M012"/>
    <s v="Mahika Ravi"/>
    <n v="36"/>
    <s v="Male"/>
    <x v="1"/>
    <d v="2023-08-16T00:00:00"/>
    <d v="2024-10-03T00:00:00"/>
    <d v="1900-01-12T00:00:00"/>
    <n v="1200"/>
    <n v="19"/>
    <s v="Kolkata"/>
    <s v="Ishaan Kashyap"/>
    <m/>
    <x v="0"/>
  </r>
  <r>
    <s v="M013"/>
    <s v="Purab Reddy"/>
    <n v="48"/>
    <s v="Female"/>
    <x v="3"/>
    <d v="2024-09-21T00:00:00"/>
    <d v="2024-12-15T00:00:00"/>
    <d v="1900-01-01T00:00:00"/>
    <n v="1800"/>
    <n v="22"/>
    <s v="Kolkata"/>
    <m/>
    <m/>
    <x v="1"/>
  </r>
  <r>
    <s v="M014"/>
    <s v="Tiya Soni"/>
    <n v="39"/>
    <s v="Male"/>
    <x v="1"/>
    <d v="2023-05-19T00:00:00"/>
    <d v="2023-11-12T00:00:00"/>
    <d v="1900-01-04T00:00:00"/>
    <n v="1200"/>
    <n v="28"/>
    <s v="Mumbai"/>
    <m/>
    <m/>
    <x v="1"/>
  </r>
  <r>
    <s v="M015"/>
    <s v="Zara Dugar"/>
    <n v="44"/>
    <s v="Female"/>
    <x v="0"/>
    <d v="2024-02-11T00:00:00"/>
    <d v="2024-09-05T00:00:00"/>
    <d v="1900-01-05T00:00:00"/>
    <n v="800"/>
    <n v="8"/>
    <s v="Hyderabad"/>
    <m/>
    <m/>
    <x v="1"/>
  </r>
  <r>
    <s v="M016"/>
    <s v="Lakshit Mander"/>
    <n v="39"/>
    <s v="Male"/>
    <x v="2"/>
    <d v="2025-02-14T00:00:00"/>
    <d v="2025-03-16T00:00:00"/>
    <d v="1899-12-31T00:00:00"/>
    <n v="2500"/>
    <n v="14"/>
    <s v="Kolkata"/>
    <m/>
    <m/>
    <x v="1"/>
  </r>
  <r>
    <s v="M017"/>
    <s v="Neysa Krish"/>
    <n v="35"/>
    <s v="Male"/>
    <x v="1"/>
    <d v="2024-02-07T00:00:00"/>
    <d v="2025-01-28T00:00:00"/>
    <d v="1900-01-10T00:00:00"/>
    <n v="1200"/>
    <n v="25"/>
    <s v="Hyderabad"/>
    <m/>
    <m/>
    <x v="1"/>
  </r>
  <r>
    <s v="M018"/>
    <s v="Prerak Boase"/>
    <n v="56"/>
    <s v="Female"/>
    <x v="2"/>
    <d v="2023-10-14T00:00:00"/>
    <d v="2024-12-23T00:00:00"/>
    <d v="1900-01-13T00:00:00"/>
    <n v="2500"/>
    <n v="13"/>
    <s v="Delhi"/>
    <m/>
    <m/>
    <x v="1"/>
  </r>
  <r>
    <s v="M019"/>
    <s v="Siya Master"/>
    <n v="27"/>
    <s v="Female"/>
    <x v="0"/>
    <d v="2024-03-03T00:00:00"/>
    <d v="2025-01-07T00:00:00"/>
    <d v="1900-01-09T00:00:00"/>
    <n v="800"/>
    <n v="26"/>
    <s v="Mumbai"/>
    <m/>
    <m/>
    <x v="1"/>
  </r>
  <r>
    <s v="M020"/>
    <s v="Madhup Biswas"/>
    <n v="28"/>
    <s v="Male"/>
    <x v="2"/>
    <d v="2024-05-05T00:00:00"/>
    <d v="2024-11-12T00:00:00"/>
    <d v="1900-01-05T00:00:00"/>
    <n v="2500"/>
    <n v="21"/>
    <s v="Mumbai"/>
    <s v="Tanya Bajwa"/>
    <m/>
    <x v="0"/>
  </r>
  <r>
    <s v="M021"/>
    <s v="Indrans Ratti"/>
    <n v="57"/>
    <s v="Female"/>
    <x v="3"/>
    <d v="2023-08-08T00:00:00"/>
    <d v="2025-01-17T00:00:00"/>
    <d v="1900-01-16T00:00:00"/>
    <n v="1800"/>
    <n v="19"/>
    <s v="Mumbai"/>
    <m/>
    <m/>
    <x v="1"/>
  </r>
  <r>
    <s v="M022"/>
    <s v="Kimaya Balay"/>
    <n v="26"/>
    <s v="Female"/>
    <x v="3"/>
    <d v="2024-01-29T00:00:00"/>
    <d v="2024-11-20T00:00:00"/>
    <d v="1900-01-08T00:00:00"/>
    <n v="1800"/>
    <n v="5"/>
    <s v="Bengaluru"/>
    <m/>
    <m/>
    <x v="1"/>
  </r>
  <r>
    <s v="M023"/>
    <s v="Eva Dass"/>
    <n v="48"/>
    <s v="Male"/>
    <x v="3"/>
    <d v="2024-06-08T00:00:00"/>
    <d v="2024-06-12T00:00:00"/>
    <d v="1899-12-30T00:00:00"/>
    <n v="1800"/>
    <n v="18"/>
    <s v="Delhi"/>
    <m/>
    <m/>
    <x v="1"/>
  </r>
  <r>
    <s v="M024"/>
    <s v="Pihu Wali"/>
    <n v="25"/>
    <s v="Female"/>
    <x v="1"/>
    <d v="2024-05-27T00:00:00"/>
    <d v="2025-03-14T00:00:00"/>
    <d v="1900-01-08T00:00:00"/>
    <n v="1200"/>
    <n v="6"/>
    <s v="Bengaluru"/>
    <m/>
    <m/>
    <x v="1"/>
  </r>
  <r>
    <s v="M025"/>
    <s v="Tiya Rege"/>
    <n v="53"/>
    <s v="Male"/>
    <x v="3"/>
    <d v="2023-12-26T00:00:00"/>
    <d v="2024-03-21T00:00:00"/>
    <d v="1900-01-01T00:00:00"/>
    <n v="1800"/>
    <n v="17"/>
    <s v="Mumbai"/>
    <s v="Adira Brar"/>
    <m/>
    <x v="0"/>
  </r>
  <r>
    <s v="M026"/>
    <s v="Aarav Sen"/>
    <n v="42"/>
    <s v="Female"/>
    <x v="1"/>
    <d v="2025-02-14T00:00:00"/>
    <d v="2025-03-11T00:00:00"/>
    <d v="1899-12-30T00:00:00"/>
    <n v="1200"/>
    <n v="3"/>
    <s v="Delhi"/>
    <m/>
    <m/>
    <x v="1"/>
  </r>
  <r>
    <s v="M027"/>
    <s v="Dishani Bera"/>
    <n v="24"/>
    <s v="Male"/>
    <x v="2"/>
    <d v="2025-02-10T00:00:00"/>
    <d v="2025-03-10T00:00:00"/>
    <d v="1899-12-30T00:00:00"/>
    <n v="2500"/>
    <n v="28"/>
    <s v="Mumbai"/>
    <m/>
    <m/>
    <x v="1"/>
  </r>
  <r>
    <s v="M028"/>
    <s v="Indrans Grover"/>
    <n v="53"/>
    <s v="Male"/>
    <x v="1"/>
    <d v="2024-11-18T00:00:00"/>
    <d v="2024-12-19T00:00:00"/>
    <d v="1899-12-31T00:00:00"/>
    <n v="1200"/>
    <n v="23"/>
    <s v="Pune"/>
    <m/>
    <m/>
    <x v="1"/>
  </r>
  <r>
    <s v="M029"/>
    <s v="Kismat Edwin"/>
    <n v="29"/>
    <s v="Female"/>
    <x v="2"/>
    <d v="2024-04-19T00:00:00"/>
    <d v="2024-04-26T00:00:00"/>
    <d v="1899-12-30T00:00:00"/>
    <n v="2500"/>
    <n v="8"/>
    <s v="Hyderabad"/>
    <m/>
    <m/>
    <x v="1"/>
  </r>
  <r>
    <s v="M030"/>
    <s v="Taran Vyas"/>
    <n v="31"/>
    <s v="Female"/>
    <x v="2"/>
    <d v="2025-01-10T00:00:00"/>
    <d v="2025-03-29T00:00:00"/>
    <d v="1900-01-01T00:00:00"/>
    <n v="2500"/>
    <n v="23"/>
    <s v="Kolkata"/>
    <s v="Nakul Balakrishnan"/>
    <m/>
    <x v="0"/>
  </r>
  <r>
    <s v="M031"/>
    <s v="Jiya Baral"/>
    <n v="52"/>
    <s v="Female"/>
    <x v="0"/>
    <d v="2023-06-11T00:00:00"/>
    <d v="2024-12-30T00:00:00"/>
    <d v="1900-01-17T00:00:00"/>
    <n v="800"/>
    <n v="9"/>
    <s v="Delhi"/>
    <s v="Darshit Sidhu"/>
    <m/>
    <x v="0"/>
  </r>
  <r>
    <s v="M032"/>
    <s v="Gokul Sahni"/>
    <n v="20"/>
    <s v="Male"/>
    <x v="1"/>
    <d v="2024-04-09T00:00:00"/>
    <d v="2024-11-08T00:00:00"/>
    <d v="1900-01-06T00:00:00"/>
    <n v="1200"/>
    <n v="2"/>
    <s v="Mumbai"/>
    <m/>
    <m/>
    <x v="1"/>
  </r>
  <r>
    <s v="M033"/>
    <s v="Prerak Lalla"/>
    <n v="22"/>
    <s v="Male"/>
    <x v="0"/>
    <d v="2025-02-11T00:00:00"/>
    <d v="2025-03-24T00:00:00"/>
    <d v="1899-12-31T00:00:00"/>
    <n v="800"/>
    <n v="30"/>
    <s v="Mumbai"/>
    <m/>
    <m/>
    <x v="1"/>
  </r>
  <r>
    <s v="M034"/>
    <s v="Hrishita Shroff"/>
    <n v="23"/>
    <s v="Male"/>
    <x v="3"/>
    <d v="2024-10-23T00:00:00"/>
    <d v="2025-03-05T00:00:00"/>
    <d v="1900-01-03T00:00:00"/>
    <n v="1800"/>
    <n v="23"/>
    <s v="Pune"/>
    <s v="Riya Dugal"/>
    <m/>
    <x v="0"/>
  </r>
  <r>
    <s v="M035"/>
    <s v="Oorja Sachar"/>
    <n v="27"/>
    <s v="Female"/>
    <x v="1"/>
    <d v="2024-01-21T00:00:00"/>
    <d v="2024-12-26T00:00:00"/>
    <d v="1900-01-10T00:00:00"/>
    <n v="1200"/>
    <n v="27"/>
    <s v="Pune"/>
    <m/>
    <m/>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M001"/>
    <s v="Anay Shanker"/>
    <n v="59"/>
    <x v="0"/>
    <x v="0"/>
    <d v="2023-11-05T00:00:00"/>
    <d v="2024-05-13T00:00:00"/>
    <d v="1900-01-05T00:00:00"/>
    <n v="800"/>
    <d v="1913-02-20T00:00:00"/>
    <n v="25"/>
    <x v="0"/>
    <s v="Hiran Shan"/>
    <m/>
    <x v="0"/>
  </r>
  <r>
    <s v="M002"/>
    <s v="Parinaaz Shanker"/>
    <n v="27"/>
    <x v="0"/>
    <x v="0"/>
    <d v="2025-02-26T00:00:00"/>
    <d v="2025-03-24T00:00:00"/>
    <d v="1899-12-30T00:00:00"/>
    <n v="800"/>
    <d v="1899-12-30T00:00:00"/>
    <n v="20"/>
    <x v="1"/>
    <s v="Kiara Kakar"/>
    <m/>
    <x v="0"/>
  </r>
  <r>
    <s v="M003"/>
    <s v="Aniruddh Batra"/>
    <n v="24"/>
    <x v="0"/>
    <x v="1"/>
    <d v="2023-09-22T00:00:00"/>
    <d v="2024-03-20T00:00:00"/>
    <d v="1900-01-05T00:00:00"/>
    <n v="1200"/>
    <d v="1919-09-17T00:00:00"/>
    <n v="18"/>
    <x v="2"/>
    <s v="Jhanvi Chaudhary"/>
    <m/>
    <x v="0"/>
  </r>
  <r>
    <s v="M004"/>
    <s v="Madhup Kapur"/>
    <n v="31"/>
    <x v="1"/>
    <x v="1"/>
    <d v="2024-07-06T00:00:00"/>
    <d v="2024-10-22T00:00:00"/>
    <d v="1900-01-02T00:00:00"/>
    <n v="1200"/>
    <d v="1909-11-08T00:00:00"/>
    <n v="16"/>
    <x v="2"/>
    <s v="Tara Swaminathan"/>
    <m/>
    <x v="0"/>
  </r>
  <r>
    <s v="M005"/>
    <s v="Rasha Kakar"/>
    <n v="19"/>
    <x v="0"/>
    <x v="2"/>
    <d v="2023-12-26T00:00:00"/>
    <d v="2024-07-28T00:00:00"/>
    <d v="1900-01-06T00:00:00"/>
    <n v="2500"/>
    <d v="1947-11-29T00:00:00"/>
    <n v="12"/>
    <x v="0"/>
    <s v="Madhav Singh"/>
    <m/>
    <x v="0"/>
  </r>
  <r>
    <s v="M006"/>
    <s v="Ehsaan Batra"/>
    <n v="40"/>
    <x v="0"/>
    <x v="0"/>
    <d v="2024-01-26T00:00:00"/>
    <d v="2024-04-10T00:00:00"/>
    <d v="1900-01-01T00:00:00"/>
    <n v="800"/>
    <d v="1904-05-18T00:00:00"/>
    <n v="14"/>
    <x v="3"/>
    <s v="Shray Ramakrishnan"/>
    <m/>
    <x v="0"/>
  </r>
  <r>
    <s v="M007"/>
    <s v="Zara Bains"/>
    <n v="41"/>
    <x v="1"/>
    <x v="0"/>
    <d v="2024-10-23T00:00:00"/>
    <d v="2025-01-20T00:00:00"/>
    <d v="1900-01-01T00:00:00"/>
    <n v="800"/>
    <d v="1904-05-18T00:00:00"/>
    <n v="25"/>
    <x v="1"/>
    <m/>
    <m/>
    <x v="1"/>
  </r>
  <r>
    <s v="M008"/>
    <s v="Uthkarsh Baral"/>
    <n v="43"/>
    <x v="0"/>
    <x v="3"/>
    <d v="2024-06-07T00:00:00"/>
    <d v="2024-09-28T00:00:00"/>
    <d v="1900-01-02T00:00:00"/>
    <n v="1800"/>
    <d v="1914-10-13T00:00:00"/>
    <n v="28"/>
    <x v="4"/>
    <m/>
    <m/>
    <x v="1"/>
  </r>
  <r>
    <s v="M009"/>
    <s v="Kashvi Char"/>
    <n v="42"/>
    <x v="0"/>
    <x v="0"/>
    <d v="2024-10-04T00:00:00"/>
    <d v="2024-10-17T00:00:00"/>
    <d v="1899-12-30T00:00:00"/>
    <n v="800"/>
    <d v="1899-12-30T00:00:00"/>
    <n v="3"/>
    <x v="4"/>
    <s v="Nitara Comar"/>
    <m/>
    <x v="0"/>
  </r>
  <r>
    <s v="M010"/>
    <s v="Dhanush Varma"/>
    <n v="37"/>
    <x v="0"/>
    <x v="1"/>
    <d v="2023-10-03T00:00:00"/>
    <d v="2023-12-20T00:00:00"/>
    <d v="1900-01-01T00:00:00"/>
    <n v="1200"/>
    <d v="1906-07-27T00:00:00"/>
    <n v="29"/>
    <x v="3"/>
    <s v="Ranbir Karan"/>
    <m/>
    <x v="0"/>
  </r>
  <r>
    <s v="M011"/>
    <s v="Ishaan Goyal"/>
    <n v="48"/>
    <x v="1"/>
    <x v="1"/>
    <d v="2024-01-06T00:00:00"/>
    <d v="2024-06-16T00:00:00"/>
    <d v="1900-01-04T00:00:00"/>
    <n v="1200"/>
    <d v="1916-06-04T00:00:00"/>
    <n v="13"/>
    <x v="0"/>
    <s v="Rati Sanghvi"/>
    <m/>
    <x v="0"/>
  </r>
  <r>
    <s v="M012"/>
    <s v="Mahika Ravi"/>
    <n v="36"/>
    <x v="0"/>
    <x v="1"/>
    <d v="2023-08-16T00:00:00"/>
    <d v="2024-10-03T00:00:00"/>
    <d v="1900-01-12T00:00:00"/>
    <n v="1200"/>
    <d v="1942-09-16T00:00:00"/>
    <n v="19"/>
    <x v="4"/>
    <s v="Ishaan Kashyap"/>
    <m/>
    <x v="0"/>
  </r>
  <r>
    <s v="M013"/>
    <s v="Purab Reddy"/>
    <n v="48"/>
    <x v="1"/>
    <x v="3"/>
    <d v="2024-09-21T00:00:00"/>
    <d v="2024-12-15T00:00:00"/>
    <d v="1900-01-01T00:00:00"/>
    <n v="1800"/>
    <d v="1909-11-08T00:00:00"/>
    <n v="22"/>
    <x v="4"/>
    <m/>
    <m/>
    <x v="1"/>
  </r>
  <r>
    <s v="M014"/>
    <s v="Tiya Soni"/>
    <n v="39"/>
    <x v="0"/>
    <x v="1"/>
    <d v="2023-05-19T00:00:00"/>
    <d v="2023-11-12T00:00:00"/>
    <d v="1900-01-04T00:00:00"/>
    <n v="1200"/>
    <d v="1916-06-04T00:00:00"/>
    <n v="28"/>
    <x v="3"/>
    <m/>
    <m/>
    <x v="1"/>
  </r>
  <r>
    <s v="M015"/>
    <s v="Zara Dugar"/>
    <n v="44"/>
    <x v="1"/>
    <x v="0"/>
    <d v="2024-02-11T00:00:00"/>
    <d v="2024-09-05T00:00:00"/>
    <d v="1900-01-05T00:00:00"/>
    <n v="800"/>
    <d v="1913-02-20T00:00:00"/>
    <n v="8"/>
    <x v="2"/>
    <m/>
    <m/>
    <x v="1"/>
  </r>
  <r>
    <s v="M016"/>
    <s v="Lakshit Mander"/>
    <n v="39"/>
    <x v="0"/>
    <x v="2"/>
    <d v="2025-02-14T00:00:00"/>
    <d v="2025-03-16T00:00:00"/>
    <d v="1899-12-31T00:00:00"/>
    <n v="2500"/>
    <d v="1906-11-04T00:00:00"/>
    <n v="14"/>
    <x v="4"/>
    <m/>
    <m/>
    <x v="1"/>
  </r>
  <r>
    <s v="M017"/>
    <s v="Neysa Krish"/>
    <n v="35"/>
    <x v="0"/>
    <x v="1"/>
    <d v="2024-02-07T00:00:00"/>
    <d v="2025-01-28T00:00:00"/>
    <d v="1900-01-10T00:00:00"/>
    <n v="1200"/>
    <d v="1936-02-20T00:00:00"/>
    <n v="25"/>
    <x v="2"/>
    <m/>
    <m/>
    <x v="1"/>
  </r>
  <r>
    <s v="M018"/>
    <s v="Prerak Boase"/>
    <n v="56"/>
    <x v="1"/>
    <x v="2"/>
    <d v="2023-10-14T00:00:00"/>
    <d v="2024-12-23T00:00:00"/>
    <d v="1900-01-13T00:00:00"/>
    <n v="2500"/>
    <d v="1995-10-28T00:00:00"/>
    <n v="13"/>
    <x v="5"/>
    <m/>
    <m/>
    <x v="1"/>
  </r>
  <r>
    <s v="M019"/>
    <s v="Siya Master"/>
    <n v="27"/>
    <x v="1"/>
    <x v="0"/>
    <d v="2024-03-03T00:00:00"/>
    <d v="2025-01-07T00:00:00"/>
    <d v="1900-01-09T00:00:00"/>
    <n v="800"/>
    <d v="1921-11-25T00:00:00"/>
    <n v="26"/>
    <x v="3"/>
    <m/>
    <m/>
    <x v="1"/>
  </r>
  <r>
    <s v="M020"/>
    <s v="Madhup Biswas"/>
    <n v="28"/>
    <x v="0"/>
    <x v="2"/>
    <d v="2024-05-05T00:00:00"/>
    <d v="2024-11-12T00:00:00"/>
    <d v="1900-01-05T00:00:00"/>
    <n v="2500"/>
    <d v="1941-01-24T00:00:00"/>
    <n v="21"/>
    <x v="3"/>
    <s v="Tanya Bajwa"/>
    <m/>
    <x v="0"/>
  </r>
  <r>
    <s v="M021"/>
    <s v="Indrans Ratti"/>
    <n v="57"/>
    <x v="1"/>
    <x v="3"/>
    <d v="2023-08-08T00:00:00"/>
    <d v="2025-01-17T00:00:00"/>
    <d v="1900-01-16T00:00:00"/>
    <n v="1800"/>
    <d v="1983-10-11T00:00:00"/>
    <n v="19"/>
    <x v="3"/>
    <m/>
    <m/>
    <x v="1"/>
  </r>
  <r>
    <s v="M022"/>
    <s v="Kimaya Balay"/>
    <n v="26"/>
    <x v="1"/>
    <x v="3"/>
    <d v="2024-01-29T00:00:00"/>
    <d v="2024-11-20T00:00:00"/>
    <d v="1900-01-08T00:00:00"/>
    <n v="1800"/>
    <d v="1944-05-08T00:00:00"/>
    <n v="5"/>
    <x v="0"/>
    <m/>
    <m/>
    <x v="1"/>
  </r>
  <r>
    <s v="M023"/>
    <s v="Eva Dass"/>
    <n v="48"/>
    <x v="0"/>
    <x v="3"/>
    <d v="2024-06-08T00:00:00"/>
    <d v="2024-06-12T00:00:00"/>
    <d v="1899-12-30T00:00:00"/>
    <n v="1800"/>
    <d v="1899-12-30T00:00:00"/>
    <n v="18"/>
    <x v="5"/>
    <m/>
    <m/>
    <x v="1"/>
  </r>
  <r>
    <s v="M024"/>
    <s v="Pihu Wali"/>
    <n v="25"/>
    <x v="1"/>
    <x v="1"/>
    <d v="2024-05-27T00:00:00"/>
    <d v="2025-03-14T00:00:00"/>
    <d v="1900-01-08T00:00:00"/>
    <n v="1200"/>
    <d v="1929-07-26T00:00:00"/>
    <n v="6"/>
    <x v="0"/>
    <m/>
    <m/>
    <x v="1"/>
  </r>
  <r>
    <s v="M025"/>
    <s v="Tiya Rege"/>
    <n v="53"/>
    <x v="0"/>
    <x v="3"/>
    <d v="2023-12-26T00:00:00"/>
    <d v="2024-03-21T00:00:00"/>
    <d v="1900-01-01T00:00:00"/>
    <n v="1800"/>
    <d v="1909-11-08T00:00:00"/>
    <n v="17"/>
    <x v="3"/>
    <s v="Adira Brar"/>
    <m/>
    <x v="0"/>
  </r>
  <r>
    <s v="M026"/>
    <s v="Aarav Sen"/>
    <n v="42"/>
    <x v="1"/>
    <x v="1"/>
    <d v="2025-02-14T00:00:00"/>
    <d v="2025-03-11T00:00:00"/>
    <d v="1899-12-30T00:00:00"/>
    <n v="1200"/>
    <d v="1899-12-30T00:00:00"/>
    <n v="3"/>
    <x v="5"/>
    <m/>
    <m/>
    <x v="1"/>
  </r>
  <r>
    <s v="M027"/>
    <s v="Dishani Bera"/>
    <n v="24"/>
    <x v="0"/>
    <x v="2"/>
    <d v="2025-02-10T00:00:00"/>
    <d v="2025-03-10T00:00:00"/>
    <d v="1899-12-30T00:00:00"/>
    <n v="2500"/>
    <d v="1899-12-30T00:00:00"/>
    <n v="28"/>
    <x v="3"/>
    <m/>
    <m/>
    <x v="1"/>
  </r>
  <r>
    <s v="M028"/>
    <s v="Indrans Grover"/>
    <n v="53"/>
    <x v="0"/>
    <x v="1"/>
    <d v="2024-11-18T00:00:00"/>
    <d v="2024-12-19T00:00:00"/>
    <d v="1899-12-31T00:00:00"/>
    <n v="1200"/>
    <d v="1903-04-14T00:00:00"/>
    <n v="23"/>
    <x v="1"/>
    <m/>
    <m/>
    <x v="1"/>
  </r>
  <r>
    <s v="M029"/>
    <s v="Kismat Edwin"/>
    <n v="29"/>
    <x v="1"/>
    <x v="2"/>
    <d v="2024-04-19T00:00:00"/>
    <d v="2024-04-26T00:00:00"/>
    <d v="1899-12-30T00:00:00"/>
    <n v="2500"/>
    <d v="1899-12-30T00:00:00"/>
    <n v="8"/>
    <x v="2"/>
    <m/>
    <m/>
    <x v="1"/>
  </r>
  <r>
    <s v="M030"/>
    <s v="Taran Vyas"/>
    <n v="31"/>
    <x v="1"/>
    <x v="2"/>
    <d v="2025-01-10T00:00:00"/>
    <d v="2025-03-29T00:00:00"/>
    <d v="1900-01-01T00:00:00"/>
    <n v="2500"/>
    <d v="1913-09-08T00:00:00"/>
    <n v="23"/>
    <x v="4"/>
    <s v="Nakul Balakrishnan"/>
    <m/>
    <x v="0"/>
  </r>
  <r>
    <s v="M031"/>
    <s v="Jiya Baral"/>
    <n v="52"/>
    <x v="1"/>
    <x v="0"/>
    <d v="2023-06-11T00:00:00"/>
    <d v="2024-12-30T00:00:00"/>
    <d v="1900-01-17T00:00:00"/>
    <n v="800"/>
    <d v="1939-06-04T00:00:00"/>
    <n v="9"/>
    <x v="5"/>
    <s v="Darshit Sidhu"/>
    <m/>
    <x v="0"/>
  </r>
  <r>
    <s v="M032"/>
    <s v="Gokul Sahni"/>
    <n v="20"/>
    <x v="0"/>
    <x v="1"/>
    <d v="2024-04-09T00:00:00"/>
    <d v="2024-11-08T00:00:00"/>
    <d v="1900-01-06T00:00:00"/>
    <n v="1200"/>
    <d v="1922-12-30T00:00:00"/>
    <n v="2"/>
    <x v="3"/>
    <m/>
    <m/>
    <x v="1"/>
  </r>
  <r>
    <s v="M033"/>
    <s v="Prerak Lalla"/>
    <n v="22"/>
    <x v="0"/>
    <x v="0"/>
    <d v="2025-02-11T00:00:00"/>
    <d v="2025-03-24T00:00:00"/>
    <d v="1899-12-31T00:00:00"/>
    <n v="800"/>
    <d v="1902-03-10T00:00:00"/>
    <n v="30"/>
    <x v="3"/>
    <m/>
    <m/>
    <x v="1"/>
  </r>
  <r>
    <s v="M034"/>
    <s v="Hrishita Shroff"/>
    <n v="23"/>
    <x v="0"/>
    <x v="3"/>
    <d v="2024-10-23T00:00:00"/>
    <d v="2025-03-05T00:00:00"/>
    <d v="1900-01-03T00:00:00"/>
    <n v="1800"/>
    <d v="1919-09-17T00:00:00"/>
    <n v="23"/>
    <x v="1"/>
    <s v="Riya Dugal"/>
    <m/>
    <x v="0"/>
  </r>
  <r>
    <s v="M035"/>
    <s v="Oorja Sachar"/>
    <n v="27"/>
    <x v="1"/>
    <x v="1"/>
    <d v="2024-01-21T00:00:00"/>
    <d v="2024-12-26T00:00:00"/>
    <d v="1900-01-10T00:00:00"/>
    <n v="1200"/>
    <d v="1936-02-20T00:00:00"/>
    <n v="27"/>
    <x v="1"/>
    <m/>
    <m/>
    <x v="1"/>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r>
    <m/>
    <m/>
    <m/>
    <x v="2"/>
    <x v="4"/>
    <m/>
    <m/>
    <m/>
    <m/>
    <m/>
    <m/>
    <x v="6"/>
    <m/>
    <m/>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s v="M001"/>
    <s v="Anay Shanker"/>
    <n v="59"/>
    <s v="Male"/>
    <x v="0"/>
    <d v="2023-11-05T00:00:00"/>
    <d v="2024-05-13T00:00:00"/>
    <d v="1900-01-05T00:00:00"/>
    <n v="800"/>
    <d v="1913-02-20T00:00:00"/>
    <n v="25"/>
    <s v="Bengaluru"/>
    <s v="Hiran Shan"/>
    <m/>
    <s v="Yes"/>
    <x v="0"/>
  </r>
  <r>
    <s v="M002"/>
    <s v="Parinaaz Shanker"/>
    <n v="27"/>
    <s v="Male"/>
    <x v="0"/>
    <d v="2025-02-26T00:00:00"/>
    <d v="2025-03-24T00:00:00"/>
    <d v="1899-12-30T00:00:00"/>
    <n v="800"/>
    <d v="1899-12-30T00:00:00"/>
    <n v="20"/>
    <s v="Pune"/>
    <s v="Kiara Kakar"/>
    <m/>
    <s v="Yes"/>
    <x v="1"/>
  </r>
  <r>
    <s v="M003"/>
    <s v="Aniruddh Batra"/>
    <n v="24"/>
    <s v="Male"/>
    <x v="1"/>
    <d v="2023-09-22T00:00:00"/>
    <d v="2024-03-20T00:00:00"/>
    <d v="1900-01-05T00:00:00"/>
    <n v="1200"/>
    <d v="1919-09-17T00:00:00"/>
    <n v="18"/>
    <s v="Hyderabad"/>
    <s v="Jhanvi Chaudhary"/>
    <m/>
    <s v="Yes"/>
    <x v="1"/>
  </r>
  <r>
    <s v="M004"/>
    <s v="Madhup Kapur"/>
    <n v="31"/>
    <s v="Female"/>
    <x v="1"/>
    <d v="2024-07-06T00:00:00"/>
    <d v="2024-10-22T00:00:00"/>
    <d v="1900-01-02T00:00:00"/>
    <n v="1200"/>
    <d v="1909-11-08T00:00:00"/>
    <n v="16"/>
    <s v="Hyderabad"/>
    <s v="Tara Swaminathan"/>
    <m/>
    <s v="Yes"/>
    <x v="2"/>
  </r>
  <r>
    <s v="M005"/>
    <s v="Rasha Kakar"/>
    <n v="19"/>
    <s v="Male"/>
    <x v="2"/>
    <d v="2023-12-26T00:00:00"/>
    <d v="2024-07-28T00:00:00"/>
    <d v="1900-01-06T00:00:00"/>
    <n v="2500"/>
    <d v="1947-11-29T00:00:00"/>
    <n v="12"/>
    <s v="Bengaluru"/>
    <s v="Madhav Singh"/>
    <m/>
    <s v="Yes"/>
    <x v="1"/>
  </r>
  <r>
    <s v="M006"/>
    <s v="Ehsaan Batra"/>
    <n v="40"/>
    <s v="Male"/>
    <x v="0"/>
    <d v="2024-01-26T00:00:00"/>
    <d v="2024-04-10T00:00:00"/>
    <d v="1900-01-01T00:00:00"/>
    <n v="800"/>
    <d v="1904-05-18T00:00:00"/>
    <n v="14"/>
    <s v="Mumbai"/>
    <s v="Shray Ramakrishnan"/>
    <m/>
    <s v="Yes"/>
    <x v="2"/>
  </r>
  <r>
    <s v="M007"/>
    <s v="Zara Bains"/>
    <n v="41"/>
    <s v="Female"/>
    <x v="0"/>
    <d v="2024-10-23T00:00:00"/>
    <d v="2025-01-20T00:00:00"/>
    <d v="1900-01-01T00:00:00"/>
    <n v="800"/>
    <d v="1904-05-18T00:00:00"/>
    <n v="25"/>
    <s v="Pune"/>
    <m/>
    <m/>
    <s v="No"/>
    <x v="2"/>
  </r>
  <r>
    <s v="M008"/>
    <s v="Uthkarsh Baral"/>
    <n v="43"/>
    <s v="Male"/>
    <x v="3"/>
    <d v="2024-06-07T00:00:00"/>
    <d v="2024-09-28T00:00:00"/>
    <d v="1900-01-02T00:00:00"/>
    <n v="1800"/>
    <d v="1914-10-13T00:00:00"/>
    <n v="28"/>
    <s v="Kolkata"/>
    <m/>
    <m/>
    <s v="No"/>
    <x v="2"/>
  </r>
  <r>
    <s v="M009"/>
    <s v="Kashvi Char"/>
    <n v="42"/>
    <s v="Male"/>
    <x v="0"/>
    <d v="2024-10-04T00:00:00"/>
    <d v="2024-10-17T00:00:00"/>
    <d v="1899-12-30T00:00:00"/>
    <n v="800"/>
    <d v="1899-12-30T00:00:00"/>
    <n v="3"/>
    <s v="Kolkata"/>
    <s v="Nitara Comar"/>
    <m/>
    <s v="Yes"/>
    <x v="2"/>
  </r>
  <r>
    <s v="M010"/>
    <s v="Dhanush Varma"/>
    <n v="37"/>
    <s v="Male"/>
    <x v="1"/>
    <d v="2023-10-03T00:00:00"/>
    <d v="2023-12-20T00:00:00"/>
    <d v="1900-01-01T00:00:00"/>
    <n v="1200"/>
    <d v="1906-07-27T00:00:00"/>
    <n v="29"/>
    <s v="Mumbai"/>
    <s v="Ranbir Karan"/>
    <m/>
    <s v="Yes"/>
    <x v="2"/>
  </r>
  <r>
    <s v="M011"/>
    <s v="Ishaan Goyal"/>
    <n v="48"/>
    <s v="Female"/>
    <x v="1"/>
    <d v="2024-01-06T00:00:00"/>
    <d v="2024-06-16T00:00:00"/>
    <d v="1900-01-04T00:00:00"/>
    <n v="1200"/>
    <d v="1916-06-04T00:00:00"/>
    <n v="13"/>
    <s v="Bengaluru"/>
    <s v="Rati Sanghvi"/>
    <m/>
    <s v="Yes"/>
    <x v="0"/>
  </r>
  <r>
    <s v="M012"/>
    <s v="Mahika Ravi"/>
    <n v="36"/>
    <s v="Male"/>
    <x v="1"/>
    <d v="2023-08-16T00:00:00"/>
    <d v="2024-10-03T00:00:00"/>
    <d v="1900-01-12T00:00:00"/>
    <n v="1200"/>
    <d v="1942-09-16T00:00:00"/>
    <n v="19"/>
    <s v="Kolkata"/>
    <s v="Ishaan Kashyap"/>
    <m/>
    <s v="Yes"/>
    <x v="2"/>
  </r>
  <r>
    <s v="M013"/>
    <s v="Purab Reddy"/>
    <n v="48"/>
    <s v="Female"/>
    <x v="3"/>
    <d v="2024-09-21T00:00:00"/>
    <d v="2024-12-15T00:00:00"/>
    <d v="1900-01-01T00:00:00"/>
    <n v="1800"/>
    <d v="1909-11-08T00:00:00"/>
    <n v="22"/>
    <s v="Kolkata"/>
    <m/>
    <m/>
    <s v="No"/>
    <x v="0"/>
  </r>
  <r>
    <s v="M014"/>
    <s v="Tiya Soni"/>
    <n v="39"/>
    <s v="Male"/>
    <x v="1"/>
    <d v="2023-05-19T00:00:00"/>
    <d v="2023-11-12T00:00:00"/>
    <d v="1900-01-04T00:00:00"/>
    <n v="1200"/>
    <d v="1916-06-04T00:00:00"/>
    <n v="28"/>
    <s v="Mumbai"/>
    <m/>
    <m/>
    <s v="No"/>
    <x v="2"/>
  </r>
  <r>
    <s v="M015"/>
    <s v="Zara Dugar"/>
    <n v="44"/>
    <s v="Female"/>
    <x v="0"/>
    <d v="2024-02-11T00:00:00"/>
    <d v="2024-09-05T00:00:00"/>
    <d v="1900-01-05T00:00:00"/>
    <n v="800"/>
    <d v="1913-02-20T00:00:00"/>
    <n v="8"/>
    <s v="Hyderabad"/>
    <m/>
    <m/>
    <s v="No"/>
    <x v="2"/>
  </r>
  <r>
    <s v="M016"/>
    <s v="Lakshit Mander"/>
    <n v="39"/>
    <s v="Male"/>
    <x v="2"/>
    <d v="2025-02-14T00:00:00"/>
    <d v="2025-03-16T00:00:00"/>
    <d v="1899-12-31T00:00:00"/>
    <n v="2500"/>
    <d v="1906-11-04T00:00:00"/>
    <n v="14"/>
    <s v="Kolkata"/>
    <m/>
    <m/>
    <s v="No"/>
    <x v="2"/>
  </r>
  <r>
    <s v="M017"/>
    <s v="Neysa Krish"/>
    <n v="35"/>
    <s v="Male"/>
    <x v="1"/>
    <d v="2024-02-07T00:00:00"/>
    <d v="2025-01-28T00:00:00"/>
    <d v="1900-01-10T00:00:00"/>
    <n v="1200"/>
    <d v="1936-02-20T00:00:00"/>
    <n v="25"/>
    <s v="Hyderabad"/>
    <m/>
    <m/>
    <s v="No"/>
    <x v="2"/>
  </r>
  <r>
    <s v="M018"/>
    <s v="Prerak Boase"/>
    <n v="56"/>
    <s v="Female"/>
    <x v="2"/>
    <d v="2023-10-14T00:00:00"/>
    <d v="2024-12-23T00:00:00"/>
    <d v="1900-01-13T00:00:00"/>
    <n v="2500"/>
    <d v="1995-10-28T00:00:00"/>
    <n v="13"/>
    <s v="Delhi"/>
    <m/>
    <m/>
    <s v="No"/>
    <x v="0"/>
  </r>
  <r>
    <s v="M019"/>
    <s v="Siya Master"/>
    <n v="27"/>
    <s v="Female"/>
    <x v="0"/>
    <d v="2024-03-03T00:00:00"/>
    <d v="2025-01-07T00:00:00"/>
    <d v="1900-01-09T00:00:00"/>
    <n v="800"/>
    <d v="1921-11-25T00:00:00"/>
    <n v="26"/>
    <s v="Mumbai"/>
    <m/>
    <m/>
    <s v="No"/>
    <x v="1"/>
  </r>
  <r>
    <s v="M020"/>
    <s v="Madhup Biswas"/>
    <n v="28"/>
    <s v="Male"/>
    <x v="2"/>
    <d v="2024-05-05T00:00:00"/>
    <d v="2024-11-12T00:00:00"/>
    <d v="1900-01-05T00:00:00"/>
    <n v="2500"/>
    <d v="1941-01-24T00:00:00"/>
    <n v="21"/>
    <s v="Mumbai"/>
    <s v="Tanya Bajwa"/>
    <m/>
    <s v="Yes"/>
    <x v="1"/>
  </r>
  <r>
    <s v="M021"/>
    <s v="Indrans Ratti"/>
    <n v="57"/>
    <s v="Female"/>
    <x v="3"/>
    <d v="2023-08-08T00:00:00"/>
    <d v="2025-01-17T00:00:00"/>
    <d v="1900-01-16T00:00:00"/>
    <n v="1800"/>
    <d v="1983-10-11T00:00:00"/>
    <n v="19"/>
    <s v="Mumbai"/>
    <m/>
    <m/>
    <s v="No"/>
    <x v="0"/>
  </r>
  <r>
    <s v="M022"/>
    <s v="Kimaya Balay"/>
    <n v="26"/>
    <s v="Female"/>
    <x v="3"/>
    <d v="2024-01-29T00:00:00"/>
    <d v="2024-11-20T00:00:00"/>
    <d v="1900-01-08T00:00:00"/>
    <n v="1800"/>
    <d v="1944-05-08T00:00:00"/>
    <n v="5"/>
    <s v="Bengaluru"/>
    <m/>
    <m/>
    <s v="No"/>
    <x v="1"/>
  </r>
  <r>
    <s v="M023"/>
    <s v="Eva Dass"/>
    <n v="48"/>
    <s v="Male"/>
    <x v="3"/>
    <d v="2024-06-08T00:00:00"/>
    <d v="2024-06-12T00:00:00"/>
    <d v="1899-12-30T00:00:00"/>
    <n v="1800"/>
    <d v="1899-12-30T00:00:00"/>
    <n v="18"/>
    <s v="Delhi"/>
    <m/>
    <m/>
    <s v="No"/>
    <x v="0"/>
  </r>
  <r>
    <s v="M024"/>
    <s v="Pihu Wali"/>
    <n v="25"/>
    <s v="Female"/>
    <x v="1"/>
    <d v="2024-05-27T00:00:00"/>
    <d v="2025-03-14T00:00:00"/>
    <d v="1900-01-08T00:00:00"/>
    <n v="1200"/>
    <d v="1929-07-26T00:00:00"/>
    <n v="6"/>
    <s v="Bengaluru"/>
    <m/>
    <m/>
    <s v="No"/>
    <x v="1"/>
  </r>
  <r>
    <s v="M025"/>
    <s v="Tiya Rege"/>
    <n v="53"/>
    <s v="Male"/>
    <x v="3"/>
    <d v="2023-12-26T00:00:00"/>
    <d v="2024-03-21T00:00:00"/>
    <d v="1900-01-01T00:00:00"/>
    <n v="1800"/>
    <d v="1909-11-08T00:00:00"/>
    <n v="17"/>
    <s v="Mumbai"/>
    <s v="Adira Brar"/>
    <m/>
    <s v="Yes"/>
    <x v="0"/>
  </r>
  <r>
    <s v="M026"/>
    <s v="Aarav Sen"/>
    <n v="42"/>
    <s v="Female"/>
    <x v="1"/>
    <d v="2025-02-14T00:00:00"/>
    <d v="2025-03-11T00:00:00"/>
    <d v="1899-12-30T00:00:00"/>
    <n v="1200"/>
    <d v="1899-12-30T00:00:00"/>
    <n v="3"/>
    <s v="Delhi"/>
    <m/>
    <m/>
    <s v="No"/>
    <x v="2"/>
  </r>
  <r>
    <s v="M027"/>
    <s v="Dishani Bera"/>
    <n v="24"/>
    <s v="Male"/>
    <x v="2"/>
    <d v="2025-02-10T00:00:00"/>
    <d v="2025-03-10T00:00:00"/>
    <d v="1899-12-30T00:00:00"/>
    <n v="2500"/>
    <d v="1899-12-30T00:00:00"/>
    <n v="28"/>
    <s v="Mumbai"/>
    <m/>
    <m/>
    <s v="No"/>
    <x v="1"/>
  </r>
  <r>
    <s v="M028"/>
    <s v="Indrans Grover"/>
    <n v="53"/>
    <s v="Male"/>
    <x v="1"/>
    <d v="2024-11-18T00:00:00"/>
    <d v="2024-12-19T00:00:00"/>
    <d v="1899-12-31T00:00:00"/>
    <n v="1200"/>
    <d v="1903-04-14T00:00:00"/>
    <n v="23"/>
    <s v="Pune"/>
    <m/>
    <m/>
    <s v="No"/>
    <x v="0"/>
  </r>
  <r>
    <s v="M029"/>
    <s v="Kismat Edwin"/>
    <n v="29"/>
    <s v="Female"/>
    <x v="2"/>
    <d v="2024-04-19T00:00:00"/>
    <d v="2024-04-26T00:00:00"/>
    <d v="1899-12-30T00:00:00"/>
    <n v="2500"/>
    <d v="1899-12-30T00:00:00"/>
    <n v="8"/>
    <s v="Hyderabad"/>
    <m/>
    <m/>
    <s v="No"/>
    <x v="1"/>
  </r>
  <r>
    <s v="M030"/>
    <s v="Taran Vyas"/>
    <n v="31"/>
    <s v="Female"/>
    <x v="2"/>
    <d v="2025-01-10T00:00:00"/>
    <d v="2025-03-29T00:00:00"/>
    <d v="1900-01-01T00:00:00"/>
    <n v="2500"/>
    <d v="1913-09-08T00:00:00"/>
    <n v="23"/>
    <s v="Kolkata"/>
    <s v="Nakul Balakrishnan"/>
    <m/>
    <s v="Yes"/>
    <x v="2"/>
  </r>
  <r>
    <s v="M031"/>
    <s v="Jiya Baral"/>
    <n v="52"/>
    <s v="Female"/>
    <x v="0"/>
    <d v="2023-06-11T00:00:00"/>
    <d v="2024-12-30T00:00:00"/>
    <d v="1900-01-17T00:00:00"/>
    <n v="800"/>
    <d v="1939-06-04T00:00:00"/>
    <n v="9"/>
    <s v="Delhi"/>
    <s v="Darshit Sidhu"/>
    <m/>
    <s v="Yes"/>
    <x v="0"/>
  </r>
  <r>
    <s v="M032"/>
    <s v="Gokul Sahni"/>
    <n v="20"/>
    <s v="Male"/>
    <x v="1"/>
    <d v="2024-04-09T00:00:00"/>
    <d v="2024-11-08T00:00:00"/>
    <d v="1900-01-06T00:00:00"/>
    <n v="1200"/>
    <d v="1922-12-30T00:00:00"/>
    <n v="2"/>
    <s v="Mumbai"/>
    <m/>
    <m/>
    <s v="No"/>
    <x v="1"/>
  </r>
  <r>
    <s v="M033"/>
    <s v="Prerak Lalla"/>
    <n v="22"/>
    <s v="Male"/>
    <x v="0"/>
    <d v="2025-02-11T00:00:00"/>
    <d v="2025-03-24T00:00:00"/>
    <d v="1899-12-31T00:00:00"/>
    <n v="800"/>
    <d v="1902-03-10T00:00:00"/>
    <n v="30"/>
    <s v="Mumbai"/>
    <m/>
    <m/>
    <s v="No"/>
    <x v="1"/>
  </r>
  <r>
    <s v="M034"/>
    <s v="Hrishita Shroff"/>
    <n v="23"/>
    <s v="Male"/>
    <x v="3"/>
    <d v="2024-10-23T00:00:00"/>
    <d v="2025-03-05T00:00:00"/>
    <d v="1900-01-03T00:00:00"/>
    <n v="1800"/>
    <d v="1919-09-17T00:00:00"/>
    <n v="23"/>
    <s v="Pune"/>
    <s v="Riya Dugal"/>
    <m/>
    <s v="Yes"/>
    <x v="1"/>
  </r>
  <r>
    <s v="M035"/>
    <s v="Oorja Sachar"/>
    <n v="27"/>
    <s v="Female"/>
    <x v="1"/>
    <d v="2024-01-21T00:00:00"/>
    <d v="2024-12-26T00:00:00"/>
    <d v="1900-01-10T00:00:00"/>
    <n v="1200"/>
    <d v="1936-02-20T00:00:00"/>
    <n v="27"/>
    <s v="Pune"/>
    <m/>
    <m/>
    <s v="No"/>
    <x v="1"/>
  </r>
  <r>
    <m/>
    <m/>
    <m/>
    <m/>
    <x v="4"/>
    <m/>
    <m/>
    <m/>
    <m/>
    <m/>
    <m/>
    <m/>
    <m/>
    <m/>
    <m/>
    <x v="3"/>
  </r>
  <r>
    <m/>
    <m/>
    <m/>
    <m/>
    <x v="4"/>
    <m/>
    <m/>
    <m/>
    <m/>
    <m/>
    <m/>
    <m/>
    <m/>
    <m/>
    <m/>
    <x v="3"/>
  </r>
  <r>
    <m/>
    <m/>
    <m/>
    <m/>
    <x v="4"/>
    <m/>
    <m/>
    <m/>
    <m/>
    <m/>
    <m/>
    <m/>
    <m/>
    <m/>
    <m/>
    <x v="3"/>
  </r>
  <r>
    <m/>
    <m/>
    <m/>
    <m/>
    <x v="4"/>
    <m/>
    <m/>
    <m/>
    <m/>
    <m/>
    <m/>
    <m/>
    <m/>
    <m/>
    <m/>
    <x v="3"/>
  </r>
  <r>
    <m/>
    <m/>
    <m/>
    <m/>
    <x v="4"/>
    <m/>
    <m/>
    <m/>
    <m/>
    <m/>
    <m/>
    <m/>
    <m/>
    <m/>
    <m/>
    <x v="3"/>
  </r>
  <r>
    <m/>
    <m/>
    <m/>
    <m/>
    <x v="4"/>
    <m/>
    <m/>
    <m/>
    <m/>
    <m/>
    <m/>
    <m/>
    <m/>
    <m/>
    <m/>
    <x v="3"/>
  </r>
  <r>
    <m/>
    <m/>
    <m/>
    <m/>
    <x v="4"/>
    <m/>
    <m/>
    <m/>
    <m/>
    <m/>
    <m/>
    <m/>
    <m/>
    <m/>
    <m/>
    <x v="3"/>
  </r>
  <r>
    <m/>
    <m/>
    <m/>
    <m/>
    <x v="4"/>
    <m/>
    <m/>
    <m/>
    <m/>
    <m/>
    <m/>
    <m/>
    <m/>
    <m/>
    <m/>
    <x v="3"/>
  </r>
  <r>
    <m/>
    <m/>
    <m/>
    <m/>
    <x v="4"/>
    <m/>
    <m/>
    <m/>
    <m/>
    <m/>
    <m/>
    <m/>
    <m/>
    <m/>
    <m/>
    <x v="3"/>
  </r>
  <r>
    <m/>
    <m/>
    <m/>
    <m/>
    <x v="4"/>
    <m/>
    <m/>
    <m/>
    <m/>
    <m/>
    <m/>
    <m/>
    <m/>
    <m/>
    <m/>
    <x v="3"/>
  </r>
  <r>
    <m/>
    <m/>
    <m/>
    <m/>
    <x v="4"/>
    <m/>
    <m/>
    <m/>
    <m/>
    <m/>
    <m/>
    <m/>
    <m/>
    <m/>
    <m/>
    <x v="3"/>
  </r>
  <r>
    <m/>
    <m/>
    <m/>
    <m/>
    <x v="4"/>
    <m/>
    <m/>
    <m/>
    <m/>
    <m/>
    <m/>
    <m/>
    <m/>
    <m/>
    <m/>
    <x v="3"/>
  </r>
  <r>
    <m/>
    <m/>
    <m/>
    <m/>
    <x v="4"/>
    <m/>
    <m/>
    <m/>
    <m/>
    <m/>
    <m/>
    <m/>
    <m/>
    <m/>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340068-2422-49DA-9699-E20C8C94EB5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6" firstHeaderRow="1" firstDataRow="1" firstDataCol="1"/>
  <pivotFields count="14">
    <pivotField showAll="0"/>
    <pivotField showAll="0"/>
    <pivotField showAll="0"/>
    <pivotField showAll="0"/>
    <pivotField showAll="0"/>
    <pivotField numFmtId="164" showAll="0"/>
    <pivotField numFmtId="164" showAll="0"/>
    <pivotField numFmtId="164" showAll="0"/>
    <pivotField dataField="1" showAll="0"/>
    <pivotField showAll="0"/>
    <pivotField showAll="0"/>
    <pivotField showAll="0"/>
    <pivotField showAll="0"/>
    <pivotField axis="axisRow" showAll="0">
      <items count="3">
        <item x="1"/>
        <item x="0"/>
        <item t="default"/>
      </items>
    </pivotField>
  </pivotFields>
  <rowFields count="1">
    <field x="13"/>
  </rowFields>
  <rowItems count="3">
    <i>
      <x/>
    </i>
    <i>
      <x v="1"/>
    </i>
    <i t="grand">
      <x/>
    </i>
  </rowItems>
  <colItems count="1">
    <i/>
  </colItems>
  <dataFields count="1">
    <dataField name="Average of Monthly_Fee" fld="8" subtotal="average" baseField="1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1C7083-0B96-473D-AD51-EEF35FD81727}"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I24:J31"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Count of Total_Revenue"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dvanced_Fitness_Members_Indi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1F28B2-67A1-4BC7-9692-C2F22DD7BF71}"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A4" firstHeaderRow="1" firstDataRow="1" firstDataCol="0" rowPageCount="1" colPageCount="1"/>
  <pivotFields count="15">
    <pivotField showAll="0"/>
    <pivotField showAll="0"/>
    <pivotField showAll="0"/>
    <pivotField showAll="0"/>
    <pivotField axis="axisPage" showAll="0">
      <items count="6">
        <item x="0"/>
        <item x="2"/>
        <item x="3"/>
        <item x="1"/>
        <item x="4"/>
        <item t="default"/>
      </items>
    </pivotField>
    <pivotField showAll="0"/>
    <pivotField showAll="0"/>
    <pivotField showAll="0"/>
    <pivotField showAll="0"/>
    <pivotField dataField="1" showAll="0"/>
    <pivotField showAll="0"/>
    <pivotField showAll="0"/>
    <pivotField showAll="0"/>
    <pivotField showAll="0"/>
    <pivotField showAll="0"/>
  </pivotFields>
  <rowItems count="1">
    <i/>
  </rowItems>
  <colItems count="1">
    <i/>
  </colItems>
  <pageFields count="1">
    <pageField fld="4" item="2" hier="-1"/>
  </pageFields>
  <dataFields count="1">
    <dataField name="Sum of Total_Revenue"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0D0175-C68B-4E48-9A6E-3E445AC1DD55}"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63" firstHeaderRow="0" firstDataRow="1" firstDataCol="1"/>
  <pivotFields count="15">
    <pivotField showAll="0"/>
    <pivotField showAll="0"/>
    <pivotField showAll="0"/>
    <pivotField showAll="0"/>
    <pivotField axis="axisRow" showAll="0">
      <items count="6">
        <item x="0"/>
        <item x="2"/>
        <item x="3"/>
        <item x="1"/>
        <item x="4"/>
        <item t="default"/>
      </items>
    </pivotField>
    <pivotField showAll="0"/>
    <pivotField showAll="0"/>
    <pivotField showAll="0"/>
    <pivotField dataField="1" showAll="0"/>
    <pivotField dataField="1" showAll="0"/>
    <pivotField showAll="0"/>
    <pivotField axis="axisRow" showAll="0">
      <items count="8">
        <item x="0"/>
        <item x="5"/>
        <item x="2"/>
        <item x="4"/>
        <item x="3"/>
        <item x="1"/>
        <item x="6"/>
        <item t="default"/>
      </items>
    </pivotField>
    <pivotField showAll="0"/>
    <pivotField showAll="0"/>
    <pivotField axis="axisRow" showAll="0">
      <items count="4">
        <item x="1"/>
        <item x="0"/>
        <item x="2"/>
        <item t="default"/>
      </items>
    </pivotField>
  </pivotFields>
  <rowFields count="3">
    <field x="4"/>
    <field x="11"/>
    <field x="14"/>
  </rowFields>
  <rowItems count="60">
    <i>
      <x/>
    </i>
    <i r="1">
      <x/>
    </i>
    <i r="2">
      <x v="1"/>
    </i>
    <i r="1">
      <x v="1"/>
    </i>
    <i r="2">
      <x v="1"/>
    </i>
    <i r="1">
      <x v="2"/>
    </i>
    <i r="2">
      <x/>
    </i>
    <i r="1">
      <x v="3"/>
    </i>
    <i r="2">
      <x v="1"/>
    </i>
    <i r="1">
      <x v="4"/>
    </i>
    <i r="2">
      <x/>
    </i>
    <i r="2">
      <x v="1"/>
    </i>
    <i r="1">
      <x v="5"/>
    </i>
    <i r="2">
      <x/>
    </i>
    <i r="2">
      <x v="1"/>
    </i>
    <i>
      <x v="1"/>
    </i>
    <i r="1">
      <x/>
    </i>
    <i r="2">
      <x v="1"/>
    </i>
    <i r="1">
      <x v="1"/>
    </i>
    <i r="2">
      <x/>
    </i>
    <i r="1">
      <x v="2"/>
    </i>
    <i r="2">
      <x/>
    </i>
    <i r="1">
      <x v="3"/>
    </i>
    <i r="2">
      <x/>
    </i>
    <i r="2">
      <x v="1"/>
    </i>
    <i r="1">
      <x v="4"/>
    </i>
    <i r="2">
      <x/>
    </i>
    <i r="2">
      <x v="1"/>
    </i>
    <i>
      <x v="2"/>
    </i>
    <i r="1">
      <x/>
    </i>
    <i r="2">
      <x/>
    </i>
    <i r="1">
      <x v="1"/>
    </i>
    <i r="2">
      <x/>
    </i>
    <i r="1">
      <x v="3"/>
    </i>
    <i r="2">
      <x/>
    </i>
    <i r="1">
      <x v="4"/>
    </i>
    <i r="2">
      <x/>
    </i>
    <i r="2">
      <x v="1"/>
    </i>
    <i r="1">
      <x v="5"/>
    </i>
    <i r="2">
      <x v="1"/>
    </i>
    <i>
      <x v="3"/>
    </i>
    <i r="1">
      <x/>
    </i>
    <i r="2">
      <x/>
    </i>
    <i r="2">
      <x v="1"/>
    </i>
    <i r="1">
      <x v="1"/>
    </i>
    <i r="2">
      <x/>
    </i>
    <i r="1">
      <x v="2"/>
    </i>
    <i r="2">
      <x/>
    </i>
    <i r="2">
      <x v="1"/>
    </i>
    <i r="1">
      <x v="3"/>
    </i>
    <i r="2">
      <x v="1"/>
    </i>
    <i r="1">
      <x v="4"/>
    </i>
    <i r="2">
      <x/>
    </i>
    <i r="2">
      <x v="1"/>
    </i>
    <i r="1">
      <x v="5"/>
    </i>
    <i r="2">
      <x/>
    </i>
    <i>
      <x v="4"/>
    </i>
    <i r="1">
      <x v="6"/>
    </i>
    <i r="2">
      <x v="2"/>
    </i>
    <i t="grand">
      <x/>
    </i>
  </rowItems>
  <colFields count="1">
    <field x="-2"/>
  </colFields>
  <colItems count="2">
    <i>
      <x/>
    </i>
    <i i="1">
      <x v="1"/>
    </i>
  </colItems>
  <dataFields count="2">
    <dataField name="Sum of Total_Revenue" fld="9" baseField="4" baseItem="0"/>
    <dataField name="Average of Monthly_Fee" fld="8" subtotal="average" baseField="4"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7503FA8-2FC6-4B33-A561-036D57E9FDCE}"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E21:J28" firstHeaderRow="1" firstDataRow="2" firstDataCol="1"/>
  <pivotFields count="16">
    <pivotField dataField="1" showAll="0"/>
    <pivotField showAll="0"/>
    <pivotField showAll="0"/>
    <pivotField showAll="0"/>
    <pivotField axis="axisRow" showAll="0">
      <items count="6">
        <item x="0"/>
        <item x="2"/>
        <item x="3"/>
        <item x="1"/>
        <item x="4"/>
        <item t="default"/>
      </items>
    </pivotField>
    <pivotField showAll="0"/>
    <pivotField showAll="0"/>
    <pivotField showAll="0"/>
    <pivotField showAll="0"/>
    <pivotField showAll="0"/>
    <pivotField showAll="0"/>
    <pivotField showAll="0"/>
    <pivotField showAll="0"/>
    <pivotField showAll="0"/>
    <pivotField showAll="0"/>
    <pivotField axis="axisCol" showAll="0" countASubtotal="1">
      <items count="5">
        <item x="2"/>
        <item x="0"/>
        <item x="1"/>
        <item x="3"/>
        <item t="countA"/>
      </items>
    </pivotField>
  </pivotFields>
  <rowFields count="1">
    <field x="4"/>
  </rowFields>
  <rowItems count="6">
    <i>
      <x/>
    </i>
    <i>
      <x v="1"/>
    </i>
    <i>
      <x v="2"/>
    </i>
    <i>
      <x v="3"/>
    </i>
    <i>
      <x v="4"/>
    </i>
    <i t="grand">
      <x/>
    </i>
  </rowItems>
  <colFields count="1">
    <field x="15"/>
  </colFields>
  <colItems count="5">
    <i>
      <x/>
    </i>
    <i>
      <x v="1"/>
    </i>
    <i>
      <x v="2"/>
    </i>
    <i>
      <x v="3"/>
    </i>
    <i t="grand">
      <x/>
    </i>
  </colItems>
  <dataFields count="1">
    <dataField name="Count of Column1"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0" format="2" series="1">
      <pivotArea type="data" outline="0" fieldPosition="0">
        <references count="2">
          <reference field="4294967294" count="1" selected="0">
            <x v="0"/>
          </reference>
          <reference field="15" count="1" selected="0">
            <x v="2"/>
          </reference>
        </references>
      </pivotArea>
    </chartFormat>
    <chartFormat chart="0" format="3" series="1">
      <pivotArea type="data" outline="0" fieldPosition="0">
        <references count="2">
          <reference field="4294967294" count="1" selected="0">
            <x v="0"/>
          </reference>
          <reference field="1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B5891B7-D57D-415A-AA41-4CA84E595AFD}" name="Gender_wise_city_count" cacheId="1" applyNumberFormats="0" applyBorderFormats="0" applyFontFormats="0" applyPatternFormats="0" applyAlignmentFormats="0" applyWidthHeightFormats="1" dataCaption="Values" updatedVersion="8" minRefreshableVersion="3" useAutoFormatting="1" pageOverThenDown="1" fieldPrintTitles="1" itemPrintTitles="1" mergeItem="1" createdVersion="8" indent="0" outline="1" outlineData="1" multipleFieldFilters="0" chartFormat="1">
  <location ref="A3:E12" firstHeaderRow="1" firstDataRow="2" firstDataCol="1"/>
  <pivotFields count="15">
    <pivotField dataField="1" showAll="0"/>
    <pivotField showAll="0"/>
    <pivotField showAll="0"/>
    <pivotField axis="axisCol" showAll="0">
      <items count="4">
        <item x="1"/>
        <item x="0"/>
        <item x="2"/>
        <item t="default"/>
      </items>
    </pivotField>
    <pivotField showAll="0"/>
    <pivotField showAll="0"/>
    <pivotField showAll="0"/>
    <pivotField showAll="0"/>
    <pivotField showAll="0"/>
    <pivotField showAll="0"/>
    <pivotField showAll="0"/>
    <pivotField axis="axisRow" showAll="0">
      <items count="8">
        <item x="0"/>
        <item x="5"/>
        <item x="2"/>
        <item x="4"/>
        <item x="3"/>
        <item x="1"/>
        <item x="6"/>
        <item t="default"/>
      </items>
    </pivotField>
    <pivotField showAll="0"/>
    <pivotField showAll="0"/>
    <pivotField showAll="0"/>
  </pivotFields>
  <rowFields count="1">
    <field x="11"/>
  </rowFields>
  <rowItems count="8">
    <i>
      <x/>
    </i>
    <i>
      <x v="1"/>
    </i>
    <i>
      <x v="2"/>
    </i>
    <i>
      <x v="3"/>
    </i>
    <i>
      <x v="4"/>
    </i>
    <i>
      <x v="5"/>
    </i>
    <i>
      <x v="6"/>
    </i>
    <i t="grand">
      <x/>
    </i>
  </rowItems>
  <colFields count="1">
    <field x="3"/>
  </colFields>
  <colItems count="4">
    <i>
      <x/>
    </i>
    <i>
      <x v="1"/>
    </i>
    <i>
      <x v="2"/>
    </i>
    <i t="grand">
      <x/>
    </i>
  </colItems>
  <dataFields count="1">
    <dataField name="Count of Column1" fld="0" subtotal="count" baseField="11" baseItem="0"/>
  </dataFields>
  <chartFormats count="6">
    <chartFormat chart="0" format="0" series="1">
      <pivotArea type="data" outline="0" fieldPosition="0">
        <references count="1">
          <reference field="3" count="1" selected="0">
            <x v="0"/>
          </reference>
        </references>
      </pivotArea>
    </chartFormat>
    <chartFormat chart="0" format="1" series="1">
      <pivotArea type="data" outline="0" fieldPosition="0">
        <references count="1">
          <reference field="3" count="1" selected="0">
            <x v="1"/>
          </reference>
        </references>
      </pivotArea>
    </chartFormat>
    <chartFormat chart="0" format="2" series="1">
      <pivotArea type="data" outline="0" fieldPosition="0">
        <references count="1">
          <reference field="3" count="1" selected="0">
            <x v="2"/>
          </reference>
        </references>
      </pivotArea>
    </chartFormat>
    <chartFormat chart="0" format="3" series="1">
      <pivotArea type="data" outline="0" fieldPosition="0">
        <references count="2">
          <reference field="4294967294" count="1" selected="0">
            <x v="0"/>
          </reference>
          <reference field="3" count="1" selected="0">
            <x v="0"/>
          </reference>
        </references>
      </pivotArea>
    </chartFormat>
    <chartFormat chart="0" format="4" series="1">
      <pivotArea type="data" outline="0" fieldPosition="0">
        <references count="2">
          <reference field="4294967294" count="1" selected="0">
            <x v="0"/>
          </reference>
          <reference field="3" count="1" selected="0">
            <x v="1"/>
          </reference>
        </references>
      </pivotArea>
    </chartFormat>
    <chartFormat chart="0" format="5"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Gender-wise city count"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ship_Type" xr10:uid="{15DD9927-2CA4-4C23-84D1-BC43BBC1E2E6}" sourceName="Membership_Type">
  <pivotTables>
    <pivotTable tabId="9" name="PivotTable8"/>
  </pivotTables>
  <data>
    <tabular pivotCacheId="1065441474">
      <items count="5">
        <i x="0" s="1"/>
        <i x="2" s="1"/>
        <i x="3" s="1"/>
        <i x="1"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FBBE53FC-1DE6-46E9-BD11-3F8E7E368088}" sourceName="City">
  <pivotTables>
    <pivotTable tabId="9" name="PivotTable8"/>
  </pivotTables>
  <data>
    <tabular pivotCacheId="1065441474">
      <items count="7">
        <i x="0" s="1"/>
        <i x="5" s="1"/>
        <i x="2" s="1"/>
        <i x="4" s="1"/>
        <i x="3" s="1"/>
        <i x="1" s="1"/>
        <i x="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ffered" xr10:uid="{1362EDBF-67E6-478D-A391-08C33C50FE8B}" sourceName="Reffered">
  <pivotTables>
    <pivotTable tabId="9" name="PivotTable8"/>
  </pivotTables>
  <data>
    <tabular pivotCacheId="1065441474">
      <items count="3">
        <i x="1" s="1"/>
        <i x="0"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mbership_Type" xr10:uid="{CE71B89A-B3D9-4897-92F2-1653631EB0CF}" cache="Slicer_Membership_Type" caption="Membership_Type" rowHeight="234950"/>
  <slicer name="City" xr10:uid="{69A5EC69-5753-4DFC-82D9-017731D688CB}" cache="Slicer_City" caption="City" rowHeight="234950"/>
  <slicer name="Reffered" xr10:uid="{43AC8FBF-6898-4801-AE7F-9985D4B44D58}" cache="Slicer_Reffered" caption="Reffere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09FE30-4F9F-479A-97D6-D6F5D64B5C0C}" name="Table1" displayName="Table1" ref="A1:P36" totalsRowShown="0" headerRowDxfId="15">
  <autoFilter ref="A1:P36" xr:uid="{7F09FE30-4F9F-479A-97D6-D6F5D64B5C0C}"/>
  <tableColumns count="16">
    <tableColumn id="1" xr3:uid="{33D0BA48-3F8B-47EB-A3A0-E4C606DCD2CC}" name="Column1" dataDxfId="14"/>
    <tableColumn id="2" xr3:uid="{F5CAEA78-5CEF-429F-A02D-333152321838}" name="Full_Name" dataDxfId="13"/>
    <tableColumn id="3" xr3:uid="{32BCBF5C-6C82-485E-A99E-0432F2F47E61}" name="Age" dataDxfId="12"/>
    <tableColumn id="4" xr3:uid="{8D22E68B-79E4-4CA5-A507-BDFCE24885C2}" name="Gender" dataDxfId="11"/>
    <tableColumn id="5" xr3:uid="{84291199-C299-4347-BC59-C4C7A9F92D13}" name="Membership_Type" dataDxfId="10"/>
    <tableColumn id="6" xr3:uid="{A7703BDB-C786-4201-8F0F-84D868EF42FD}" name="Start_Date" dataDxfId="9"/>
    <tableColumn id="7" xr3:uid="{ADD3D3FD-FCA8-493F-ABC2-A21CF63ABA4A}" name="End_Date" dataDxfId="8"/>
    <tableColumn id="8" xr3:uid="{29651B0F-B0A3-47F1-BCC6-19CCB1B5602C}" name="Membership_Duration_Months" dataDxfId="7">
      <calculatedColumnFormula>INT((G2-F2)/30)</calculatedColumnFormula>
    </tableColumn>
    <tableColumn id="9" xr3:uid="{039C9C35-E67C-4688-98F8-93C4B47A2DAE}" name="Monthly_Fee" dataDxfId="6"/>
    <tableColumn id="16" xr3:uid="{AE2728FF-D87B-4A8B-B80D-5BEE030B8940}" name="Total_Revenue" dataDxfId="5">
      <calculatedColumnFormula>I2*H2</calculatedColumnFormula>
    </tableColumn>
    <tableColumn id="10" xr3:uid="{863A5279-99F1-46CC-A03B-9D72DD292E7C}" name="Attendance" dataDxfId="4"/>
    <tableColumn id="11" xr3:uid="{788CF080-3824-44A0-A327-676E0880B0DA}" name="City" dataDxfId="3"/>
    <tableColumn id="12" xr3:uid="{D49276CA-8582-451A-9D63-4AC6ECFFE628}" name="Referred_By"/>
    <tableColumn id="13" xr3:uid="{79CB5ABE-F6CC-41C5-8183-782495B11FC2}" name="Column2"/>
    <tableColumn id="14" xr3:uid="{BCCAEA6C-FF1F-4F6F-8F60-5749B3051F8F}" name="Reffered">
      <calculatedColumnFormula>IF(ISBLANK(M2),"No","Yes")</calculatedColumnFormula>
    </tableColumn>
    <tableColumn id="15" xr3:uid="{7A8541D6-AB9D-4AB9-9133-C23B6C0E1C1C}" name="Age_Group" dataDxfId="0">
      <calculatedColumnFormula>IF(C2&lt;=30,"Youth",IF(C2&lt;=45,"Adult","Seniors"))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E2AA4-FF76-46E1-A899-F7050595D50C}">
  <dimension ref="A3:B6"/>
  <sheetViews>
    <sheetView workbookViewId="0">
      <selection activeCell="C24" sqref="C24"/>
    </sheetView>
  </sheetViews>
  <sheetFormatPr defaultRowHeight="14.4" x14ac:dyDescent="0.3"/>
  <cols>
    <col min="1" max="1" width="12.5546875" bestFit="1" customWidth="1"/>
    <col min="2" max="2" width="22" bestFit="1" customWidth="1"/>
  </cols>
  <sheetData>
    <row r="3" spans="1:2" x14ac:dyDescent="0.3">
      <c r="A3" s="5" t="s">
        <v>111</v>
      </c>
      <c r="B3" t="s">
        <v>115</v>
      </c>
    </row>
    <row r="4" spans="1:2" x14ac:dyDescent="0.3">
      <c r="A4" s="6" t="s">
        <v>112</v>
      </c>
      <c r="B4">
        <v>1530</v>
      </c>
    </row>
    <row r="5" spans="1:2" x14ac:dyDescent="0.3">
      <c r="A5" s="6" t="s">
        <v>113</v>
      </c>
      <c r="B5">
        <v>1406.6666666666667</v>
      </c>
    </row>
    <row r="6" spans="1:2" x14ac:dyDescent="0.3">
      <c r="A6" s="6" t="s">
        <v>114</v>
      </c>
      <c r="B6">
        <v>1477.1428571428571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8F8D6-D170-4783-A0F7-E5E46157C891}">
  <dimension ref="A1:J31"/>
  <sheetViews>
    <sheetView topLeftCell="A15" workbookViewId="0">
      <selection activeCell="I19" sqref="I19"/>
    </sheetView>
  </sheetViews>
  <sheetFormatPr defaultRowHeight="14.4" x14ac:dyDescent="0.3"/>
  <cols>
    <col min="1" max="1" width="20.21875" bestFit="1" customWidth="1"/>
    <col min="2" max="2" width="10.44140625" bestFit="1" customWidth="1"/>
    <col min="9" max="9" width="12.5546875" bestFit="1" customWidth="1"/>
    <col min="10" max="10" width="21.6640625" bestFit="1" customWidth="1"/>
  </cols>
  <sheetData>
    <row r="1" spans="1:2" x14ac:dyDescent="0.3">
      <c r="A1" s="5" t="s">
        <v>3</v>
      </c>
      <c r="B1" t="s">
        <v>41</v>
      </c>
    </row>
    <row r="3" spans="1:2" x14ac:dyDescent="0.3">
      <c r="A3" t="s">
        <v>118</v>
      </c>
    </row>
    <row r="4" spans="1:2" x14ac:dyDescent="0.3">
      <c r="A4">
        <v>66600</v>
      </c>
    </row>
    <row r="24" spans="9:10" x14ac:dyDescent="0.3">
      <c r="I24" s="5" t="s">
        <v>111</v>
      </c>
      <c r="J24" t="s">
        <v>117</v>
      </c>
    </row>
    <row r="25" spans="9:10" x14ac:dyDescent="0.3">
      <c r="I25" s="6" t="s">
        <v>14</v>
      </c>
      <c r="J25">
        <v>5</v>
      </c>
    </row>
    <row r="26" spans="9:10" x14ac:dyDescent="0.3">
      <c r="I26" s="6" t="s">
        <v>67</v>
      </c>
      <c r="J26">
        <v>4</v>
      </c>
    </row>
    <row r="27" spans="9:10" x14ac:dyDescent="0.3">
      <c r="I27" s="6" t="s">
        <v>23</v>
      </c>
      <c r="J27">
        <v>5</v>
      </c>
    </row>
    <row r="28" spans="9:10" x14ac:dyDescent="0.3">
      <c r="I28" s="6" t="s">
        <v>42</v>
      </c>
      <c r="J28">
        <v>6</v>
      </c>
    </row>
    <row r="29" spans="9:10" x14ac:dyDescent="0.3">
      <c r="I29" s="6" t="s">
        <v>35</v>
      </c>
      <c r="J29">
        <v>10</v>
      </c>
    </row>
    <row r="30" spans="9:10" x14ac:dyDescent="0.3">
      <c r="I30" s="6" t="s">
        <v>18</v>
      </c>
      <c r="J30">
        <v>5</v>
      </c>
    </row>
    <row r="31" spans="9:10" x14ac:dyDescent="0.3">
      <c r="I31" s="6" t="s">
        <v>114</v>
      </c>
      <c r="J31">
        <v>35</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5BEFA-6CA9-4DA7-AE41-8CA6AFF9FBD9}">
  <dimension ref="A3:C63"/>
  <sheetViews>
    <sheetView tabSelected="1" workbookViewId="0">
      <selection activeCell="P7" sqref="P7"/>
    </sheetView>
  </sheetViews>
  <sheetFormatPr defaultRowHeight="14.4" x14ac:dyDescent="0.3"/>
  <cols>
    <col min="1" max="1" width="14.21875" bestFit="1" customWidth="1"/>
    <col min="2" max="2" width="20.21875" bestFit="1" customWidth="1"/>
    <col min="3" max="3" width="22" bestFit="1" customWidth="1"/>
  </cols>
  <sheetData>
    <row r="3" spans="1:3" x14ac:dyDescent="0.3">
      <c r="A3" s="5" t="s">
        <v>111</v>
      </c>
      <c r="B3" t="s">
        <v>118</v>
      </c>
      <c r="C3" t="s">
        <v>115</v>
      </c>
    </row>
    <row r="4" spans="1:3" x14ac:dyDescent="0.3">
      <c r="A4" s="6" t="s">
        <v>13</v>
      </c>
      <c r="B4">
        <v>36000</v>
      </c>
      <c r="C4">
        <v>800</v>
      </c>
    </row>
    <row r="5" spans="1:3" x14ac:dyDescent="0.3">
      <c r="A5" s="8" t="s">
        <v>14</v>
      </c>
      <c r="B5">
        <v>4800</v>
      </c>
      <c r="C5">
        <v>800</v>
      </c>
    </row>
    <row r="6" spans="1:3" x14ac:dyDescent="0.3">
      <c r="A6" s="9" t="s">
        <v>113</v>
      </c>
      <c r="B6">
        <v>4800</v>
      </c>
      <c r="C6">
        <v>800</v>
      </c>
    </row>
    <row r="7" spans="1:3" x14ac:dyDescent="0.3">
      <c r="A7" s="8" t="s">
        <v>67</v>
      </c>
      <c r="B7">
        <v>14400</v>
      </c>
      <c r="C7">
        <v>800</v>
      </c>
    </row>
    <row r="8" spans="1:3" x14ac:dyDescent="0.3">
      <c r="A8" s="9" t="s">
        <v>113</v>
      </c>
      <c r="B8">
        <v>14400</v>
      </c>
      <c r="C8">
        <v>800</v>
      </c>
    </row>
    <row r="9" spans="1:3" x14ac:dyDescent="0.3">
      <c r="A9" s="8" t="s">
        <v>23</v>
      </c>
      <c r="B9">
        <v>4800</v>
      </c>
      <c r="C9">
        <v>800</v>
      </c>
    </row>
    <row r="10" spans="1:3" x14ac:dyDescent="0.3">
      <c r="A10" s="9" t="s">
        <v>112</v>
      </c>
      <c r="B10">
        <v>4800</v>
      </c>
      <c r="C10">
        <v>800</v>
      </c>
    </row>
    <row r="11" spans="1:3" x14ac:dyDescent="0.3">
      <c r="A11" s="8" t="s">
        <v>42</v>
      </c>
      <c r="B11">
        <v>0</v>
      </c>
      <c r="C11">
        <v>800</v>
      </c>
    </row>
    <row r="12" spans="1:3" x14ac:dyDescent="0.3">
      <c r="A12" s="9" t="s">
        <v>113</v>
      </c>
      <c r="B12">
        <v>0</v>
      </c>
      <c r="C12">
        <v>800</v>
      </c>
    </row>
    <row r="13" spans="1:3" x14ac:dyDescent="0.3">
      <c r="A13" s="8" t="s">
        <v>35</v>
      </c>
      <c r="B13">
        <v>10400</v>
      </c>
      <c r="C13">
        <v>800</v>
      </c>
    </row>
    <row r="14" spans="1:3" x14ac:dyDescent="0.3">
      <c r="A14" s="9" t="s">
        <v>112</v>
      </c>
      <c r="B14">
        <v>8800</v>
      </c>
      <c r="C14">
        <v>800</v>
      </c>
    </row>
    <row r="15" spans="1:3" x14ac:dyDescent="0.3">
      <c r="A15" s="9" t="s">
        <v>113</v>
      </c>
      <c r="B15">
        <v>1600</v>
      </c>
      <c r="C15">
        <v>800</v>
      </c>
    </row>
    <row r="16" spans="1:3" x14ac:dyDescent="0.3">
      <c r="A16" s="8" t="s">
        <v>18</v>
      </c>
      <c r="B16">
        <v>1600</v>
      </c>
      <c r="C16">
        <v>800</v>
      </c>
    </row>
    <row r="17" spans="1:3" x14ac:dyDescent="0.3">
      <c r="A17" s="9" t="s">
        <v>112</v>
      </c>
      <c r="B17">
        <v>1600</v>
      </c>
      <c r="C17">
        <v>800</v>
      </c>
    </row>
    <row r="18" spans="1:3" x14ac:dyDescent="0.3">
      <c r="A18" s="9" t="s">
        <v>113</v>
      </c>
      <c r="B18">
        <v>0</v>
      </c>
      <c r="C18">
        <v>800</v>
      </c>
    </row>
    <row r="19" spans="1:3" x14ac:dyDescent="0.3">
      <c r="A19" s="6" t="s">
        <v>31</v>
      </c>
      <c r="B19">
        <v>75000</v>
      </c>
      <c r="C19">
        <v>2500</v>
      </c>
    </row>
    <row r="20" spans="1:3" x14ac:dyDescent="0.3">
      <c r="A20" s="8" t="s">
        <v>14</v>
      </c>
      <c r="B20">
        <v>17500</v>
      </c>
      <c r="C20">
        <v>2500</v>
      </c>
    </row>
    <row r="21" spans="1:3" x14ac:dyDescent="0.3">
      <c r="A21" s="9" t="s">
        <v>113</v>
      </c>
      <c r="B21">
        <v>17500</v>
      </c>
      <c r="C21">
        <v>2500</v>
      </c>
    </row>
    <row r="22" spans="1:3" x14ac:dyDescent="0.3">
      <c r="A22" s="8" t="s">
        <v>67</v>
      </c>
      <c r="B22">
        <v>35000</v>
      </c>
      <c r="C22">
        <v>2500</v>
      </c>
    </row>
    <row r="23" spans="1:3" x14ac:dyDescent="0.3">
      <c r="A23" s="9" t="s">
        <v>112</v>
      </c>
      <c r="B23">
        <v>35000</v>
      </c>
      <c r="C23">
        <v>2500</v>
      </c>
    </row>
    <row r="24" spans="1:3" x14ac:dyDescent="0.3">
      <c r="A24" s="8" t="s">
        <v>23</v>
      </c>
      <c r="B24">
        <v>0</v>
      </c>
      <c r="C24">
        <v>2500</v>
      </c>
    </row>
    <row r="25" spans="1:3" x14ac:dyDescent="0.3">
      <c r="A25" s="9" t="s">
        <v>112</v>
      </c>
      <c r="B25">
        <v>0</v>
      </c>
      <c r="C25">
        <v>2500</v>
      </c>
    </row>
    <row r="26" spans="1:3" x14ac:dyDescent="0.3">
      <c r="A26" s="8" t="s">
        <v>42</v>
      </c>
      <c r="B26">
        <v>7500</v>
      </c>
      <c r="C26">
        <v>2500</v>
      </c>
    </row>
    <row r="27" spans="1:3" x14ac:dyDescent="0.3">
      <c r="A27" s="9" t="s">
        <v>112</v>
      </c>
      <c r="B27">
        <v>2500</v>
      </c>
      <c r="C27">
        <v>2500</v>
      </c>
    </row>
    <row r="28" spans="1:3" x14ac:dyDescent="0.3">
      <c r="A28" s="9" t="s">
        <v>113</v>
      </c>
      <c r="B28">
        <v>5000</v>
      </c>
      <c r="C28">
        <v>2500</v>
      </c>
    </row>
    <row r="29" spans="1:3" x14ac:dyDescent="0.3">
      <c r="A29" s="8" t="s">
        <v>35</v>
      </c>
      <c r="B29">
        <v>15000</v>
      </c>
      <c r="C29">
        <v>2500</v>
      </c>
    </row>
    <row r="30" spans="1:3" x14ac:dyDescent="0.3">
      <c r="A30" s="9" t="s">
        <v>112</v>
      </c>
      <c r="B30">
        <v>0</v>
      </c>
      <c r="C30">
        <v>2500</v>
      </c>
    </row>
    <row r="31" spans="1:3" x14ac:dyDescent="0.3">
      <c r="A31" s="9" t="s">
        <v>113</v>
      </c>
      <c r="B31">
        <v>15000</v>
      </c>
      <c r="C31">
        <v>2500</v>
      </c>
    </row>
    <row r="32" spans="1:3" x14ac:dyDescent="0.3">
      <c r="A32" s="6" t="s">
        <v>41</v>
      </c>
      <c r="B32">
        <v>66600</v>
      </c>
      <c r="C32">
        <v>1800</v>
      </c>
    </row>
    <row r="33" spans="1:3" x14ac:dyDescent="0.3">
      <c r="A33" s="8" t="s">
        <v>14</v>
      </c>
      <c r="B33">
        <v>16200</v>
      </c>
      <c r="C33">
        <v>1800</v>
      </c>
    </row>
    <row r="34" spans="1:3" x14ac:dyDescent="0.3">
      <c r="A34" s="9" t="s">
        <v>112</v>
      </c>
      <c r="B34">
        <v>16200</v>
      </c>
      <c r="C34">
        <v>1800</v>
      </c>
    </row>
    <row r="35" spans="1:3" x14ac:dyDescent="0.3">
      <c r="A35" s="8" t="s">
        <v>67</v>
      </c>
      <c r="B35">
        <v>0</v>
      </c>
      <c r="C35">
        <v>1800</v>
      </c>
    </row>
    <row r="36" spans="1:3" x14ac:dyDescent="0.3">
      <c r="A36" s="9" t="s">
        <v>112</v>
      </c>
      <c r="B36">
        <v>0</v>
      </c>
      <c r="C36">
        <v>1800</v>
      </c>
    </row>
    <row r="37" spans="1:3" x14ac:dyDescent="0.3">
      <c r="A37" s="8" t="s">
        <v>42</v>
      </c>
      <c r="B37">
        <v>9000</v>
      </c>
      <c r="C37">
        <v>1800</v>
      </c>
    </row>
    <row r="38" spans="1:3" x14ac:dyDescent="0.3">
      <c r="A38" s="9" t="s">
        <v>112</v>
      </c>
      <c r="B38">
        <v>9000</v>
      </c>
      <c r="C38">
        <v>1800</v>
      </c>
    </row>
    <row r="39" spans="1:3" x14ac:dyDescent="0.3">
      <c r="A39" s="8" t="s">
        <v>35</v>
      </c>
      <c r="B39">
        <v>34200</v>
      </c>
      <c r="C39">
        <v>1800</v>
      </c>
    </row>
    <row r="40" spans="1:3" x14ac:dyDescent="0.3">
      <c r="A40" s="9" t="s">
        <v>112</v>
      </c>
      <c r="B40">
        <v>30600</v>
      </c>
      <c r="C40">
        <v>1800</v>
      </c>
    </row>
    <row r="41" spans="1:3" x14ac:dyDescent="0.3">
      <c r="A41" s="9" t="s">
        <v>113</v>
      </c>
      <c r="B41">
        <v>3600</v>
      </c>
      <c r="C41">
        <v>1800</v>
      </c>
    </row>
    <row r="42" spans="1:3" x14ac:dyDescent="0.3">
      <c r="A42" s="8" t="s">
        <v>18</v>
      </c>
      <c r="B42">
        <v>7200</v>
      </c>
      <c r="C42">
        <v>1800</v>
      </c>
    </row>
    <row r="43" spans="1:3" x14ac:dyDescent="0.3">
      <c r="A43" s="9" t="s">
        <v>113</v>
      </c>
      <c r="B43">
        <v>7200</v>
      </c>
      <c r="C43">
        <v>1800</v>
      </c>
    </row>
    <row r="44" spans="1:3" x14ac:dyDescent="0.3">
      <c r="A44" s="6" t="s">
        <v>22</v>
      </c>
      <c r="B44">
        <v>87600</v>
      </c>
      <c r="C44">
        <v>1200</v>
      </c>
    </row>
    <row r="45" spans="1:3" x14ac:dyDescent="0.3">
      <c r="A45" s="8" t="s">
        <v>14</v>
      </c>
      <c r="B45">
        <v>16800</v>
      </c>
      <c r="C45">
        <v>1200</v>
      </c>
    </row>
    <row r="46" spans="1:3" x14ac:dyDescent="0.3">
      <c r="A46" s="9" t="s">
        <v>112</v>
      </c>
      <c r="B46">
        <v>10800</v>
      </c>
      <c r="C46">
        <v>1200</v>
      </c>
    </row>
    <row r="47" spans="1:3" x14ac:dyDescent="0.3">
      <c r="A47" s="9" t="s">
        <v>113</v>
      </c>
      <c r="B47">
        <v>6000</v>
      </c>
      <c r="C47">
        <v>1200</v>
      </c>
    </row>
    <row r="48" spans="1:3" x14ac:dyDescent="0.3">
      <c r="A48" s="8" t="s">
        <v>67</v>
      </c>
      <c r="B48">
        <v>0</v>
      </c>
      <c r="C48">
        <v>1200</v>
      </c>
    </row>
    <row r="49" spans="1:3" x14ac:dyDescent="0.3">
      <c r="A49" s="9" t="s">
        <v>112</v>
      </c>
      <c r="B49">
        <v>0</v>
      </c>
      <c r="C49">
        <v>1200</v>
      </c>
    </row>
    <row r="50" spans="1:3" x14ac:dyDescent="0.3">
      <c r="A50" s="8" t="s">
        <v>23</v>
      </c>
      <c r="B50">
        <v>24000</v>
      </c>
      <c r="C50">
        <v>1200</v>
      </c>
    </row>
    <row r="51" spans="1:3" x14ac:dyDescent="0.3">
      <c r="A51" s="9" t="s">
        <v>112</v>
      </c>
      <c r="B51">
        <v>13200</v>
      </c>
      <c r="C51">
        <v>1200</v>
      </c>
    </row>
    <row r="52" spans="1:3" x14ac:dyDescent="0.3">
      <c r="A52" s="9" t="s">
        <v>113</v>
      </c>
      <c r="B52">
        <v>10800</v>
      </c>
      <c r="C52">
        <v>1200</v>
      </c>
    </row>
    <row r="53" spans="1:3" x14ac:dyDescent="0.3">
      <c r="A53" s="8" t="s">
        <v>42</v>
      </c>
      <c r="B53">
        <v>15600</v>
      </c>
      <c r="C53">
        <v>1200</v>
      </c>
    </row>
    <row r="54" spans="1:3" x14ac:dyDescent="0.3">
      <c r="A54" s="9" t="s">
        <v>113</v>
      </c>
      <c r="B54">
        <v>15600</v>
      </c>
      <c r="C54">
        <v>1200</v>
      </c>
    </row>
    <row r="55" spans="1:3" x14ac:dyDescent="0.3">
      <c r="A55" s="8" t="s">
        <v>35</v>
      </c>
      <c r="B55">
        <v>16800</v>
      </c>
      <c r="C55">
        <v>1200</v>
      </c>
    </row>
    <row r="56" spans="1:3" x14ac:dyDescent="0.3">
      <c r="A56" s="9" t="s">
        <v>112</v>
      </c>
      <c r="B56">
        <v>14400</v>
      </c>
      <c r="C56">
        <v>1200</v>
      </c>
    </row>
    <row r="57" spans="1:3" x14ac:dyDescent="0.3">
      <c r="A57" s="9" t="s">
        <v>113</v>
      </c>
      <c r="B57">
        <v>2400</v>
      </c>
      <c r="C57">
        <v>1200</v>
      </c>
    </row>
    <row r="58" spans="1:3" x14ac:dyDescent="0.3">
      <c r="A58" s="8" t="s">
        <v>18</v>
      </c>
      <c r="B58">
        <v>14400</v>
      </c>
      <c r="C58">
        <v>1200</v>
      </c>
    </row>
    <row r="59" spans="1:3" x14ac:dyDescent="0.3">
      <c r="A59" s="9" t="s">
        <v>112</v>
      </c>
      <c r="B59">
        <v>14400</v>
      </c>
      <c r="C59">
        <v>1200</v>
      </c>
    </row>
    <row r="60" spans="1:3" x14ac:dyDescent="0.3">
      <c r="A60" s="6" t="s">
        <v>119</v>
      </c>
    </row>
    <row r="61" spans="1:3" x14ac:dyDescent="0.3">
      <c r="A61" s="8" t="s">
        <v>119</v>
      </c>
    </row>
    <row r="62" spans="1:3" x14ac:dyDescent="0.3">
      <c r="A62" s="9" t="s">
        <v>119</v>
      </c>
    </row>
    <row r="63" spans="1:3" x14ac:dyDescent="0.3">
      <c r="A63" s="6" t="s">
        <v>114</v>
      </c>
      <c r="B63">
        <v>265200</v>
      </c>
      <c r="C63">
        <v>1477.1428571428571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50E1B-77A8-4E11-A108-3E4B56DAEF3A}">
  <dimension ref="A3:J28"/>
  <sheetViews>
    <sheetView topLeftCell="G12" workbookViewId="0">
      <selection activeCell="J32" sqref="J32"/>
    </sheetView>
  </sheetViews>
  <sheetFormatPr defaultRowHeight="14.4" x14ac:dyDescent="0.3"/>
  <cols>
    <col min="1" max="1" width="16.44140625" bestFit="1" customWidth="1"/>
    <col min="2" max="2" width="17.77734375" bestFit="1" customWidth="1"/>
    <col min="3" max="3" width="5.21875" bestFit="1" customWidth="1"/>
    <col min="4" max="4" width="7" bestFit="1" customWidth="1"/>
    <col min="5" max="5" width="10.77734375" bestFit="1" customWidth="1"/>
    <col min="6" max="6" width="15.5546875" bestFit="1" customWidth="1"/>
    <col min="7" max="7" width="7.109375" bestFit="1" customWidth="1"/>
    <col min="8" max="8" width="6" bestFit="1" customWidth="1"/>
    <col min="9" max="9" width="7" bestFit="1" customWidth="1"/>
    <col min="10" max="10" width="10.77734375" bestFit="1" customWidth="1"/>
  </cols>
  <sheetData>
    <row r="3" spans="1:5" x14ac:dyDescent="0.3">
      <c r="A3" s="11" t="s">
        <v>121</v>
      </c>
      <c r="B3" s="11" t="s">
        <v>120</v>
      </c>
      <c r="C3" s="12"/>
      <c r="D3" s="12"/>
      <c r="E3" s="12"/>
    </row>
    <row r="4" spans="1:5" x14ac:dyDescent="0.3">
      <c r="A4" s="11" t="s">
        <v>111</v>
      </c>
      <c r="B4" s="13" t="s">
        <v>27</v>
      </c>
      <c r="C4" s="13" t="s">
        <v>12</v>
      </c>
      <c r="D4" s="13" t="s">
        <v>119</v>
      </c>
      <c r="E4" s="13" t="s">
        <v>114</v>
      </c>
    </row>
    <row r="5" spans="1:5" x14ac:dyDescent="0.3">
      <c r="A5" s="6" t="s">
        <v>14</v>
      </c>
      <c r="B5" s="10">
        <v>3</v>
      </c>
      <c r="C5" s="10">
        <v>2</v>
      </c>
      <c r="D5" s="10"/>
      <c r="E5" s="10">
        <v>5</v>
      </c>
    </row>
    <row r="6" spans="1:5" x14ac:dyDescent="0.3">
      <c r="A6" s="6" t="s">
        <v>67</v>
      </c>
      <c r="B6" s="10">
        <v>3</v>
      </c>
      <c r="C6" s="10">
        <v>1</v>
      </c>
      <c r="D6" s="10"/>
      <c r="E6" s="10">
        <v>4</v>
      </c>
    </row>
    <row r="7" spans="1:5" x14ac:dyDescent="0.3">
      <c r="A7" s="6" t="s">
        <v>23</v>
      </c>
      <c r="B7" s="10">
        <v>3</v>
      </c>
      <c r="C7" s="10">
        <v>2</v>
      </c>
      <c r="D7" s="10"/>
      <c r="E7" s="10">
        <v>5</v>
      </c>
    </row>
    <row r="8" spans="1:5" x14ac:dyDescent="0.3">
      <c r="A8" s="6" t="s">
        <v>42</v>
      </c>
      <c r="B8" s="10">
        <v>2</v>
      </c>
      <c r="C8" s="10">
        <v>4</v>
      </c>
      <c r="D8" s="10"/>
      <c r="E8" s="10">
        <v>6</v>
      </c>
    </row>
    <row r="9" spans="1:5" x14ac:dyDescent="0.3">
      <c r="A9" s="6" t="s">
        <v>35</v>
      </c>
      <c r="B9" s="10">
        <v>2</v>
      </c>
      <c r="C9" s="10">
        <v>8</v>
      </c>
      <c r="D9" s="10"/>
      <c r="E9" s="10">
        <v>10</v>
      </c>
    </row>
    <row r="10" spans="1:5" x14ac:dyDescent="0.3">
      <c r="A10" s="6" t="s">
        <v>18</v>
      </c>
      <c r="B10" s="10">
        <v>2</v>
      </c>
      <c r="C10" s="10">
        <v>3</v>
      </c>
      <c r="D10" s="10"/>
      <c r="E10" s="10">
        <v>5</v>
      </c>
    </row>
    <row r="11" spans="1:5" x14ac:dyDescent="0.3">
      <c r="A11" s="6" t="s">
        <v>119</v>
      </c>
      <c r="B11" s="10"/>
      <c r="C11" s="10"/>
      <c r="D11" s="10"/>
      <c r="E11" s="10"/>
    </row>
    <row r="12" spans="1:5" x14ac:dyDescent="0.3">
      <c r="A12" s="6" t="s">
        <v>114</v>
      </c>
      <c r="B12" s="10">
        <v>15</v>
      </c>
      <c r="C12" s="10">
        <v>20</v>
      </c>
      <c r="D12" s="10"/>
      <c r="E12" s="10">
        <v>35</v>
      </c>
    </row>
    <row r="21" spans="5:10" x14ac:dyDescent="0.3">
      <c r="E21" s="5" t="s">
        <v>121</v>
      </c>
      <c r="F21" s="5" t="s">
        <v>120</v>
      </c>
    </row>
    <row r="22" spans="5:10" x14ac:dyDescent="0.3">
      <c r="E22" s="5" t="s">
        <v>111</v>
      </c>
      <c r="F22" t="s">
        <v>123</v>
      </c>
      <c r="G22" t="s">
        <v>124</v>
      </c>
      <c r="H22" t="s">
        <v>125</v>
      </c>
      <c r="I22" t="s">
        <v>119</v>
      </c>
      <c r="J22" t="s">
        <v>114</v>
      </c>
    </row>
    <row r="23" spans="5:10" x14ac:dyDescent="0.3">
      <c r="E23" s="6" t="s">
        <v>13</v>
      </c>
      <c r="F23" s="10">
        <v>4</v>
      </c>
      <c r="G23" s="10">
        <v>2</v>
      </c>
      <c r="H23" s="10">
        <v>3</v>
      </c>
      <c r="I23" s="10"/>
      <c r="J23" s="10">
        <v>9</v>
      </c>
    </row>
    <row r="24" spans="5:10" x14ac:dyDescent="0.3">
      <c r="E24" s="6" t="s">
        <v>31</v>
      </c>
      <c r="F24" s="10">
        <v>2</v>
      </c>
      <c r="G24" s="10">
        <v>1</v>
      </c>
      <c r="H24" s="10">
        <v>4</v>
      </c>
      <c r="I24" s="10"/>
      <c r="J24" s="10">
        <v>7</v>
      </c>
    </row>
    <row r="25" spans="5:10" x14ac:dyDescent="0.3">
      <c r="E25" s="6" t="s">
        <v>41</v>
      </c>
      <c r="F25" s="10">
        <v>1</v>
      </c>
      <c r="G25" s="10">
        <v>4</v>
      </c>
      <c r="H25" s="10">
        <v>2</v>
      </c>
      <c r="I25" s="10"/>
      <c r="J25" s="10">
        <v>7</v>
      </c>
    </row>
    <row r="26" spans="5:10" x14ac:dyDescent="0.3">
      <c r="E26" s="6" t="s">
        <v>22</v>
      </c>
      <c r="F26" s="10">
        <v>6</v>
      </c>
      <c r="G26" s="10">
        <v>2</v>
      </c>
      <c r="H26" s="10">
        <v>4</v>
      </c>
      <c r="I26" s="10"/>
      <c r="J26" s="10">
        <v>12</v>
      </c>
    </row>
    <row r="27" spans="5:10" x14ac:dyDescent="0.3">
      <c r="E27" s="6" t="s">
        <v>119</v>
      </c>
      <c r="F27" s="10"/>
      <c r="G27" s="10"/>
      <c r="H27" s="10"/>
      <c r="I27" s="10"/>
      <c r="J27" s="10"/>
    </row>
    <row r="28" spans="5:10" x14ac:dyDescent="0.3">
      <c r="E28" s="6" t="s">
        <v>114</v>
      </c>
      <c r="F28" s="10">
        <v>13</v>
      </c>
      <c r="G28" s="10">
        <v>9</v>
      </c>
      <c r="H28" s="10">
        <v>13</v>
      </c>
      <c r="I28" s="10"/>
      <c r="J28" s="10">
        <v>35</v>
      </c>
    </row>
  </sheetData>
  <pageMargins left="0.7" right="0.7" top="0.75" bottom="0.75" header="0.3" footer="0.3"/>
  <pageSetup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0"/>
  <sheetViews>
    <sheetView workbookViewId="0">
      <selection sqref="A1:Q1048576"/>
    </sheetView>
  </sheetViews>
  <sheetFormatPr defaultColWidth="14.44140625" defaultRowHeight="15" customHeight="1" x14ac:dyDescent="0.3"/>
  <cols>
    <col min="1" max="1" width="10.44140625" customWidth="1"/>
    <col min="2" max="2" width="11.77734375" customWidth="1"/>
    <col min="3" max="3" width="8.6640625" customWidth="1"/>
    <col min="4" max="4" width="9" customWidth="1"/>
    <col min="5" max="5" width="18.6640625" customWidth="1"/>
    <col min="6" max="6" width="12.77734375" customWidth="1"/>
    <col min="7" max="7" width="13.33203125" customWidth="1"/>
    <col min="8" max="8" width="29.44140625" customWidth="1"/>
    <col min="9" max="9" width="14" customWidth="1"/>
    <col min="10" max="10" width="12.6640625" customWidth="1"/>
    <col min="11" max="11" width="8.6640625" customWidth="1"/>
    <col min="12" max="12" width="13.21875" customWidth="1"/>
    <col min="13" max="13" width="10.44140625" customWidth="1"/>
    <col min="14" max="14" width="10.109375" customWidth="1"/>
    <col min="15" max="27" width="8.6640625" customWidth="1"/>
  </cols>
  <sheetData>
    <row r="1" spans="1:16" ht="14.4" x14ac:dyDescent="0.3">
      <c r="A1" s="1" t="s">
        <v>109</v>
      </c>
      <c r="B1" s="1" t="s">
        <v>0</v>
      </c>
      <c r="C1" s="1" t="s">
        <v>1</v>
      </c>
      <c r="D1" s="1" t="s">
        <v>2</v>
      </c>
      <c r="E1" s="1" t="s">
        <v>3</v>
      </c>
      <c r="F1" s="1" t="s">
        <v>4</v>
      </c>
      <c r="G1" s="1" t="s">
        <v>5</v>
      </c>
      <c r="H1" s="1" t="s">
        <v>107</v>
      </c>
      <c r="I1" s="1" t="s">
        <v>6</v>
      </c>
      <c r="J1" s="1" t="s">
        <v>116</v>
      </c>
      <c r="K1" s="1" t="s">
        <v>7</v>
      </c>
      <c r="L1" s="1" t="s">
        <v>8</v>
      </c>
      <c r="M1" s="1" t="s">
        <v>9</v>
      </c>
      <c r="N1" t="s">
        <v>110</v>
      </c>
      <c r="O1" s="4" t="s">
        <v>108</v>
      </c>
      <c r="P1" s="14" t="s">
        <v>122</v>
      </c>
    </row>
    <row r="2" spans="1:16" ht="14.4" x14ac:dyDescent="0.3">
      <c r="A2" s="2" t="s">
        <v>10</v>
      </c>
      <c r="B2" s="2" t="s">
        <v>11</v>
      </c>
      <c r="C2" s="2">
        <v>59</v>
      </c>
      <c r="D2" s="2" t="s">
        <v>12</v>
      </c>
      <c r="E2" s="2" t="s">
        <v>13</v>
      </c>
      <c r="F2" s="3">
        <v>45235</v>
      </c>
      <c r="G2" s="3">
        <v>45425</v>
      </c>
      <c r="H2" s="3">
        <f>INT((G2-F2)/30)</f>
        <v>6</v>
      </c>
      <c r="I2" s="2">
        <v>800</v>
      </c>
      <c r="J2" s="7">
        <f>I2*H2</f>
        <v>4800</v>
      </c>
      <c r="K2" s="2">
        <v>25</v>
      </c>
      <c r="L2" s="2" t="s">
        <v>14</v>
      </c>
      <c r="M2" s="2" t="s">
        <v>15</v>
      </c>
      <c r="O2" t="str">
        <f>IF(ISBLANK(M2),"No","Yes")</f>
        <v>Yes</v>
      </c>
      <c r="P2" t="str">
        <f t="shared" ref="P2:P36" si="0">IF(C2&lt;=30,"Youth",IF(C2&lt;=45,"Adult","Seniors"))</f>
        <v>Seniors</v>
      </c>
    </row>
    <row r="3" spans="1:16" ht="14.4" x14ac:dyDescent="0.3">
      <c r="A3" s="2" t="s">
        <v>16</v>
      </c>
      <c r="B3" s="2" t="s">
        <v>17</v>
      </c>
      <c r="C3" s="2">
        <v>27</v>
      </c>
      <c r="D3" s="2" t="s">
        <v>12</v>
      </c>
      <c r="E3" s="2" t="s">
        <v>13</v>
      </c>
      <c r="F3" s="3">
        <v>45714</v>
      </c>
      <c r="G3" s="3">
        <v>45740</v>
      </c>
      <c r="H3" s="3">
        <f t="shared" ref="H3:H36" si="1">INT((G3-F3)/30)</f>
        <v>0</v>
      </c>
      <c r="I3" s="2">
        <v>800</v>
      </c>
      <c r="J3" s="7">
        <f t="shared" ref="J3:J36" si="2">I3*H3</f>
        <v>0</v>
      </c>
      <c r="K3" s="2">
        <v>20</v>
      </c>
      <c r="L3" s="2" t="s">
        <v>18</v>
      </c>
      <c r="M3" s="2" t="s">
        <v>19</v>
      </c>
      <c r="O3" t="str">
        <f t="shared" ref="O3:O36" si="3">IF(ISBLANK(M3),"No","Yes")</f>
        <v>Yes</v>
      </c>
      <c r="P3" t="str">
        <f t="shared" si="0"/>
        <v>Youth</v>
      </c>
    </row>
    <row r="4" spans="1:16" ht="14.4" x14ac:dyDescent="0.3">
      <c r="A4" s="2" t="s">
        <v>20</v>
      </c>
      <c r="B4" s="2" t="s">
        <v>21</v>
      </c>
      <c r="C4" s="2">
        <v>24</v>
      </c>
      <c r="D4" s="2" t="s">
        <v>12</v>
      </c>
      <c r="E4" s="2" t="s">
        <v>22</v>
      </c>
      <c r="F4" s="3">
        <v>45191</v>
      </c>
      <c r="G4" s="3">
        <v>45371</v>
      </c>
      <c r="H4" s="3">
        <f t="shared" si="1"/>
        <v>6</v>
      </c>
      <c r="I4" s="2">
        <v>1200</v>
      </c>
      <c r="J4" s="7">
        <f t="shared" si="2"/>
        <v>7200</v>
      </c>
      <c r="K4" s="2">
        <v>18</v>
      </c>
      <c r="L4" s="2" t="s">
        <v>23</v>
      </c>
      <c r="M4" s="2" t="s">
        <v>24</v>
      </c>
      <c r="O4" t="str">
        <f t="shared" si="3"/>
        <v>Yes</v>
      </c>
      <c r="P4" t="str">
        <f t="shared" si="0"/>
        <v>Youth</v>
      </c>
    </row>
    <row r="5" spans="1:16" ht="14.4" x14ac:dyDescent="0.3">
      <c r="A5" s="2" t="s">
        <v>25</v>
      </c>
      <c r="B5" s="2" t="s">
        <v>26</v>
      </c>
      <c r="C5" s="2">
        <v>31</v>
      </c>
      <c r="D5" s="2" t="s">
        <v>27</v>
      </c>
      <c r="E5" s="2" t="s">
        <v>22</v>
      </c>
      <c r="F5" s="3">
        <v>45479</v>
      </c>
      <c r="G5" s="3">
        <v>45587</v>
      </c>
      <c r="H5" s="3">
        <f t="shared" si="1"/>
        <v>3</v>
      </c>
      <c r="I5" s="2">
        <v>1200</v>
      </c>
      <c r="J5" s="7">
        <f t="shared" si="2"/>
        <v>3600</v>
      </c>
      <c r="K5" s="2">
        <v>16</v>
      </c>
      <c r="L5" s="2" t="s">
        <v>23</v>
      </c>
      <c r="M5" s="2" t="s">
        <v>28</v>
      </c>
      <c r="O5" t="str">
        <f t="shared" si="3"/>
        <v>Yes</v>
      </c>
      <c r="P5" t="str">
        <f t="shared" si="0"/>
        <v>Adult</v>
      </c>
    </row>
    <row r="6" spans="1:16" ht="14.4" x14ac:dyDescent="0.3">
      <c r="A6" s="2" t="s">
        <v>29</v>
      </c>
      <c r="B6" s="2" t="s">
        <v>30</v>
      </c>
      <c r="C6" s="2">
        <v>19</v>
      </c>
      <c r="D6" s="2" t="s">
        <v>12</v>
      </c>
      <c r="E6" s="2" t="s">
        <v>31</v>
      </c>
      <c r="F6" s="3">
        <v>45286</v>
      </c>
      <c r="G6" s="3">
        <v>45501</v>
      </c>
      <c r="H6" s="3">
        <f t="shared" si="1"/>
        <v>7</v>
      </c>
      <c r="I6" s="2">
        <v>2500</v>
      </c>
      <c r="J6" s="7">
        <f t="shared" si="2"/>
        <v>17500</v>
      </c>
      <c r="K6" s="2">
        <v>12</v>
      </c>
      <c r="L6" s="2" t="s">
        <v>14</v>
      </c>
      <c r="M6" s="2" t="s">
        <v>32</v>
      </c>
      <c r="O6" t="str">
        <f t="shared" si="3"/>
        <v>Yes</v>
      </c>
      <c r="P6" t="str">
        <f t="shared" si="0"/>
        <v>Youth</v>
      </c>
    </row>
    <row r="7" spans="1:16" ht="14.4" x14ac:dyDescent="0.3">
      <c r="A7" s="2" t="s">
        <v>33</v>
      </c>
      <c r="B7" s="2" t="s">
        <v>34</v>
      </c>
      <c r="C7" s="2">
        <v>40</v>
      </c>
      <c r="D7" s="2" t="s">
        <v>12</v>
      </c>
      <c r="E7" s="2" t="s">
        <v>13</v>
      </c>
      <c r="F7" s="3">
        <v>45317</v>
      </c>
      <c r="G7" s="3">
        <v>45392</v>
      </c>
      <c r="H7" s="3">
        <f t="shared" si="1"/>
        <v>2</v>
      </c>
      <c r="I7" s="2">
        <v>800</v>
      </c>
      <c r="J7" s="7">
        <f t="shared" si="2"/>
        <v>1600</v>
      </c>
      <c r="K7" s="2">
        <v>14</v>
      </c>
      <c r="L7" s="2" t="s">
        <v>35</v>
      </c>
      <c r="M7" s="2" t="s">
        <v>36</v>
      </c>
      <c r="O7" t="str">
        <f t="shared" si="3"/>
        <v>Yes</v>
      </c>
      <c r="P7" t="str">
        <f t="shared" si="0"/>
        <v>Adult</v>
      </c>
    </row>
    <row r="8" spans="1:16" ht="14.4" x14ac:dyDescent="0.3">
      <c r="A8" s="2" t="s">
        <v>37</v>
      </c>
      <c r="B8" s="2" t="s">
        <v>38</v>
      </c>
      <c r="C8" s="2">
        <v>41</v>
      </c>
      <c r="D8" s="2" t="s">
        <v>27</v>
      </c>
      <c r="E8" s="2" t="s">
        <v>13</v>
      </c>
      <c r="F8" s="3">
        <v>45588</v>
      </c>
      <c r="G8" s="3">
        <v>45677</v>
      </c>
      <c r="H8" s="3">
        <f t="shared" si="1"/>
        <v>2</v>
      </c>
      <c r="I8" s="2">
        <v>800</v>
      </c>
      <c r="J8" s="7">
        <f t="shared" si="2"/>
        <v>1600</v>
      </c>
      <c r="K8" s="2">
        <v>25</v>
      </c>
      <c r="L8" s="2" t="s">
        <v>18</v>
      </c>
      <c r="O8" t="str">
        <f t="shared" si="3"/>
        <v>No</v>
      </c>
      <c r="P8" t="str">
        <f t="shared" si="0"/>
        <v>Adult</v>
      </c>
    </row>
    <row r="9" spans="1:16" ht="14.4" x14ac:dyDescent="0.3">
      <c r="A9" s="2" t="s">
        <v>39</v>
      </c>
      <c r="B9" s="2" t="s">
        <v>40</v>
      </c>
      <c r="C9" s="2">
        <v>43</v>
      </c>
      <c r="D9" s="2" t="s">
        <v>12</v>
      </c>
      <c r="E9" s="2" t="s">
        <v>41</v>
      </c>
      <c r="F9" s="3">
        <v>45450</v>
      </c>
      <c r="G9" s="3">
        <v>45563</v>
      </c>
      <c r="H9" s="3">
        <f t="shared" si="1"/>
        <v>3</v>
      </c>
      <c r="I9" s="2">
        <v>1800</v>
      </c>
      <c r="J9" s="7">
        <f t="shared" si="2"/>
        <v>5400</v>
      </c>
      <c r="K9" s="2">
        <v>28</v>
      </c>
      <c r="L9" s="2" t="s">
        <v>42</v>
      </c>
      <c r="O9" t="str">
        <f t="shared" si="3"/>
        <v>No</v>
      </c>
      <c r="P9" t="str">
        <f t="shared" si="0"/>
        <v>Adult</v>
      </c>
    </row>
    <row r="10" spans="1:16" ht="14.4" x14ac:dyDescent="0.3">
      <c r="A10" s="2" t="s">
        <v>43</v>
      </c>
      <c r="B10" s="2" t="s">
        <v>44</v>
      </c>
      <c r="C10" s="2">
        <v>42</v>
      </c>
      <c r="D10" s="2" t="s">
        <v>12</v>
      </c>
      <c r="E10" s="2" t="s">
        <v>13</v>
      </c>
      <c r="F10" s="3">
        <v>45569</v>
      </c>
      <c r="G10" s="3">
        <v>45582</v>
      </c>
      <c r="H10" s="3">
        <f t="shared" si="1"/>
        <v>0</v>
      </c>
      <c r="I10" s="2">
        <v>800</v>
      </c>
      <c r="J10" s="7">
        <f t="shared" si="2"/>
        <v>0</v>
      </c>
      <c r="K10" s="2">
        <v>3</v>
      </c>
      <c r="L10" s="2" t="s">
        <v>42</v>
      </c>
      <c r="M10" s="2" t="s">
        <v>45</v>
      </c>
      <c r="O10" t="str">
        <f t="shared" si="3"/>
        <v>Yes</v>
      </c>
      <c r="P10" t="str">
        <f t="shared" si="0"/>
        <v>Adult</v>
      </c>
    </row>
    <row r="11" spans="1:16" ht="14.4" x14ac:dyDescent="0.3">
      <c r="A11" s="2" t="s">
        <v>46</v>
      </c>
      <c r="B11" s="2" t="s">
        <v>47</v>
      </c>
      <c r="C11" s="2">
        <v>37</v>
      </c>
      <c r="D11" s="2" t="s">
        <v>12</v>
      </c>
      <c r="E11" s="2" t="s">
        <v>22</v>
      </c>
      <c r="F11" s="3">
        <v>45202</v>
      </c>
      <c r="G11" s="3">
        <v>45280</v>
      </c>
      <c r="H11" s="3">
        <f t="shared" si="1"/>
        <v>2</v>
      </c>
      <c r="I11" s="2">
        <v>1200</v>
      </c>
      <c r="J11" s="7">
        <f t="shared" si="2"/>
        <v>2400</v>
      </c>
      <c r="K11" s="2">
        <v>29</v>
      </c>
      <c r="L11" s="2" t="s">
        <v>35</v>
      </c>
      <c r="M11" s="2" t="s">
        <v>48</v>
      </c>
      <c r="O11" t="str">
        <f t="shared" si="3"/>
        <v>Yes</v>
      </c>
      <c r="P11" t="str">
        <f t="shared" si="0"/>
        <v>Adult</v>
      </c>
    </row>
    <row r="12" spans="1:16" ht="14.4" x14ac:dyDescent="0.3">
      <c r="A12" s="2" t="s">
        <v>49</v>
      </c>
      <c r="B12" s="2" t="s">
        <v>50</v>
      </c>
      <c r="C12" s="2">
        <v>48</v>
      </c>
      <c r="D12" s="2" t="s">
        <v>27</v>
      </c>
      <c r="E12" s="2" t="s">
        <v>22</v>
      </c>
      <c r="F12" s="3">
        <v>45297</v>
      </c>
      <c r="G12" s="3">
        <v>45459</v>
      </c>
      <c r="H12" s="3">
        <f t="shared" si="1"/>
        <v>5</v>
      </c>
      <c r="I12" s="2">
        <v>1200</v>
      </c>
      <c r="J12" s="7">
        <f t="shared" si="2"/>
        <v>6000</v>
      </c>
      <c r="K12" s="2">
        <v>13</v>
      </c>
      <c r="L12" s="2" t="s">
        <v>14</v>
      </c>
      <c r="M12" s="2" t="s">
        <v>51</v>
      </c>
      <c r="O12" t="str">
        <f t="shared" si="3"/>
        <v>Yes</v>
      </c>
      <c r="P12" t="str">
        <f t="shared" si="0"/>
        <v>Seniors</v>
      </c>
    </row>
    <row r="13" spans="1:16" ht="14.4" x14ac:dyDescent="0.3">
      <c r="A13" s="2" t="s">
        <v>52</v>
      </c>
      <c r="B13" s="2" t="s">
        <v>53</v>
      </c>
      <c r="C13" s="2">
        <v>36</v>
      </c>
      <c r="D13" s="2" t="s">
        <v>12</v>
      </c>
      <c r="E13" s="2" t="s">
        <v>22</v>
      </c>
      <c r="F13" s="3">
        <v>45154</v>
      </c>
      <c r="G13" s="3">
        <v>45568</v>
      </c>
      <c r="H13" s="3">
        <f t="shared" si="1"/>
        <v>13</v>
      </c>
      <c r="I13" s="2">
        <v>1200</v>
      </c>
      <c r="J13" s="7">
        <f t="shared" si="2"/>
        <v>15600</v>
      </c>
      <c r="K13" s="2">
        <v>19</v>
      </c>
      <c r="L13" s="2" t="s">
        <v>42</v>
      </c>
      <c r="M13" s="2" t="s">
        <v>54</v>
      </c>
      <c r="O13" t="str">
        <f t="shared" si="3"/>
        <v>Yes</v>
      </c>
      <c r="P13" t="str">
        <f t="shared" si="0"/>
        <v>Adult</v>
      </c>
    </row>
    <row r="14" spans="1:16" ht="14.4" x14ac:dyDescent="0.3">
      <c r="A14" s="2" t="s">
        <v>55</v>
      </c>
      <c r="B14" s="2" t="s">
        <v>56</v>
      </c>
      <c r="C14" s="2">
        <v>48</v>
      </c>
      <c r="D14" s="2" t="s">
        <v>27</v>
      </c>
      <c r="E14" s="2" t="s">
        <v>41</v>
      </c>
      <c r="F14" s="3">
        <v>45556</v>
      </c>
      <c r="G14" s="3">
        <v>45641</v>
      </c>
      <c r="H14" s="3">
        <f t="shared" si="1"/>
        <v>2</v>
      </c>
      <c r="I14" s="2">
        <v>1800</v>
      </c>
      <c r="J14" s="7">
        <f t="shared" si="2"/>
        <v>3600</v>
      </c>
      <c r="K14" s="2">
        <v>22</v>
      </c>
      <c r="L14" s="2" t="s">
        <v>42</v>
      </c>
      <c r="O14" t="str">
        <f t="shared" si="3"/>
        <v>No</v>
      </c>
      <c r="P14" t="str">
        <f t="shared" si="0"/>
        <v>Seniors</v>
      </c>
    </row>
    <row r="15" spans="1:16" ht="14.4" x14ac:dyDescent="0.3">
      <c r="A15" s="2" t="s">
        <v>57</v>
      </c>
      <c r="B15" s="2" t="s">
        <v>58</v>
      </c>
      <c r="C15" s="2">
        <v>39</v>
      </c>
      <c r="D15" s="2" t="s">
        <v>12</v>
      </c>
      <c r="E15" s="2" t="s">
        <v>22</v>
      </c>
      <c r="F15" s="3">
        <v>45065</v>
      </c>
      <c r="G15" s="3">
        <v>45242</v>
      </c>
      <c r="H15" s="3">
        <f t="shared" si="1"/>
        <v>5</v>
      </c>
      <c r="I15" s="2">
        <v>1200</v>
      </c>
      <c r="J15" s="7">
        <f t="shared" si="2"/>
        <v>6000</v>
      </c>
      <c r="K15" s="2">
        <v>28</v>
      </c>
      <c r="L15" s="2" t="s">
        <v>35</v>
      </c>
      <c r="O15" t="str">
        <f t="shared" si="3"/>
        <v>No</v>
      </c>
      <c r="P15" t="str">
        <f t="shared" si="0"/>
        <v>Adult</v>
      </c>
    </row>
    <row r="16" spans="1:16" ht="14.4" x14ac:dyDescent="0.3">
      <c r="A16" s="2" t="s">
        <v>59</v>
      </c>
      <c r="B16" s="2" t="s">
        <v>60</v>
      </c>
      <c r="C16" s="2">
        <v>44</v>
      </c>
      <c r="D16" s="2" t="s">
        <v>27</v>
      </c>
      <c r="E16" s="2" t="s">
        <v>13</v>
      </c>
      <c r="F16" s="3">
        <v>45333</v>
      </c>
      <c r="G16" s="3">
        <v>45540</v>
      </c>
      <c r="H16" s="3">
        <f t="shared" si="1"/>
        <v>6</v>
      </c>
      <c r="I16" s="2">
        <v>800</v>
      </c>
      <c r="J16" s="7">
        <f t="shared" si="2"/>
        <v>4800</v>
      </c>
      <c r="K16" s="2">
        <v>8</v>
      </c>
      <c r="L16" s="2" t="s">
        <v>23</v>
      </c>
      <c r="O16" t="str">
        <f t="shared" si="3"/>
        <v>No</v>
      </c>
      <c r="P16" t="str">
        <f t="shared" si="0"/>
        <v>Adult</v>
      </c>
    </row>
    <row r="17" spans="1:16" ht="14.4" x14ac:dyDescent="0.3">
      <c r="A17" s="2" t="s">
        <v>61</v>
      </c>
      <c r="B17" s="2" t="s">
        <v>62</v>
      </c>
      <c r="C17" s="2">
        <v>39</v>
      </c>
      <c r="D17" s="2" t="s">
        <v>12</v>
      </c>
      <c r="E17" s="2" t="s">
        <v>31</v>
      </c>
      <c r="F17" s="3">
        <v>45702</v>
      </c>
      <c r="G17" s="3">
        <v>45732</v>
      </c>
      <c r="H17" s="3">
        <f t="shared" si="1"/>
        <v>1</v>
      </c>
      <c r="I17" s="2">
        <v>2500</v>
      </c>
      <c r="J17" s="7">
        <f t="shared" si="2"/>
        <v>2500</v>
      </c>
      <c r="K17" s="2">
        <v>14</v>
      </c>
      <c r="L17" s="2" t="s">
        <v>42</v>
      </c>
      <c r="O17" t="str">
        <f t="shared" si="3"/>
        <v>No</v>
      </c>
      <c r="P17" t="str">
        <f t="shared" si="0"/>
        <v>Adult</v>
      </c>
    </row>
    <row r="18" spans="1:16" ht="14.4" x14ac:dyDescent="0.3">
      <c r="A18" s="2" t="s">
        <v>63</v>
      </c>
      <c r="B18" s="2" t="s">
        <v>64</v>
      </c>
      <c r="C18" s="2">
        <v>35</v>
      </c>
      <c r="D18" s="2" t="s">
        <v>12</v>
      </c>
      <c r="E18" s="2" t="s">
        <v>22</v>
      </c>
      <c r="F18" s="3">
        <v>45329</v>
      </c>
      <c r="G18" s="3">
        <v>45685</v>
      </c>
      <c r="H18" s="3">
        <f t="shared" si="1"/>
        <v>11</v>
      </c>
      <c r="I18" s="2">
        <v>1200</v>
      </c>
      <c r="J18" s="7">
        <f t="shared" si="2"/>
        <v>13200</v>
      </c>
      <c r="K18" s="2">
        <v>25</v>
      </c>
      <c r="L18" s="2" t="s">
        <v>23</v>
      </c>
      <c r="O18" t="str">
        <f t="shared" si="3"/>
        <v>No</v>
      </c>
      <c r="P18" t="str">
        <f t="shared" si="0"/>
        <v>Adult</v>
      </c>
    </row>
    <row r="19" spans="1:16" ht="14.4" x14ac:dyDescent="0.3">
      <c r="A19" s="2" t="s">
        <v>65</v>
      </c>
      <c r="B19" s="2" t="s">
        <v>66</v>
      </c>
      <c r="C19" s="2">
        <v>56</v>
      </c>
      <c r="D19" s="2" t="s">
        <v>27</v>
      </c>
      <c r="E19" s="2" t="s">
        <v>31</v>
      </c>
      <c r="F19" s="3">
        <v>45213</v>
      </c>
      <c r="G19" s="3">
        <v>45649</v>
      </c>
      <c r="H19" s="3">
        <f t="shared" si="1"/>
        <v>14</v>
      </c>
      <c r="I19" s="2">
        <v>2500</v>
      </c>
      <c r="J19" s="7">
        <f t="shared" si="2"/>
        <v>35000</v>
      </c>
      <c r="K19" s="2">
        <v>13</v>
      </c>
      <c r="L19" s="2" t="s">
        <v>67</v>
      </c>
      <c r="O19" t="str">
        <f t="shared" si="3"/>
        <v>No</v>
      </c>
      <c r="P19" t="str">
        <f t="shared" si="0"/>
        <v>Seniors</v>
      </c>
    </row>
    <row r="20" spans="1:16" ht="14.4" x14ac:dyDescent="0.3">
      <c r="A20" s="2" t="s">
        <v>68</v>
      </c>
      <c r="B20" s="2" t="s">
        <v>69</v>
      </c>
      <c r="C20" s="2">
        <v>27</v>
      </c>
      <c r="D20" s="2" t="s">
        <v>27</v>
      </c>
      <c r="E20" s="2" t="s">
        <v>13</v>
      </c>
      <c r="F20" s="3">
        <v>45354</v>
      </c>
      <c r="G20" s="3">
        <v>45664</v>
      </c>
      <c r="H20" s="3">
        <f t="shared" si="1"/>
        <v>10</v>
      </c>
      <c r="I20" s="2">
        <v>800</v>
      </c>
      <c r="J20" s="7">
        <f t="shared" si="2"/>
        <v>8000</v>
      </c>
      <c r="K20" s="2">
        <v>26</v>
      </c>
      <c r="L20" s="2" t="s">
        <v>35</v>
      </c>
      <c r="O20" t="str">
        <f>IF(ISBLANK(M20),"No","Yes")</f>
        <v>No</v>
      </c>
      <c r="P20" t="str">
        <f t="shared" si="0"/>
        <v>Youth</v>
      </c>
    </row>
    <row r="21" spans="1:16" ht="15.75" customHeight="1" x14ac:dyDescent="0.3">
      <c r="A21" s="2" t="s">
        <v>70</v>
      </c>
      <c r="B21" s="2" t="s">
        <v>71</v>
      </c>
      <c r="C21" s="2">
        <v>28</v>
      </c>
      <c r="D21" s="2" t="s">
        <v>12</v>
      </c>
      <c r="E21" s="2" t="s">
        <v>31</v>
      </c>
      <c r="F21" s="3">
        <v>45417</v>
      </c>
      <c r="G21" s="3">
        <v>45608</v>
      </c>
      <c r="H21" s="3">
        <f t="shared" si="1"/>
        <v>6</v>
      </c>
      <c r="I21" s="2">
        <v>2500</v>
      </c>
      <c r="J21" s="7">
        <f t="shared" si="2"/>
        <v>15000</v>
      </c>
      <c r="K21" s="2">
        <v>21</v>
      </c>
      <c r="L21" s="2" t="s">
        <v>35</v>
      </c>
      <c r="M21" s="2" t="s">
        <v>72</v>
      </c>
      <c r="O21" t="str">
        <f t="shared" si="3"/>
        <v>Yes</v>
      </c>
      <c r="P21" t="str">
        <f t="shared" si="0"/>
        <v>Youth</v>
      </c>
    </row>
    <row r="22" spans="1:16" ht="15.75" customHeight="1" x14ac:dyDescent="0.3">
      <c r="A22" s="2" t="s">
        <v>73</v>
      </c>
      <c r="B22" s="2" t="s">
        <v>74</v>
      </c>
      <c r="C22" s="2">
        <v>57</v>
      </c>
      <c r="D22" s="2" t="s">
        <v>27</v>
      </c>
      <c r="E22" s="2" t="s">
        <v>41</v>
      </c>
      <c r="F22" s="3">
        <v>45146</v>
      </c>
      <c r="G22" s="3">
        <v>45674</v>
      </c>
      <c r="H22" s="3">
        <f t="shared" si="1"/>
        <v>17</v>
      </c>
      <c r="I22" s="2">
        <v>1800</v>
      </c>
      <c r="J22" s="7">
        <f t="shared" si="2"/>
        <v>30600</v>
      </c>
      <c r="K22" s="2">
        <v>19</v>
      </c>
      <c r="L22" s="2" t="s">
        <v>35</v>
      </c>
      <c r="O22" t="str">
        <f t="shared" si="3"/>
        <v>No</v>
      </c>
      <c r="P22" t="str">
        <f t="shared" si="0"/>
        <v>Seniors</v>
      </c>
    </row>
    <row r="23" spans="1:16" ht="15.75" customHeight="1" x14ac:dyDescent="0.3">
      <c r="A23" s="2" t="s">
        <v>75</v>
      </c>
      <c r="B23" s="2" t="s">
        <v>76</v>
      </c>
      <c r="C23" s="2">
        <v>26</v>
      </c>
      <c r="D23" s="2" t="s">
        <v>27</v>
      </c>
      <c r="E23" s="2" t="s">
        <v>41</v>
      </c>
      <c r="F23" s="3">
        <v>45320</v>
      </c>
      <c r="G23" s="3">
        <v>45616</v>
      </c>
      <c r="H23" s="3">
        <f t="shared" si="1"/>
        <v>9</v>
      </c>
      <c r="I23" s="2">
        <v>1800</v>
      </c>
      <c r="J23" s="7">
        <f t="shared" si="2"/>
        <v>16200</v>
      </c>
      <c r="K23" s="2">
        <v>5</v>
      </c>
      <c r="L23" s="2" t="s">
        <v>14</v>
      </c>
      <c r="O23" t="str">
        <f t="shared" si="3"/>
        <v>No</v>
      </c>
      <c r="P23" t="str">
        <f t="shared" si="0"/>
        <v>Youth</v>
      </c>
    </row>
    <row r="24" spans="1:16" ht="15.75" customHeight="1" x14ac:dyDescent="0.3">
      <c r="A24" s="2" t="s">
        <v>77</v>
      </c>
      <c r="B24" s="2" t="s">
        <v>78</v>
      </c>
      <c r="C24" s="2">
        <v>48</v>
      </c>
      <c r="D24" s="2" t="s">
        <v>12</v>
      </c>
      <c r="E24" s="2" t="s">
        <v>41</v>
      </c>
      <c r="F24" s="3">
        <v>45451</v>
      </c>
      <c r="G24" s="3">
        <v>45455</v>
      </c>
      <c r="H24" s="3">
        <f t="shared" si="1"/>
        <v>0</v>
      </c>
      <c r="I24" s="2">
        <v>1800</v>
      </c>
      <c r="J24" s="7">
        <f t="shared" si="2"/>
        <v>0</v>
      </c>
      <c r="K24" s="2">
        <v>18</v>
      </c>
      <c r="L24" s="2" t="s">
        <v>67</v>
      </c>
      <c r="O24" t="str">
        <f t="shared" si="3"/>
        <v>No</v>
      </c>
      <c r="P24" t="str">
        <f t="shared" si="0"/>
        <v>Seniors</v>
      </c>
    </row>
    <row r="25" spans="1:16" ht="15.75" customHeight="1" x14ac:dyDescent="0.3">
      <c r="A25" s="2" t="s">
        <v>79</v>
      </c>
      <c r="B25" s="2" t="s">
        <v>80</v>
      </c>
      <c r="C25" s="2">
        <v>25</v>
      </c>
      <c r="D25" s="2" t="s">
        <v>27</v>
      </c>
      <c r="E25" s="2" t="s">
        <v>22</v>
      </c>
      <c r="F25" s="3">
        <v>45439</v>
      </c>
      <c r="G25" s="3">
        <v>45730</v>
      </c>
      <c r="H25" s="3">
        <f t="shared" si="1"/>
        <v>9</v>
      </c>
      <c r="I25" s="2">
        <v>1200</v>
      </c>
      <c r="J25" s="7">
        <f t="shared" si="2"/>
        <v>10800</v>
      </c>
      <c r="K25" s="2">
        <v>6</v>
      </c>
      <c r="L25" s="2" t="s">
        <v>14</v>
      </c>
      <c r="O25" t="str">
        <f t="shared" si="3"/>
        <v>No</v>
      </c>
      <c r="P25" t="str">
        <f t="shared" si="0"/>
        <v>Youth</v>
      </c>
    </row>
    <row r="26" spans="1:16" ht="15.75" customHeight="1" x14ac:dyDescent="0.3">
      <c r="A26" s="2" t="s">
        <v>81</v>
      </c>
      <c r="B26" s="2" t="s">
        <v>82</v>
      </c>
      <c r="C26" s="2">
        <v>53</v>
      </c>
      <c r="D26" s="2" t="s">
        <v>12</v>
      </c>
      <c r="E26" s="2" t="s">
        <v>41</v>
      </c>
      <c r="F26" s="3">
        <v>45286</v>
      </c>
      <c r="G26" s="3">
        <v>45372</v>
      </c>
      <c r="H26" s="3">
        <f t="shared" si="1"/>
        <v>2</v>
      </c>
      <c r="I26" s="2">
        <v>1800</v>
      </c>
      <c r="J26" s="7">
        <f t="shared" si="2"/>
        <v>3600</v>
      </c>
      <c r="K26" s="2">
        <v>17</v>
      </c>
      <c r="L26" s="2" t="s">
        <v>35</v>
      </c>
      <c r="M26" s="2" t="s">
        <v>83</v>
      </c>
      <c r="O26" t="str">
        <f t="shared" si="3"/>
        <v>Yes</v>
      </c>
      <c r="P26" t="str">
        <f t="shared" si="0"/>
        <v>Seniors</v>
      </c>
    </row>
    <row r="27" spans="1:16" ht="15.75" customHeight="1" x14ac:dyDescent="0.3">
      <c r="A27" s="2" t="s">
        <v>84</v>
      </c>
      <c r="B27" s="2" t="s">
        <v>85</v>
      </c>
      <c r="C27" s="2">
        <v>42</v>
      </c>
      <c r="D27" s="2" t="s">
        <v>27</v>
      </c>
      <c r="E27" s="2" t="s">
        <v>22</v>
      </c>
      <c r="F27" s="3">
        <v>45702</v>
      </c>
      <c r="G27" s="3">
        <v>45727</v>
      </c>
      <c r="H27" s="3">
        <f t="shared" si="1"/>
        <v>0</v>
      </c>
      <c r="I27" s="2">
        <v>1200</v>
      </c>
      <c r="J27" s="7">
        <f t="shared" si="2"/>
        <v>0</v>
      </c>
      <c r="K27" s="2">
        <v>3</v>
      </c>
      <c r="L27" s="2" t="s">
        <v>67</v>
      </c>
      <c r="O27" t="str">
        <f t="shared" si="3"/>
        <v>No</v>
      </c>
      <c r="P27" t="str">
        <f t="shared" si="0"/>
        <v>Adult</v>
      </c>
    </row>
    <row r="28" spans="1:16" ht="15.75" customHeight="1" x14ac:dyDescent="0.3">
      <c r="A28" s="2" t="s">
        <v>86</v>
      </c>
      <c r="B28" s="2" t="s">
        <v>87</v>
      </c>
      <c r="C28" s="2">
        <v>24</v>
      </c>
      <c r="D28" s="2" t="s">
        <v>12</v>
      </c>
      <c r="E28" s="2" t="s">
        <v>31</v>
      </c>
      <c r="F28" s="3">
        <v>45698</v>
      </c>
      <c r="G28" s="3">
        <v>45726</v>
      </c>
      <c r="H28" s="3">
        <f t="shared" si="1"/>
        <v>0</v>
      </c>
      <c r="I28" s="2">
        <v>2500</v>
      </c>
      <c r="J28" s="7">
        <f t="shared" si="2"/>
        <v>0</v>
      </c>
      <c r="K28" s="2">
        <v>28</v>
      </c>
      <c r="L28" s="2" t="s">
        <v>35</v>
      </c>
      <c r="O28" t="str">
        <f t="shared" si="3"/>
        <v>No</v>
      </c>
      <c r="P28" t="str">
        <f t="shared" si="0"/>
        <v>Youth</v>
      </c>
    </row>
    <row r="29" spans="1:16" ht="15.75" customHeight="1" x14ac:dyDescent="0.3">
      <c r="A29" s="2" t="s">
        <v>88</v>
      </c>
      <c r="B29" s="2" t="s">
        <v>89</v>
      </c>
      <c r="C29" s="2">
        <v>53</v>
      </c>
      <c r="D29" s="2" t="s">
        <v>12</v>
      </c>
      <c r="E29" s="2" t="s">
        <v>22</v>
      </c>
      <c r="F29" s="3">
        <v>45614</v>
      </c>
      <c r="G29" s="3">
        <v>45645</v>
      </c>
      <c r="H29" s="3">
        <f t="shared" si="1"/>
        <v>1</v>
      </c>
      <c r="I29" s="2">
        <v>1200</v>
      </c>
      <c r="J29" s="7">
        <f t="shared" si="2"/>
        <v>1200</v>
      </c>
      <c r="K29" s="2">
        <v>23</v>
      </c>
      <c r="L29" s="2" t="s">
        <v>18</v>
      </c>
      <c r="O29" t="str">
        <f t="shared" si="3"/>
        <v>No</v>
      </c>
      <c r="P29" t="str">
        <f t="shared" si="0"/>
        <v>Seniors</v>
      </c>
    </row>
    <row r="30" spans="1:16" ht="15.75" customHeight="1" x14ac:dyDescent="0.3">
      <c r="A30" s="2" t="s">
        <v>90</v>
      </c>
      <c r="B30" s="2" t="s">
        <v>91</v>
      </c>
      <c r="C30" s="2">
        <v>29</v>
      </c>
      <c r="D30" s="2" t="s">
        <v>27</v>
      </c>
      <c r="E30" s="2" t="s">
        <v>31</v>
      </c>
      <c r="F30" s="3">
        <v>45401</v>
      </c>
      <c r="G30" s="3">
        <v>45408</v>
      </c>
      <c r="H30" s="3">
        <f t="shared" si="1"/>
        <v>0</v>
      </c>
      <c r="I30" s="2">
        <v>2500</v>
      </c>
      <c r="J30" s="7">
        <f t="shared" si="2"/>
        <v>0</v>
      </c>
      <c r="K30" s="2">
        <v>8</v>
      </c>
      <c r="L30" s="2" t="s">
        <v>23</v>
      </c>
      <c r="O30" t="str">
        <f t="shared" si="3"/>
        <v>No</v>
      </c>
      <c r="P30" t="str">
        <f t="shared" si="0"/>
        <v>Youth</v>
      </c>
    </row>
    <row r="31" spans="1:16" ht="15.75" customHeight="1" x14ac:dyDescent="0.3">
      <c r="A31" s="2" t="s">
        <v>92</v>
      </c>
      <c r="B31" s="2" t="s">
        <v>93</v>
      </c>
      <c r="C31" s="2">
        <v>31</v>
      </c>
      <c r="D31" s="2" t="s">
        <v>27</v>
      </c>
      <c r="E31" s="2" t="s">
        <v>31</v>
      </c>
      <c r="F31" s="3">
        <v>45667</v>
      </c>
      <c r="G31" s="3">
        <v>45745</v>
      </c>
      <c r="H31" s="3">
        <f t="shared" si="1"/>
        <v>2</v>
      </c>
      <c r="I31" s="2">
        <v>2500</v>
      </c>
      <c r="J31" s="7">
        <f t="shared" si="2"/>
        <v>5000</v>
      </c>
      <c r="K31" s="2">
        <v>23</v>
      </c>
      <c r="L31" s="2" t="s">
        <v>42</v>
      </c>
      <c r="M31" s="2" t="s">
        <v>94</v>
      </c>
      <c r="O31" t="str">
        <f t="shared" si="3"/>
        <v>Yes</v>
      </c>
      <c r="P31" t="str">
        <f t="shared" si="0"/>
        <v>Adult</v>
      </c>
    </row>
    <row r="32" spans="1:16" ht="15.75" customHeight="1" x14ac:dyDescent="0.3">
      <c r="A32" s="2" t="s">
        <v>95</v>
      </c>
      <c r="B32" s="2" t="s">
        <v>96</v>
      </c>
      <c r="C32" s="2">
        <v>52</v>
      </c>
      <c r="D32" s="2" t="s">
        <v>27</v>
      </c>
      <c r="E32" s="2" t="s">
        <v>13</v>
      </c>
      <c r="F32" s="3">
        <v>45088</v>
      </c>
      <c r="G32" s="3">
        <v>45656</v>
      </c>
      <c r="H32" s="3">
        <f t="shared" si="1"/>
        <v>18</v>
      </c>
      <c r="I32" s="2">
        <v>800</v>
      </c>
      <c r="J32" s="7">
        <f t="shared" si="2"/>
        <v>14400</v>
      </c>
      <c r="K32" s="2">
        <v>9</v>
      </c>
      <c r="L32" s="2" t="s">
        <v>67</v>
      </c>
      <c r="M32" s="2" t="s">
        <v>97</v>
      </c>
      <c r="O32" t="str">
        <f t="shared" si="3"/>
        <v>Yes</v>
      </c>
      <c r="P32" t="str">
        <f t="shared" si="0"/>
        <v>Seniors</v>
      </c>
    </row>
    <row r="33" spans="1:16" ht="15.75" customHeight="1" x14ac:dyDescent="0.3">
      <c r="A33" s="2" t="s">
        <v>98</v>
      </c>
      <c r="B33" s="2" t="s">
        <v>99</v>
      </c>
      <c r="C33" s="2">
        <v>20</v>
      </c>
      <c r="D33" s="2" t="s">
        <v>12</v>
      </c>
      <c r="E33" s="2" t="s">
        <v>22</v>
      </c>
      <c r="F33" s="3">
        <v>45391</v>
      </c>
      <c r="G33" s="3">
        <v>45604</v>
      </c>
      <c r="H33" s="3">
        <f t="shared" si="1"/>
        <v>7</v>
      </c>
      <c r="I33" s="2">
        <v>1200</v>
      </c>
      <c r="J33" s="7">
        <f t="shared" si="2"/>
        <v>8400</v>
      </c>
      <c r="K33" s="2">
        <v>2</v>
      </c>
      <c r="L33" s="2" t="s">
        <v>35</v>
      </c>
      <c r="O33" t="str">
        <f t="shared" si="3"/>
        <v>No</v>
      </c>
      <c r="P33" t="str">
        <f t="shared" si="0"/>
        <v>Youth</v>
      </c>
    </row>
    <row r="34" spans="1:16" ht="15.75" customHeight="1" x14ac:dyDescent="0.3">
      <c r="A34" s="2" t="s">
        <v>100</v>
      </c>
      <c r="B34" s="2" t="s">
        <v>101</v>
      </c>
      <c r="C34" s="2">
        <v>22</v>
      </c>
      <c r="D34" s="2" t="s">
        <v>12</v>
      </c>
      <c r="E34" s="2" t="s">
        <v>13</v>
      </c>
      <c r="F34" s="3">
        <v>45699</v>
      </c>
      <c r="G34" s="3">
        <v>45740</v>
      </c>
      <c r="H34" s="3">
        <f t="shared" si="1"/>
        <v>1</v>
      </c>
      <c r="I34" s="2">
        <v>800</v>
      </c>
      <c r="J34" s="7">
        <f t="shared" si="2"/>
        <v>800</v>
      </c>
      <c r="K34" s="2">
        <v>30</v>
      </c>
      <c r="L34" s="2" t="s">
        <v>35</v>
      </c>
      <c r="O34" t="str">
        <f>IF(ISBLANK(M34),"No","Yes")</f>
        <v>No</v>
      </c>
      <c r="P34" t="str">
        <f t="shared" si="0"/>
        <v>Youth</v>
      </c>
    </row>
    <row r="35" spans="1:16" ht="15.75" customHeight="1" x14ac:dyDescent="0.3">
      <c r="A35" s="2" t="s">
        <v>102</v>
      </c>
      <c r="B35" s="2" t="s">
        <v>103</v>
      </c>
      <c r="C35" s="2">
        <v>23</v>
      </c>
      <c r="D35" s="2" t="s">
        <v>12</v>
      </c>
      <c r="E35" s="2" t="s">
        <v>41</v>
      </c>
      <c r="F35" s="3">
        <v>45588</v>
      </c>
      <c r="G35" s="3">
        <v>45721</v>
      </c>
      <c r="H35" s="3">
        <f t="shared" si="1"/>
        <v>4</v>
      </c>
      <c r="I35" s="2">
        <v>1800</v>
      </c>
      <c r="J35" s="7">
        <f t="shared" si="2"/>
        <v>7200</v>
      </c>
      <c r="K35" s="2">
        <v>23</v>
      </c>
      <c r="L35" s="2" t="s">
        <v>18</v>
      </c>
      <c r="M35" s="2" t="s">
        <v>104</v>
      </c>
      <c r="O35" t="str">
        <f t="shared" si="3"/>
        <v>Yes</v>
      </c>
      <c r="P35" t="str">
        <f t="shared" si="0"/>
        <v>Youth</v>
      </c>
    </row>
    <row r="36" spans="1:16" ht="15.75" customHeight="1" x14ac:dyDescent="0.3">
      <c r="A36" s="2" t="s">
        <v>105</v>
      </c>
      <c r="B36" s="2" t="s">
        <v>106</v>
      </c>
      <c r="C36" s="2">
        <v>27</v>
      </c>
      <c r="D36" s="2" t="s">
        <v>27</v>
      </c>
      <c r="E36" s="2" t="s">
        <v>22</v>
      </c>
      <c r="F36" s="3">
        <v>45312</v>
      </c>
      <c r="G36" s="3">
        <v>45652</v>
      </c>
      <c r="H36" s="3">
        <f t="shared" si="1"/>
        <v>11</v>
      </c>
      <c r="I36" s="2">
        <v>1200</v>
      </c>
      <c r="J36" s="7">
        <f t="shared" si="2"/>
        <v>13200</v>
      </c>
      <c r="K36" s="2">
        <v>27</v>
      </c>
      <c r="L36" s="2" t="s">
        <v>18</v>
      </c>
      <c r="O36" t="str">
        <f t="shared" si="3"/>
        <v>No</v>
      </c>
      <c r="P36" t="str">
        <f t="shared" si="0"/>
        <v>Youth</v>
      </c>
    </row>
    <row r="37" spans="1:16" ht="15.75" customHeight="1" x14ac:dyDescent="0.3"/>
    <row r="38" spans="1:16" ht="15.75" customHeight="1" x14ac:dyDescent="0.3"/>
    <row r="39" spans="1:16" ht="15.75" customHeight="1" x14ac:dyDescent="0.3"/>
    <row r="40" spans="1:16" ht="15.75" customHeight="1" x14ac:dyDescent="0.3"/>
    <row r="41" spans="1:16" ht="15.75" customHeight="1" x14ac:dyDescent="0.3"/>
    <row r="42" spans="1:16" ht="15.75" customHeight="1" x14ac:dyDescent="0.3"/>
    <row r="43" spans="1:16" ht="15.75" customHeight="1" x14ac:dyDescent="0.3"/>
    <row r="44" spans="1:16" ht="15.75" customHeight="1" x14ac:dyDescent="0.3"/>
    <row r="45" spans="1:16" ht="15.75" customHeight="1" x14ac:dyDescent="0.3"/>
    <row r="46" spans="1:16" ht="15.75" customHeight="1" x14ac:dyDescent="0.3"/>
    <row r="47" spans="1:16" ht="15.75" customHeight="1" x14ac:dyDescent="0.3"/>
    <row r="48" spans="1:16"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conditionalFormatting sqref="A1:O1048576">
    <cfRule type="expression" dxfId="2" priority="3">
      <formula>AND(Attendance&lt;10, Membership_Duration_Months&gt;=6)</formula>
    </cfRule>
  </conditionalFormatting>
  <conditionalFormatting sqref="A1:P1048576">
    <cfRule type="expression" dxfId="1" priority="1">
      <formula>AND($K2&lt;10, $H2&gt;=6)</formula>
    </cfRule>
    <cfRule type="expression" priority="2">
      <formula>AND($K2&lt;10, $H2&gt;=6)</formula>
    </cfRule>
  </conditionalFormatting>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Pivot Table Task2</vt:lpstr>
      <vt:lpstr>Task3</vt:lpstr>
      <vt:lpstr>Task5</vt:lpstr>
      <vt:lpstr>Task6</vt:lpstr>
      <vt:lpstr>Sheet1</vt:lpstr>
      <vt:lpstr>Task6!Print_Titles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Priyanka</dc:creator>
  <cp:lastModifiedBy>priyanka kachave</cp:lastModifiedBy>
  <dcterms:created xsi:type="dcterms:W3CDTF">2025-04-06T20:54:03Z</dcterms:created>
  <dcterms:modified xsi:type="dcterms:W3CDTF">2025-07-20T16:12:37Z</dcterms:modified>
</cp:coreProperties>
</file>