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Kacper\Desktop\"/>
    </mc:Choice>
  </mc:AlternateContent>
  <xr:revisionPtr revIDLastSave="0" documentId="13_ncr:1_{B4E0F4FC-524A-4F82-8AF5-CABDD1E37EC6}" xr6:coauthVersionLast="47" xr6:coauthVersionMax="47" xr10:uidLastSave="{00000000-0000-0000-0000-000000000000}"/>
  <bookViews>
    <workbookView xWindow="-120" yWindow="-120" windowWidth="38640" windowHeight="21840" xr2:uid="{00000000-000D-0000-FFFF-FFFF00000000}"/>
  </bookViews>
  <sheets>
    <sheet name="Year View" sheetId="1" r:id="rId1"/>
    <sheet name="Overview" sheetId="5" state="hidden" r:id="rId2"/>
    <sheet name="Month View" sheetId="4" state="hidden" r:id="rId3"/>
    <sheet name="Savings and Investments" sheetId="3" state="hidden" r:id="rId4"/>
    <sheet name="Bank_Statement (3)" sheetId="9" r:id="rId5"/>
    <sheet name="Tables" sheetId="10" r:id="rId6"/>
    <sheet name="Data Validation" sheetId="2" r:id="rId7"/>
  </sheets>
  <definedNames>
    <definedName name="_xlchart.v1.0" hidden="1">Tables!$T$5:$U$17</definedName>
    <definedName name="_xlchart.v1.1" hidden="1">Tables!$V$4</definedName>
    <definedName name="_xlchart.v1.2" hidden="1">Tables!$V$5:$V$17</definedName>
    <definedName name="_xlchart.v1.3" hidden="1">Tables!$X$5:$X$12</definedName>
    <definedName name="_xlchart.v1.4" hidden="1">Tables!$Y$4</definedName>
    <definedName name="_xlchart.v1.5" hidden="1">Tables!$Y$5:$Y$12</definedName>
    <definedName name="_xlchart.v1.6" hidden="1">Tables!$X$5:$X$12</definedName>
    <definedName name="_xlchart.v1.7" hidden="1">Tables!$Y$4</definedName>
    <definedName name="_xlchart.v1.8" hidden="1">Tables!$Y$5:$Y$12</definedName>
    <definedName name="DaneZewnętrzne_2" localSheetId="4" hidden="1">'Bank_Statement (3)'!$A$1:$C$1560</definedName>
    <definedName name="Slicer_Category">#N/A</definedName>
    <definedName name="Slicer_Data">#N/A</definedName>
    <definedName name="Slicer_Years">#N/A</definedName>
  </definedNames>
  <calcPr calcId="191029"/>
  <pivotCaches>
    <pivotCache cacheId="1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7" i="10" l="1"/>
  <c r="E17" i="10" s="1"/>
  <c r="F17" i="10" s="1"/>
  <c r="K4" i="2" a="1"/>
  <c r="D501" i="9" s="1"/>
  <c r="E501" i="9" s="1"/>
  <c r="F501" i="9" s="1"/>
  <c r="D1224" i="9" l="1"/>
  <c r="E1224" i="9" s="1"/>
  <c r="F1224" i="9" s="1"/>
  <c r="D1321" i="9"/>
  <c r="E1321" i="9" s="1"/>
  <c r="F1321" i="9" s="1"/>
  <c r="D1287" i="9"/>
  <c r="E1287" i="9" s="1"/>
  <c r="F1287" i="9" s="1"/>
  <c r="D1251" i="9"/>
  <c r="E1251" i="9" s="1"/>
  <c r="F1251" i="9" s="1"/>
  <c r="D1215" i="9"/>
  <c r="E1215" i="9" s="1"/>
  <c r="F1215" i="9" s="1"/>
  <c r="D1179" i="9"/>
  <c r="E1179" i="9" s="1"/>
  <c r="F1179" i="9" s="1"/>
  <c r="D1131" i="9"/>
  <c r="E1131" i="9" s="1"/>
  <c r="F1131" i="9" s="1"/>
  <c r="D1081" i="9"/>
  <c r="E1081" i="9" s="1"/>
  <c r="F1081" i="9" s="1"/>
  <c r="D1009" i="9"/>
  <c r="E1009" i="9" s="1"/>
  <c r="F1009" i="9" s="1"/>
  <c r="D903" i="9"/>
  <c r="E903" i="9" s="1"/>
  <c r="F903" i="9" s="1"/>
  <c r="D759" i="9"/>
  <c r="E759" i="9" s="1"/>
  <c r="F759" i="9" s="1"/>
  <c r="D615" i="9"/>
  <c r="E615" i="9" s="1"/>
  <c r="F615" i="9" s="1"/>
  <c r="D458" i="9"/>
  <c r="E458" i="9" s="1"/>
  <c r="F458" i="9" s="1"/>
  <c r="D1520" i="9"/>
  <c r="E1520" i="9" s="1"/>
  <c r="F1520" i="9" s="1"/>
  <c r="D1417" i="9"/>
  <c r="E1417" i="9" s="1"/>
  <c r="F1417" i="9" s="1"/>
  <c r="D1141" i="9"/>
  <c r="E1141" i="9" s="1"/>
  <c r="F1141" i="9" s="1"/>
  <c r="D1545" i="9"/>
  <c r="E1545" i="9" s="1"/>
  <c r="F1545" i="9" s="1"/>
  <c r="D1416" i="9"/>
  <c r="E1416" i="9" s="1"/>
  <c r="F1416" i="9" s="1"/>
  <c r="D1491" i="9"/>
  <c r="E1491" i="9" s="1"/>
  <c r="F1491" i="9" s="1"/>
  <c r="D1366" i="9"/>
  <c r="E1366" i="9" s="1"/>
  <c r="F1366" i="9" s="1"/>
  <c r="D1320" i="9"/>
  <c r="E1320" i="9" s="1"/>
  <c r="F1320" i="9" s="1"/>
  <c r="D1250" i="9"/>
  <c r="E1250" i="9" s="1"/>
  <c r="F1250" i="9" s="1"/>
  <c r="D747" i="9"/>
  <c r="E747" i="9" s="1"/>
  <c r="F747" i="9" s="1"/>
  <c r="D437" i="9"/>
  <c r="E437" i="9" s="1"/>
  <c r="F437" i="9" s="1"/>
  <c r="D1507" i="9"/>
  <c r="E1507" i="9" s="1"/>
  <c r="F1507" i="9" s="1"/>
  <c r="D1384" i="9"/>
  <c r="E1384" i="9" s="1"/>
  <c r="F1384" i="9" s="1"/>
  <c r="D915" i="9"/>
  <c r="E915" i="9" s="1"/>
  <c r="F915" i="9" s="1"/>
  <c r="D1464" i="9"/>
  <c r="E1464" i="9" s="1"/>
  <c r="F1464" i="9" s="1"/>
  <c r="D1531" i="9"/>
  <c r="E1531" i="9" s="1"/>
  <c r="F1531" i="9" s="1"/>
  <c r="D1415" i="9"/>
  <c r="E1415" i="9" s="1"/>
  <c r="F1415" i="9" s="1"/>
  <c r="D1344" i="9"/>
  <c r="E1344" i="9" s="1"/>
  <c r="F1344" i="9" s="1"/>
  <c r="D603" i="9"/>
  <c r="E603" i="9" s="1"/>
  <c r="F603" i="9" s="1"/>
  <c r="D1556" i="9"/>
  <c r="E1556" i="9" s="1"/>
  <c r="F1556" i="9" s="1"/>
  <c r="D1543" i="9"/>
  <c r="E1543" i="9" s="1"/>
  <c r="F1543" i="9" s="1"/>
  <c r="D1530" i="9"/>
  <c r="E1530" i="9" s="1"/>
  <c r="F1530" i="9" s="1"/>
  <c r="D1516" i="9"/>
  <c r="E1516" i="9" s="1"/>
  <c r="F1516" i="9" s="1"/>
  <c r="D1503" i="9"/>
  <c r="E1503" i="9" s="1"/>
  <c r="F1503" i="9" s="1"/>
  <c r="D1490" i="9"/>
  <c r="E1490" i="9" s="1"/>
  <c r="F1490" i="9" s="1"/>
  <c r="D1477" i="9"/>
  <c r="E1477" i="9" s="1"/>
  <c r="F1477" i="9" s="1"/>
  <c r="D1462" i="9"/>
  <c r="E1462" i="9" s="1"/>
  <c r="F1462" i="9" s="1"/>
  <c r="D1444" i="9"/>
  <c r="E1444" i="9" s="1"/>
  <c r="F1444" i="9" s="1"/>
  <c r="D1429" i="9"/>
  <c r="E1429" i="9" s="1"/>
  <c r="F1429" i="9" s="1"/>
  <c r="D1414" i="9"/>
  <c r="E1414" i="9" s="1"/>
  <c r="F1414" i="9" s="1"/>
  <c r="D1396" i="9"/>
  <c r="E1396" i="9" s="1"/>
  <c r="F1396" i="9" s="1"/>
  <c r="D1381" i="9"/>
  <c r="E1381" i="9" s="1"/>
  <c r="F1381" i="9" s="1"/>
  <c r="D1365" i="9"/>
  <c r="E1365" i="9" s="1"/>
  <c r="F1365" i="9" s="1"/>
  <c r="D1343" i="9"/>
  <c r="E1343" i="9" s="1"/>
  <c r="F1343" i="9" s="1"/>
  <c r="D1319" i="9"/>
  <c r="E1319" i="9" s="1"/>
  <c r="F1319" i="9" s="1"/>
  <c r="D1285" i="9"/>
  <c r="E1285" i="9" s="1"/>
  <c r="F1285" i="9" s="1"/>
  <c r="D1249" i="9"/>
  <c r="E1249" i="9" s="1"/>
  <c r="F1249" i="9" s="1"/>
  <c r="D1213" i="9"/>
  <c r="E1213" i="9" s="1"/>
  <c r="F1213" i="9" s="1"/>
  <c r="D1177" i="9"/>
  <c r="E1177" i="9" s="1"/>
  <c r="F1177" i="9" s="1"/>
  <c r="D1129" i="9"/>
  <c r="E1129" i="9" s="1"/>
  <c r="F1129" i="9" s="1"/>
  <c r="D1069" i="9"/>
  <c r="E1069" i="9" s="1"/>
  <c r="F1069" i="9" s="1"/>
  <c r="D997" i="9"/>
  <c r="E997" i="9" s="1"/>
  <c r="F997" i="9" s="1"/>
  <c r="D879" i="9"/>
  <c r="E879" i="9" s="1"/>
  <c r="F879" i="9" s="1"/>
  <c r="D735" i="9"/>
  <c r="E735" i="9" s="1"/>
  <c r="F735" i="9" s="1"/>
  <c r="D591" i="9"/>
  <c r="E591" i="9" s="1"/>
  <c r="F591" i="9" s="1"/>
  <c r="D413" i="9"/>
  <c r="E413" i="9" s="1"/>
  <c r="F413" i="9" s="1"/>
  <c r="D1494" i="9"/>
  <c r="E1494" i="9" s="1"/>
  <c r="F1494" i="9" s="1"/>
  <c r="D1368" i="9"/>
  <c r="E1368" i="9" s="1"/>
  <c r="F1368" i="9" s="1"/>
  <c r="D1011" i="9"/>
  <c r="E1011" i="9" s="1"/>
  <c r="F1011" i="9" s="1"/>
  <c r="D1449" i="9"/>
  <c r="E1449" i="9" s="1"/>
  <c r="F1449" i="9" s="1"/>
  <c r="D1544" i="9"/>
  <c r="E1544" i="9" s="1"/>
  <c r="F1544" i="9" s="1"/>
  <c r="D1400" i="9"/>
  <c r="E1400" i="9" s="1"/>
  <c r="F1400" i="9" s="1"/>
  <c r="D1178" i="9"/>
  <c r="E1178" i="9" s="1"/>
  <c r="F1178" i="9" s="1"/>
  <c r="D1555" i="9"/>
  <c r="E1555" i="9" s="1"/>
  <c r="F1555" i="9" s="1"/>
  <c r="D1542" i="9"/>
  <c r="E1542" i="9" s="1"/>
  <c r="F1542" i="9" s="1"/>
  <c r="D1528" i="9"/>
  <c r="E1528" i="9" s="1"/>
  <c r="F1528" i="9" s="1"/>
  <c r="D1515" i="9"/>
  <c r="E1515" i="9" s="1"/>
  <c r="F1515" i="9" s="1"/>
  <c r="D1502" i="9"/>
  <c r="E1502" i="9" s="1"/>
  <c r="F1502" i="9" s="1"/>
  <c r="D1489" i="9"/>
  <c r="E1489" i="9" s="1"/>
  <c r="F1489" i="9" s="1"/>
  <c r="D1476" i="9"/>
  <c r="E1476" i="9" s="1"/>
  <c r="F1476" i="9" s="1"/>
  <c r="D1461" i="9"/>
  <c r="E1461" i="9" s="1"/>
  <c r="F1461" i="9" s="1"/>
  <c r="D1443" i="9"/>
  <c r="E1443" i="9" s="1"/>
  <c r="F1443" i="9" s="1"/>
  <c r="D1428" i="9"/>
  <c r="E1428" i="9" s="1"/>
  <c r="F1428" i="9" s="1"/>
  <c r="D1413" i="9"/>
  <c r="E1413" i="9" s="1"/>
  <c r="F1413" i="9" s="1"/>
  <c r="D1395" i="9"/>
  <c r="E1395" i="9" s="1"/>
  <c r="F1395" i="9" s="1"/>
  <c r="D1380" i="9"/>
  <c r="E1380" i="9" s="1"/>
  <c r="F1380" i="9" s="1"/>
  <c r="D1364" i="9"/>
  <c r="E1364" i="9" s="1"/>
  <c r="F1364" i="9" s="1"/>
  <c r="D1341" i="9"/>
  <c r="E1341" i="9" s="1"/>
  <c r="F1341" i="9" s="1"/>
  <c r="D1317" i="9"/>
  <c r="E1317" i="9" s="1"/>
  <c r="F1317" i="9" s="1"/>
  <c r="D1284" i="9"/>
  <c r="E1284" i="9" s="1"/>
  <c r="F1284" i="9" s="1"/>
  <c r="D1248" i="9"/>
  <c r="E1248" i="9" s="1"/>
  <c r="F1248" i="9" s="1"/>
  <c r="D1212" i="9"/>
  <c r="E1212" i="9" s="1"/>
  <c r="F1212" i="9" s="1"/>
  <c r="D1167" i="9"/>
  <c r="E1167" i="9" s="1"/>
  <c r="F1167" i="9" s="1"/>
  <c r="D1119" i="9"/>
  <c r="E1119" i="9" s="1"/>
  <c r="F1119" i="9" s="1"/>
  <c r="D1059" i="9"/>
  <c r="E1059" i="9" s="1"/>
  <c r="F1059" i="9" s="1"/>
  <c r="D987" i="9"/>
  <c r="E987" i="9" s="1"/>
  <c r="F987" i="9" s="1"/>
  <c r="D867" i="9"/>
  <c r="E867" i="9" s="1"/>
  <c r="F867" i="9" s="1"/>
  <c r="D723" i="9"/>
  <c r="E723" i="9" s="1"/>
  <c r="F723" i="9" s="1"/>
  <c r="D579" i="9"/>
  <c r="E579" i="9" s="1"/>
  <c r="F579" i="9" s="1"/>
  <c r="D376" i="9"/>
  <c r="E376" i="9" s="1"/>
  <c r="F376" i="9" s="1"/>
  <c r="D1533" i="9"/>
  <c r="E1533" i="9" s="1"/>
  <c r="F1533" i="9" s="1"/>
  <c r="D1402" i="9"/>
  <c r="E1402" i="9" s="1"/>
  <c r="F1402" i="9" s="1"/>
  <c r="D1188" i="9"/>
  <c r="E1188" i="9" s="1"/>
  <c r="F1188" i="9" s="1"/>
  <c r="D1558" i="9"/>
  <c r="E1558" i="9" s="1"/>
  <c r="F1558" i="9" s="1"/>
  <c r="D1401" i="9"/>
  <c r="E1401" i="9" s="1"/>
  <c r="F1401" i="9" s="1"/>
  <c r="D1504" i="9"/>
  <c r="E1504" i="9" s="1"/>
  <c r="F1504" i="9" s="1"/>
  <c r="D1382" i="9"/>
  <c r="E1382" i="9" s="1"/>
  <c r="F1382" i="9" s="1"/>
  <c r="D1214" i="9"/>
  <c r="E1214" i="9" s="1"/>
  <c r="F1214" i="9" s="1"/>
  <c r="D1554" i="9"/>
  <c r="E1554" i="9" s="1"/>
  <c r="F1554" i="9" s="1"/>
  <c r="D1540" i="9"/>
  <c r="E1540" i="9" s="1"/>
  <c r="F1540" i="9" s="1"/>
  <c r="D1527" i="9"/>
  <c r="E1527" i="9" s="1"/>
  <c r="F1527" i="9" s="1"/>
  <c r="D1514" i="9"/>
  <c r="E1514" i="9" s="1"/>
  <c r="F1514" i="9" s="1"/>
  <c r="D1501" i="9"/>
  <c r="E1501" i="9" s="1"/>
  <c r="F1501" i="9" s="1"/>
  <c r="D1488" i="9"/>
  <c r="E1488" i="9" s="1"/>
  <c r="F1488" i="9" s="1"/>
  <c r="D1475" i="9"/>
  <c r="E1475" i="9" s="1"/>
  <c r="F1475" i="9" s="1"/>
  <c r="D1460" i="9"/>
  <c r="E1460" i="9" s="1"/>
  <c r="F1460" i="9" s="1"/>
  <c r="D1442" i="9"/>
  <c r="E1442" i="9" s="1"/>
  <c r="F1442" i="9" s="1"/>
  <c r="D1427" i="9"/>
  <c r="E1427" i="9" s="1"/>
  <c r="F1427" i="9" s="1"/>
  <c r="D1412" i="9"/>
  <c r="E1412" i="9" s="1"/>
  <c r="F1412" i="9" s="1"/>
  <c r="D1394" i="9"/>
  <c r="E1394" i="9" s="1"/>
  <c r="F1394" i="9" s="1"/>
  <c r="D1379" i="9"/>
  <c r="E1379" i="9" s="1"/>
  <c r="F1379" i="9" s="1"/>
  <c r="D1359" i="9"/>
  <c r="E1359" i="9" s="1"/>
  <c r="F1359" i="9" s="1"/>
  <c r="D1335" i="9"/>
  <c r="E1335" i="9" s="1"/>
  <c r="F1335" i="9" s="1"/>
  <c r="D1311" i="9"/>
  <c r="E1311" i="9" s="1"/>
  <c r="F1311" i="9" s="1"/>
  <c r="D1275" i="9"/>
  <c r="E1275" i="9" s="1"/>
  <c r="F1275" i="9" s="1"/>
  <c r="D1239" i="9"/>
  <c r="E1239" i="9" s="1"/>
  <c r="F1239" i="9" s="1"/>
  <c r="D1203" i="9"/>
  <c r="E1203" i="9" s="1"/>
  <c r="F1203" i="9" s="1"/>
  <c r="D1166" i="9"/>
  <c r="E1166" i="9" s="1"/>
  <c r="F1166" i="9" s="1"/>
  <c r="D1118" i="9"/>
  <c r="E1118" i="9" s="1"/>
  <c r="F1118" i="9" s="1"/>
  <c r="D1057" i="9"/>
  <c r="E1057" i="9" s="1"/>
  <c r="F1057" i="9" s="1"/>
  <c r="D985" i="9"/>
  <c r="E985" i="9" s="1"/>
  <c r="F985" i="9" s="1"/>
  <c r="D855" i="9"/>
  <c r="E855" i="9" s="1"/>
  <c r="F855" i="9" s="1"/>
  <c r="D711" i="9"/>
  <c r="E711" i="9" s="1"/>
  <c r="F711" i="9" s="1"/>
  <c r="D567" i="9"/>
  <c r="E567" i="9" s="1"/>
  <c r="F567" i="9" s="1"/>
  <c r="D305" i="9"/>
  <c r="E305" i="9" s="1"/>
  <c r="F305" i="9" s="1"/>
  <c r="D1546" i="9"/>
  <c r="E1546" i="9" s="1"/>
  <c r="F1546" i="9" s="1"/>
  <c r="D1465" i="9"/>
  <c r="E1465" i="9" s="1"/>
  <c r="F1465" i="9" s="1"/>
  <c r="D1346" i="9"/>
  <c r="E1346" i="9" s="1"/>
  <c r="F1346" i="9" s="1"/>
  <c r="D1083" i="9"/>
  <c r="E1083" i="9" s="1"/>
  <c r="F1083" i="9" s="1"/>
  <c r="D1479" i="9"/>
  <c r="E1479" i="9" s="1"/>
  <c r="F1479" i="9" s="1"/>
  <c r="D1557" i="9"/>
  <c r="E1557" i="9" s="1"/>
  <c r="F1557" i="9" s="1"/>
  <c r="D1430" i="9"/>
  <c r="E1430" i="9" s="1"/>
  <c r="F1430" i="9" s="1"/>
  <c r="D1130" i="9"/>
  <c r="E1130" i="9" s="1"/>
  <c r="F1130" i="9" s="1"/>
  <c r="D1539" i="9"/>
  <c r="E1539" i="9" s="1"/>
  <c r="F1539" i="9" s="1"/>
  <c r="D1526" i="9"/>
  <c r="E1526" i="9" s="1"/>
  <c r="F1526" i="9" s="1"/>
  <c r="D1513" i="9"/>
  <c r="E1513" i="9" s="1"/>
  <c r="F1513" i="9" s="1"/>
  <c r="D1500" i="9"/>
  <c r="E1500" i="9" s="1"/>
  <c r="F1500" i="9" s="1"/>
  <c r="D1487" i="9"/>
  <c r="E1487" i="9" s="1"/>
  <c r="F1487" i="9" s="1"/>
  <c r="D1474" i="9"/>
  <c r="E1474" i="9" s="1"/>
  <c r="F1474" i="9" s="1"/>
  <c r="D1456" i="9"/>
  <c r="E1456" i="9" s="1"/>
  <c r="F1456" i="9" s="1"/>
  <c r="D1441" i="9"/>
  <c r="E1441" i="9" s="1"/>
  <c r="F1441" i="9" s="1"/>
  <c r="D1426" i="9"/>
  <c r="E1426" i="9" s="1"/>
  <c r="F1426" i="9" s="1"/>
  <c r="D1408" i="9"/>
  <c r="E1408" i="9" s="1"/>
  <c r="F1408" i="9" s="1"/>
  <c r="D1393" i="9"/>
  <c r="E1393" i="9" s="1"/>
  <c r="F1393" i="9" s="1"/>
  <c r="D1378" i="9"/>
  <c r="E1378" i="9" s="1"/>
  <c r="F1378" i="9" s="1"/>
  <c r="D1358" i="9"/>
  <c r="E1358" i="9" s="1"/>
  <c r="F1358" i="9" s="1"/>
  <c r="D1334" i="9"/>
  <c r="E1334" i="9" s="1"/>
  <c r="F1334" i="9" s="1"/>
  <c r="D1310" i="9"/>
  <c r="E1310" i="9" s="1"/>
  <c r="F1310" i="9" s="1"/>
  <c r="D1274" i="9"/>
  <c r="E1274" i="9" s="1"/>
  <c r="F1274" i="9" s="1"/>
  <c r="D1238" i="9"/>
  <c r="E1238" i="9" s="1"/>
  <c r="F1238" i="9" s="1"/>
  <c r="D1202" i="9"/>
  <c r="E1202" i="9" s="1"/>
  <c r="F1202" i="9" s="1"/>
  <c r="D1165" i="9"/>
  <c r="E1165" i="9" s="1"/>
  <c r="F1165" i="9" s="1"/>
  <c r="D1117" i="9"/>
  <c r="E1117" i="9" s="1"/>
  <c r="F1117" i="9" s="1"/>
  <c r="D1047" i="9"/>
  <c r="E1047" i="9" s="1"/>
  <c r="F1047" i="9" s="1"/>
  <c r="D975" i="9"/>
  <c r="E975" i="9" s="1"/>
  <c r="F975" i="9" s="1"/>
  <c r="D843" i="9"/>
  <c r="E843" i="9" s="1"/>
  <c r="F843" i="9" s="1"/>
  <c r="D699" i="9"/>
  <c r="E699" i="9" s="1"/>
  <c r="F699" i="9" s="1"/>
  <c r="D554" i="9"/>
  <c r="E554" i="9" s="1"/>
  <c r="F554" i="9" s="1"/>
  <c r="D233" i="9"/>
  <c r="E233" i="9" s="1"/>
  <c r="F233" i="9" s="1"/>
  <c r="D1480" i="9"/>
  <c r="E1480" i="9" s="1"/>
  <c r="F1480" i="9" s="1"/>
  <c r="D1296" i="9"/>
  <c r="E1296" i="9" s="1"/>
  <c r="F1296" i="9" s="1"/>
  <c r="D473" i="9"/>
  <c r="E473" i="9" s="1"/>
  <c r="F473" i="9" s="1"/>
  <c r="D1492" i="9"/>
  <c r="E1492" i="9" s="1"/>
  <c r="F1492" i="9" s="1"/>
  <c r="D1383" i="9"/>
  <c r="E1383" i="9" s="1"/>
  <c r="F1383" i="9" s="1"/>
  <c r="D1478" i="9"/>
  <c r="E1478" i="9" s="1"/>
  <c r="F1478" i="9" s="1"/>
  <c r="D891" i="9"/>
  <c r="E891" i="9" s="1"/>
  <c r="F891" i="9" s="1"/>
  <c r="D1552" i="9"/>
  <c r="E1552" i="9" s="1"/>
  <c r="F1552" i="9" s="1"/>
  <c r="D1551" i="9"/>
  <c r="E1551" i="9" s="1"/>
  <c r="F1551" i="9" s="1"/>
  <c r="D1538" i="9"/>
  <c r="E1538" i="9" s="1"/>
  <c r="F1538" i="9" s="1"/>
  <c r="D1525" i="9"/>
  <c r="E1525" i="9" s="1"/>
  <c r="F1525" i="9" s="1"/>
  <c r="D1512" i="9"/>
  <c r="E1512" i="9" s="1"/>
  <c r="F1512" i="9" s="1"/>
  <c r="D1499" i="9"/>
  <c r="E1499" i="9" s="1"/>
  <c r="F1499" i="9" s="1"/>
  <c r="D1486" i="9"/>
  <c r="E1486" i="9" s="1"/>
  <c r="F1486" i="9" s="1"/>
  <c r="D1473" i="9"/>
  <c r="E1473" i="9" s="1"/>
  <c r="F1473" i="9" s="1"/>
  <c r="D1455" i="9"/>
  <c r="E1455" i="9" s="1"/>
  <c r="F1455" i="9" s="1"/>
  <c r="D1440" i="9"/>
  <c r="E1440" i="9" s="1"/>
  <c r="F1440" i="9" s="1"/>
  <c r="D1425" i="9"/>
  <c r="E1425" i="9" s="1"/>
  <c r="F1425" i="9" s="1"/>
  <c r="D1407" i="9"/>
  <c r="E1407" i="9" s="1"/>
  <c r="F1407" i="9" s="1"/>
  <c r="D1392" i="9"/>
  <c r="E1392" i="9" s="1"/>
  <c r="F1392" i="9" s="1"/>
  <c r="D1377" i="9"/>
  <c r="E1377" i="9" s="1"/>
  <c r="F1377" i="9" s="1"/>
  <c r="D1357" i="9"/>
  <c r="E1357" i="9" s="1"/>
  <c r="F1357" i="9" s="1"/>
  <c r="D1333" i="9"/>
  <c r="E1333" i="9" s="1"/>
  <c r="F1333" i="9" s="1"/>
  <c r="D1309" i="9"/>
  <c r="E1309" i="9" s="1"/>
  <c r="F1309" i="9" s="1"/>
  <c r="D1273" i="9"/>
  <c r="E1273" i="9" s="1"/>
  <c r="F1273" i="9" s="1"/>
  <c r="D1237" i="9"/>
  <c r="E1237" i="9" s="1"/>
  <c r="F1237" i="9" s="1"/>
  <c r="D1201" i="9"/>
  <c r="E1201" i="9" s="1"/>
  <c r="F1201" i="9" s="1"/>
  <c r="D1155" i="9"/>
  <c r="E1155" i="9" s="1"/>
  <c r="F1155" i="9" s="1"/>
  <c r="D1107" i="9"/>
  <c r="E1107" i="9" s="1"/>
  <c r="F1107" i="9" s="1"/>
  <c r="D1045" i="9"/>
  <c r="E1045" i="9" s="1"/>
  <c r="F1045" i="9" s="1"/>
  <c r="D973" i="9"/>
  <c r="E973" i="9" s="1"/>
  <c r="F973" i="9" s="1"/>
  <c r="D831" i="9"/>
  <c r="E831" i="9" s="1"/>
  <c r="F831" i="9" s="1"/>
  <c r="D687" i="9"/>
  <c r="E687" i="9" s="1"/>
  <c r="F687" i="9" s="1"/>
  <c r="D541" i="9"/>
  <c r="E541" i="9" s="1"/>
  <c r="F541" i="9" s="1"/>
  <c r="D161" i="9"/>
  <c r="E161" i="9" s="1"/>
  <c r="F161" i="9" s="1"/>
  <c r="D1559" i="9"/>
  <c r="E1559" i="9" s="1"/>
  <c r="F1559" i="9" s="1"/>
  <c r="D1450" i="9"/>
  <c r="E1450" i="9" s="1"/>
  <c r="F1450" i="9" s="1"/>
  <c r="D1260" i="9"/>
  <c r="E1260" i="9" s="1"/>
  <c r="F1260" i="9" s="1"/>
  <c r="D771" i="9"/>
  <c r="E771" i="9" s="1"/>
  <c r="F771" i="9" s="1"/>
  <c r="D1519" i="9"/>
  <c r="E1519" i="9" s="1"/>
  <c r="F1519" i="9" s="1"/>
  <c r="D1367" i="9"/>
  <c r="E1367" i="9" s="1"/>
  <c r="F1367" i="9" s="1"/>
  <c r="D1463" i="9"/>
  <c r="E1463" i="9" s="1"/>
  <c r="F1463" i="9" s="1"/>
  <c r="D999" i="9"/>
  <c r="E999" i="9" s="1"/>
  <c r="F999" i="9" s="1"/>
  <c r="D1550" i="9"/>
  <c r="E1550" i="9" s="1"/>
  <c r="F1550" i="9" s="1"/>
  <c r="D1537" i="9"/>
  <c r="E1537" i="9" s="1"/>
  <c r="F1537" i="9" s="1"/>
  <c r="D1524" i="9"/>
  <c r="E1524" i="9" s="1"/>
  <c r="F1524" i="9" s="1"/>
  <c r="D1511" i="9"/>
  <c r="E1511" i="9" s="1"/>
  <c r="F1511" i="9" s="1"/>
  <c r="D1498" i="9"/>
  <c r="E1498" i="9" s="1"/>
  <c r="F1498" i="9" s="1"/>
  <c r="D1485" i="9"/>
  <c r="E1485" i="9" s="1"/>
  <c r="F1485" i="9" s="1"/>
  <c r="D1472" i="9"/>
  <c r="E1472" i="9" s="1"/>
  <c r="F1472" i="9" s="1"/>
  <c r="D1454" i="9"/>
  <c r="E1454" i="9" s="1"/>
  <c r="F1454" i="9" s="1"/>
  <c r="D1439" i="9"/>
  <c r="E1439" i="9" s="1"/>
  <c r="F1439" i="9" s="1"/>
  <c r="D1424" i="9"/>
  <c r="E1424" i="9" s="1"/>
  <c r="F1424" i="9" s="1"/>
  <c r="D1406" i="9"/>
  <c r="E1406" i="9" s="1"/>
  <c r="F1406" i="9" s="1"/>
  <c r="D1391" i="9"/>
  <c r="E1391" i="9" s="1"/>
  <c r="F1391" i="9" s="1"/>
  <c r="D1376" i="9"/>
  <c r="E1376" i="9" s="1"/>
  <c r="F1376" i="9" s="1"/>
  <c r="D1356" i="9"/>
  <c r="E1356" i="9" s="1"/>
  <c r="F1356" i="9" s="1"/>
  <c r="D1332" i="9"/>
  <c r="E1332" i="9" s="1"/>
  <c r="F1332" i="9" s="1"/>
  <c r="D1308" i="9"/>
  <c r="E1308" i="9" s="1"/>
  <c r="F1308" i="9" s="1"/>
  <c r="D1272" i="9"/>
  <c r="E1272" i="9" s="1"/>
  <c r="F1272" i="9" s="1"/>
  <c r="D1236" i="9"/>
  <c r="E1236" i="9" s="1"/>
  <c r="F1236" i="9" s="1"/>
  <c r="D1200" i="9"/>
  <c r="E1200" i="9" s="1"/>
  <c r="F1200" i="9" s="1"/>
  <c r="D1154" i="9"/>
  <c r="E1154" i="9" s="1"/>
  <c r="F1154" i="9" s="1"/>
  <c r="D1106" i="9"/>
  <c r="E1106" i="9" s="1"/>
  <c r="F1106" i="9" s="1"/>
  <c r="D1035" i="9"/>
  <c r="E1035" i="9" s="1"/>
  <c r="F1035" i="9" s="1"/>
  <c r="D963" i="9"/>
  <c r="E963" i="9" s="1"/>
  <c r="F963" i="9" s="1"/>
  <c r="D819" i="9"/>
  <c r="E819" i="9" s="1"/>
  <c r="F819" i="9" s="1"/>
  <c r="D675" i="9"/>
  <c r="E675" i="9" s="1"/>
  <c r="F675" i="9" s="1"/>
  <c r="D528" i="9"/>
  <c r="E528" i="9" s="1"/>
  <c r="F528" i="9" s="1"/>
  <c r="D29" i="9"/>
  <c r="E29" i="9" s="1"/>
  <c r="F29" i="9" s="1"/>
  <c r="D1432" i="9"/>
  <c r="E1432" i="9" s="1"/>
  <c r="F1432" i="9" s="1"/>
  <c r="D1322" i="9"/>
  <c r="E1322" i="9" s="1"/>
  <c r="F1322" i="9" s="1"/>
  <c r="D627" i="9"/>
  <c r="E627" i="9" s="1"/>
  <c r="F627" i="9" s="1"/>
  <c r="D1506" i="9"/>
  <c r="E1506" i="9" s="1"/>
  <c r="F1506" i="9" s="1"/>
  <c r="D1345" i="9"/>
  <c r="E1345" i="9" s="1"/>
  <c r="F1345" i="9" s="1"/>
  <c r="D1448" i="9"/>
  <c r="E1448" i="9" s="1"/>
  <c r="F1448" i="9" s="1"/>
  <c r="D1071" i="9"/>
  <c r="E1071" i="9" s="1"/>
  <c r="F1071" i="9" s="1"/>
  <c r="D1549" i="9"/>
  <c r="E1549" i="9" s="1"/>
  <c r="F1549" i="9" s="1"/>
  <c r="D1536" i="9"/>
  <c r="E1536" i="9" s="1"/>
  <c r="F1536" i="9" s="1"/>
  <c r="D1523" i="9"/>
  <c r="E1523" i="9" s="1"/>
  <c r="F1523" i="9" s="1"/>
  <c r="D1510" i="9"/>
  <c r="E1510" i="9" s="1"/>
  <c r="F1510" i="9" s="1"/>
  <c r="D1497" i="9"/>
  <c r="E1497" i="9" s="1"/>
  <c r="F1497" i="9" s="1"/>
  <c r="D1484" i="9"/>
  <c r="E1484" i="9" s="1"/>
  <c r="F1484" i="9" s="1"/>
  <c r="D1468" i="9"/>
  <c r="E1468" i="9" s="1"/>
  <c r="F1468" i="9" s="1"/>
  <c r="D1453" i="9"/>
  <c r="E1453" i="9" s="1"/>
  <c r="F1453" i="9" s="1"/>
  <c r="D1438" i="9"/>
  <c r="E1438" i="9" s="1"/>
  <c r="F1438" i="9" s="1"/>
  <c r="D1420" i="9"/>
  <c r="E1420" i="9" s="1"/>
  <c r="F1420" i="9" s="1"/>
  <c r="D1405" i="9"/>
  <c r="E1405" i="9" s="1"/>
  <c r="F1405" i="9" s="1"/>
  <c r="D1390" i="9"/>
  <c r="E1390" i="9" s="1"/>
  <c r="F1390" i="9" s="1"/>
  <c r="D1371" i="9"/>
  <c r="E1371" i="9" s="1"/>
  <c r="F1371" i="9" s="1"/>
  <c r="D1355" i="9"/>
  <c r="E1355" i="9" s="1"/>
  <c r="F1355" i="9" s="1"/>
  <c r="D1331" i="9"/>
  <c r="E1331" i="9" s="1"/>
  <c r="F1331" i="9" s="1"/>
  <c r="D1299" i="9"/>
  <c r="E1299" i="9" s="1"/>
  <c r="F1299" i="9" s="1"/>
  <c r="D1263" i="9"/>
  <c r="E1263" i="9" s="1"/>
  <c r="F1263" i="9" s="1"/>
  <c r="D1227" i="9"/>
  <c r="E1227" i="9" s="1"/>
  <c r="F1227" i="9" s="1"/>
  <c r="D1191" i="9"/>
  <c r="E1191" i="9" s="1"/>
  <c r="F1191" i="9" s="1"/>
  <c r="D1153" i="9"/>
  <c r="E1153" i="9" s="1"/>
  <c r="F1153" i="9" s="1"/>
  <c r="D1105" i="9"/>
  <c r="E1105" i="9" s="1"/>
  <c r="F1105" i="9" s="1"/>
  <c r="D1033" i="9"/>
  <c r="E1033" i="9" s="1"/>
  <c r="F1033" i="9" s="1"/>
  <c r="D951" i="9"/>
  <c r="E951" i="9" s="1"/>
  <c r="F951" i="9" s="1"/>
  <c r="D807" i="9"/>
  <c r="E807" i="9" s="1"/>
  <c r="F807" i="9" s="1"/>
  <c r="D663" i="9"/>
  <c r="E663" i="9" s="1"/>
  <c r="F663" i="9" s="1"/>
  <c r="D514" i="9"/>
  <c r="E514" i="9" s="1"/>
  <c r="F514" i="9" s="1"/>
  <c r="D1532" i="9"/>
  <c r="E1532" i="9" s="1"/>
  <c r="F1532" i="9" s="1"/>
  <c r="D1431" i="9"/>
  <c r="E1431" i="9" s="1"/>
  <c r="F1431" i="9" s="1"/>
  <c r="D1518" i="9"/>
  <c r="E1518" i="9" s="1"/>
  <c r="F1518" i="9" s="1"/>
  <c r="D1286" i="9"/>
  <c r="E1286" i="9" s="1"/>
  <c r="F1286" i="9" s="1"/>
  <c r="D1548" i="9"/>
  <c r="E1548" i="9" s="1"/>
  <c r="F1548" i="9" s="1"/>
  <c r="D1535" i="9"/>
  <c r="E1535" i="9" s="1"/>
  <c r="F1535" i="9" s="1"/>
  <c r="D1522" i="9"/>
  <c r="E1522" i="9" s="1"/>
  <c r="F1522" i="9" s="1"/>
  <c r="D1509" i="9"/>
  <c r="E1509" i="9" s="1"/>
  <c r="F1509" i="9" s="1"/>
  <c r="D1496" i="9"/>
  <c r="E1496" i="9" s="1"/>
  <c r="F1496" i="9" s="1"/>
  <c r="D1483" i="9"/>
  <c r="E1483" i="9" s="1"/>
  <c r="F1483" i="9" s="1"/>
  <c r="D1467" i="9"/>
  <c r="E1467" i="9" s="1"/>
  <c r="F1467" i="9" s="1"/>
  <c r="D1452" i="9"/>
  <c r="E1452" i="9" s="1"/>
  <c r="F1452" i="9" s="1"/>
  <c r="D1437" i="9"/>
  <c r="E1437" i="9" s="1"/>
  <c r="F1437" i="9" s="1"/>
  <c r="D1419" i="9"/>
  <c r="E1419" i="9" s="1"/>
  <c r="F1419" i="9" s="1"/>
  <c r="D1404" i="9"/>
  <c r="E1404" i="9" s="1"/>
  <c r="F1404" i="9" s="1"/>
  <c r="D1389" i="9"/>
  <c r="E1389" i="9" s="1"/>
  <c r="F1389" i="9" s="1"/>
  <c r="D1370" i="9"/>
  <c r="E1370" i="9" s="1"/>
  <c r="F1370" i="9" s="1"/>
  <c r="D1353" i="9"/>
  <c r="E1353" i="9" s="1"/>
  <c r="F1353" i="9" s="1"/>
  <c r="D1329" i="9"/>
  <c r="E1329" i="9" s="1"/>
  <c r="F1329" i="9" s="1"/>
  <c r="D1298" i="9"/>
  <c r="E1298" i="9" s="1"/>
  <c r="F1298" i="9" s="1"/>
  <c r="D1262" i="9"/>
  <c r="E1262" i="9" s="1"/>
  <c r="F1262" i="9" s="1"/>
  <c r="D1226" i="9"/>
  <c r="E1226" i="9" s="1"/>
  <c r="F1226" i="9" s="1"/>
  <c r="D1190" i="9"/>
  <c r="E1190" i="9" s="1"/>
  <c r="F1190" i="9" s="1"/>
  <c r="D1143" i="9"/>
  <c r="E1143" i="9" s="1"/>
  <c r="F1143" i="9" s="1"/>
  <c r="D1095" i="9"/>
  <c r="E1095" i="9" s="1"/>
  <c r="F1095" i="9" s="1"/>
  <c r="D1023" i="9"/>
  <c r="E1023" i="9" s="1"/>
  <c r="F1023" i="9" s="1"/>
  <c r="D939" i="9"/>
  <c r="E939" i="9" s="1"/>
  <c r="F939" i="9" s="1"/>
  <c r="D795" i="9"/>
  <c r="E795" i="9" s="1"/>
  <c r="F795" i="9" s="1"/>
  <c r="D651" i="9"/>
  <c r="E651" i="9" s="1"/>
  <c r="F651" i="9" s="1"/>
  <c r="K4" i="2"/>
  <c r="D6" i="9"/>
  <c r="E6" i="9" s="1"/>
  <c r="F6" i="9" s="1"/>
  <c r="D8" i="9"/>
  <c r="E8" i="9" s="1"/>
  <c r="F8" i="9" s="1"/>
  <c r="D20" i="9"/>
  <c r="E20" i="9" s="1"/>
  <c r="F20" i="9" s="1"/>
  <c r="D32" i="9"/>
  <c r="E32" i="9" s="1"/>
  <c r="F32" i="9" s="1"/>
  <c r="D44" i="9"/>
  <c r="E44" i="9" s="1"/>
  <c r="F44" i="9" s="1"/>
  <c r="D56" i="9"/>
  <c r="E56" i="9" s="1"/>
  <c r="F56" i="9" s="1"/>
  <c r="D68" i="9"/>
  <c r="E68" i="9" s="1"/>
  <c r="F68" i="9" s="1"/>
  <c r="D80" i="9"/>
  <c r="E80" i="9" s="1"/>
  <c r="F80" i="9" s="1"/>
  <c r="D92" i="9"/>
  <c r="E92" i="9" s="1"/>
  <c r="F92" i="9" s="1"/>
  <c r="D104" i="9"/>
  <c r="E104" i="9" s="1"/>
  <c r="F104" i="9" s="1"/>
  <c r="D116" i="9"/>
  <c r="E116" i="9" s="1"/>
  <c r="F116" i="9" s="1"/>
  <c r="D128" i="9"/>
  <c r="E128" i="9" s="1"/>
  <c r="F128" i="9" s="1"/>
  <c r="D140" i="9"/>
  <c r="E140" i="9" s="1"/>
  <c r="F140" i="9" s="1"/>
  <c r="D9" i="9"/>
  <c r="E9" i="9" s="1"/>
  <c r="F9" i="9" s="1"/>
  <c r="D21" i="9"/>
  <c r="E21" i="9" s="1"/>
  <c r="F21" i="9" s="1"/>
  <c r="D33" i="9"/>
  <c r="E33" i="9" s="1"/>
  <c r="F33" i="9" s="1"/>
  <c r="D45" i="9"/>
  <c r="E45" i="9" s="1"/>
  <c r="F45" i="9" s="1"/>
  <c r="D57" i="9"/>
  <c r="E57" i="9" s="1"/>
  <c r="F57" i="9" s="1"/>
  <c r="D69" i="9"/>
  <c r="E69" i="9" s="1"/>
  <c r="F69" i="9" s="1"/>
  <c r="D81" i="9"/>
  <c r="E81" i="9" s="1"/>
  <c r="F81" i="9" s="1"/>
  <c r="D93" i="9"/>
  <c r="E93" i="9" s="1"/>
  <c r="F93" i="9" s="1"/>
  <c r="D105" i="9"/>
  <c r="E105" i="9" s="1"/>
  <c r="F105" i="9" s="1"/>
  <c r="D117" i="9"/>
  <c r="E117" i="9" s="1"/>
  <c r="F117" i="9" s="1"/>
  <c r="D129" i="9"/>
  <c r="E129" i="9" s="1"/>
  <c r="F129" i="9" s="1"/>
  <c r="D141" i="9"/>
  <c r="E141" i="9" s="1"/>
  <c r="F141" i="9" s="1"/>
  <c r="D153" i="9"/>
  <c r="E153" i="9" s="1"/>
  <c r="F153" i="9" s="1"/>
  <c r="D165" i="9"/>
  <c r="E165" i="9" s="1"/>
  <c r="F165" i="9" s="1"/>
  <c r="D177" i="9"/>
  <c r="E177" i="9" s="1"/>
  <c r="F177" i="9" s="1"/>
  <c r="D189" i="9"/>
  <c r="E189" i="9" s="1"/>
  <c r="F189" i="9" s="1"/>
  <c r="D201" i="9"/>
  <c r="E201" i="9" s="1"/>
  <c r="F201" i="9" s="1"/>
  <c r="D213" i="9"/>
  <c r="E213" i="9" s="1"/>
  <c r="F213" i="9" s="1"/>
  <c r="D225" i="9"/>
  <c r="E225" i="9" s="1"/>
  <c r="F225" i="9" s="1"/>
  <c r="D237" i="9"/>
  <c r="E237" i="9" s="1"/>
  <c r="F237" i="9" s="1"/>
  <c r="D249" i="9"/>
  <c r="E249" i="9" s="1"/>
  <c r="F249" i="9" s="1"/>
  <c r="D261" i="9"/>
  <c r="E261" i="9" s="1"/>
  <c r="F261" i="9" s="1"/>
  <c r="D273" i="9"/>
  <c r="E273" i="9" s="1"/>
  <c r="F273" i="9" s="1"/>
  <c r="D285" i="9"/>
  <c r="E285" i="9" s="1"/>
  <c r="F285" i="9" s="1"/>
  <c r="D297" i="9"/>
  <c r="E297" i="9" s="1"/>
  <c r="F297" i="9" s="1"/>
  <c r="D309" i="9"/>
  <c r="E309" i="9" s="1"/>
  <c r="F309" i="9" s="1"/>
  <c r="D321" i="9"/>
  <c r="E321" i="9" s="1"/>
  <c r="F321" i="9" s="1"/>
  <c r="D333" i="9"/>
  <c r="E333" i="9" s="1"/>
  <c r="F333" i="9" s="1"/>
  <c r="D345" i="9"/>
  <c r="E345" i="9" s="1"/>
  <c r="F345" i="9" s="1"/>
  <c r="D357" i="9"/>
  <c r="E357" i="9" s="1"/>
  <c r="F357" i="9" s="1"/>
  <c r="D369" i="9"/>
  <c r="E369" i="9" s="1"/>
  <c r="F369" i="9" s="1"/>
  <c r="D381" i="9"/>
  <c r="E381" i="9" s="1"/>
  <c r="F381" i="9" s="1"/>
  <c r="D393" i="9"/>
  <c r="E393" i="9" s="1"/>
  <c r="F393" i="9" s="1"/>
  <c r="D405" i="9"/>
  <c r="E405" i="9" s="1"/>
  <c r="F405" i="9" s="1"/>
  <c r="D417" i="9"/>
  <c r="E417" i="9" s="1"/>
  <c r="F417" i="9" s="1"/>
  <c r="D429" i="9"/>
  <c r="E429" i="9" s="1"/>
  <c r="F429" i="9" s="1"/>
  <c r="D441" i="9"/>
  <c r="E441" i="9" s="1"/>
  <c r="F441" i="9" s="1"/>
  <c r="D10" i="9"/>
  <c r="E10" i="9" s="1"/>
  <c r="F10" i="9" s="1"/>
  <c r="D22" i="9"/>
  <c r="E22" i="9" s="1"/>
  <c r="F22" i="9" s="1"/>
  <c r="D34" i="9"/>
  <c r="E34" i="9" s="1"/>
  <c r="F34" i="9" s="1"/>
  <c r="D46" i="9"/>
  <c r="E46" i="9" s="1"/>
  <c r="F46" i="9" s="1"/>
  <c r="D58" i="9"/>
  <c r="E58" i="9" s="1"/>
  <c r="F58" i="9" s="1"/>
  <c r="D70" i="9"/>
  <c r="E70" i="9" s="1"/>
  <c r="F70" i="9" s="1"/>
  <c r="D82" i="9"/>
  <c r="E82" i="9" s="1"/>
  <c r="F82" i="9" s="1"/>
  <c r="D94" i="9"/>
  <c r="E94" i="9" s="1"/>
  <c r="F94" i="9" s="1"/>
  <c r="D106" i="9"/>
  <c r="E106" i="9" s="1"/>
  <c r="F106" i="9" s="1"/>
  <c r="D118" i="9"/>
  <c r="E118" i="9" s="1"/>
  <c r="F118" i="9" s="1"/>
  <c r="D130" i="9"/>
  <c r="E130" i="9" s="1"/>
  <c r="F130" i="9" s="1"/>
  <c r="D142" i="9"/>
  <c r="E142" i="9" s="1"/>
  <c r="F142" i="9" s="1"/>
  <c r="D154" i="9"/>
  <c r="E154" i="9" s="1"/>
  <c r="F154" i="9" s="1"/>
  <c r="D166" i="9"/>
  <c r="E166" i="9" s="1"/>
  <c r="F166" i="9" s="1"/>
  <c r="D178" i="9"/>
  <c r="E178" i="9" s="1"/>
  <c r="F178" i="9" s="1"/>
  <c r="D190" i="9"/>
  <c r="E190" i="9" s="1"/>
  <c r="F190" i="9" s="1"/>
  <c r="D202" i="9"/>
  <c r="E202" i="9" s="1"/>
  <c r="F202" i="9" s="1"/>
  <c r="D214" i="9"/>
  <c r="E214" i="9" s="1"/>
  <c r="F214" i="9" s="1"/>
  <c r="D226" i="9"/>
  <c r="E226" i="9" s="1"/>
  <c r="F226" i="9" s="1"/>
  <c r="D238" i="9"/>
  <c r="E238" i="9" s="1"/>
  <c r="F238" i="9" s="1"/>
  <c r="D250" i="9"/>
  <c r="E250" i="9" s="1"/>
  <c r="F250" i="9" s="1"/>
  <c r="D262" i="9"/>
  <c r="E262" i="9" s="1"/>
  <c r="F262" i="9" s="1"/>
  <c r="D274" i="9"/>
  <c r="E274" i="9" s="1"/>
  <c r="F274" i="9" s="1"/>
  <c r="D286" i="9"/>
  <c r="E286" i="9" s="1"/>
  <c r="F286" i="9" s="1"/>
  <c r="D298" i="9"/>
  <c r="E298" i="9" s="1"/>
  <c r="F298" i="9" s="1"/>
  <c r="D310" i="9"/>
  <c r="E310" i="9" s="1"/>
  <c r="F310" i="9" s="1"/>
  <c r="D322" i="9"/>
  <c r="E322" i="9" s="1"/>
  <c r="F322" i="9" s="1"/>
  <c r="D334" i="9"/>
  <c r="E334" i="9" s="1"/>
  <c r="F334" i="9" s="1"/>
  <c r="D346" i="9"/>
  <c r="E346" i="9" s="1"/>
  <c r="F346" i="9" s="1"/>
  <c r="D358" i="9"/>
  <c r="E358" i="9" s="1"/>
  <c r="F358" i="9" s="1"/>
  <c r="D370" i="9"/>
  <c r="E370" i="9" s="1"/>
  <c r="F370" i="9" s="1"/>
  <c r="D382" i="9"/>
  <c r="E382" i="9" s="1"/>
  <c r="F382" i="9" s="1"/>
  <c r="D394" i="9"/>
  <c r="E394" i="9" s="1"/>
  <c r="F394" i="9" s="1"/>
  <c r="D406" i="9"/>
  <c r="E406" i="9" s="1"/>
  <c r="F406" i="9" s="1"/>
  <c r="D418" i="9"/>
  <c r="E418" i="9" s="1"/>
  <c r="F418" i="9" s="1"/>
  <c r="D430" i="9"/>
  <c r="E430" i="9" s="1"/>
  <c r="F430" i="9" s="1"/>
  <c r="D442" i="9"/>
  <c r="E442" i="9" s="1"/>
  <c r="F442" i="9" s="1"/>
  <c r="D454" i="9"/>
  <c r="E454" i="9" s="1"/>
  <c r="F454" i="9" s="1"/>
  <c r="D466" i="9"/>
  <c r="E466" i="9" s="1"/>
  <c r="F466" i="9" s="1"/>
  <c r="D478" i="9"/>
  <c r="E478" i="9" s="1"/>
  <c r="F478" i="9" s="1"/>
  <c r="D11" i="9"/>
  <c r="E11" i="9" s="1"/>
  <c r="F11" i="9" s="1"/>
  <c r="D23" i="9"/>
  <c r="E23" i="9" s="1"/>
  <c r="F23" i="9" s="1"/>
  <c r="D35" i="9"/>
  <c r="E35" i="9" s="1"/>
  <c r="F35" i="9" s="1"/>
  <c r="D47" i="9"/>
  <c r="E47" i="9" s="1"/>
  <c r="F47" i="9" s="1"/>
  <c r="D59" i="9"/>
  <c r="E59" i="9" s="1"/>
  <c r="F59" i="9" s="1"/>
  <c r="D71" i="9"/>
  <c r="E71" i="9" s="1"/>
  <c r="F71" i="9" s="1"/>
  <c r="D83" i="9"/>
  <c r="E83" i="9" s="1"/>
  <c r="F83" i="9" s="1"/>
  <c r="D95" i="9"/>
  <c r="E95" i="9" s="1"/>
  <c r="F95" i="9" s="1"/>
  <c r="D107" i="9"/>
  <c r="E107" i="9" s="1"/>
  <c r="F107" i="9" s="1"/>
  <c r="D119" i="9"/>
  <c r="E119" i="9" s="1"/>
  <c r="F119" i="9" s="1"/>
  <c r="D131" i="9"/>
  <c r="E131" i="9" s="1"/>
  <c r="F131" i="9" s="1"/>
  <c r="D143" i="9"/>
  <c r="E143" i="9" s="1"/>
  <c r="F143" i="9" s="1"/>
  <c r="D155" i="9"/>
  <c r="E155" i="9" s="1"/>
  <c r="F155" i="9" s="1"/>
  <c r="D167" i="9"/>
  <c r="E167" i="9" s="1"/>
  <c r="F167" i="9" s="1"/>
  <c r="D179" i="9"/>
  <c r="E179" i="9" s="1"/>
  <c r="F179" i="9" s="1"/>
  <c r="D191" i="9"/>
  <c r="E191" i="9" s="1"/>
  <c r="F191" i="9" s="1"/>
  <c r="D203" i="9"/>
  <c r="E203" i="9" s="1"/>
  <c r="F203" i="9" s="1"/>
  <c r="D215" i="9"/>
  <c r="E215" i="9" s="1"/>
  <c r="F215" i="9" s="1"/>
  <c r="D227" i="9"/>
  <c r="E227" i="9" s="1"/>
  <c r="F227" i="9" s="1"/>
  <c r="D239" i="9"/>
  <c r="E239" i="9" s="1"/>
  <c r="F239" i="9" s="1"/>
  <c r="D251" i="9"/>
  <c r="E251" i="9" s="1"/>
  <c r="F251" i="9" s="1"/>
  <c r="D263" i="9"/>
  <c r="E263" i="9" s="1"/>
  <c r="F263" i="9" s="1"/>
  <c r="D275" i="9"/>
  <c r="E275" i="9" s="1"/>
  <c r="F275" i="9" s="1"/>
  <c r="D287" i="9"/>
  <c r="E287" i="9" s="1"/>
  <c r="F287" i="9" s="1"/>
  <c r="D299" i="9"/>
  <c r="E299" i="9" s="1"/>
  <c r="F299" i="9" s="1"/>
  <c r="D311" i="9"/>
  <c r="E311" i="9" s="1"/>
  <c r="F311" i="9" s="1"/>
  <c r="D323" i="9"/>
  <c r="E323" i="9" s="1"/>
  <c r="F323" i="9" s="1"/>
  <c r="D335" i="9"/>
  <c r="E335" i="9" s="1"/>
  <c r="F335" i="9" s="1"/>
  <c r="D347" i="9"/>
  <c r="E347" i="9" s="1"/>
  <c r="F347" i="9" s="1"/>
  <c r="D359" i="9"/>
  <c r="E359" i="9" s="1"/>
  <c r="F359" i="9" s="1"/>
  <c r="D371" i="9"/>
  <c r="E371" i="9" s="1"/>
  <c r="F371" i="9" s="1"/>
  <c r="D383" i="9"/>
  <c r="E383" i="9" s="1"/>
  <c r="F383" i="9" s="1"/>
  <c r="D395" i="9"/>
  <c r="E395" i="9" s="1"/>
  <c r="F395" i="9" s="1"/>
  <c r="D407" i="9"/>
  <c r="E407" i="9" s="1"/>
  <c r="F407" i="9" s="1"/>
  <c r="D419" i="9"/>
  <c r="E419" i="9" s="1"/>
  <c r="F419" i="9" s="1"/>
  <c r="D431" i="9"/>
  <c r="E431" i="9" s="1"/>
  <c r="F431" i="9" s="1"/>
  <c r="D443" i="9"/>
  <c r="E443" i="9" s="1"/>
  <c r="F443" i="9" s="1"/>
  <c r="D455" i="9"/>
  <c r="E455" i="9" s="1"/>
  <c r="F455" i="9" s="1"/>
  <c r="D467" i="9"/>
  <c r="E467" i="9" s="1"/>
  <c r="F467" i="9" s="1"/>
  <c r="D479" i="9"/>
  <c r="E479" i="9" s="1"/>
  <c r="F479" i="9" s="1"/>
  <c r="D491" i="9"/>
  <c r="E491" i="9" s="1"/>
  <c r="F491" i="9" s="1"/>
  <c r="D503" i="9"/>
  <c r="E503" i="9" s="1"/>
  <c r="F503" i="9" s="1"/>
  <c r="D515" i="9"/>
  <c r="E515" i="9" s="1"/>
  <c r="F515" i="9" s="1"/>
  <c r="D527" i="9"/>
  <c r="E527" i="9" s="1"/>
  <c r="F527" i="9" s="1"/>
  <c r="D539" i="9"/>
  <c r="E539" i="9" s="1"/>
  <c r="F539" i="9" s="1"/>
  <c r="D551" i="9"/>
  <c r="E551" i="9" s="1"/>
  <c r="F551" i="9" s="1"/>
  <c r="D563" i="9"/>
  <c r="E563" i="9" s="1"/>
  <c r="F563" i="9" s="1"/>
  <c r="D12" i="9"/>
  <c r="E12" i="9" s="1"/>
  <c r="F12" i="9" s="1"/>
  <c r="D24" i="9"/>
  <c r="E24" i="9" s="1"/>
  <c r="F24" i="9" s="1"/>
  <c r="D36" i="9"/>
  <c r="E36" i="9" s="1"/>
  <c r="F36" i="9" s="1"/>
  <c r="D48" i="9"/>
  <c r="E48" i="9" s="1"/>
  <c r="F48" i="9" s="1"/>
  <c r="D60" i="9"/>
  <c r="E60" i="9" s="1"/>
  <c r="F60" i="9" s="1"/>
  <c r="D72" i="9"/>
  <c r="E72" i="9" s="1"/>
  <c r="F72" i="9" s="1"/>
  <c r="D84" i="9"/>
  <c r="E84" i="9" s="1"/>
  <c r="F84" i="9" s="1"/>
  <c r="D96" i="9"/>
  <c r="E96" i="9" s="1"/>
  <c r="F96" i="9" s="1"/>
  <c r="D108" i="9"/>
  <c r="E108" i="9" s="1"/>
  <c r="F108" i="9" s="1"/>
  <c r="D120" i="9"/>
  <c r="E120" i="9" s="1"/>
  <c r="F120" i="9" s="1"/>
  <c r="D132" i="9"/>
  <c r="E132" i="9" s="1"/>
  <c r="F132" i="9" s="1"/>
  <c r="D144" i="9"/>
  <c r="E144" i="9" s="1"/>
  <c r="F144" i="9" s="1"/>
  <c r="D156" i="9"/>
  <c r="E156" i="9" s="1"/>
  <c r="F156" i="9" s="1"/>
  <c r="D168" i="9"/>
  <c r="E168" i="9" s="1"/>
  <c r="F168" i="9" s="1"/>
  <c r="D180" i="9"/>
  <c r="E180" i="9" s="1"/>
  <c r="F180" i="9" s="1"/>
  <c r="D192" i="9"/>
  <c r="E192" i="9" s="1"/>
  <c r="F192" i="9" s="1"/>
  <c r="D204" i="9"/>
  <c r="E204" i="9" s="1"/>
  <c r="F204" i="9" s="1"/>
  <c r="D216" i="9"/>
  <c r="E216" i="9" s="1"/>
  <c r="F216" i="9" s="1"/>
  <c r="D228" i="9"/>
  <c r="E228" i="9" s="1"/>
  <c r="F228" i="9" s="1"/>
  <c r="D240" i="9"/>
  <c r="E240" i="9" s="1"/>
  <c r="F240" i="9" s="1"/>
  <c r="D252" i="9"/>
  <c r="E252" i="9" s="1"/>
  <c r="F252" i="9" s="1"/>
  <c r="D264" i="9"/>
  <c r="E264" i="9" s="1"/>
  <c r="F264" i="9" s="1"/>
  <c r="D276" i="9"/>
  <c r="E276" i="9" s="1"/>
  <c r="F276" i="9" s="1"/>
  <c r="D288" i="9"/>
  <c r="E288" i="9" s="1"/>
  <c r="F288" i="9" s="1"/>
  <c r="D300" i="9"/>
  <c r="E300" i="9" s="1"/>
  <c r="F300" i="9" s="1"/>
  <c r="D312" i="9"/>
  <c r="E312" i="9" s="1"/>
  <c r="F312" i="9" s="1"/>
  <c r="D324" i="9"/>
  <c r="E324" i="9" s="1"/>
  <c r="F324" i="9" s="1"/>
  <c r="D336" i="9"/>
  <c r="E336" i="9" s="1"/>
  <c r="F336" i="9" s="1"/>
  <c r="D348" i="9"/>
  <c r="E348" i="9" s="1"/>
  <c r="F348" i="9" s="1"/>
  <c r="D360" i="9"/>
  <c r="E360" i="9" s="1"/>
  <c r="F360" i="9" s="1"/>
  <c r="D372" i="9"/>
  <c r="E372" i="9" s="1"/>
  <c r="F372" i="9" s="1"/>
  <c r="D384" i="9"/>
  <c r="E384" i="9" s="1"/>
  <c r="F384" i="9" s="1"/>
  <c r="D396" i="9"/>
  <c r="E396" i="9" s="1"/>
  <c r="F396" i="9" s="1"/>
  <c r="D408" i="9"/>
  <c r="E408" i="9" s="1"/>
  <c r="F408" i="9" s="1"/>
  <c r="D420" i="9"/>
  <c r="E420" i="9" s="1"/>
  <c r="F420" i="9" s="1"/>
  <c r="D432" i="9"/>
  <c r="E432" i="9" s="1"/>
  <c r="F432" i="9" s="1"/>
  <c r="D444" i="9"/>
  <c r="E444" i="9" s="1"/>
  <c r="F444" i="9" s="1"/>
  <c r="D456" i="9"/>
  <c r="E456" i="9" s="1"/>
  <c r="F456" i="9" s="1"/>
  <c r="D13" i="9"/>
  <c r="E13" i="9" s="1"/>
  <c r="F13" i="9" s="1"/>
  <c r="D25" i="9"/>
  <c r="E25" i="9" s="1"/>
  <c r="F25" i="9" s="1"/>
  <c r="D37" i="9"/>
  <c r="E37" i="9" s="1"/>
  <c r="F37" i="9" s="1"/>
  <c r="D49" i="9"/>
  <c r="E49" i="9" s="1"/>
  <c r="F49" i="9" s="1"/>
  <c r="D61" i="9"/>
  <c r="E61" i="9" s="1"/>
  <c r="F61" i="9" s="1"/>
  <c r="D73" i="9"/>
  <c r="E73" i="9" s="1"/>
  <c r="F73" i="9" s="1"/>
  <c r="D85" i="9"/>
  <c r="E85" i="9" s="1"/>
  <c r="F85" i="9" s="1"/>
  <c r="D97" i="9"/>
  <c r="E97" i="9" s="1"/>
  <c r="F97" i="9" s="1"/>
  <c r="D109" i="9"/>
  <c r="E109" i="9" s="1"/>
  <c r="F109" i="9" s="1"/>
  <c r="D121" i="9"/>
  <c r="E121" i="9" s="1"/>
  <c r="F121" i="9" s="1"/>
  <c r="D133" i="9"/>
  <c r="E133" i="9" s="1"/>
  <c r="F133" i="9" s="1"/>
  <c r="D145" i="9"/>
  <c r="E145" i="9" s="1"/>
  <c r="F145" i="9" s="1"/>
  <c r="D157" i="9"/>
  <c r="E157" i="9" s="1"/>
  <c r="F157" i="9" s="1"/>
  <c r="D169" i="9"/>
  <c r="E169" i="9" s="1"/>
  <c r="F169" i="9" s="1"/>
  <c r="D181" i="9"/>
  <c r="E181" i="9" s="1"/>
  <c r="F181" i="9" s="1"/>
  <c r="D193" i="9"/>
  <c r="E193" i="9" s="1"/>
  <c r="F193" i="9" s="1"/>
  <c r="D205" i="9"/>
  <c r="E205" i="9" s="1"/>
  <c r="F205" i="9" s="1"/>
  <c r="D217" i="9"/>
  <c r="E217" i="9" s="1"/>
  <c r="F217" i="9" s="1"/>
  <c r="D229" i="9"/>
  <c r="E229" i="9" s="1"/>
  <c r="F229" i="9" s="1"/>
  <c r="D241" i="9"/>
  <c r="E241" i="9" s="1"/>
  <c r="F241" i="9" s="1"/>
  <c r="D253" i="9"/>
  <c r="E253" i="9" s="1"/>
  <c r="F253" i="9" s="1"/>
  <c r="D265" i="9"/>
  <c r="E265" i="9" s="1"/>
  <c r="F265" i="9" s="1"/>
  <c r="D277" i="9"/>
  <c r="E277" i="9" s="1"/>
  <c r="F277" i="9" s="1"/>
  <c r="D289" i="9"/>
  <c r="E289" i="9" s="1"/>
  <c r="F289" i="9" s="1"/>
  <c r="D301" i="9"/>
  <c r="E301" i="9" s="1"/>
  <c r="F301" i="9" s="1"/>
  <c r="D313" i="9"/>
  <c r="E313" i="9" s="1"/>
  <c r="F313" i="9" s="1"/>
  <c r="D325" i="9"/>
  <c r="E325" i="9" s="1"/>
  <c r="F325" i="9" s="1"/>
  <c r="D337" i="9"/>
  <c r="E337" i="9" s="1"/>
  <c r="F337" i="9" s="1"/>
  <c r="D349" i="9"/>
  <c r="E349" i="9" s="1"/>
  <c r="F349" i="9" s="1"/>
  <c r="D361" i="9"/>
  <c r="E361" i="9" s="1"/>
  <c r="F361" i="9" s="1"/>
  <c r="D373" i="9"/>
  <c r="E373" i="9" s="1"/>
  <c r="F373" i="9" s="1"/>
  <c r="D385" i="9"/>
  <c r="E385" i="9" s="1"/>
  <c r="F385" i="9" s="1"/>
  <c r="D397" i="9"/>
  <c r="E397" i="9" s="1"/>
  <c r="F397" i="9" s="1"/>
  <c r="D409" i="9"/>
  <c r="E409" i="9" s="1"/>
  <c r="F409" i="9" s="1"/>
  <c r="D421" i="9"/>
  <c r="E421" i="9" s="1"/>
  <c r="F421" i="9" s="1"/>
  <c r="D14" i="9"/>
  <c r="E14" i="9" s="1"/>
  <c r="F14" i="9" s="1"/>
  <c r="D26" i="9"/>
  <c r="E26" i="9" s="1"/>
  <c r="F26" i="9" s="1"/>
  <c r="D38" i="9"/>
  <c r="E38" i="9" s="1"/>
  <c r="F38" i="9" s="1"/>
  <c r="D50" i="9"/>
  <c r="E50" i="9" s="1"/>
  <c r="F50" i="9" s="1"/>
  <c r="D62" i="9"/>
  <c r="E62" i="9" s="1"/>
  <c r="F62" i="9" s="1"/>
  <c r="D74" i="9"/>
  <c r="E74" i="9" s="1"/>
  <c r="F74" i="9" s="1"/>
  <c r="D86" i="9"/>
  <c r="E86" i="9" s="1"/>
  <c r="F86" i="9" s="1"/>
  <c r="D98" i="9"/>
  <c r="E98" i="9" s="1"/>
  <c r="F98" i="9" s="1"/>
  <c r="D110" i="9"/>
  <c r="E110" i="9" s="1"/>
  <c r="F110" i="9" s="1"/>
  <c r="D122" i="9"/>
  <c r="E122" i="9" s="1"/>
  <c r="F122" i="9" s="1"/>
  <c r="D134" i="9"/>
  <c r="E134" i="9" s="1"/>
  <c r="F134" i="9" s="1"/>
  <c r="D146" i="9"/>
  <c r="E146" i="9" s="1"/>
  <c r="F146" i="9" s="1"/>
  <c r="D158" i="9"/>
  <c r="E158" i="9" s="1"/>
  <c r="F158" i="9" s="1"/>
  <c r="D170" i="9"/>
  <c r="E170" i="9" s="1"/>
  <c r="F170" i="9" s="1"/>
  <c r="D182" i="9"/>
  <c r="E182" i="9" s="1"/>
  <c r="F182" i="9" s="1"/>
  <c r="D194" i="9"/>
  <c r="E194" i="9" s="1"/>
  <c r="F194" i="9" s="1"/>
  <c r="D206" i="9"/>
  <c r="E206" i="9" s="1"/>
  <c r="F206" i="9" s="1"/>
  <c r="D218" i="9"/>
  <c r="E218" i="9" s="1"/>
  <c r="F218" i="9" s="1"/>
  <c r="D230" i="9"/>
  <c r="E230" i="9" s="1"/>
  <c r="F230" i="9" s="1"/>
  <c r="D242" i="9"/>
  <c r="E242" i="9" s="1"/>
  <c r="F242" i="9" s="1"/>
  <c r="D254" i="9"/>
  <c r="E254" i="9" s="1"/>
  <c r="F254" i="9" s="1"/>
  <c r="D266" i="9"/>
  <c r="E266" i="9" s="1"/>
  <c r="F266" i="9" s="1"/>
  <c r="D278" i="9"/>
  <c r="E278" i="9" s="1"/>
  <c r="F278" i="9" s="1"/>
  <c r="D290" i="9"/>
  <c r="E290" i="9" s="1"/>
  <c r="F290" i="9" s="1"/>
  <c r="D302" i="9"/>
  <c r="E302" i="9" s="1"/>
  <c r="F302" i="9" s="1"/>
  <c r="D314" i="9"/>
  <c r="E314" i="9" s="1"/>
  <c r="F314" i="9" s="1"/>
  <c r="D326" i="9"/>
  <c r="E326" i="9" s="1"/>
  <c r="F326" i="9" s="1"/>
  <c r="D338" i="9"/>
  <c r="E338" i="9" s="1"/>
  <c r="F338" i="9" s="1"/>
  <c r="D350" i="9"/>
  <c r="E350" i="9" s="1"/>
  <c r="F350" i="9" s="1"/>
  <c r="D362" i="9"/>
  <c r="E362" i="9" s="1"/>
  <c r="F362" i="9" s="1"/>
  <c r="D374" i="9"/>
  <c r="E374" i="9" s="1"/>
  <c r="F374" i="9" s="1"/>
  <c r="D386" i="9"/>
  <c r="E386" i="9" s="1"/>
  <c r="F386" i="9" s="1"/>
  <c r="D398" i="9"/>
  <c r="E398" i="9" s="1"/>
  <c r="F398" i="9" s="1"/>
  <c r="D2" i="9"/>
  <c r="E2" i="9" s="1"/>
  <c r="F2" i="9" s="1"/>
  <c r="D15" i="9"/>
  <c r="E15" i="9" s="1"/>
  <c r="F15" i="9" s="1"/>
  <c r="D27" i="9"/>
  <c r="E27" i="9" s="1"/>
  <c r="F27" i="9" s="1"/>
  <c r="D39" i="9"/>
  <c r="E39" i="9" s="1"/>
  <c r="F39" i="9" s="1"/>
  <c r="D51" i="9"/>
  <c r="E51" i="9" s="1"/>
  <c r="F51" i="9" s="1"/>
  <c r="D63" i="9"/>
  <c r="E63" i="9" s="1"/>
  <c r="F63" i="9" s="1"/>
  <c r="D75" i="9"/>
  <c r="E75" i="9" s="1"/>
  <c r="F75" i="9" s="1"/>
  <c r="D87" i="9"/>
  <c r="E87" i="9" s="1"/>
  <c r="F87" i="9" s="1"/>
  <c r="D99" i="9"/>
  <c r="E99" i="9" s="1"/>
  <c r="F99" i="9" s="1"/>
  <c r="D111" i="9"/>
  <c r="E111" i="9" s="1"/>
  <c r="F111" i="9" s="1"/>
  <c r="D123" i="9"/>
  <c r="E123" i="9" s="1"/>
  <c r="F123" i="9" s="1"/>
  <c r="D135" i="9"/>
  <c r="E135" i="9" s="1"/>
  <c r="F135" i="9" s="1"/>
  <c r="D147" i="9"/>
  <c r="E147" i="9" s="1"/>
  <c r="F147" i="9" s="1"/>
  <c r="D159" i="9"/>
  <c r="E159" i="9" s="1"/>
  <c r="F159" i="9" s="1"/>
  <c r="D171" i="9"/>
  <c r="E171" i="9" s="1"/>
  <c r="F171" i="9" s="1"/>
  <c r="D183" i="9"/>
  <c r="E183" i="9" s="1"/>
  <c r="F183" i="9" s="1"/>
  <c r="D195" i="9"/>
  <c r="E195" i="9" s="1"/>
  <c r="F195" i="9" s="1"/>
  <c r="D207" i="9"/>
  <c r="E207" i="9" s="1"/>
  <c r="F207" i="9" s="1"/>
  <c r="D219" i="9"/>
  <c r="E219" i="9" s="1"/>
  <c r="F219" i="9" s="1"/>
  <c r="D231" i="9"/>
  <c r="E231" i="9" s="1"/>
  <c r="F231" i="9" s="1"/>
  <c r="D243" i="9"/>
  <c r="E243" i="9" s="1"/>
  <c r="F243" i="9" s="1"/>
  <c r="D255" i="9"/>
  <c r="E255" i="9" s="1"/>
  <c r="F255" i="9" s="1"/>
  <c r="D267" i="9"/>
  <c r="E267" i="9" s="1"/>
  <c r="F267" i="9" s="1"/>
  <c r="D279" i="9"/>
  <c r="E279" i="9" s="1"/>
  <c r="F279" i="9" s="1"/>
  <c r="D291" i="9"/>
  <c r="E291" i="9" s="1"/>
  <c r="F291" i="9" s="1"/>
  <c r="D303" i="9"/>
  <c r="E303" i="9" s="1"/>
  <c r="F303" i="9" s="1"/>
  <c r="D315" i="9"/>
  <c r="E315" i="9" s="1"/>
  <c r="F315" i="9" s="1"/>
  <c r="D327" i="9"/>
  <c r="E327" i="9" s="1"/>
  <c r="F327" i="9" s="1"/>
  <c r="D339" i="9"/>
  <c r="E339" i="9" s="1"/>
  <c r="F339" i="9" s="1"/>
  <c r="D351" i="9"/>
  <c r="E351" i="9" s="1"/>
  <c r="F351" i="9" s="1"/>
  <c r="D363" i="9"/>
  <c r="E363" i="9" s="1"/>
  <c r="F363" i="9" s="1"/>
  <c r="D375" i="9"/>
  <c r="E375" i="9" s="1"/>
  <c r="F375" i="9" s="1"/>
  <c r="D387" i="9"/>
  <c r="E387" i="9" s="1"/>
  <c r="F387" i="9" s="1"/>
  <c r="D399" i="9"/>
  <c r="E399" i="9" s="1"/>
  <c r="F399" i="9" s="1"/>
  <c r="D411" i="9"/>
  <c r="E411" i="9" s="1"/>
  <c r="F411" i="9" s="1"/>
  <c r="D423" i="9"/>
  <c r="E423" i="9" s="1"/>
  <c r="F423" i="9" s="1"/>
  <c r="D3" i="9"/>
  <c r="E3" i="9" s="1"/>
  <c r="F3" i="9" s="1"/>
  <c r="D16" i="9"/>
  <c r="E16" i="9" s="1"/>
  <c r="F16" i="9" s="1"/>
  <c r="D28" i="9"/>
  <c r="E28" i="9" s="1"/>
  <c r="F28" i="9" s="1"/>
  <c r="D40" i="9"/>
  <c r="E40" i="9" s="1"/>
  <c r="F40" i="9" s="1"/>
  <c r="D52" i="9"/>
  <c r="E52" i="9" s="1"/>
  <c r="F52" i="9" s="1"/>
  <c r="D64" i="9"/>
  <c r="E64" i="9" s="1"/>
  <c r="F64" i="9" s="1"/>
  <c r="D76" i="9"/>
  <c r="E76" i="9" s="1"/>
  <c r="F76" i="9" s="1"/>
  <c r="D88" i="9"/>
  <c r="E88" i="9" s="1"/>
  <c r="F88" i="9" s="1"/>
  <c r="D100" i="9"/>
  <c r="E100" i="9" s="1"/>
  <c r="F100" i="9" s="1"/>
  <c r="D112" i="9"/>
  <c r="E112" i="9" s="1"/>
  <c r="F112" i="9" s="1"/>
  <c r="D124" i="9"/>
  <c r="E124" i="9" s="1"/>
  <c r="F124" i="9" s="1"/>
  <c r="D136" i="9"/>
  <c r="E136" i="9" s="1"/>
  <c r="F136" i="9" s="1"/>
  <c r="D148" i="9"/>
  <c r="E148" i="9" s="1"/>
  <c r="F148" i="9" s="1"/>
  <c r="D160" i="9"/>
  <c r="E160" i="9" s="1"/>
  <c r="F160" i="9" s="1"/>
  <c r="D172" i="9"/>
  <c r="E172" i="9" s="1"/>
  <c r="F172" i="9" s="1"/>
  <c r="D184" i="9"/>
  <c r="E184" i="9" s="1"/>
  <c r="F184" i="9" s="1"/>
  <c r="D196" i="9"/>
  <c r="E196" i="9" s="1"/>
  <c r="F196" i="9" s="1"/>
  <c r="D208" i="9"/>
  <c r="E208" i="9" s="1"/>
  <c r="F208" i="9" s="1"/>
  <c r="D220" i="9"/>
  <c r="E220" i="9" s="1"/>
  <c r="F220" i="9" s="1"/>
  <c r="D232" i="9"/>
  <c r="E232" i="9" s="1"/>
  <c r="F232" i="9" s="1"/>
  <c r="D244" i="9"/>
  <c r="E244" i="9" s="1"/>
  <c r="F244" i="9" s="1"/>
  <c r="D256" i="9"/>
  <c r="E256" i="9" s="1"/>
  <c r="F256" i="9" s="1"/>
  <c r="D268" i="9"/>
  <c r="E268" i="9" s="1"/>
  <c r="F268" i="9" s="1"/>
  <c r="D280" i="9"/>
  <c r="E280" i="9" s="1"/>
  <c r="F280" i="9" s="1"/>
  <c r="D292" i="9"/>
  <c r="E292" i="9" s="1"/>
  <c r="F292" i="9" s="1"/>
  <c r="D304" i="9"/>
  <c r="E304" i="9" s="1"/>
  <c r="F304" i="9" s="1"/>
  <c r="D316" i="9"/>
  <c r="E316" i="9" s="1"/>
  <c r="F316" i="9" s="1"/>
  <c r="D328" i="9"/>
  <c r="E328" i="9" s="1"/>
  <c r="F328" i="9" s="1"/>
  <c r="D340" i="9"/>
  <c r="E340" i="9" s="1"/>
  <c r="F340" i="9" s="1"/>
  <c r="D352" i="9"/>
  <c r="E352" i="9" s="1"/>
  <c r="F352" i="9" s="1"/>
  <c r="D364" i="9"/>
  <c r="E364" i="9" s="1"/>
  <c r="F364" i="9" s="1"/>
  <c r="D5" i="9"/>
  <c r="E5" i="9" s="1"/>
  <c r="F5" i="9" s="1"/>
  <c r="D18" i="9"/>
  <c r="E18" i="9" s="1"/>
  <c r="F18" i="9" s="1"/>
  <c r="D30" i="9"/>
  <c r="E30" i="9" s="1"/>
  <c r="F30" i="9" s="1"/>
  <c r="D42" i="9"/>
  <c r="E42" i="9" s="1"/>
  <c r="F42" i="9" s="1"/>
  <c r="D54" i="9"/>
  <c r="E54" i="9" s="1"/>
  <c r="F54" i="9" s="1"/>
  <c r="D66" i="9"/>
  <c r="E66" i="9" s="1"/>
  <c r="F66" i="9" s="1"/>
  <c r="D78" i="9"/>
  <c r="E78" i="9" s="1"/>
  <c r="F78" i="9" s="1"/>
  <c r="D90" i="9"/>
  <c r="E90" i="9" s="1"/>
  <c r="F90" i="9" s="1"/>
  <c r="D102" i="9"/>
  <c r="E102" i="9" s="1"/>
  <c r="F102" i="9" s="1"/>
  <c r="D114" i="9"/>
  <c r="E114" i="9" s="1"/>
  <c r="F114" i="9" s="1"/>
  <c r="D126" i="9"/>
  <c r="E126" i="9" s="1"/>
  <c r="F126" i="9" s="1"/>
  <c r="D138" i="9"/>
  <c r="E138" i="9" s="1"/>
  <c r="F138" i="9" s="1"/>
  <c r="D150" i="9"/>
  <c r="E150" i="9" s="1"/>
  <c r="F150" i="9" s="1"/>
  <c r="D162" i="9"/>
  <c r="E162" i="9" s="1"/>
  <c r="F162" i="9" s="1"/>
  <c r="D174" i="9"/>
  <c r="E174" i="9" s="1"/>
  <c r="F174" i="9" s="1"/>
  <c r="D186" i="9"/>
  <c r="E186" i="9" s="1"/>
  <c r="F186" i="9" s="1"/>
  <c r="D198" i="9"/>
  <c r="E198" i="9" s="1"/>
  <c r="F198" i="9" s="1"/>
  <c r="D210" i="9"/>
  <c r="E210" i="9" s="1"/>
  <c r="F210" i="9" s="1"/>
  <c r="D222" i="9"/>
  <c r="E222" i="9" s="1"/>
  <c r="F222" i="9" s="1"/>
  <c r="D234" i="9"/>
  <c r="E234" i="9" s="1"/>
  <c r="F234" i="9" s="1"/>
  <c r="D246" i="9"/>
  <c r="E246" i="9" s="1"/>
  <c r="F246" i="9" s="1"/>
  <c r="D258" i="9"/>
  <c r="E258" i="9" s="1"/>
  <c r="F258" i="9" s="1"/>
  <c r="D270" i="9"/>
  <c r="E270" i="9" s="1"/>
  <c r="F270" i="9" s="1"/>
  <c r="D282" i="9"/>
  <c r="E282" i="9" s="1"/>
  <c r="F282" i="9" s="1"/>
  <c r="D294" i="9"/>
  <c r="E294" i="9" s="1"/>
  <c r="F294" i="9" s="1"/>
  <c r="D306" i="9"/>
  <c r="E306" i="9" s="1"/>
  <c r="F306" i="9" s="1"/>
  <c r="D318" i="9"/>
  <c r="E318" i="9" s="1"/>
  <c r="F318" i="9" s="1"/>
  <c r="D330" i="9"/>
  <c r="E330" i="9" s="1"/>
  <c r="F330" i="9" s="1"/>
  <c r="D342" i="9"/>
  <c r="E342" i="9" s="1"/>
  <c r="F342" i="9" s="1"/>
  <c r="D354" i="9"/>
  <c r="E354" i="9" s="1"/>
  <c r="F354" i="9" s="1"/>
  <c r="D366" i="9"/>
  <c r="E366" i="9" s="1"/>
  <c r="F366" i="9" s="1"/>
  <c r="D378" i="9"/>
  <c r="E378" i="9" s="1"/>
  <c r="F378" i="9" s="1"/>
  <c r="D390" i="9"/>
  <c r="E390" i="9" s="1"/>
  <c r="F390" i="9" s="1"/>
  <c r="D7" i="9"/>
  <c r="E7" i="9" s="1"/>
  <c r="F7" i="9" s="1"/>
  <c r="D19" i="9"/>
  <c r="E19" i="9" s="1"/>
  <c r="F19" i="9" s="1"/>
  <c r="D31" i="9"/>
  <c r="E31" i="9" s="1"/>
  <c r="F31" i="9" s="1"/>
  <c r="D43" i="9"/>
  <c r="E43" i="9" s="1"/>
  <c r="F43" i="9" s="1"/>
  <c r="D55" i="9"/>
  <c r="E55" i="9" s="1"/>
  <c r="F55" i="9" s="1"/>
  <c r="D67" i="9"/>
  <c r="E67" i="9" s="1"/>
  <c r="F67" i="9" s="1"/>
  <c r="D79" i="9"/>
  <c r="E79" i="9" s="1"/>
  <c r="F79" i="9" s="1"/>
  <c r="D91" i="9"/>
  <c r="E91" i="9" s="1"/>
  <c r="F91" i="9" s="1"/>
  <c r="D103" i="9"/>
  <c r="E103" i="9" s="1"/>
  <c r="F103" i="9" s="1"/>
  <c r="D115" i="9"/>
  <c r="E115" i="9" s="1"/>
  <c r="F115" i="9" s="1"/>
  <c r="D127" i="9"/>
  <c r="E127" i="9" s="1"/>
  <c r="F127" i="9" s="1"/>
  <c r="D139" i="9"/>
  <c r="E139" i="9" s="1"/>
  <c r="F139" i="9" s="1"/>
  <c r="D151" i="9"/>
  <c r="E151" i="9" s="1"/>
  <c r="F151" i="9" s="1"/>
  <c r="D163" i="9"/>
  <c r="E163" i="9" s="1"/>
  <c r="F163" i="9" s="1"/>
  <c r="D175" i="9"/>
  <c r="E175" i="9" s="1"/>
  <c r="F175" i="9" s="1"/>
  <c r="D187" i="9"/>
  <c r="E187" i="9" s="1"/>
  <c r="F187" i="9" s="1"/>
  <c r="D199" i="9"/>
  <c r="E199" i="9" s="1"/>
  <c r="F199" i="9" s="1"/>
  <c r="D211" i="9"/>
  <c r="E211" i="9" s="1"/>
  <c r="F211" i="9" s="1"/>
  <c r="D223" i="9"/>
  <c r="E223" i="9" s="1"/>
  <c r="F223" i="9" s="1"/>
  <c r="D235" i="9"/>
  <c r="E235" i="9" s="1"/>
  <c r="F235" i="9" s="1"/>
  <c r="D247" i="9"/>
  <c r="E247" i="9" s="1"/>
  <c r="F247" i="9" s="1"/>
  <c r="D259" i="9"/>
  <c r="E259" i="9" s="1"/>
  <c r="F259" i="9" s="1"/>
  <c r="D271" i="9"/>
  <c r="E271" i="9" s="1"/>
  <c r="F271" i="9" s="1"/>
  <c r="D283" i="9"/>
  <c r="E283" i="9" s="1"/>
  <c r="F283" i="9" s="1"/>
  <c r="D295" i="9"/>
  <c r="E295" i="9" s="1"/>
  <c r="F295" i="9" s="1"/>
  <c r="D307" i="9"/>
  <c r="E307" i="9" s="1"/>
  <c r="F307" i="9" s="1"/>
  <c r="D319" i="9"/>
  <c r="E319" i="9" s="1"/>
  <c r="F319" i="9" s="1"/>
  <c r="D331" i="9"/>
  <c r="E331" i="9" s="1"/>
  <c r="F331" i="9" s="1"/>
  <c r="D343" i="9"/>
  <c r="E343" i="9" s="1"/>
  <c r="F343" i="9" s="1"/>
  <c r="D355" i="9"/>
  <c r="E355" i="9" s="1"/>
  <c r="F355" i="9" s="1"/>
  <c r="D367" i="9"/>
  <c r="E367" i="9" s="1"/>
  <c r="F367" i="9" s="1"/>
  <c r="D379" i="9"/>
  <c r="E379" i="9" s="1"/>
  <c r="F379" i="9" s="1"/>
  <c r="D391" i="9"/>
  <c r="E391" i="9" s="1"/>
  <c r="F391" i="9" s="1"/>
  <c r="D403" i="9"/>
  <c r="E403" i="9" s="1"/>
  <c r="F403" i="9" s="1"/>
  <c r="D415" i="9"/>
  <c r="E415" i="9" s="1"/>
  <c r="F415" i="9" s="1"/>
  <c r="D427" i="9"/>
  <c r="E427" i="9" s="1"/>
  <c r="F427" i="9" s="1"/>
  <c r="D439" i="9"/>
  <c r="E439" i="9" s="1"/>
  <c r="F439" i="9" s="1"/>
  <c r="D451" i="9"/>
  <c r="E451" i="9" s="1"/>
  <c r="F451" i="9" s="1"/>
  <c r="D463" i="9"/>
  <c r="E463" i="9" s="1"/>
  <c r="F463" i="9" s="1"/>
  <c r="D475" i="9"/>
  <c r="E475" i="9" s="1"/>
  <c r="F475" i="9" s="1"/>
  <c r="D41" i="9"/>
  <c r="E41" i="9" s="1"/>
  <c r="F41" i="9" s="1"/>
  <c r="D164" i="9"/>
  <c r="E164" i="9" s="1"/>
  <c r="F164" i="9" s="1"/>
  <c r="D236" i="9"/>
  <c r="E236" i="9" s="1"/>
  <c r="F236" i="9" s="1"/>
  <c r="D308" i="9"/>
  <c r="E308" i="9" s="1"/>
  <c r="F308" i="9" s="1"/>
  <c r="D377" i="9"/>
  <c r="E377" i="9" s="1"/>
  <c r="F377" i="9" s="1"/>
  <c r="D414" i="9"/>
  <c r="E414" i="9" s="1"/>
  <c r="F414" i="9" s="1"/>
  <c r="D438" i="9"/>
  <c r="E438" i="9" s="1"/>
  <c r="F438" i="9" s="1"/>
  <c r="D459" i="9"/>
  <c r="E459" i="9" s="1"/>
  <c r="F459" i="9" s="1"/>
  <c r="D474" i="9"/>
  <c r="E474" i="9" s="1"/>
  <c r="F474" i="9" s="1"/>
  <c r="D489" i="9"/>
  <c r="E489" i="9" s="1"/>
  <c r="F489" i="9" s="1"/>
  <c r="D502" i="9"/>
  <c r="E502" i="9" s="1"/>
  <c r="F502" i="9" s="1"/>
  <c r="D516" i="9"/>
  <c r="E516" i="9" s="1"/>
  <c r="F516" i="9" s="1"/>
  <c r="D529" i="9"/>
  <c r="E529" i="9" s="1"/>
  <c r="F529" i="9" s="1"/>
  <c r="D542" i="9"/>
  <c r="E542" i="9" s="1"/>
  <c r="F542" i="9" s="1"/>
  <c r="D555" i="9"/>
  <c r="E555" i="9" s="1"/>
  <c r="F555" i="9" s="1"/>
  <c r="D568" i="9"/>
  <c r="E568" i="9" s="1"/>
  <c r="F568" i="9" s="1"/>
  <c r="D580" i="9"/>
  <c r="E580" i="9" s="1"/>
  <c r="F580" i="9" s="1"/>
  <c r="D592" i="9"/>
  <c r="E592" i="9" s="1"/>
  <c r="F592" i="9" s="1"/>
  <c r="D604" i="9"/>
  <c r="E604" i="9" s="1"/>
  <c r="F604" i="9" s="1"/>
  <c r="D616" i="9"/>
  <c r="E616" i="9" s="1"/>
  <c r="F616" i="9" s="1"/>
  <c r="D628" i="9"/>
  <c r="E628" i="9" s="1"/>
  <c r="F628" i="9" s="1"/>
  <c r="D640" i="9"/>
  <c r="E640" i="9" s="1"/>
  <c r="F640" i="9" s="1"/>
  <c r="D652" i="9"/>
  <c r="E652" i="9" s="1"/>
  <c r="F652" i="9" s="1"/>
  <c r="D664" i="9"/>
  <c r="E664" i="9" s="1"/>
  <c r="F664" i="9" s="1"/>
  <c r="D676" i="9"/>
  <c r="E676" i="9" s="1"/>
  <c r="F676" i="9" s="1"/>
  <c r="D688" i="9"/>
  <c r="E688" i="9" s="1"/>
  <c r="F688" i="9" s="1"/>
  <c r="D700" i="9"/>
  <c r="E700" i="9" s="1"/>
  <c r="F700" i="9" s="1"/>
  <c r="D712" i="9"/>
  <c r="E712" i="9" s="1"/>
  <c r="F712" i="9" s="1"/>
  <c r="D724" i="9"/>
  <c r="E724" i="9" s="1"/>
  <c r="F724" i="9" s="1"/>
  <c r="D736" i="9"/>
  <c r="E736" i="9" s="1"/>
  <c r="F736" i="9" s="1"/>
  <c r="D748" i="9"/>
  <c r="E748" i="9" s="1"/>
  <c r="F748" i="9" s="1"/>
  <c r="D760" i="9"/>
  <c r="E760" i="9" s="1"/>
  <c r="F760" i="9" s="1"/>
  <c r="D772" i="9"/>
  <c r="E772" i="9" s="1"/>
  <c r="F772" i="9" s="1"/>
  <c r="D784" i="9"/>
  <c r="E784" i="9" s="1"/>
  <c r="F784" i="9" s="1"/>
  <c r="D796" i="9"/>
  <c r="E796" i="9" s="1"/>
  <c r="F796" i="9" s="1"/>
  <c r="D808" i="9"/>
  <c r="E808" i="9" s="1"/>
  <c r="F808" i="9" s="1"/>
  <c r="D820" i="9"/>
  <c r="E820" i="9" s="1"/>
  <c r="F820" i="9" s="1"/>
  <c r="D832" i="9"/>
  <c r="E832" i="9" s="1"/>
  <c r="F832" i="9" s="1"/>
  <c r="D844" i="9"/>
  <c r="E844" i="9" s="1"/>
  <c r="F844" i="9" s="1"/>
  <c r="D856" i="9"/>
  <c r="E856" i="9" s="1"/>
  <c r="F856" i="9" s="1"/>
  <c r="D868" i="9"/>
  <c r="E868" i="9" s="1"/>
  <c r="F868" i="9" s="1"/>
  <c r="D880" i="9"/>
  <c r="E880" i="9" s="1"/>
  <c r="F880" i="9" s="1"/>
  <c r="D892" i="9"/>
  <c r="E892" i="9" s="1"/>
  <c r="F892" i="9" s="1"/>
  <c r="D904" i="9"/>
  <c r="E904" i="9" s="1"/>
  <c r="F904" i="9" s="1"/>
  <c r="D916" i="9"/>
  <c r="E916" i="9" s="1"/>
  <c r="F916" i="9" s="1"/>
  <c r="D928" i="9"/>
  <c r="E928" i="9" s="1"/>
  <c r="F928" i="9" s="1"/>
  <c r="D940" i="9"/>
  <c r="E940" i="9" s="1"/>
  <c r="F940" i="9" s="1"/>
  <c r="D952" i="9"/>
  <c r="E952" i="9" s="1"/>
  <c r="F952" i="9" s="1"/>
  <c r="D964" i="9"/>
  <c r="E964" i="9" s="1"/>
  <c r="F964" i="9" s="1"/>
  <c r="D976" i="9"/>
  <c r="E976" i="9" s="1"/>
  <c r="F976" i="9" s="1"/>
  <c r="D988" i="9"/>
  <c r="E988" i="9" s="1"/>
  <c r="F988" i="9" s="1"/>
  <c r="D1000" i="9"/>
  <c r="E1000" i="9" s="1"/>
  <c r="F1000" i="9" s="1"/>
  <c r="D1012" i="9"/>
  <c r="E1012" i="9" s="1"/>
  <c r="F1012" i="9" s="1"/>
  <c r="D1024" i="9"/>
  <c r="E1024" i="9" s="1"/>
  <c r="F1024" i="9" s="1"/>
  <c r="D1036" i="9"/>
  <c r="E1036" i="9" s="1"/>
  <c r="F1036" i="9" s="1"/>
  <c r="D1048" i="9"/>
  <c r="E1048" i="9" s="1"/>
  <c r="F1048" i="9" s="1"/>
  <c r="D1060" i="9"/>
  <c r="E1060" i="9" s="1"/>
  <c r="F1060" i="9" s="1"/>
  <c r="D1072" i="9"/>
  <c r="E1072" i="9" s="1"/>
  <c r="F1072" i="9" s="1"/>
  <c r="D1084" i="9"/>
  <c r="E1084" i="9" s="1"/>
  <c r="F1084" i="9" s="1"/>
  <c r="D1096" i="9"/>
  <c r="E1096" i="9" s="1"/>
  <c r="F1096" i="9" s="1"/>
  <c r="D1108" i="9"/>
  <c r="E1108" i="9" s="1"/>
  <c r="F1108" i="9" s="1"/>
  <c r="D1120" i="9"/>
  <c r="E1120" i="9" s="1"/>
  <c r="F1120" i="9" s="1"/>
  <c r="D1132" i="9"/>
  <c r="E1132" i="9" s="1"/>
  <c r="F1132" i="9" s="1"/>
  <c r="D1144" i="9"/>
  <c r="E1144" i="9" s="1"/>
  <c r="F1144" i="9" s="1"/>
  <c r="D1156" i="9"/>
  <c r="E1156" i="9" s="1"/>
  <c r="F1156" i="9" s="1"/>
  <c r="D1168" i="9"/>
  <c r="E1168" i="9" s="1"/>
  <c r="F1168" i="9" s="1"/>
  <c r="D1180" i="9"/>
  <c r="E1180" i="9" s="1"/>
  <c r="F1180" i="9" s="1"/>
  <c r="D1192" i="9"/>
  <c r="E1192" i="9" s="1"/>
  <c r="F1192" i="9" s="1"/>
  <c r="D1204" i="9"/>
  <c r="E1204" i="9" s="1"/>
  <c r="F1204" i="9" s="1"/>
  <c r="D1216" i="9"/>
  <c r="E1216" i="9" s="1"/>
  <c r="F1216" i="9" s="1"/>
  <c r="D1228" i="9"/>
  <c r="E1228" i="9" s="1"/>
  <c r="F1228" i="9" s="1"/>
  <c r="D1240" i="9"/>
  <c r="E1240" i="9" s="1"/>
  <c r="F1240" i="9" s="1"/>
  <c r="D1252" i="9"/>
  <c r="E1252" i="9" s="1"/>
  <c r="F1252" i="9" s="1"/>
  <c r="D1264" i="9"/>
  <c r="E1264" i="9" s="1"/>
  <c r="F1264" i="9" s="1"/>
  <c r="D1276" i="9"/>
  <c r="E1276" i="9" s="1"/>
  <c r="F1276" i="9" s="1"/>
  <c r="D1288" i="9"/>
  <c r="E1288" i="9" s="1"/>
  <c r="F1288" i="9" s="1"/>
  <c r="D1300" i="9"/>
  <c r="E1300" i="9" s="1"/>
  <c r="F1300" i="9" s="1"/>
  <c r="D1312" i="9"/>
  <c r="E1312" i="9" s="1"/>
  <c r="F1312" i="9" s="1"/>
  <c r="D1324" i="9"/>
  <c r="E1324" i="9" s="1"/>
  <c r="F1324" i="9" s="1"/>
  <c r="D1336" i="9"/>
  <c r="E1336" i="9" s="1"/>
  <c r="F1336" i="9" s="1"/>
  <c r="D1348" i="9"/>
  <c r="E1348" i="9" s="1"/>
  <c r="F1348" i="9" s="1"/>
  <c r="D1360" i="9"/>
  <c r="E1360" i="9" s="1"/>
  <c r="F1360" i="9" s="1"/>
  <c r="D1372" i="9"/>
  <c r="E1372" i="9" s="1"/>
  <c r="F1372" i="9" s="1"/>
  <c r="D53" i="9"/>
  <c r="E53" i="9" s="1"/>
  <c r="F53" i="9" s="1"/>
  <c r="D173" i="9"/>
  <c r="E173" i="9" s="1"/>
  <c r="F173" i="9" s="1"/>
  <c r="D245" i="9"/>
  <c r="E245" i="9" s="1"/>
  <c r="F245" i="9" s="1"/>
  <c r="D317" i="9"/>
  <c r="E317" i="9" s="1"/>
  <c r="F317" i="9" s="1"/>
  <c r="D380" i="9"/>
  <c r="E380" i="9" s="1"/>
  <c r="F380" i="9" s="1"/>
  <c r="D416" i="9"/>
  <c r="E416" i="9" s="1"/>
  <c r="F416" i="9" s="1"/>
  <c r="D440" i="9"/>
  <c r="E440" i="9" s="1"/>
  <c r="F440" i="9" s="1"/>
  <c r="D460" i="9"/>
  <c r="E460" i="9" s="1"/>
  <c r="F460" i="9" s="1"/>
  <c r="D476" i="9"/>
  <c r="E476" i="9" s="1"/>
  <c r="F476" i="9" s="1"/>
  <c r="D490" i="9"/>
  <c r="E490" i="9" s="1"/>
  <c r="F490" i="9" s="1"/>
  <c r="D504" i="9"/>
  <c r="E504" i="9" s="1"/>
  <c r="F504" i="9" s="1"/>
  <c r="D517" i="9"/>
  <c r="E517" i="9" s="1"/>
  <c r="F517" i="9" s="1"/>
  <c r="D530" i="9"/>
  <c r="E530" i="9" s="1"/>
  <c r="F530" i="9" s="1"/>
  <c r="D543" i="9"/>
  <c r="E543" i="9" s="1"/>
  <c r="F543" i="9" s="1"/>
  <c r="D556" i="9"/>
  <c r="E556" i="9" s="1"/>
  <c r="F556" i="9" s="1"/>
  <c r="D569" i="9"/>
  <c r="E569" i="9" s="1"/>
  <c r="F569" i="9" s="1"/>
  <c r="D581" i="9"/>
  <c r="E581" i="9" s="1"/>
  <c r="F581" i="9" s="1"/>
  <c r="D593" i="9"/>
  <c r="E593" i="9" s="1"/>
  <c r="F593" i="9" s="1"/>
  <c r="D605" i="9"/>
  <c r="E605" i="9" s="1"/>
  <c r="F605" i="9" s="1"/>
  <c r="D617" i="9"/>
  <c r="E617" i="9" s="1"/>
  <c r="F617" i="9" s="1"/>
  <c r="D629" i="9"/>
  <c r="E629" i="9" s="1"/>
  <c r="F629" i="9" s="1"/>
  <c r="D641" i="9"/>
  <c r="E641" i="9" s="1"/>
  <c r="F641" i="9" s="1"/>
  <c r="D653" i="9"/>
  <c r="E653" i="9" s="1"/>
  <c r="F653" i="9" s="1"/>
  <c r="D665" i="9"/>
  <c r="E665" i="9" s="1"/>
  <c r="F665" i="9" s="1"/>
  <c r="D677" i="9"/>
  <c r="E677" i="9" s="1"/>
  <c r="F677" i="9" s="1"/>
  <c r="D689" i="9"/>
  <c r="E689" i="9" s="1"/>
  <c r="F689" i="9" s="1"/>
  <c r="D701" i="9"/>
  <c r="E701" i="9" s="1"/>
  <c r="F701" i="9" s="1"/>
  <c r="D713" i="9"/>
  <c r="E713" i="9" s="1"/>
  <c r="F713" i="9" s="1"/>
  <c r="D725" i="9"/>
  <c r="E725" i="9" s="1"/>
  <c r="F725" i="9" s="1"/>
  <c r="D737" i="9"/>
  <c r="E737" i="9" s="1"/>
  <c r="F737" i="9" s="1"/>
  <c r="D749" i="9"/>
  <c r="E749" i="9" s="1"/>
  <c r="F749" i="9" s="1"/>
  <c r="D761" i="9"/>
  <c r="E761" i="9" s="1"/>
  <c r="F761" i="9" s="1"/>
  <c r="D773" i="9"/>
  <c r="E773" i="9" s="1"/>
  <c r="F773" i="9" s="1"/>
  <c r="D785" i="9"/>
  <c r="E785" i="9" s="1"/>
  <c r="F785" i="9" s="1"/>
  <c r="D797" i="9"/>
  <c r="E797" i="9" s="1"/>
  <c r="F797" i="9" s="1"/>
  <c r="D809" i="9"/>
  <c r="E809" i="9" s="1"/>
  <c r="F809" i="9" s="1"/>
  <c r="D821" i="9"/>
  <c r="E821" i="9" s="1"/>
  <c r="F821" i="9" s="1"/>
  <c r="D833" i="9"/>
  <c r="E833" i="9" s="1"/>
  <c r="F833" i="9" s="1"/>
  <c r="D845" i="9"/>
  <c r="E845" i="9" s="1"/>
  <c r="F845" i="9" s="1"/>
  <c r="D857" i="9"/>
  <c r="E857" i="9" s="1"/>
  <c r="F857" i="9" s="1"/>
  <c r="D869" i="9"/>
  <c r="E869" i="9" s="1"/>
  <c r="F869" i="9" s="1"/>
  <c r="D881" i="9"/>
  <c r="E881" i="9" s="1"/>
  <c r="F881" i="9" s="1"/>
  <c r="D893" i="9"/>
  <c r="E893" i="9" s="1"/>
  <c r="F893" i="9" s="1"/>
  <c r="D905" i="9"/>
  <c r="E905" i="9" s="1"/>
  <c r="F905" i="9" s="1"/>
  <c r="D917" i="9"/>
  <c r="E917" i="9" s="1"/>
  <c r="F917" i="9" s="1"/>
  <c r="D929" i="9"/>
  <c r="E929" i="9" s="1"/>
  <c r="F929" i="9" s="1"/>
  <c r="D941" i="9"/>
  <c r="E941" i="9" s="1"/>
  <c r="F941" i="9" s="1"/>
  <c r="D953" i="9"/>
  <c r="E953" i="9" s="1"/>
  <c r="F953" i="9" s="1"/>
  <c r="D965" i="9"/>
  <c r="E965" i="9" s="1"/>
  <c r="F965" i="9" s="1"/>
  <c r="D977" i="9"/>
  <c r="E977" i="9" s="1"/>
  <c r="F977" i="9" s="1"/>
  <c r="D989" i="9"/>
  <c r="E989" i="9" s="1"/>
  <c r="F989" i="9" s="1"/>
  <c r="D1001" i="9"/>
  <c r="E1001" i="9" s="1"/>
  <c r="F1001" i="9" s="1"/>
  <c r="D1013" i="9"/>
  <c r="E1013" i="9" s="1"/>
  <c r="F1013" i="9" s="1"/>
  <c r="D1025" i="9"/>
  <c r="E1025" i="9" s="1"/>
  <c r="F1025" i="9" s="1"/>
  <c r="D1037" i="9"/>
  <c r="E1037" i="9" s="1"/>
  <c r="F1037" i="9" s="1"/>
  <c r="D1049" i="9"/>
  <c r="E1049" i="9" s="1"/>
  <c r="F1049" i="9" s="1"/>
  <c r="D1061" i="9"/>
  <c r="E1061" i="9" s="1"/>
  <c r="F1061" i="9" s="1"/>
  <c r="D1073" i="9"/>
  <c r="E1073" i="9" s="1"/>
  <c r="F1073" i="9" s="1"/>
  <c r="D1085" i="9"/>
  <c r="E1085" i="9" s="1"/>
  <c r="F1085" i="9" s="1"/>
  <c r="D1097" i="9"/>
  <c r="E1097" i="9" s="1"/>
  <c r="F1097" i="9" s="1"/>
  <c r="D1109" i="9"/>
  <c r="E1109" i="9" s="1"/>
  <c r="F1109" i="9" s="1"/>
  <c r="D1121" i="9"/>
  <c r="E1121" i="9" s="1"/>
  <c r="F1121" i="9" s="1"/>
  <c r="D1133" i="9"/>
  <c r="E1133" i="9" s="1"/>
  <c r="F1133" i="9" s="1"/>
  <c r="D1145" i="9"/>
  <c r="E1145" i="9" s="1"/>
  <c r="F1145" i="9" s="1"/>
  <c r="D1157" i="9"/>
  <c r="E1157" i="9" s="1"/>
  <c r="F1157" i="9" s="1"/>
  <c r="D1169" i="9"/>
  <c r="E1169" i="9" s="1"/>
  <c r="F1169" i="9" s="1"/>
  <c r="D1181" i="9"/>
  <c r="E1181" i="9" s="1"/>
  <c r="F1181" i="9" s="1"/>
  <c r="D1193" i="9"/>
  <c r="E1193" i="9" s="1"/>
  <c r="F1193" i="9" s="1"/>
  <c r="D1205" i="9"/>
  <c r="E1205" i="9" s="1"/>
  <c r="F1205" i="9" s="1"/>
  <c r="D1217" i="9"/>
  <c r="E1217" i="9" s="1"/>
  <c r="F1217" i="9" s="1"/>
  <c r="D1229" i="9"/>
  <c r="E1229" i="9" s="1"/>
  <c r="F1229" i="9" s="1"/>
  <c r="D1241" i="9"/>
  <c r="E1241" i="9" s="1"/>
  <c r="F1241" i="9" s="1"/>
  <c r="D1253" i="9"/>
  <c r="E1253" i="9" s="1"/>
  <c r="F1253" i="9" s="1"/>
  <c r="D1265" i="9"/>
  <c r="E1265" i="9" s="1"/>
  <c r="F1265" i="9" s="1"/>
  <c r="D1277" i="9"/>
  <c r="E1277" i="9" s="1"/>
  <c r="F1277" i="9" s="1"/>
  <c r="D1289" i="9"/>
  <c r="E1289" i="9" s="1"/>
  <c r="F1289" i="9" s="1"/>
  <c r="D1301" i="9"/>
  <c r="E1301" i="9" s="1"/>
  <c r="F1301" i="9" s="1"/>
  <c r="D1313" i="9"/>
  <c r="E1313" i="9" s="1"/>
  <c r="F1313" i="9" s="1"/>
  <c r="D1325" i="9"/>
  <c r="E1325" i="9" s="1"/>
  <c r="F1325" i="9" s="1"/>
  <c r="D1337" i="9"/>
  <c r="E1337" i="9" s="1"/>
  <c r="F1337" i="9" s="1"/>
  <c r="D1349" i="9"/>
  <c r="E1349" i="9" s="1"/>
  <c r="F1349" i="9" s="1"/>
  <c r="D1361" i="9"/>
  <c r="E1361" i="9" s="1"/>
  <c r="F1361" i="9" s="1"/>
  <c r="D1373" i="9"/>
  <c r="E1373" i="9" s="1"/>
  <c r="F1373" i="9" s="1"/>
  <c r="D1385" i="9"/>
  <c r="E1385" i="9" s="1"/>
  <c r="F1385" i="9" s="1"/>
  <c r="D1397" i="9"/>
  <c r="E1397" i="9" s="1"/>
  <c r="F1397" i="9" s="1"/>
  <c r="D1409" i="9"/>
  <c r="E1409" i="9" s="1"/>
  <c r="F1409" i="9" s="1"/>
  <c r="D1421" i="9"/>
  <c r="E1421" i="9" s="1"/>
  <c r="F1421" i="9" s="1"/>
  <c r="D1433" i="9"/>
  <c r="E1433" i="9" s="1"/>
  <c r="F1433" i="9" s="1"/>
  <c r="D1445" i="9"/>
  <c r="E1445" i="9" s="1"/>
  <c r="F1445" i="9" s="1"/>
  <c r="D1457" i="9"/>
  <c r="E1457" i="9" s="1"/>
  <c r="F1457" i="9" s="1"/>
  <c r="D1469" i="9"/>
  <c r="E1469" i="9" s="1"/>
  <c r="F1469" i="9" s="1"/>
  <c r="D1481" i="9"/>
  <c r="E1481" i="9" s="1"/>
  <c r="F1481" i="9" s="1"/>
  <c r="D1493" i="9"/>
  <c r="E1493" i="9" s="1"/>
  <c r="F1493" i="9" s="1"/>
  <c r="D1505" i="9"/>
  <c r="E1505" i="9" s="1"/>
  <c r="F1505" i="9" s="1"/>
  <c r="D1517" i="9"/>
  <c r="E1517" i="9" s="1"/>
  <c r="F1517" i="9" s="1"/>
  <c r="D1529" i="9"/>
  <c r="E1529" i="9" s="1"/>
  <c r="F1529" i="9" s="1"/>
  <c r="D1541" i="9"/>
  <c r="E1541" i="9" s="1"/>
  <c r="F1541" i="9" s="1"/>
  <c r="D1553" i="9"/>
  <c r="E1553" i="9" s="1"/>
  <c r="F1553" i="9" s="1"/>
  <c r="D65" i="9"/>
  <c r="E65" i="9" s="1"/>
  <c r="F65" i="9" s="1"/>
  <c r="D176" i="9"/>
  <c r="E176" i="9" s="1"/>
  <c r="F176" i="9" s="1"/>
  <c r="D248" i="9"/>
  <c r="E248" i="9" s="1"/>
  <c r="F248" i="9" s="1"/>
  <c r="D320" i="9"/>
  <c r="E320" i="9" s="1"/>
  <c r="F320" i="9" s="1"/>
  <c r="D388" i="9"/>
  <c r="E388" i="9" s="1"/>
  <c r="F388" i="9" s="1"/>
  <c r="D422" i="9"/>
  <c r="E422" i="9" s="1"/>
  <c r="F422" i="9" s="1"/>
  <c r="D445" i="9"/>
  <c r="E445" i="9" s="1"/>
  <c r="F445" i="9" s="1"/>
  <c r="D461" i="9"/>
  <c r="E461" i="9" s="1"/>
  <c r="F461" i="9" s="1"/>
  <c r="D477" i="9"/>
  <c r="E477" i="9" s="1"/>
  <c r="F477" i="9" s="1"/>
  <c r="D492" i="9"/>
  <c r="E492" i="9" s="1"/>
  <c r="F492" i="9" s="1"/>
  <c r="D505" i="9"/>
  <c r="E505" i="9" s="1"/>
  <c r="F505" i="9" s="1"/>
  <c r="D518" i="9"/>
  <c r="E518" i="9" s="1"/>
  <c r="F518" i="9" s="1"/>
  <c r="D531" i="9"/>
  <c r="E531" i="9" s="1"/>
  <c r="F531" i="9" s="1"/>
  <c r="D544" i="9"/>
  <c r="E544" i="9" s="1"/>
  <c r="F544" i="9" s="1"/>
  <c r="D557" i="9"/>
  <c r="E557" i="9" s="1"/>
  <c r="F557" i="9" s="1"/>
  <c r="D570" i="9"/>
  <c r="E570" i="9" s="1"/>
  <c r="F570" i="9" s="1"/>
  <c r="D582" i="9"/>
  <c r="E582" i="9" s="1"/>
  <c r="F582" i="9" s="1"/>
  <c r="D594" i="9"/>
  <c r="E594" i="9" s="1"/>
  <c r="F594" i="9" s="1"/>
  <c r="D606" i="9"/>
  <c r="E606" i="9" s="1"/>
  <c r="F606" i="9" s="1"/>
  <c r="D618" i="9"/>
  <c r="E618" i="9" s="1"/>
  <c r="F618" i="9" s="1"/>
  <c r="D630" i="9"/>
  <c r="E630" i="9" s="1"/>
  <c r="F630" i="9" s="1"/>
  <c r="D642" i="9"/>
  <c r="E642" i="9" s="1"/>
  <c r="F642" i="9" s="1"/>
  <c r="D654" i="9"/>
  <c r="E654" i="9" s="1"/>
  <c r="F654" i="9" s="1"/>
  <c r="D666" i="9"/>
  <c r="E666" i="9" s="1"/>
  <c r="F666" i="9" s="1"/>
  <c r="D678" i="9"/>
  <c r="E678" i="9" s="1"/>
  <c r="F678" i="9" s="1"/>
  <c r="D690" i="9"/>
  <c r="E690" i="9" s="1"/>
  <c r="F690" i="9" s="1"/>
  <c r="D702" i="9"/>
  <c r="E702" i="9" s="1"/>
  <c r="F702" i="9" s="1"/>
  <c r="D714" i="9"/>
  <c r="E714" i="9" s="1"/>
  <c r="F714" i="9" s="1"/>
  <c r="D726" i="9"/>
  <c r="E726" i="9" s="1"/>
  <c r="F726" i="9" s="1"/>
  <c r="D738" i="9"/>
  <c r="E738" i="9" s="1"/>
  <c r="F738" i="9" s="1"/>
  <c r="D750" i="9"/>
  <c r="E750" i="9" s="1"/>
  <c r="F750" i="9" s="1"/>
  <c r="D762" i="9"/>
  <c r="E762" i="9" s="1"/>
  <c r="F762" i="9" s="1"/>
  <c r="D774" i="9"/>
  <c r="E774" i="9" s="1"/>
  <c r="F774" i="9" s="1"/>
  <c r="D786" i="9"/>
  <c r="E786" i="9" s="1"/>
  <c r="F786" i="9" s="1"/>
  <c r="D798" i="9"/>
  <c r="E798" i="9" s="1"/>
  <c r="F798" i="9" s="1"/>
  <c r="D810" i="9"/>
  <c r="E810" i="9" s="1"/>
  <c r="F810" i="9" s="1"/>
  <c r="D822" i="9"/>
  <c r="E822" i="9" s="1"/>
  <c r="F822" i="9" s="1"/>
  <c r="D834" i="9"/>
  <c r="E834" i="9" s="1"/>
  <c r="F834" i="9" s="1"/>
  <c r="D846" i="9"/>
  <c r="E846" i="9" s="1"/>
  <c r="F846" i="9" s="1"/>
  <c r="D858" i="9"/>
  <c r="E858" i="9" s="1"/>
  <c r="F858" i="9" s="1"/>
  <c r="D870" i="9"/>
  <c r="E870" i="9" s="1"/>
  <c r="F870" i="9" s="1"/>
  <c r="D882" i="9"/>
  <c r="E882" i="9" s="1"/>
  <c r="F882" i="9" s="1"/>
  <c r="D894" i="9"/>
  <c r="E894" i="9" s="1"/>
  <c r="F894" i="9" s="1"/>
  <c r="D906" i="9"/>
  <c r="E906" i="9" s="1"/>
  <c r="F906" i="9" s="1"/>
  <c r="D918" i="9"/>
  <c r="E918" i="9" s="1"/>
  <c r="F918" i="9" s="1"/>
  <c r="D930" i="9"/>
  <c r="E930" i="9" s="1"/>
  <c r="F930" i="9" s="1"/>
  <c r="D942" i="9"/>
  <c r="E942" i="9" s="1"/>
  <c r="F942" i="9" s="1"/>
  <c r="D954" i="9"/>
  <c r="E954" i="9" s="1"/>
  <c r="F954" i="9" s="1"/>
  <c r="D966" i="9"/>
  <c r="E966" i="9" s="1"/>
  <c r="F966" i="9" s="1"/>
  <c r="D978" i="9"/>
  <c r="E978" i="9" s="1"/>
  <c r="F978" i="9" s="1"/>
  <c r="D990" i="9"/>
  <c r="E990" i="9" s="1"/>
  <c r="F990" i="9" s="1"/>
  <c r="D1002" i="9"/>
  <c r="E1002" i="9" s="1"/>
  <c r="F1002" i="9" s="1"/>
  <c r="D1014" i="9"/>
  <c r="E1014" i="9" s="1"/>
  <c r="F1014" i="9" s="1"/>
  <c r="D1026" i="9"/>
  <c r="E1026" i="9" s="1"/>
  <c r="F1026" i="9" s="1"/>
  <c r="D1038" i="9"/>
  <c r="E1038" i="9" s="1"/>
  <c r="F1038" i="9" s="1"/>
  <c r="D1050" i="9"/>
  <c r="E1050" i="9" s="1"/>
  <c r="F1050" i="9" s="1"/>
  <c r="D1062" i="9"/>
  <c r="E1062" i="9" s="1"/>
  <c r="F1062" i="9" s="1"/>
  <c r="D1074" i="9"/>
  <c r="E1074" i="9" s="1"/>
  <c r="F1074" i="9" s="1"/>
  <c r="D1086" i="9"/>
  <c r="E1086" i="9" s="1"/>
  <c r="F1086" i="9" s="1"/>
  <c r="D1098" i="9"/>
  <c r="E1098" i="9" s="1"/>
  <c r="F1098" i="9" s="1"/>
  <c r="D1110" i="9"/>
  <c r="E1110" i="9" s="1"/>
  <c r="F1110" i="9" s="1"/>
  <c r="D1122" i="9"/>
  <c r="E1122" i="9" s="1"/>
  <c r="F1122" i="9" s="1"/>
  <c r="D1134" i="9"/>
  <c r="E1134" i="9" s="1"/>
  <c r="F1134" i="9" s="1"/>
  <c r="D1146" i="9"/>
  <c r="E1146" i="9" s="1"/>
  <c r="F1146" i="9" s="1"/>
  <c r="D1158" i="9"/>
  <c r="E1158" i="9" s="1"/>
  <c r="F1158" i="9" s="1"/>
  <c r="D1170" i="9"/>
  <c r="E1170" i="9" s="1"/>
  <c r="F1170" i="9" s="1"/>
  <c r="D1182" i="9"/>
  <c r="E1182" i="9" s="1"/>
  <c r="F1182" i="9" s="1"/>
  <c r="D1194" i="9"/>
  <c r="E1194" i="9" s="1"/>
  <c r="F1194" i="9" s="1"/>
  <c r="D1206" i="9"/>
  <c r="E1206" i="9" s="1"/>
  <c r="F1206" i="9" s="1"/>
  <c r="D1218" i="9"/>
  <c r="E1218" i="9" s="1"/>
  <c r="F1218" i="9" s="1"/>
  <c r="D1230" i="9"/>
  <c r="E1230" i="9" s="1"/>
  <c r="F1230" i="9" s="1"/>
  <c r="D1242" i="9"/>
  <c r="E1242" i="9" s="1"/>
  <c r="F1242" i="9" s="1"/>
  <c r="D1254" i="9"/>
  <c r="E1254" i="9" s="1"/>
  <c r="F1254" i="9" s="1"/>
  <c r="D1266" i="9"/>
  <c r="E1266" i="9" s="1"/>
  <c r="F1266" i="9" s="1"/>
  <c r="D1278" i="9"/>
  <c r="E1278" i="9" s="1"/>
  <c r="F1278" i="9" s="1"/>
  <c r="D1290" i="9"/>
  <c r="E1290" i="9" s="1"/>
  <c r="F1290" i="9" s="1"/>
  <c r="D1302" i="9"/>
  <c r="E1302" i="9" s="1"/>
  <c r="F1302" i="9" s="1"/>
  <c r="D1314" i="9"/>
  <c r="E1314" i="9" s="1"/>
  <c r="F1314" i="9" s="1"/>
  <c r="D1326" i="9"/>
  <c r="E1326" i="9" s="1"/>
  <c r="F1326" i="9" s="1"/>
  <c r="D1338" i="9"/>
  <c r="E1338" i="9" s="1"/>
  <c r="F1338" i="9" s="1"/>
  <c r="D1350" i="9"/>
  <c r="E1350" i="9" s="1"/>
  <c r="F1350" i="9" s="1"/>
  <c r="D1362" i="9"/>
  <c r="E1362" i="9" s="1"/>
  <c r="F1362" i="9" s="1"/>
  <c r="D1374" i="9"/>
  <c r="E1374" i="9" s="1"/>
  <c r="F1374" i="9" s="1"/>
  <c r="D1386" i="9"/>
  <c r="E1386" i="9" s="1"/>
  <c r="F1386" i="9" s="1"/>
  <c r="D1398" i="9"/>
  <c r="E1398" i="9" s="1"/>
  <c r="F1398" i="9" s="1"/>
  <c r="D1410" i="9"/>
  <c r="E1410" i="9" s="1"/>
  <c r="F1410" i="9" s="1"/>
  <c r="D1422" i="9"/>
  <c r="E1422" i="9" s="1"/>
  <c r="F1422" i="9" s="1"/>
  <c r="D1434" i="9"/>
  <c r="E1434" i="9" s="1"/>
  <c r="F1434" i="9" s="1"/>
  <c r="D1446" i="9"/>
  <c r="E1446" i="9" s="1"/>
  <c r="F1446" i="9" s="1"/>
  <c r="D1458" i="9"/>
  <c r="E1458" i="9" s="1"/>
  <c r="F1458" i="9" s="1"/>
  <c r="D1470" i="9"/>
  <c r="E1470" i="9" s="1"/>
  <c r="F1470" i="9" s="1"/>
  <c r="D77" i="9"/>
  <c r="E77" i="9" s="1"/>
  <c r="F77" i="9" s="1"/>
  <c r="D185" i="9"/>
  <c r="E185" i="9" s="1"/>
  <c r="F185" i="9" s="1"/>
  <c r="D257" i="9"/>
  <c r="E257" i="9" s="1"/>
  <c r="F257" i="9" s="1"/>
  <c r="D329" i="9"/>
  <c r="E329" i="9" s="1"/>
  <c r="F329" i="9" s="1"/>
  <c r="D389" i="9"/>
  <c r="E389" i="9" s="1"/>
  <c r="F389" i="9" s="1"/>
  <c r="D424" i="9"/>
  <c r="E424" i="9" s="1"/>
  <c r="F424" i="9" s="1"/>
  <c r="D446" i="9"/>
  <c r="E446" i="9" s="1"/>
  <c r="F446" i="9" s="1"/>
  <c r="D462" i="9"/>
  <c r="E462" i="9" s="1"/>
  <c r="F462" i="9" s="1"/>
  <c r="D480" i="9"/>
  <c r="E480" i="9" s="1"/>
  <c r="F480" i="9" s="1"/>
  <c r="D493" i="9"/>
  <c r="E493" i="9" s="1"/>
  <c r="F493" i="9" s="1"/>
  <c r="D506" i="9"/>
  <c r="E506" i="9" s="1"/>
  <c r="F506" i="9" s="1"/>
  <c r="D519" i="9"/>
  <c r="E519" i="9" s="1"/>
  <c r="F519" i="9" s="1"/>
  <c r="D532" i="9"/>
  <c r="E532" i="9" s="1"/>
  <c r="F532" i="9" s="1"/>
  <c r="D545" i="9"/>
  <c r="E545" i="9" s="1"/>
  <c r="F545" i="9" s="1"/>
  <c r="D558" i="9"/>
  <c r="E558" i="9" s="1"/>
  <c r="F558" i="9" s="1"/>
  <c r="D571" i="9"/>
  <c r="E571" i="9" s="1"/>
  <c r="F571" i="9" s="1"/>
  <c r="D583" i="9"/>
  <c r="E583" i="9" s="1"/>
  <c r="F583" i="9" s="1"/>
  <c r="D595" i="9"/>
  <c r="E595" i="9" s="1"/>
  <c r="F595" i="9" s="1"/>
  <c r="D607" i="9"/>
  <c r="E607" i="9" s="1"/>
  <c r="F607" i="9" s="1"/>
  <c r="D619" i="9"/>
  <c r="E619" i="9" s="1"/>
  <c r="F619" i="9" s="1"/>
  <c r="D631" i="9"/>
  <c r="E631" i="9" s="1"/>
  <c r="F631" i="9" s="1"/>
  <c r="D643" i="9"/>
  <c r="E643" i="9" s="1"/>
  <c r="F643" i="9" s="1"/>
  <c r="D655" i="9"/>
  <c r="E655" i="9" s="1"/>
  <c r="F655" i="9" s="1"/>
  <c r="D667" i="9"/>
  <c r="E667" i="9" s="1"/>
  <c r="F667" i="9" s="1"/>
  <c r="D679" i="9"/>
  <c r="E679" i="9" s="1"/>
  <c r="F679" i="9" s="1"/>
  <c r="D691" i="9"/>
  <c r="E691" i="9" s="1"/>
  <c r="F691" i="9" s="1"/>
  <c r="D703" i="9"/>
  <c r="E703" i="9" s="1"/>
  <c r="F703" i="9" s="1"/>
  <c r="D715" i="9"/>
  <c r="E715" i="9" s="1"/>
  <c r="F715" i="9" s="1"/>
  <c r="D727" i="9"/>
  <c r="E727" i="9" s="1"/>
  <c r="F727" i="9" s="1"/>
  <c r="D739" i="9"/>
  <c r="E739" i="9" s="1"/>
  <c r="F739" i="9" s="1"/>
  <c r="D751" i="9"/>
  <c r="E751" i="9" s="1"/>
  <c r="F751" i="9" s="1"/>
  <c r="D763" i="9"/>
  <c r="E763" i="9" s="1"/>
  <c r="F763" i="9" s="1"/>
  <c r="D775" i="9"/>
  <c r="E775" i="9" s="1"/>
  <c r="F775" i="9" s="1"/>
  <c r="D787" i="9"/>
  <c r="E787" i="9" s="1"/>
  <c r="F787" i="9" s="1"/>
  <c r="D799" i="9"/>
  <c r="E799" i="9" s="1"/>
  <c r="F799" i="9" s="1"/>
  <c r="D811" i="9"/>
  <c r="E811" i="9" s="1"/>
  <c r="F811" i="9" s="1"/>
  <c r="D823" i="9"/>
  <c r="E823" i="9" s="1"/>
  <c r="F823" i="9" s="1"/>
  <c r="D835" i="9"/>
  <c r="E835" i="9" s="1"/>
  <c r="F835" i="9" s="1"/>
  <c r="D847" i="9"/>
  <c r="E847" i="9" s="1"/>
  <c r="F847" i="9" s="1"/>
  <c r="D859" i="9"/>
  <c r="E859" i="9" s="1"/>
  <c r="F859" i="9" s="1"/>
  <c r="D871" i="9"/>
  <c r="E871" i="9" s="1"/>
  <c r="F871" i="9" s="1"/>
  <c r="D883" i="9"/>
  <c r="E883" i="9" s="1"/>
  <c r="F883" i="9" s="1"/>
  <c r="D895" i="9"/>
  <c r="E895" i="9" s="1"/>
  <c r="F895" i="9" s="1"/>
  <c r="D907" i="9"/>
  <c r="E907" i="9" s="1"/>
  <c r="F907" i="9" s="1"/>
  <c r="D919" i="9"/>
  <c r="E919" i="9" s="1"/>
  <c r="F919" i="9" s="1"/>
  <c r="D931" i="9"/>
  <c r="E931" i="9" s="1"/>
  <c r="F931" i="9" s="1"/>
  <c r="D943" i="9"/>
  <c r="E943" i="9" s="1"/>
  <c r="F943" i="9" s="1"/>
  <c r="D955" i="9"/>
  <c r="E955" i="9" s="1"/>
  <c r="F955" i="9" s="1"/>
  <c r="D967" i="9"/>
  <c r="E967" i="9" s="1"/>
  <c r="F967" i="9" s="1"/>
  <c r="D979" i="9"/>
  <c r="E979" i="9" s="1"/>
  <c r="F979" i="9" s="1"/>
  <c r="D991" i="9"/>
  <c r="E991" i="9" s="1"/>
  <c r="F991" i="9" s="1"/>
  <c r="D1003" i="9"/>
  <c r="E1003" i="9" s="1"/>
  <c r="F1003" i="9" s="1"/>
  <c r="D1015" i="9"/>
  <c r="E1015" i="9" s="1"/>
  <c r="F1015" i="9" s="1"/>
  <c r="D1027" i="9"/>
  <c r="E1027" i="9" s="1"/>
  <c r="F1027" i="9" s="1"/>
  <c r="D1039" i="9"/>
  <c r="E1039" i="9" s="1"/>
  <c r="F1039" i="9" s="1"/>
  <c r="D1051" i="9"/>
  <c r="E1051" i="9" s="1"/>
  <c r="F1051" i="9" s="1"/>
  <c r="D1063" i="9"/>
  <c r="E1063" i="9" s="1"/>
  <c r="F1063" i="9" s="1"/>
  <c r="D1075" i="9"/>
  <c r="E1075" i="9" s="1"/>
  <c r="F1075" i="9" s="1"/>
  <c r="D1087" i="9"/>
  <c r="E1087" i="9" s="1"/>
  <c r="F1087" i="9" s="1"/>
  <c r="D1099" i="9"/>
  <c r="E1099" i="9" s="1"/>
  <c r="F1099" i="9" s="1"/>
  <c r="D1111" i="9"/>
  <c r="E1111" i="9" s="1"/>
  <c r="F1111" i="9" s="1"/>
  <c r="D1123" i="9"/>
  <c r="E1123" i="9" s="1"/>
  <c r="F1123" i="9" s="1"/>
  <c r="D1135" i="9"/>
  <c r="E1135" i="9" s="1"/>
  <c r="F1135" i="9" s="1"/>
  <c r="D1147" i="9"/>
  <c r="E1147" i="9" s="1"/>
  <c r="F1147" i="9" s="1"/>
  <c r="D1159" i="9"/>
  <c r="E1159" i="9" s="1"/>
  <c r="F1159" i="9" s="1"/>
  <c r="D1171" i="9"/>
  <c r="E1171" i="9" s="1"/>
  <c r="F1171" i="9" s="1"/>
  <c r="D1183" i="9"/>
  <c r="E1183" i="9" s="1"/>
  <c r="F1183" i="9" s="1"/>
  <c r="D1195" i="9"/>
  <c r="E1195" i="9" s="1"/>
  <c r="F1195" i="9" s="1"/>
  <c r="D1207" i="9"/>
  <c r="E1207" i="9" s="1"/>
  <c r="F1207" i="9" s="1"/>
  <c r="D1219" i="9"/>
  <c r="E1219" i="9" s="1"/>
  <c r="F1219" i="9" s="1"/>
  <c r="D1231" i="9"/>
  <c r="E1231" i="9" s="1"/>
  <c r="F1231" i="9" s="1"/>
  <c r="D1243" i="9"/>
  <c r="E1243" i="9" s="1"/>
  <c r="F1243" i="9" s="1"/>
  <c r="D1255" i="9"/>
  <c r="E1255" i="9" s="1"/>
  <c r="F1255" i="9" s="1"/>
  <c r="D1267" i="9"/>
  <c r="E1267" i="9" s="1"/>
  <c r="F1267" i="9" s="1"/>
  <c r="D1279" i="9"/>
  <c r="E1279" i="9" s="1"/>
  <c r="F1279" i="9" s="1"/>
  <c r="D1291" i="9"/>
  <c r="E1291" i="9" s="1"/>
  <c r="F1291" i="9" s="1"/>
  <c r="D1303" i="9"/>
  <c r="E1303" i="9" s="1"/>
  <c r="F1303" i="9" s="1"/>
  <c r="D1315" i="9"/>
  <c r="E1315" i="9" s="1"/>
  <c r="F1315" i="9" s="1"/>
  <c r="D1327" i="9"/>
  <c r="E1327" i="9" s="1"/>
  <c r="F1327" i="9" s="1"/>
  <c r="D1339" i="9"/>
  <c r="E1339" i="9" s="1"/>
  <c r="F1339" i="9" s="1"/>
  <c r="D1351" i="9"/>
  <c r="E1351" i="9" s="1"/>
  <c r="F1351" i="9" s="1"/>
  <c r="D1363" i="9"/>
  <c r="E1363" i="9" s="1"/>
  <c r="F1363" i="9" s="1"/>
  <c r="D1375" i="9"/>
  <c r="E1375" i="9" s="1"/>
  <c r="F1375" i="9" s="1"/>
  <c r="D1387" i="9"/>
  <c r="E1387" i="9" s="1"/>
  <c r="F1387" i="9" s="1"/>
  <c r="D1399" i="9"/>
  <c r="E1399" i="9" s="1"/>
  <c r="F1399" i="9" s="1"/>
  <c r="D1411" i="9"/>
  <c r="E1411" i="9" s="1"/>
  <c r="F1411" i="9" s="1"/>
  <c r="D1423" i="9"/>
  <c r="E1423" i="9" s="1"/>
  <c r="F1423" i="9" s="1"/>
  <c r="D1435" i="9"/>
  <c r="E1435" i="9" s="1"/>
  <c r="F1435" i="9" s="1"/>
  <c r="D1447" i="9"/>
  <c r="E1447" i="9" s="1"/>
  <c r="F1447" i="9" s="1"/>
  <c r="D1459" i="9"/>
  <c r="E1459" i="9" s="1"/>
  <c r="F1459" i="9" s="1"/>
  <c r="D1471" i="9"/>
  <c r="E1471" i="9" s="1"/>
  <c r="F1471" i="9" s="1"/>
  <c r="D89" i="9"/>
  <c r="E89" i="9" s="1"/>
  <c r="F89" i="9" s="1"/>
  <c r="D188" i="9"/>
  <c r="E188" i="9" s="1"/>
  <c r="F188" i="9" s="1"/>
  <c r="D260" i="9"/>
  <c r="E260" i="9" s="1"/>
  <c r="F260" i="9" s="1"/>
  <c r="D332" i="9"/>
  <c r="E332" i="9" s="1"/>
  <c r="F332" i="9" s="1"/>
  <c r="D392" i="9"/>
  <c r="E392" i="9" s="1"/>
  <c r="F392" i="9" s="1"/>
  <c r="D425" i="9"/>
  <c r="E425" i="9" s="1"/>
  <c r="F425" i="9" s="1"/>
  <c r="D447" i="9"/>
  <c r="E447" i="9" s="1"/>
  <c r="F447" i="9" s="1"/>
  <c r="D464" i="9"/>
  <c r="E464" i="9" s="1"/>
  <c r="F464" i="9" s="1"/>
  <c r="D481" i="9"/>
  <c r="E481" i="9" s="1"/>
  <c r="F481" i="9" s="1"/>
  <c r="D494" i="9"/>
  <c r="E494" i="9" s="1"/>
  <c r="F494" i="9" s="1"/>
  <c r="D507" i="9"/>
  <c r="E507" i="9" s="1"/>
  <c r="F507" i="9" s="1"/>
  <c r="D520" i="9"/>
  <c r="E520" i="9" s="1"/>
  <c r="F520" i="9" s="1"/>
  <c r="D533" i="9"/>
  <c r="E533" i="9" s="1"/>
  <c r="F533" i="9" s="1"/>
  <c r="D546" i="9"/>
  <c r="E546" i="9" s="1"/>
  <c r="F546" i="9" s="1"/>
  <c r="D559" i="9"/>
  <c r="E559" i="9" s="1"/>
  <c r="F559" i="9" s="1"/>
  <c r="D572" i="9"/>
  <c r="E572" i="9" s="1"/>
  <c r="F572" i="9" s="1"/>
  <c r="D584" i="9"/>
  <c r="E584" i="9" s="1"/>
  <c r="F584" i="9" s="1"/>
  <c r="D596" i="9"/>
  <c r="E596" i="9" s="1"/>
  <c r="F596" i="9" s="1"/>
  <c r="D608" i="9"/>
  <c r="E608" i="9" s="1"/>
  <c r="F608" i="9" s="1"/>
  <c r="D620" i="9"/>
  <c r="E620" i="9" s="1"/>
  <c r="F620" i="9" s="1"/>
  <c r="D632" i="9"/>
  <c r="E632" i="9" s="1"/>
  <c r="F632" i="9" s="1"/>
  <c r="D644" i="9"/>
  <c r="E644" i="9" s="1"/>
  <c r="F644" i="9" s="1"/>
  <c r="D656" i="9"/>
  <c r="E656" i="9" s="1"/>
  <c r="F656" i="9" s="1"/>
  <c r="D668" i="9"/>
  <c r="E668" i="9" s="1"/>
  <c r="F668" i="9" s="1"/>
  <c r="D680" i="9"/>
  <c r="E680" i="9" s="1"/>
  <c r="F680" i="9" s="1"/>
  <c r="D692" i="9"/>
  <c r="E692" i="9" s="1"/>
  <c r="F692" i="9" s="1"/>
  <c r="D704" i="9"/>
  <c r="E704" i="9" s="1"/>
  <c r="F704" i="9" s="1"/>
  <c r="D716" i="9"/>
  <c r="E716" i="9" s="1"/>
  <c r="F716" i="9" s="1"/>
  <c r="D728" i="9"/>
  <c r="E728" i="9" s="1"/>
  <c r="F728" i="9" s="1"/>
  <c r="D740" i="9"/>
  <c r="E740" i="9" s="1"/>
  <c r="F740" i="9" s="1"/>
  <c r="D752" i="9"/>
  <c r="E752" i="9" s="1"/>
  <c r="F752" i="9" s="1"/>
  <c r="D764" i="9"/>
  <c r="E764" i="9" s="1"/>
  <c r="F764" i="9" s="1"/>
  <c r="D776" i="9"/>
  <c r="E776" i="9" s="1"/>
  <c r="F776" i="9" s="1"/>
  <c r="D788" i="9"/>
  <c r="E788" i="9" s="1"/>
  <c r="F788" i="9" s="1"/>
  <c r="D800" i="9"/>
  <c r="E800" i="9" s="1"/>
  <c r="F800" i="9" s="1"/>
  <c r="D812" i="9"/>
  <c r="E812" i="9" s="1"/>
  <c r="F812" i="9" s="1"/>
  <c r="D824" i="9"/>
  <c r="E824" i="9" s="1"/>
  <c r="F824" i="9" s="1"/>
  <c r="D836" i="9"/>
  <c r="E836" i="9" s="1"/>
  <c r="F836" i="9" s="1"/>
  <c r="D848" i="9"/>
  <c r="E848" i="9" s="1"/>
  <c r="F848" i="9" s="1"/>
  <c r="D860" i="9"/>
  <c r="E860" i="9" s="1"/>
  <c r="F860" i="9" s="1"/>
  <c r="D872" i="9"/>
  <c r="E872" i="9" s="1"/>
  <c r="F872" i="9" s="1"/>
  <c r="D884" i="9"/>
  <c r="E884" i="9" s="1"/>
  <c r="F884" i="9" s="1"/>
  <c r="D896" i="9"/>
  <c r="E896" i="9" s="1"/>
  <c r="F896" i="9" s="1"/>
  <c r="D908" i="9"/>
  <c r="E908" i="9" s="1"/>
  <c r="F908" i="9" s="1"/>
  <c r="D920" i="9"/>
  <c r="E920" i="9" s="1"/>
  <c r="F920" i="9" s="1"/>
  <c r="D932" i="9"/>
  <c r="E932" i="9" s="1"/>
  <c r="F932" i="9" s="1"/>
  <c r="D944" i="9"/>
  <c r="E944" i="9" s="1"/>
  <c r="F944" i="9" s="1"/>
  <c r="D956" i="9"/>
  <c r="E956" i="9" s="1"/>
  <c r="F956" i="9" s="1"/>
  <c r="D968" i="9"/>
  <c r="E968" i="9" s="1"/>
  <c r="F968" i="9" s="1"/>
  <c r="D980" i="9"/>
  <c r="E980" i="9" s="1"/>
  <c r="F980" i="9" s="1"/>
  <c r="D992" i="9"/>
  <c r="E992" i="9" s="1"/>
  <c r="F992" i="9" s="1"/>
  <c r="D1004" i="9"/>
  <c r="E1004" i="9" s="1"/>
  <c r="F1004" i="9" s="1"/>
  <c r="D1016" i="9"/>
  <c r="E1016" i="9" s="1"/>
  <c r="F1016" i="9" s="1"/>
  <c r="D1028" i="9"/>
  <c r="E1028" i="9" s="1"/>
  <c r="F1028" i="9" s="1"/>
  <c r="D1040" i="9"/>
  <c r="E1040" i="9" s="1"/>
  <c r="F1040" i="9" s="1"/>
  <c r="D1052" i="9"/>
  <c r="E1052" i="9" s="1"/>
  <c r="F1052" i="9" s="1"/>
  <c r="D1064" i="9"/>
  <c r="E1064" i="9" s="1"/>
  <c r="F1064" i="9" s="1"/>
  <c r="D1076" i="9"/>
  <c r="E1076" i="9" s="1"/>
  <c r="F1076" i="9" s="1"/>
  <c r="D1088" i="9"/>
  <c r="E1088" i="9" s="1"/>
  <c r="F1088" i="9" s="1"/>
  <c r="D1100" i="9"/>
  <c r="E1100" i="9" s="1"/>
  <c r="F1100" i="9" s="1"/>
  <c r="D1112" i="9"/>
  <c r="E1112" i="9" s="1"/>
  <c r="F1112" i="9" s="1"/>
  <c r="D1124" i="9"/>
  <c r="E1124" i="9" s="1"/>
  <c r="F1124" i="9" s="1"/>
  <c r="D1136" i="9"/>
  <c r="E1136" i="9" s="1"/>
  <c r="F1136" i="9" s="1"/>
  <c r="D1148" i="9"/>
  <c r="E1148" i="9" s="1"/>
  <c r="F1148" i="9" s="1"/>
  <c r="D1160" i="9"/>
  <c r="E1160" i="9" s="1"/>
  <c r="F1160" i="9" s="1"/>
  <c r="D1172" i="9"/>
  <c r="E1172" i="9" s="1"/>
  <c r="F1172" i="9" s="1"/>
  <c r="D1184" i="9"/>
  <c r="E1184" i="9" s="1"/>
  <c r="F1184" i="9" s="1"/>
  <c r="D1196" i="9"/>
  <c r="E1196" i="9" s="1"/>
  <c r="F1196" i="9" s="1"/>
  <c r="D1208" i="9"/>
  <c r="E1208" i="9" s="1"/>
  <c r="F1208" i="9" s="1"/>
  <c r="D1220" i="9"/>
  <c r="E1220" i="9" s="1"/>
  <c r="F1220" i="9" s="1"/>
  <c r="D1232" i="9"/>
  <c r="E1232" i="9" s="1"/>
  <c r="F1232" i="9" s="1"/>
  <c r="D1244" i="9"/>
  <c r="E1244" i="9" s="1"/>
  <c r="F1244" i="9" s="1"/>
  <c r="D1256" i="9"/>
  <c r="E1256" i="9" s="1"/>
  <c r="F1256" i="9" s="1"/>
  <c r="D1268" i="9"/>
  <c r="E1268" i="9" s="1"/>
  <c r="F1268" i="9" s="1"/>
  <c r="D1280" i="9"/>
  <c r="E1280" i="9" s="1"/>
  <c r="F1280" i="9" s="1"/>
  <c r="D1292" i="9"/>
  <c r="E1292" i="9" s="1"/>
  <c r="F1292" i="9" s="1"/>
  <c r="D1304" i="9"/>
  <c r="E1304" i="9" s="1"/>
  <c r="F1304" i="9" s="1"/>
  <c r="D1316" i="9"/>
  <c r="E1316" i="9" s="1"/>
  <c r="F1316" i="9" s="1"/>
  <c r="D1328" i="9"/>
  <c r="E1328" i="9" s="1"/>
  <c r="F1328" i="9" s="1"/>
  <c r="D1340" i="9"/>
  <c r="E1340" i="9" s="1"/>
  <c r="F1340" i="9" s="1"/>
  <c r="D1352" i="9"/>
  <c r="E1352" i="9" s="1"/>
  <c r="F1352" i="9" s="1"/>
  <c r="D101" i="9"/>
  <c r="E101" i="9" s="1"/>
  <c r="F101" i="9" s="1"/>
  <c r="D197" i="9"/>
  <c r="E197" i="9" s="1"/>
  <c r="F197" i="9" s="1"/>
  <c r="D269" i="9"/>
  <c r="E269" i="9" s="1"/>
  <c r="F269" i="9" s="1"/>
  <c r="D341" i="9"/>
  <c r="E341" i="9" s="1"/>
  <c r="F341" i="9" s="1"/>
  <c r="D400" i="9"/>
  <c r="E400" i="9" s="1"/>
  <c r="F400" i="9" s="1"/>
  <c r="D426" i="9"/>
  <c r="E426" i="9" s="1"/>
  <c r="F426" i="9" s="1"/>
  <c r="D448" i="9"/>
  <c r="E448" i="9" s="1"/>
  <c r="F448" i="9" s="1"/>
  <c r="D465" i="9"/>
  <c r="E465" i="9" s="1"/>
  <c r="F465" i="9" s="1"/>
  <c r="D482" i="9"/>
  <c r="E482" i="9" s="1"/>
  <c r="F482" i="9" s="1"/>
  <c r="D495" i="9"/>
  <c r="E495" i="9" s="1"/>
  <c r="F495" i="9" s="1"/>
  <c r="D508" i="9"/>
  <c r="E508" i="9" s="1"/>
  <c r="F508" i="9" s="1"/>
  <c r="D521" i="9"/>
  <c r="E521" i="9" s="1"/>
  <c r="F521" i="9" s="1"/>
  <c r="D534" i="9"/>
  <c r="E534" i="9" s="1"/>
  <c r="F534" i="9" s="1"/>
  <c r="D547" i="9"/>
  <c r="E547" i="9" s="1"/>
  <c r="F547" i="9" s="1"/>
  <c r="D560" i="9"/>
  <c r="E560" i="9" s="1"/>
  <c r="F560" i="9" s="1"/>
  <c r="D573" i="9"/>
  <c r="E573" i="9" s="1"/>
  <c r="F573" i="9" s="1"/>
  <c r="D585" i="9"/>
  <c r="E585" i="9" s="1"/>
  <c r="F585" i="9" s="1"/>
  <c r="D597" i="9"/>
  <c r="E597" i="9" s="1"/>
  <c r="F597" i="9" s="1"/>
  <c r="D609" i="9"/>
  <c r="E609" i="9" s="1"/>
  <c r="F609" i="9" s="1"/>
  <c r="D621" i="9"/>
  <c r="E621" i="9" s="1"/>
  <c r="F621" i="9" s="1"/>
  <c r="D633" i="9"/>
  <c r="E633" i="9" s="1"/>
  <c r="F633" i="9" s="1"/>
  <c r="D645" i="9"/>
  <c r="E645" i="9" s="1"/>
  <c r="F645" i="9" s="1"/>
  <c r="D657" i="9"/>
  <c r="E657" i="9" s="1"/>
  <c r="F657" i="9" s="1"/>
  <c r="D669" i="9"/>
  <c r="E669" i="9" s="1"/>
  <c r="F669" i="9" s="1"/>
  <c r="D681" i="9"/>
  <c r="E681" i="9" s="1"/>
  <c r="F681" i="9" s="1"/>
  <c r="D693" i="9"/>
  <c r="E693" i="9" s="1"/>
  <c r="F693" i="9" s="1"/>
  <c r="D705" i="9"/>
  <c r="E705" i="9" s="1"/>
  <c r="F705" i="9" s="1"/>
  <c r="D717" i="9"/>
  <c r="E717" i="9" s="1"/>
  <c r="F717" i="9" s="1"/>
  <c r="D729" i="9"/>
  <c r="E729" i="9" s="1"/>
  <c r="F729" i="9" s="1"/>
  <c r="D741" i="9"/>
  <c r="E741" i="9" s="1"/>
  <c r="F741" i="9" s="1"/>
  <c r="D753" i="9"/>
  <c r="E753" i="9" s="1"/>
  <c r="F753" i="9" s="1"/>
  <c r="D765" i="9"/>
  <c r="E765" i="9" s="1"/>
  <c r="F765" i="9" s="1"/>
  <c r="D777" i="9"/>
  <c r="E777" i="9" s="1"/>
  <c r="F777" i="9" s="1"/>
  <c r="D789" i="9"/>
  <c r="E789" i="9" s="1"/>
  <c r="F789" i="9" s="1"/>
  <c r="D801" i="9"/>
  <c r="E801" i="9" s="1"/>
  <c r="F801" i="9" s="1"/>
  <c r="D813" i="9"/>
  <c r="E813" i="9" s="1"/>
  <c r="F813" i="9" s="1"/>
  <c r="D825" i="9"/>
  <c r="E825" i="9" s="1"/>
  <c r="F825" i="9" s="1"/>
  <c r="D837" i="9"/>
  <c r="E837" i="9" s="1"/>
  <c r="F837" i="9" s="1"/>
  <c r="D849" i="9"/>
  <c r="E849" i="9" s="1"/>
  <c r="F849" i="9" s="1"/>
  <c r="D861" i="9"/>
  <c r="E861" i="9" s="1"/>
  <c r="F861" i="9" s="1"/>
  <c r="D873" i="9"/>
  <c r="E873" i="9" s="1"/>
  <c r="F873" i="9" s="1"/>
  <c r="D885" i="9"/>
  <c r="E885" i="9" s="1"/>
  <c r="F885" i="9" s="1"/>
  <c r="D897" i="9"/>
  <c r="E897" i="9" s="1"/>
  <c r="F897" i="9" s="1"/>
  <c r="D909" i="9"/>
  <c r="E909" i="9" s="1"/>
  <c r="F909" i="9" s="1"/>
  <c r="D921" i="9"/>
  <c r="E921" i="9" s="1"/>
  <c r="F921" i="9" s="1"/>
  <c r="D933" i="9"/>
  <c r="E933" i="9" s="1"/>
  <c r="F933" i="9" s="1"/>
  <c r="D945" i="9"/>
  <c r="E945" i="9" s="1"/>
  <c r="F945" i="9" s="1"/>
  <c r="D957" i="9"/>
  <c r="E957" i="9" s="1"/>
  <c r="F957" i="9" s="1"/>
  <c r="D969" i="9"/>
  <c r="E969" i="9" s="1"/>
  <c r="F969" i="9" s="1"/>
  <c r="D981" i="9"/>
  <c r="E981" i="9" s="1"/>
  <c r="F981" i="9" s="1"/>
  <c r="D993" i="9"/>
  <c r="E993" i="9" s="1"/>
  <c r="F993" i="9" s="1"/>
  <c r="D1005" i="9"/>
  <c r="E1005" i="9" s="1"/>
  <c r="F1005" i="9" s="1"/>
  <c r="D1017" i="9"/>
  <c r="E1017" i="9" s="1"/>
  <c r="F1017" i="9" s="1"/>
  <c r="D1029" i="9"/>
  <c r="E1029" i="9" s="1"/>
  <c r="F1029" i="9" s="1"/>
  <c r="D1041" i="9"/>
  <c r="E1041" i="9" s="1"/>
  <c r="F1041" i="9" s="1"/>
  <c r="D1053" i="9"/>
  <c r="E1053" i="9" s="1"/>
  <c r="F1053" i="9" s="1"/>
  <c r="D1065" i="9"/>
  <c r="E1065" i="9" s="1"/>
  <c r="F1065" i="9" s="1"/>
  <c r="D1077" i="9"/>
  <c r="E1077" i="9" s="1"/>
  <c r="F1077" i="9" s="1"/>
  <c r="D1089" i="9"/>
  <c r="E1089" i="9" s="1"/>
  <c r="F1089" i="9" s="1"/>
  <c r="D1101" i="9"/>
  <c r="E1101" i="9" s="1"/>
  <c r="F1101" i="9" s="1"/>
  <c r="D1113" i="9"/>
  <c r="E1113" i="9" s="1"/>
  <c r="F1113" i="9" s="1"/>
  <c r="D1125" i="9"/>
  <c r="E1125" i="9" s="1"/>
  <c r="F1125" i="9" s="1"/>
  <c r="D1137" i="9"/>
  <c r="E1137" i="9" s="1"/>
  <c r="F1137" i="9" s="1"/>
  <c r="D1149" i="9"/>
  <c r="E1149" i="9" s="1"/>
  <c r="F1149" i="9" s="1"/>
  <c r="D1161" i="9"/>
  <c r="E1161" i="9" s="1"/>
  <c r="F1161" i="9" s="1"/>
  <c r="D1173" i="9"/>
  <c r="E1173" i="9" s="1"/>
  <c r="F1173" i="9" s="1"/>
  <c r="D1185" i="9"/>
  <c r="E1185" i="9" s="1"/>
  <c r="F1185" i="9" s="1"/>
  <c r="D1197" i="9"/>
  <c r="E1197" i="9" s="1"/>
  <c r="F1197" i="9" s="1"/>
  <c r="D1209" i="9"/>
  <c r="E1209" i="9" s="1"/>
  <c r="F1209" i="9" s="1"/>
  <c r="D1221" i="9"/>
  <c r="E1221" i="9" s="1"/>
  <c r="F1221" i="9" s="1"/>
  <c r="D1233" i="9"/>
  <c r="E1233" i="9" s="1"/>
  <c r="F1233" i="9" s="1"/>
  <c r="D1245" i="9"/>
  <c r="E1245" i="9" s="1"/>
  <c r="F1245" i="9" s="1"/>
  <c r="D1257" i="9"/>
  <c r="E1257" i="9" s="1"/>
  <c r="F1257" i="9" s="1"/>
  <c r="D1269" i="9"/>
  <c r="E1269" i="9" s="1"/>
  <c r="F1269" i="9" s="1"/>
  <c r="D1281" i="9"/>
  <c r="E1281" i="9" s="1"/>
  <c r="F1281" i="9" s="1"/>
  <c r="D1293" i="9"/>
  <c r="E1293" i="9" s="1"/>
  <c r="F1293" i="9" s="1"/>
  <c r="D1305" i="9"/>
  <c r="E1305" i="9" s="1"/>
  <c r="F1305" i="9" s="1"/>
  <c r="D113" i="9"/>
  <c r="E113" i="9" s="1"/>
  <c r="F113" i="9" s="1"/>
  <c r="D200" i="9"/>
  <c r="E200" i="9" s="1"/>
  <c r="F200" i="9" s="1"/>
  <c r="D272" i="9"/>
  <c r="E272" i="9" s="1"/>
  <c r="F272" i="9" s="1"/>
  <c r="D344" i="9"/>
  <c r="E344" i="9" s="1"/>
  <c r="F344" i="9" s="1"/>
  <c r="D401" i="9"/>
  <c r="E401" i="9" s="1"/>
  <c r="F401" i="9" s="1"/>
  <c r="D428" i="9"/>
  <c r="E428" i="9" s="1"/>
  <c r="F428" i="9" s="1"/>
  <c r="D449" i="9"/>
  <c r="E449" i="9" s="1"/>
  <c r="F449" i="9" s="1"/>
  <c r="D468" i="9"/>
  <c r="E468" i="9" s="1"/>
  <c r="F468" i="9" s="1"/>
  <c r="D483" i="9"/>
  <c r="E483" i="9" s="1"/>
  <c r="F483" i="9" s="1"/>
  <c r="D496" i="9"/>
  <c r="E496" i="9" s="1"/>
  <c r="F496" i="9" s="1"/>
  <c r="D509" i="9"/>
  <c r="E509" i="9" s="1"/>
  <c r="F509" i="9" s="1"/>
  <c r="D522" i="9"/>
  <c r="E522" i="9" s="1"/>
  <c r="F522" i="9" s="1"/>
  <c r="D535" i="9"/>
  <c r="E535" i="9" s="1"/>
  <c r="F535" i="9" s="1"/>
  <c r="D548" i="9"/>
  <c r="E548" i="9" s="1"/>
  <c r="F548" i="9" s="1"/>
  <c r="D561" i="9"/>
  <c r="E561" i="9" s="1"/>
  <c r="F561" i="9" s="1"/>
  <c r="D574" i="9"/>
  <c r="E574" i="9" s="1"/>
  <c r="F574" i="9" s="1"/>
  <c r="D586" i="9"/>
  <c r="E586" i="9" s="1"/>
  <c r="F586" i="9" s="1"/>
  <c r="D598" i="9"/>
  <c r="E598" i="9" s="1"/>
  <c r="F598" i="9" s="1"/>
  <c r="D610" i="9"/>
  <c r="E610" i="9" s="1"/>
  <c r="F610" i="9" s="1"/>
  <c r="D622" i="9"/>
  <c r="E622" i="9" s="1"/>
  <c r="F622" i="9" s="1"/>
  <c r="D634" i="9"/>
  <c r="E634" i="9" s="1"/>
  <c r="F634" i="9" s="1"/>
  <c r="D646" i="9"/>
  <c r="E646" i="9" s="1"/>
  <c r="F646" i="9" s="1"/>
  <c r="D658" i="9"/>
  <c r="E658" i="9" s="1"/>
  <c r="F658" i="9" s="1"/>
  <c r="D670" i="9"/>
  <c r="E670" i="9" s="1"/>
  <c r="F670" i="9" s="1"/>
  <c r="D682" i="9"/>
  <c r="E682" i="9" s="1"/>
  <c r="F682" i="9" s="1"/>
  <c r="D694" i="9"/>
  <c r="E694" i="9" s="1"/>
  <c r="F694" i="9" s="1"/>
  <c r="D706" i="9"/>
  <c r="E706" i="9" s="1"/>
  <c r="F706" i="9" s="1"/>
  <c r="D718" i="9"/>
  <c r="E718" i="9" s="1"/>
  <c r="F718" i="9" s="1"/>
  <c r="D730" i="9"/>
  <c r="E730" i="9" s="1"/>
  <c r="F730" i="9" s="1"/>
  <c r="D742" i="9"/>
  <c r="E742" i="9" s="1"/>
  <c r="F742" i="9" s="1"/>
  <c r="D754" i="9"/>
  <c r="E754" i="9" s="1"/>
  <c r="F754" i="9" s="1"/>
  <c r="D766" i="9"/>
  <c r="E766" i="9" s="1"/>
  <c r="F766" i="9" s="1"/>
  <c r="D778" i="9"/>
  <c r="E778" i="9" s="1"/>
  <c r="F778" i="9" s="1"/>
  <c r="D790" i="9"/>
  <c r="E790" i="9" s="1"/>
  <c r="F790" i="9" s="1"/>
  <c r="D802" i="9"/>
  <c r="E802" i="9" s="1"/>
  <c r="F802" i="9" s="1"/>
  <c r="D814" i="9"/>
  <c r="E814" i="9" s="1"/>
  <c r="F814" i="9" s="1"/>
  <c r="D826" i="9"/>
  <c r="E826" i="9" s="1"/>
  <c r="F826" i="9" s="1"/>
  <c r="D838" i="9"/>
  <c r="E838" i="9" s="1"/>
  <c r="F838" i="9" s="1"/>
  <c r="D850" i="9"/>
  <c r="E850" i="9" s="1"/>
  <c r="F850" i="9" s="1"/>
  <c r="D862" i="9"/>
  <c r="E862" i="9" s="1"/>
  <c r="F862" i="9" s="1"/>
  <c r="D874" i="9"/>
  <c r="E874" i="9" s="1"/>
  <c r="F874" i="9" s="1"/>
  <c r="D886" i="9"/>
  <c r="E886" i="9" s="1"/>
  <c r="F886" i="9" s="1"/>
  <c r="D898" i="9"/>
  <c r="E898" i="9" s="1"/>
  <c r="F898" i="9" s="1"/>
  <c r="D910" i="9"/>
  <c r="E910" i="9" s="1"/>
  <c r="F910" i="9" s="1"/>
  <c r="D922" i="9"/>
  <c r="E922" i="9" s="1"/>
  <c r="F922" i="9" s="1"/>
  <c r="D934" i="9"/>
  <c r="E934" i="9" s="1"/>
  <c r="F934" i="9" s="1"/>
  <c r="D946" i="9"/>
  <c r="E946" i="9" s="1"/>
  <c r="F946" i="9" s="1"/>
  <c r="D958" i="9"/>
  <c r="E958" i="9" s="1"/>
  <c r="F958" i="9" s="1"/>
  <c r="D970" i="9"/>
  <c r="E970" i="9" s="1"/>
  <c r="F970" i="9" s="1"/>
  <c r="D982" i="9"/>
  <c r="E982" i="9" s="1"/>
  <c r="F982" i="9" s="1"/>
  <c r="D994" i="9"/>
  <c r="E994" i="9" s="1"/>
  <c r="F994" i="9" s="1"/>
  <c r="D1006" i="9"/>
  <c r="E1006" i="9" s="1"/>
  <c r="F1006" i="9" s="1"/>
  <c r="D1018" i="9"/>
  <c r="E1018" i="9" s="1"/>
  <c r="F1018" i="9" s="1"/>
  <c r="D1030" i="9"/>
  <c r="E1030" i="9" s="1"/>
  <c r="F1030" i="9" s="1"/>
  <c r="D1042" i="9"/>
  <c r="E1042" i="9" s="1"/>
  <c r="F1042" i="9" s="1"/>
  <c r="D1054" i="9"/>
  <c r="E1054" i="9" s="1"/>
  <c r="F1054" i="9" s="1"/>
  <c r="D1066" i="9"/>
  <c r="E1066" i="9" s="1"/>
  <c r="F1066" i="9" s="1"/>
  <c r="D1078" i="9"/>
  <c r="E1078" i="9" s="1"/>
  <c r="F1078" i="9" s="1"/>
  <c r="D1090" i="9"/>
  <c r="E1090" i="9" s="1"/>
  <c r="F1090" i="9" s="1"/>
  <c r="D1102" i="9"/>
  <c r="E1102" i="9" s="1"/>
  <c r="F1102" i="9" s="1"/>
  <c r="D1114" i="9"/>
  <c r="E1114" i="9" s="1"/>
  <c r="F1114" i="9" s="1"/>
  <c r="D1126" i="9"/>
  <c r="E1126" i="9" s="1"/>
  <c r="F1126" i="9" s="1"/>
  <c r="D1138" i="9"/>
  <c r="E1138" i="9" s="1"/>
  <c r="F1138" i="9" s="1"/>
  <c r="D1150" i="9"/>
  <c r="E1150" i="9" s="1"/>
  <c r="F1150" i="9" s="1"/>
  <c r="D1162" i="9"/>
  <c r="E1162" i="9" s="1"/>
  <c r="F1162" i="9" s="1"/>
  <c r="D1174" i="9"/>
  <c r="E1174" i="9" s="1"/>
  <c r="F1174" i="9" s="1"/>
  <c r="D1186" i="9"/>
  <c r="E1186" i="9" s="1"/>
  <c r="F1186" i="9" s="1"/>
  <c r="D1198" i="9"/>
  <c r="E1198" i="9" s="1"/>
  <c r="F1198" i="9" s="1"/>
  <c r="D1210" i="9"/>
  <c r="E1210" i="9" s="1"/>
  <c r="F1210" i="9" s="1"/>
  <c r="D1222" i="9"/>
  <c r="E1222" i="9" s="1"/>
  <c r="F1222" i="9" s="1"/>
  <c r="D1234" i="9"/>
  <c r="E1234" i="9" s="1"/>
  <c r="F1234" i="9" s="1"/>
  <c r="D1246" i="9"/>
  <c r="E1246" i="9" s="1"/>
  <c r="F1246" i="9" s="1"/>
  <c r="D1258" i="9"/>
  <c r="E1258" i="9" s="1"/>
  <c r="F1258" i="9" s="1"/>
  <c r="D1270" i="9"/>
  <c r="E1270" i="9" s="1"/>
  <c r="F1270" i="9" s="1"/>
  <c r="D1282" i="9"/>
  <c r="E1282" i="9" s="1"/>
  <c r="F1282" i="9" s="1"/>
  <c r="D1294" i="9"/>
  <c r="E1294" i="9" s="1"/>
  <c r="F1294" i="9" s="1"/>
  <c r="D1306" i="9"/>
  <c r="E1306" i="9" s="1"/>
  <c r="F1306" i="9" s="1"/>
  <c r="D1318" i="9"/>
  <c r="E1318" i="9" s="1"/>
  <c r="F1318" i="9" s="1"/>
  <c r="D1330" i="9"/>
  <c r="E1330" i="9" s="1"/>
  <c r="F1330" i="9" s="1"/>
  <c r="D1342" i="9"/>
  <c r="E1342" i="9" s="1"/>
  <c r="F1342" i="9" s="1"/>
  <c r="D1354" i="9"/>
  <c r="E1354" i="9" s="1"/>
  <c r="F1354" i="9" s="1"/>
  <c r="D125" i="9"/>
  <c r="E125" i="9" s="1"/>
  <c r="F125" i="9" s="1"/>
  <c r="D209" i="9"/>
  <c r="E209" i="9" s="1"/>
  <c r="F209" i="9" s="1"/>
  <c r="D281" i="9"/>
  <c r="E281" i="9" s="1"/>
  <c r="F281" i="9" s="1"/>
  <c r="D353" i="9"/>
  <c r="E353" i="9" s="1"/>
  <c r="F353" i="9" s="1"/>
  <c r="D402" i="9"/>
  <c r="E402" i="9" s="1"/>
  <c r="F402" i="9" s="1"/>
  <c r="D433" i="9"/>
  <c r="E433" i="9" s="1"/>
  <c r="F433" i="9" s="1"/>
  <c r="D450" i="9"/>
  <c r="E450" i="9" s="1"/>
  <c r="F450" i="9" s="1"/>
  <c r="D469" i="9"/>
  <c r="E469" i="9" s="1"/>
  <c r="F469" i="9" s="1"/>
  <c r="D484" i="9"/>
  <c r="E484" i="9" s="1"/>
  <c r="F484" i="9" s="1"/>
  <c r="D497" i="9"/>
  <c r="E497" i="9" s="1"/>
  <c r="F497" i="9" s="1"/>
  <c r="D510" i="9"/>
  <c r="E510" i="9" s="1"/>
  <c r="F510" i="9" s="1"/>
  <c r="D523" i="9"/>
  <c r="E523" i="9" s="1"/>
  <c r="F523" i="9" s="1"/>
  <c r="D536" i="9"/>
  <c r="E536" i="9" s="1"/>
  <c r="F536" i="9" s="1"/>
  <c r="D549" i="9"/>
  <c r="E549" i="9" s="1"/>
  <c r="F549" i="9" s="1"/>
  <c r="D562" i="9"/>
  <c r="E562" i="9" s="1"/>
  <c r="F562" i="9" s="1"/>
  <c r="D575" i="9"/>
  <c r="E575" i="9" s="1"/>
  <c r="F575" i="9" s="1"/>
  <c r="D587" i="9"/>
  <c r="E587" i="9" s="1"/>
  <c r="F587" i="9" s="1"/>
  <c r="D599" i="9"/>
  <c r="E599" i="9" s="1"/>
  <c r="F599" i="9" s="1"/>
  <c r="D611" i="9"/>
  <c r="E611" i="9" s="1"/>
  <c r="F611" i="9" s="1"/>
  <c r="D623" i="9"/>
  <c r="E623" i="9" s="1"/>
  <c r="F623" i="9" s="1"/>
  <c r="D635" i="9"/>
  <c r="E635" i="9" s="1"/>
  <c r="F635" i="9" s="1"/>
  <c r="D647" i="9"/>
  <c r="E647" i="9" s="1"/>
  <c r="F647" i="9" s="1"/>
  <c r="D659" i="9"/>
  <c r="E659" i="9" s="1"/>
  <c r="F659" i="9" s="1"/>
  <c r="D671" i="9"/>
  <c r="E671" i="9" s="1"/>
  <c r="F671" i="9" s="1"/>
  <c r="D683" i="9"/>
  <c r="E683" i="9" s="1"/>
  <c r="F683" i="9" s="1"/>
  <c r="D695" i="9"/>
  <c r="E695" i="9" s="1"/>
  <c r="F695" i="9" s="1"/>
  <c r="D707" i="9"/>
  <c r="E707" i="9" s="1"/>
  <c r="F707" i="9" s="1"/>
  <c r="D719" i="9"/>
  <c r="E719" i="9" s="1"/>
  <c r="F719" i="9" s="1"/>
  <c r="D731" i="9"/>
  <c r="E731" i="9" s="1"/>
  <c r="F731" i="9" s="1"/>
  <c r="D743" i="9"/>
  <c r="E743" i="9" s="1"/>
  <c r="F743" i="9" s="1"/>
  <c r="D755" i="9"/>
  <c r="E755" i="9" s="1"/>
  <c r="F755" i="9" s="1"/>
  <c r="D767" i="9"/>
  <c r="E767" i="9" s="1"/>
  <c r="F767" i="9" s="1"/>
  <c r="D779" i="9"/>
  <c r="E779" i="9" s="1"/>
  <c r="F779" i="9" s="1"/>
  <c r="D791" i="9"/>
  <c r="E791" i="9" s="1"/>
  <c r="F791" i="9" s="1"/>
  <c r="D803" i="9"/>
  <c r="E803" i="9" s="1"/>
  <c r="F803" i="9" s="1"/>
  <c r="D815" i="9"/>
  <c r="E815" i="9" s="1"/>
  <c r="F815" i="9" s="1"/>
  <c r="D827" i="9"/>
  <c r="E827" i="9" s="1"/>
  <c r="F827" i="9" s="1"/>
  <c r="D839" i="9"/>
  <c r="E839" i="9" s="1"/>
  <c r="F839" i="9" s="1"/>
  <c r="D851" i="9"/>
  <c r="E851" i="9" s="1"/>
  <c r="F851" i="9" s="1"/>
  <c r="D863" i="9"/>
  <c r="E863" i="9" s="1"/>
  <c r="F863" i="9" s="1"/>
  <c r="D875" i="9"/>
  <c r="E875" i="9" s="1"/>
  <c r="F875" i="9" s="1"/>
  <c r="D887" i="9"/>
  <c r="E887" i="9" s="1"/>
  <c r="F887" i="9" s="1"/>
  <c r="D899" i="9"/>
  <c r="E899" i="9" s="1"/>
  <c r="F899" i="9" s="1"/>
  <c r="D911" i="9"/>
  <c r="E911" i="9" s="1"/>
  <c r="F911" i="9" s="1"/>
  <c r="D923" i="9"/>
  <c r="E923" i="9" s="1"/>
  <c r="F923" i="9" s="1"/>
  <c r="D935" i="9"/>
  <c r="E935" i="9" s="1"/>
  <c r="F935" i="9" s="1"/>
  <c r="D947" i="9"/>
  <c r="E947" i="9" s="1"/>
  <c r="F947" i="9" s="1"/>
  <c r="D959" i="9"/>
  <c r="E959" i="9" s="1"/>
  <c r="F959" i="9" s="1"/>
  <c r="D971" i="9"/>
  <c r="E971" i="9" s="1"/>
  <c r="F971" i="9" s="1"/>
  <c r="D983" i="9"/>
  <c r="E983" i="9" s="1"/>
  <c r="F983" i="9" s="1"/>
  <c r="D995" i="9"/>
  <c r="E995" i="9" s="1"/>
  <c r="F995" i="9" s="1"/>
  <c r="D1007" i="9"/>
  <c r="E1007" i="9" s="1"/>
  <c r="F1007" i="9" s="1"/>
  <c r="D1019" i="9"/>
  <c r="E1019" i="9" s="1"/>
  <c r="F1019" i="9" s="1"/>
  <c r="D1031" i="9"/>
  <c r="E1031" i="9" s="1"/>
  <c r="F1031" i="9" s="1"/>
  <c r="D1043" i="9"/>
  <c r="E1043" i="9" s="1"/>
  <c r="F1043" i="9" s="1"/>
  <c r="D1055" i="9"/>
  <c r="E1055" i="9" s="1"/>
  <c r="F1055" i="9" s="1"/>
  <c r="D1067" i="9"/>
  <c r="E1067" i="9" s="1"/>
  <c r="F1067" i="9" s="1"/>
  <c r="D1079" i="9"/>
  <c r="E1079" i="9" s="1"/>
  <c r="F1079" i="9" s="1"/>
  <c r="D1091" i="9"/>
  <c r="E1091" i="9" s="1"/>
  <c r="F1091" i="9" s="1"/>
  <c r="D1103" i="9"/>
  <c r="E1103" i="9" s="1"/>
  <c r="F1103" i="9" s="1"/>
  <c r="D1115" i="9"/>
  <c r="E1115" i="9" s="1"/>
  <c r="F1115" i="9" s="1"/>
  <c r="D1127" i="9"/>
  <c r="E1127" i="9" s="1"/>
  <c r="F1127" i="9" s="1"/>
  <c r="D1139" i="9"/>
  <c r="E1139" i="9" s="1"/>
  <c r="F1139" i="9" s="1"/>
  <c r="D1151" i="9"/>
  <c r="E1151" i="9" s="1"/>
  <c r="F1151" i="9" s="1"/>
  <c r="D1163" i="9"/>
  <c r="E1163" i="9" s="1"/>
  <c r="F1163" i="9" s="1"/>
  <c r="D1175" i="9"/>
  <c r="E1175" i="9" s="1"/>
  <c r="F1175" i="9" s="1"/>
  <c r="D1187" i="9"/>
  <c r="E1187" i="9" s="1"/>
  <c r="F1187" i="9" s="1"/>
  <c r="D1199" i="9"/>
  <c r="E1199" i="9" s="1"/>
  <c r="F1199" i="9" s="1"/>
  <c r="D1211" i="9"/>
  <c r="E1211" i="9" s="1"/>
  <c r="F1211" i="9" s="1"/>
  <c r="D1223" i="9"/>
  <c r="E1223" i="9" s="1"/>
  <c r="F1223" i="9" s="1"/>
  <c r="D1235" i="9"/>
  <c r="E1235" i="9" s="1"/>
  <c r="F1235" i="9" s="1"/>
  <c r="D1247" i="9"/>
  <c r="E1247" i="9" s="1"/>
  <c r="F1247" i="9" s="1"/>
  <c r="D1259" i="9"/>
  <c r="E1259" i="9" s="1"/>
  <c r="F1259" i="9" s="1"/>
  <c r="D1271" i="9"/>
  <c r="E1271" i="9" s="1"/>
  <c r="F1271" i="9" s="1"/>
  <c r="D1283" i="9"/>
  <c r="E1283" i="9" s="1"/>
  <c r="F1283" i="9" s="1"/>
  <c r="D1295" i="9"/>
  <c r="E1295" i="9" s="1"/>
  <c r="F1295" i="9" s="1"/>
  <c r="D1307" i="9"/>
  <c r="E1307" i="9" s="1"/>
  <c r="F1307" i="9" s="1"/>
  <c r="D137" i="9"/>
  <c r="E137" i="9" s="1"/>
  <c r="F137" i="9" s="1"/>
  <c r="D212" i="9"/>
  <c r="E212" i="9" s="1"/>
  <c r="F212" i="9" s="1"/>
  <c r="D284" i="9"/>
  <c r="E284" i="9" s="1"/>
  <c r="F284" i="9" s="1"/>
  <c r="D356" i="9"/>
  <c r="E356" i="9" s="1"/>
  <c r="F356" i="9" s="1"/>
  <c r="D404" i="9"/>
  <c r="E404" i="9" s="1"/>
  <c r="F404" i="9" s="1"/>
  <c r="D434" i="9"/>
  <c r="E434" i="9" s="1"/>
  <c r="F434" i="9" s="1"/>
  <c r="D452" i="9"/>
  <c r="E452" i="9" s="1"/>
  <c r="F452" i="9" s="1"/>
  <c r="D470" i="9"/>
  <c r="E470" i="9" s="1"/>
  <c r="F470" i="9" s="1"/>
  <c r="D485" i="9"/>
  <c r="E485" i="9" s="1"/>
  <c r="F485" i="9" s="1"/>
  <c r="D498" i="9"/>
  <c r="E498" i="9" s="1"/>
  <c r="F498" i="9" s="1"/>
  <c r="D511" i="9"/>
  <c r="E511" i="9" s="1"/>
  <c r="F511" i="9" s="1"/>
  <c r="D524" i="9"/>
  <c r="E524" i="9" s="1"/>
  <c r="F524" i="9" s="1"/>
  <c r="D537" i="9"/>
  <c r="E537" i="9" s="1"/>
  <c r="F537" i="9" s="1"/>
  <c r="D550" i="9"/>
  <c r="E550" i="9" s="1"/>
  <c r="F550" i="9" s="1"/>
  <c r="D564" i="9"/>
  <c r="E564" i="9" s="1"/>
  <c r="F564" i="9" s="1"/>
  <c r="D576" i="9"/>
  <c r="E576" i="9" s="1"/>
  <c r="F576" i="9" s="1"/>
  <c r="D588" i="9"/>
  <c r="E588" i="9" s="1"/>
  <c r="F588" i="9" s="1"/>
  <c r="D600" i="9"/>
  <c r="E600" i="9" s="1"/>
  <c r="F600" i="9" s="1"/>
  <c r="D612" i="9"/>
  <c r="E612" i="9" s="1"/>
  <c r="F612" i="9" s="1"/>
  <c r="D624" i="9"/>
  <c r="E624" i="9" s="1"/>
  <c r="F624" i="9" s="1"/>
  <c r="D636" i="9"/>
  <c r="E636" i="9" s="1"/>
  <c r="F636" i="9" s="1"/>
  <c r="D648" i="9"/>
  <c r="E648" i="9" s="1"/>
  <c r="F648" i="9" s="1"/>
  <c r="D660" i="9"/>
  <c r="E660" i="9" s="1"/>
  <c r="F660" i="9" s="1"/>
  <c r="D672" i="9"/>
  <c r="E672" i="9" s="1"/>
  <c r="F672" i="9" s="1"/>
  <c r="D684" i="9"/>
  <c r="E684" i="9" s="1"/>
  <c r="F684" i="9" s="1"/>
  <c r="D696" i="9"/>
  <c r="E696" i="9" s="1"/>
  <c r="F696" i="9" s="1"/>
  <c r="D708" i="9"/>
  <c r="E708" i="9" s="1"/>
  <c r="F708" i="9" s="1"/>
  <c r="D720" i="9"/>
  <c r="E720" i="9" s="1"/>
  <c r="F720" i="9" s="1"/>
  <c r="D732" i="9"/>
  <c r="E732" i="9" s="1"/>
  <c r="F732" i="9" s="1"/>
  <c r="D744" i="9"/>
  <c r="E744" i="9" s="1"/>
  <c r="F744" i="9" s="1"/>
  <c r="D756" i="9"/>
  <c r="E756" i="9" s="1"/>
  <c r="F756" i="9" s="1"/>
  <c r="D768" i="9"/>
  <c r="E768" i="9" s="1"/>
  <c r="F768" i="9" s="1"/>
  <c r="D780" i="9"/>
  <c r="E780" i="9" s="1"/>
  <c r="F780" i="9" s="1"/>
  <c r="D792" i="9"/>
  <c r="E792" i="9" s="1"/>
  <c r="F792" i="9" s="1"/>
  <c r="D804" i="9"/>
  <c r="E804" i="9" s="1"/>
  <c r="F804" i="9" s="1"/>
  <c r="D816" i="9"/>
  <c r="E816" i="9" s="1"/>
  <c r="F816" i="9" s="1"/>
  <c r="D828" i="9"/>
  <c r="E828" i="9" s="1"/>
  <c r="F828" i="9" s="1"/>
  <c r="D840" i="9"/>
  <c r="E840" i="9" s="1"/>
  <c r="F840" i="9" s="1"/>
  <c r="D852" i="9"/>
  <c r="E852" i="9" s="1"/>
  <c r="F852" i="9" s="1"/>
  <c r="D864" i="9"/>
  <c r="E864" i="9" s="1"/>
  <c r="F864" i="9" s="1"/>
  <c r="D876" i="9"/>
  <c r="E876" i="9" s="1"/>
  <c r="F876" i="9" s="1"/>
  <c r="D888" i="9"/>
  <c r="E888" i="9" s="1"/>
  <c r="F888" i="9" s="1"/>
  <c r="D900" i="9"/>
  <c r="E900" i="9" s="1"/>
  <c r="F900" i="9" s="1"/>
  <c r="D912" i="9"/>
  <c r="E912" i="9" s="1"/>
  <c r="F912" i="9" s="1"/>
  <c r="D924" i="9"/>
  <c r="E924" i="9" s="1"/>
  <c r="F924" i="9" s="1"/>
  <c r="D936" i="9"/>
  <c r="E936" i="9" s="1"/>
  <c r="F936" i="9" s="1"/>
  <c r="D948" i="9"/>
  <c r="E948" i="9" s="1"/>
  <c r="F948" i="9" s="1"/>
  <c r="D960" i="9"/>
  <c r="E960" i="9" s="1"/>
  <c r="F960" i="9" s="1"/>
  <c r="D972" i="9"/>
  <c r="E972" i="9" s="1"/>
  <c r="F972" i="9" s="1"/>
  <c r="D984" i="9"/>
  <c r="E984" i="9" s="1"/>
  <c r="F984" i="9" s="1"/>
  <c r="D996" i="9"/>
  <c r="E996" i="9" s="1"/>
  <c r="F996" i="9" s="1"/>
  <c r="D1008" i="9"/>
  <c r="E1008" i="9" s="1"/>
  <c r="F1008" i="9" s="1"/>
  <c r="D1020" i="9"/>
  <c r="E1020" i="9" s="1"/>
  <c r="F1020" i="9" s="1"/>
  <c r="D1032" i="9"/>
  <c r="E1032" i="9" s="1"/>
  <c r="F1032" i="9" s="1"/>
  <c r="D1044" i="9"/>
  <c r="E1044" i="9" s="1"/>
  <c r="F1044" i="9" s="1"/>
  <c r="D1056" i="9"/>
  <c r="E1056" i="9" s="1"/>
  <c r="F1056" i="9" s="1"/>
  <c r="D1068" i="9"/>
  <c r="E1068" i="9" s="1"/>
  <c r="F1068" i="9" s="1"/>
  <c r="D1080" i="9"/>
  <c r="E1080" i="9" s="1"/>
  <c r="F1080" i="9" s="1"/>
  <c r="D1092" i="9"/>
  <c r="E1092" i="9" s="1"/>
  <c r="F1092" i="9" s="1"/>
  <c r="D1104" i="9"/>
  <c r="E1104" i="9" s="1"/>
  <c r="F1104" i="9" s="1"/>
  <c r="D1116" i="9"/>
  <c r="E1116" i="9" s="1"/>
  <c r="F1116" i="9" s="1"/>
  <c r="D1128" i="9"/>
  <c r="E1128" i="9" s="1"/>
  <c r="F1128" i="9" s="1"/>
  <c r="D1140" i="9"/>
  <c r="E1140" i="9" s="1"/>
  <c r="F1140" i="9" s="1"/>
  <c r="D1152" i="9"/>
  <c r="E1152" i="9" s="1"/>
  <c r="F1152" i="9" s="1"/>
  <c r="D1164" i="9"/>
  <c r="E1164" i="9" s="1"/>
  <c r="F1164" i="9" s="1"/>
  <c r="D1176" i="9"/>
  <c r="E1176" i="9" s="1"/>
  <c r="F1176" i="9" s="1"/>
  <c r="D4" i="9"/>
  <c r="E4" i="9" s="1"/>
  <c r="F4" i="9" s="1"/>
  <c r="D149" i="9"/>
  <c r="E149" i="9" s="1"/>
  <c r="F149" i="9" s="1"/>
  <c r="D221" i="9"/>
  <c r="E221" i="9" s="1"/>
  <c r="F221" i="9" s="1"/>
  <c r="D293" i="9"/>
  <c r="E293" i="9" s="1"/>
  <c r="F293" i="9" s="1"/>
  <c r="D365" i="9"/>
  <c r="E365" i="9" s="1"/>
  <c r="F365" i="9" s="1"/>
  <c r="D410" i="9"/>
  <c r="E410" i="9" s="1"/>
  <c r="F410" i="9" s="1"/>
  <c r="D435" i="9"/>
  <c r="E435" i="9" s="1"/>
  <c r="F435" i="9" s="1"/>
  <c r="D453" i="9"/>
  <c r="E453" i="9" s="1"/>
  <c r="F453" i="9" s="1"/>
  <c r="D471" i="9"/>
  <c r="E471" i="9" s="1"/>
  <c r="F471" i="9" s="1"/>
  <c r="D486" i="9"/>
  <c r="E486" i="9" s="1"/>
  <c r="F486" i="9" s="1"/>
  <c r="D499" i="9"/>
  <c r="E499" i="9" s="1"/>
  <c r="F499" i="9" s="1"/>
  <c r="D512" i="9"/>
  <c r="E512" i="9" s="1"/>
  <c r="F512" i="9" s="1"/>
  <c r="D525" i="9"/>
  <c r="E525" i="9" s="1"/>
  <c r="F525" i="9" s="1"/>
  <c r="D538" i="9"/>
  <c r="E538" i="9" s="1"/>
  <c r="F538" i="9" s="1"/>
  <c r="D552" i="9"/>
  <c r="E552" i="9" s="1"/>
  <c r="F552" i="9" s="1"/>
  <c r="D565" i="9"/>
  <c r="E565" i="9" s="1"/>
  <c r="F565" i="9" s="1"/>
  <c r="D577" i="9"/>
  <c r="E577" i="9" s="1"/>
  <c r="F577" i="9" s="1"/>
  <c r="D589" i="9"/>
  <c r="E589" i="9" s="1"/>
  <c r="F589" i="9" s="1"/>
  <c r="D601" i="9"/>
  <c r="E601" i="9" s="1"/>
  <c r="F601" i="9" s="1"/>
  <c r="D613" i="9"/>
  <c r="E613" i="9" s="1"/>
  <c r="F613" i="9" s="1"/>
  <c r="D625" i="9"/>
  <c r="E625" i="9" s="1"/>
  <c r="F625" i="9" s="1"/>
  <c r="D637" i="9"/>
  <c r="E637" i="9" s="1"/>
  <c r="F637" i="9" s="1"/>
  <c r="D649" i="9"/>
  <c r="E649" i="9" s="1"/>
  <c r="F649" i="9" s="1"/>
  <c r="D661" i="9"/>
  <c r="E661" i="9" s="1"/>
  <c r="F661" i="9" s="1"/>
  <c r="D673" i="9"/>
  <c r="E673" i="9" s="1"/>
  <c r="F673" i="9" s="1"/>
  <c r="D685" i="9"/>
  <c r="E685" i="9" s="1"/>
  <c r="F685" i="9" s="1"/>
  <c r="D697" i="9"/>
  <c r="E697" i="9" s="1"/>
  <c r="F697" i="9" s="1"/>
  <c r="D709" i="9"/>
  <c r="E709" i="9" s="1"/>
  <c r="F709" i="9" s="1"/>
  <c r="D721" i="9"/>
  <c r="E721" i="9" s="1"/>
  <c r="F721" i="9" s="1"/>
  <c r="D733" i="9"/>
  <c r="E733" i="9" s="1"/>
  <c r="F733" i="9" s="1"/>
  <c r="D745" i="9"/>
  <c r="E745" i="9" s="1"/>
  <c r="F745" i="9" s="1"/>
  <c r="D757" i="9"/>
  <c r="E757" i="9" s="1"/>
  <c r="F757" i="9" s="1"/>
  <c r="D769" i="9"/>
  <c r="E769" i="9" s="1"/>
  <c r="F769" i="9" s="1"/>
  <c r="D781" i="9"/>
  <c r="E781" i="9" s="1"/>
  <c r="F781" i="9" s="1"/>
  <c r="D793" i="9"/>
  <c r="E793" i="9" s="1"/>
  <c r="F793" i="9" s="1"/>
  <c r="D805" i="9"/>
  <c r="E805" i="9" s="1"/>
  <c r="F805" i="9" s="1"/>
  <c r="D817" i="9"/>
  <c r="E817" i="9" s="1"/>
  <c r="F817" i="9" s="1"/>
  <c r="D829" i="9"/>
  <c r="E829" i="9" s="1"/>
  <c r="F829" i="9" s="1"/>
  <c r="D841" i="9"/>
  <c r="E841" i="9" s="1"/>
  <c r="F841" i="9" s="1"/>
  <c r="D853" i="9"/>
  <c r="E853" i="9" s="1"/>
  <c r="F853" i="9" s="1"/>
  <c r="D865" i="9"/>
  <c r="E865" i="9" s="1"/>
  <c r="F865" i="9" s="1"/>
  <c r="D877" i="9"/>
  <c r="E877" i="9" s="1"/>
  <c r="F877" i="9" s="1"/>
  <c r="D889" i="9"/>
  <c r="E889" i="9" s="1"/>
  <c r="F889" i="9" s="1"/>
  <c r="D901" i="9"/>
  <c r="E901" i="9" s="1"/>
  <c r="F901" i="9" s="1"/>
  <c r="D913" i="9"/>
  <c r="E913" i="9" s="1"/>
  <c r="F913" i="9" s="1"/>
  <c r="D925" i="9"/>
  <c r="E925" i="9" s="1"/>
  <c r="F925" i="9" s="1"/>
  <c r="D937" i="9"/>
  <c r="E937" i="9" s="1"/>
  <c r="F937" i="9" s="1"/>
  <c r="D949" i="9"/>
  <c r="E949" i="9" s="1"/>
  <c r="F949" i="9" s="1"/>
  <c r="D961" i="9"/>
  <c r="E961" i="9" s="1"/>
  <c r="F961" i="9" s="1"/>
  <c r="D17" i="9"/>
  <c r="E17" i="9" s="1"/>
  <c r="F17" i="9" s="1"/>
  <c r="D152" i="9"/>
  <c r="E152" i="9" s="1"/>
  <c r="F152" i="9" s="1"/>
  <c r="D224" i="9"/>
  <c r="E224" i="9" s="1"/>
  <c r="F224" i="9" s="1"/>
  <c r="D296" i="9"/>
  <c r="E296" i="9" s="1"/>
  <c r="F296" i="9" s="1"/>
  <c r="D368" i="9"/>
  <c r="E368" i="9" s="1"/>
  <c r="F368" i="9" s="1"/>
  <c r="D412" i="9"/>
  <c r="E412" i="9" s="1"/>
  <c r="F412" i="9" s="1"/>
  <c r="D436" i="9"/>
  <c r="E436" i="9" s="1"/>
  <c r="F436" i="9" s="1"/>
  <c r="D457" i="9"/>
  <c r="E457" i="9" s="1"/>
  <c r="F457" i="9" s="1"/>
  <c r="D472" i="9"/>
  <c r="E472" i="9" s="1"/>
  <c r="F472" i="9" s="1"/>
  <c r="D487" i="9"/>
  <c r="E487" i="9" s="1"/>
  <c r="F487" i="9" s="1"/>
  <c r="D500" i="9"/>
  <c r="E500" i="9" s="1"/>
  <c r="F500" i="9" s="1"/>
  <c r="D513" i="9"/>
  <c r="E513" i="9" s="1"/>
  <c r="F513" i="9" s="1"/>
  <c r="D526" i="9"/>
  <c r="E526" i="9" s="1"/>
  <c r="F526" i="9" s="1"/>
  <c r="D540" i="9"/>
  <c r="E540" i="9" s="1"/>
  <c r="F540" i="9" s="1"/>
  <c r="D553" i="9"/>
  <c r="E553" i="9" s="1"/>
  <c r="F553" i="9" s="1"/>
  <c r="D566" i="9"/>
  <c r="E566" i="9" s="1"/>
  <c r="F566" i="9" s="1"/>
  <c r="D578" i="9"/>
  <c r="E578" i="9" s="1"/>
  <c r="F578" i="9" s="1"/>
  <c r="D590" i="9"/>
  <c r="E590" i="9" s="1"/>
  <c r="F590" i="9" s="1"/>
  <c r="D602" i="9"/>
  <c r="E602" i="9" s="1"/>
  <c r="F602" i="9" s="1"/>
  <c r="D614" i="9"/>
  <c r="E614" i="9" s="1"/>
  <c r="F614" i="9" s="1"/>
  <c r="D626" i="9"/>
  <c r="E626" i="9" s="1"/>
  <c r="F626" i="9" s="1"/>
  <c r="D638" i="9"/>
  <c r="E638" i="9" s="1"/>
  <c r="F638" i="9" s="1"/>
  <c r="D650" i="9"/>
  <c r="E650" i="9" s="1"/>
  <c r="F650" i="9" s="1"/>
  <c r="D662" i="9"/>
  <c r="E662" i="9" s="1"/>
  <c r="F662" i="9" s="1"/>
  <c r="D674" i="9"/>
  <c r="E674" i="9" s="1"/>
  <c r="F674" i="9" s="1"/>
  <c r="D686" i="9"/>
  <c r="E686" i="9" s="1"/>
  <c r="F686" i="9" s="1"/>
  <c r="D698" i="9"/>
  <c r="E698" i="9" s="1"/>
  <c r="F698" i="9" s="1"/>
  <c r="D710" i="9"/>
  <c r="E710" i="9" s="1"/>
  <c r="F710" i="9" s="1"/>
  <c r="D722" i="9"/>
  <c r="E722" i="9" s="1"/>
  <c r="F722" i="9" s="1"/>
  <c r="D734" i="9"/>
  <c r="E734" i="9" s="1"/>
  <c r="F734" i="9" s="1"/>
  <c r="D746" i="9"/>
  <c r="E746" i="9" s="1"/>
  <c r="F746" i="9" s="1"/>
  <c r="D758" i="9"/>
  <c r="E758" i="9" s="1"/>
  <c r="F758" i="9" s="1"/>
  <c r="D770" i="9"/>
  <c r="E770" i="9" s="1"/>
  <c r="F770" i="9" s="1"/>
  <c r="D782" i="9"/>
  <c r="E782" i="9" s="1"/>
  <c r="F782" i="9" s="1"/>
  <c r="D794" i="9"/>
  <c r="E794" i="9" s="1"/>
  <c r="F794" i="9" s="1"/>
  <c r="D806" i="9"/>
  <c r="E806" i="9" s="1"/>
  <c r="F806" i="9" s="1"/>
  <c r="D818" i="9"/>
  <c r="E818" i="9" s="1"/>
  <c r="F818" i="9" s="1"/>
  <c r="D830" i="9"/>
  <c r="E830" i="9" s="1"/>
  <c r="F830" i="9" s="1"/>
  <c r="D842" i="9"/>
  <c r="E842" i="9" s="1"/>
  <c r="F842" i="9" s="1"/>
  <c r="D854" i="9"/>
  <c r="E854" i="9" s="1"/>
  <c r="F854" i="9" s="1"/>
  <c r="D866" i="9"/>
  <c r="E866" i="9" s="1"/>
  <c r="F866" i="9" s="1"/>
  <c r="D878" i="9"/>
  <c r="E878" i="9" s="1"/>
  <c r="F878" i="9" s="1"/>
  <c r="D890" i="9"/>
  <c r="E890" i="9" s="1"/>
  <c r="F890" i="9" s="1"/>
  <c r="D902" i="9"/>
  <c r="E902" i="9" s="1"/>
  <c r="F902" i="9" s="1"/>
  <c r="D914" i="9"/>
  <c r="E914" i="9" s="1"/>
  <c r="F914" i="9" s="1"/>
  <c r="D926" i="9"/>
  <c r="E926" i="9" s="1"/>
  <c r="F926" i="9" s="1"/>
  <c r="D938" i="9"/>
  <c r="E938" i="9" s="1"/>
  <c r="F938" i="9" s="1"/>
  <c r="D950" i="9"/>
  <c r="E950" i="9" s="1"/>
  <c r="F950" i="9" s="1"/>
  <c r="D962" i="9"/>
  <c r="E962" i="9" s="1"/>
  <c r="F962" i="9" s="1"/>
  <c r="D974" i="9"/>
  <c r="E974" i="9" s="1"/>
  <c r="F974" i="9" s="1"/>
  <c r="D986" i="9"/>
  <c r="E986" i="9" s="1"/>
  <c r="F986" i="9" s="1"/>
  <c r="D998" i="9"/>
  <c r="E998" i="9" s="1"/>
  <c r="F998" i="9" s="1"/>
  <c r="D1010" i="9"/>
  <c r="E1010" i="9" s="1"/>
  <c r="F1010" i="9" s="1"/>
  <c r="D1022" i="9"/>
  <c r="E1022" i="9" s="1"/>
  <c r="F1022" i="9" s="1"/>
  <c r="D1034" i="9"/>
  <c r="E1034" i="9" s="1"/>
  <c r="F1034" i="9" s="1"/>
  <c r="D1046" i="9"/>
  <c r="E1046" i="9" s="1"/>
  <c r="F1046" i="9" s="1"/>
  <c r="D1058" i="9"/>
  <c r="E1058" i="9" s="1"/>
  <c r="F1058" i="9" s="1"/>
  <c r="D1070" i="9"/>
  <c r="E1070" i="9" s="1"/>
  <c r="F1070" i="9" s="1"/>
  <c r="D1082" i="9"/>
  <c r="E1082" i="9" s="1"/>
  <c r="F1082" i="9" s="1"/>
  <c r="D1094" i="9"/>
  <c r="E1094" i="9" s="1"/>
  <c r="F1094" i="9" s="1"/>
  <c r="D1560" i="9"/>
  <c r="E1560" i="9" s="1"/>
  <c r="F1560" i="9" s="1"/>
  <c r="D1547" i="9"/>
  <c r="E1547" i="9" s="1"/>
  <c r="F1547" i="9" s="1"/>
  <c r="D1534" i="9"/>
  <c r="E1534" i="9" s="1"/>
  <c r="F1534" i="9" s="1"/>
  <c r="D1521" i="9"/>
  <c r="E1521" i="9" s="1"/>
  <c r="F1521" i="9" s="1"/>
  <c r="D1508" i="9"/>
  <c r="E1508" i="9" s="1"/>
  <c r="F1508" i="9" s="1"/>
  <c r="D1495" i="9"/>
  <c r="E1495" i="9" s="1"/>
  <c r="F1495" i="9" s="1"/>
  <c r="D1482" i="9"/>
  <c r="E1482" i="9" s="1"/>
  <c r="F1482" i="9" s="1"/>
  <c r="D1466" i="9"/>
  <c r="E1466" i="9" s="1"/>
  <c r="F1466" i="9" s="1"/>
  <c r="D1451" i="9"/>
  <c r="E1451" i="9" s="1"/>
  <c r="F1451" i="9" s="1"/>
  <c r="D1436" i="9"/>
  <c r="E1436" i="9" s="1"/>
  <c r="F1436" i="9" s="1"/>
  <c r="D1418" i="9"/>
  <c r="E1418" i="9" s="1"/>
  <c r="F1418" i="9" s="1"/>
  <c r="D1403" i="9"/>
  <c r="E1403" i="9" s="1"/>
  <c r="F1403" i="9" s="1"/>
  <c r="D1388" i="9"/>
  <c r="E1388" i="9" s="1"/>
  <c r="F1388" i="9" s="1"/>
  <c r="D1369" i="9"/>
  <c r="E1369" i="9" s="1"/>
  <c r="F1369" i="9" s="1"/>
  <c r="D1347" i="9"/>
  <c r="E1347" i="9" s="1"/>
  <c r="F1347" i="9" s="1"/>
  <c r="D1323" i="9"/>
  <c r="E1323" i="9" s="1"/>
  <c r="F1323" i="9" s="1"/>
  <c r="D1297" i="9"/>
  <c r="E1297" i="9" s="1"/>
  <c r="F1297" i="9" s="1"/>
  <c r="D1261" i="9"/>
  <c r="E1261" i="9" s="1"/>
  <c r="F1261" i="9" s="1"/>
  <c r="D1225" i="9"/>
  <c r="E1225" i="9" s="1"/>
  <c r="F1225" i="9" s="1"/>
  <c r="D1189" i="9"/>
  <c r="E1189" i="9" s="1"/>
  <c r="F1189" i="9" s="1"/>
  <c r="D1142" i="9"/>
  <c r="E1142" i="9" s="1"/>
  <c r="F1142" i="9" s="1"/>
  <c r="D1093" i="9"/>
  <c r="E1093" i="9" s="1"/>
  <c r="F1093" i="9" s="1"/>
  <c r="D1021" i="9"/>
  <c r="E1021" i="9" s="1"/>
  <c r="F1021" i="9" s="1"/>
  <c r="D927" i="9"/>
  <c r="E927" i="9" s="1"/>
  <c r="F927" i="9" s="1"/>
  <c r="D783" i="9"/>
  <c r="E783" i="9" s="1"/>
  <c r="F783" i="9" s="1"/>
  <c r="D639" i="9"/>
  <c r="E639" i="9" s="1"/>
  <c r="F639" i="9" s="1"/>
  <c r="D488" i="9"/>
  <c r="E488" i="9" s="1"/>
  <c r="F488"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91E95F-1EEC-4535-8174-BF539F8C5A11}" keepAlive="1" name="Zapytanie — Bank_Statement" description="Połączenie z zapytaniem „Bank_Statement” w skoroszycie." type="5" refreshedVersion="7" background="1" saveData="1">
    <dbPr connection="Provider=Microsoft.Mashup.OleDb.1;Data Source=$Workbook$;Location=Bank_Statement;Extended Properties=&quot;&quot;" command="SELECT * FROM [Bank_Statement]"/>
  </connection>
  <connection id="2" xr16:uid="{564125F7-03E3-4DA1-8A6A-A270889C27CD}" keepAlive="1" name="Zapytanie — Bank_Statement (2)" description="Połączenie z zapytaniem „Bank_Statement (2)” w skoroszycie." type="5" refreshedVersion="0" background="1" saveData="1">
    <dbPr connection="Provider=Microsoft.Mashup.OleDb.1;Data Source=$Workbook$;Location=&quot;Bank_Statement (2)&quot;;Extended Properties=&quot;&quot;" command="SELECT * FROM [Bank_Statement (2)]"/>
  </connection>
  <connection id="3" xr16:uid="{B192F82B-A3E6-46BE-9910-0F83BE3D22D5}" keepAlive="1" name="Zapytanie — Bank_Statement (3)" description="Połączenie z zapytaniem „Bank_Statement (3)” w skoroszycie." type="5" refreshedVersion="7" background="1" saveData="1">
    <dbPr connection="Provider=Microsoft.Mashup.OleDb.1;Data Source=$Workbook$;Location=&quot;Bank_Statement (3)&quot;;Extended Properties=&quot;&quot;" command="SELECT * FROM [Bank_Statement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<sst xmlns="http://schemas.openxmlformats.org/spreadsheetml/2006/main" count="1786" uniqueCount="91">
  <si>
    <t>PysznePL</t>
  </si>
  <si>
    <t>Amazon</t>
  </si>
  <si>
    <t>Zara</t>
  </si>
  <si>
    <t>Netflix</t>
  </si>
  <si>
    <t>Lidl</t>
  </si>
  <si>
    <t>H&amp;M</t>
  </si>
  <si>
    <t>Rossman</t>
  </si>
  <si>
    <t>Zabka</t>
  </si>
  <si>
    <t>Przelew Przychodzący</t>
  </si>
  <si>
    <t>Kino</t>
  </si>
  <si>
    <t>Ubezpieczenie</t>
  </si>
  <si>
    <t>Clothes</t>
  </si>
  <si>
    <t>Category</t>
  </si>
  <si>
    <t>Sub-category</t>
  </si>
  <si>
    <t>Category Type</t>
  </si>
  <si>
    <t>Rent</t>
  </si>
  <si>
    <t>Orlen</t>
  </si>
  <si>
    <t>Bills</t>
  </si>
  <si>
    <t>Phone</t>
  </si>
  <si>
    <t>Spotify</t>
  </si>
  <si>
    <t>PKP</t>
  </si>
  <si>
    <t>Gym</t>
  </si>
  <si>
    <t>Doctor</t>
  </si>
  <si>
    <t>Steam</t>
  </si>
  <si>
    <t>Origin</t>
  </si>
  <si>
    <t>Dentist</t>
  </si>
  <si>
    <t>Gessler</t>
  </si>
  <si>
    <t>Entertainment Subscription</t>
  </si>
  <si>
    <t>Food</t>
  </si>
  <si>
    <t>Cosmetics</t>
  </si>
  <si>
    <t>Other</t>
  </si>
  <si>
    <t>Groceries</t>
  </si>
  <si>
    <t>Delivery Food</t>
  </si>
  <si>
    <t>Going Out</t>
  </si>
  <si>
    <t>Regular Living Expense</t>
  </si>
  <si>
    <t>Gas</t>
  </si>
  <si>
    <t>Public Transport</t>
  </si>
  <si>
    <t>Medical</t>
  </si>
  <si>
    <t>Games</t>
  </si>
  <si>
    <t>Eating Out</t>
  </si>
  <si>
    <t>Entertainment</t>
  </si>
  <si>
    <t>Living Expenses</t>
  </si>
  <si>
    <t>Salary</t>
  </si>
  <si>
    <t>Bonus</t>
  </si>
  <si>
    <t>Income</t>
  </si>
  <si>
    <t>Expense</t>
  </si>
  <si>
    <t>Discretionary</t>
  </si>
  <si>
    <t>Transport</t>
  </si>
  <si>
    <t xml:space="preserve"> This is just title</t>
  </si>
  <si>
    <t>Unique Transaction Names</t>
  </si>
  <si>
    <t>Data Validation</t>
  </si>
  <si>
    <t>Sub-Category</t>
  </si>
  <si>
    <t>Income/Expense</t>
  </si>
  <si>
    <t>Row Labels</t>
  </si>
  <si>
    <t>Grand Total</t>
  </si>
  <si>
    <t>Sum of Kwota</t>
  </si>
  <si>
    <t>Upcoming Features</t>
  </si>
  <si>
    <t>1. Forecasting money saved by given age based on current earnings</t>
  </si>
  <si>
    <t>2. Forecasting the value of your investments with given ROI value.</t>
  </si>
  <si>
    <t>3. Overview of all your invenstments and savings.</t>
  </si>
  <si>
    <t>1. Net balance after each month and for the whole year.</t>
  </si>
  <si>
    <t>2. What % of your money you spent.</t>
  </si>
  <si>
    <t xml:space="preserve">3. Plan expenses - add future events like holidays. </t>
  </si>
  <si>
    <t>Upcoming features</t>
  </si>
  <si>
    <t>1. Estimated monthly spendings based on previous months.</t>
  </si>
  <si>
    <t>2. Daily spendings for the last 30 days.</t>
  </si>
  <si>
    <t>Date</t>
  </si>
  <si>
    <t>Description</t>
  </si>
  <si>
    <t>Amount</t>
  </si>
  <si>
    <t>Sum of Absolute Value</t>
  </si>
  <si>
    <t>(All)</t>
  </si>
  <si>
    <t>Expenses</t>
  </si>
  <si>
    <t>Money  Left</t>
  </si>
  <si>
    <t>Most important information from all the other views</t>
  </si>
  <si>
    <t>sty</t>
  </si>
  <si>
    <t>lut</t>
  </si>
  <si>
    <t>mar</t>
  </si>
  <si>
    <t>kwi</t>
  </si>
  <si>
    <t>maj</t>
  </si>
  <si>
    <t>cze</t>
  </si>
  <si>
    <t>lip</t>
  </si>
  <si>
    <t>sie</t>
  </si>
  <si>
    <t>wrz</t>
  </si>
  <si>
    <t>paź</t>
  </si>
  <si>
    <t>lis</t>
  </si>
  <si>
    <t>gru</t>
  </si>
  <si>
    <t>Data</t>
  </si>
  <si>
    <t>Column Labels</t>
  </si>
  <si>
    <t>2020</t>
  </si>
  <si>
    <t>Years</t>
  </si>
  <si>
    <t>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</si>
</sst>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0.00\ &quot;zł&quot;_-;\-* #,##0.00\ &quot;zł&quot;_-;_-* &quot;-&quot;??\ &quot;zł&quot;_-;_-@_-"/>
    <numFmt numFmtId="164" formatCode="#,##0.00\ &quot;zł&quot;"/>
    <numFmt numFmtId="165" formatCode="_-* #,##0\ &quot;zł&quot;_-;\-* #,##0\ &quot;zł&quot;_-;_-* &quot;-&quot;??\ &quot;zł&quot;_-;_-@_-"/>
    <numFmt numFmtId="166" formatCode="#,##0;[Red]#,##0"/>
  </numFmts>
  <fonts count="5" x14ac:knownFonts="1">
    <font>
      <sz val="11"/>
      <color theme="1"/>
      <name val="Calibri"/>
      <family val="2"/>
      <charset val="238"/>
      <scheme val="minor"/>
    </font>
    <font>
      <b/>
      <sz val="11"/>
      <color theme="0"/>
      <name val="Calibri"/>
      <family val="2"/>
      <charset val="238"/>
      <scheme val="minor"/>
    </font>
    <font>
      <i/>
      <sz val="11"/>
      <color rgb="FF7F7F7F"/>
      <name val="Calibri"/>
      <family val="2"/>
      <charset val="238"/>
      <scheme val="minor"/>
    </font>
    <font>
      <sz val="11"/>
      <color theme="1"/>
      <name val="Calibri"/>
      <family val="2"/>
      <charset val="238"/>
      <scheme val="minor"/>
    </font>
    <font>
      <b/>
      <sz val="11"/>
      <color theme="1"/>
      <name val="Calibri"/>
      <family val="2"/>
      <charset val="238"/>
      <scheme val="minor"/>
    </font>
  </fonts>
  <fills count="6">
    <fill>
      <patternFill patternType="none"/>
    </fill>
    <fill>
      <patternFill patternType="gray125"/>
    </fill>
    <fill>
      <patternFill patternType="solid">
        <fgColor rgb="FFA5A5A5"/>
      </patternFill>
    </fill>
    <fill>
      <patternFill patternType="solid">
        <fgColor theme="1"/>
        <bgColor theme="1"/>
      </patternFill>
    </fill>
    <fill>
      <patternFill patternType="solid">
        <fgColor theme="0" tint="-0.14999847407452621"/>
        <bgColor theme="0" tint="-0.14999847407452621"/>
      </patternFill>
    </fill>
    <fill>
      <patternFill patternType="solid">
        <fgColor theme="4" tint="0.79998168889431442"/>
        <bgColor theme="4" tint="0.79998168889431442"/>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right/>
      <top/>
      <bottom style="thin">
        <color theme="4" tint="0.39997558519241921"/>
      </bottom>
      <diagonal/>
    </border>
    <border>
      <left/>
      <right/>
      <top style="thin">
        <color theme="4" tint="0.39997558519241921"/>
      </top>
      <bottom/>
      <diagonal/>
    </border>
  </borders>
  <cellStyleXfs count="4">
    <xf numFmtId="0" fontId="0" fillId="0" borderId="0"/>
    <xf numFmtId="0" fontId="1" fillId="2" borderId="1" applyNumberFormat="0" applyAlignment="0" applyProtection="0"/>
    <xf numFmtId="0" fontId="2" fillId="0" borderId="0" applyNumberFormat="0" applyFill="0" applyBorder="0" applyAlignment="0" applyProtection="0"/>
    <xf numFmtId="9" fontId="3" fillId="0" borderId="0" applyFont="0" applyFill="0" applyBorder="0" applyAlignment="0" applyProtection="0"/>
  </cellStyleXfs>
  <cellXfs count="29">
    <xf numFmtId="0" fontId="0" fillId="0" borderId="0" xfId="0"/>
    <xf numFmtId="14" fontId="0" fillId="0" borderId="0" xfId="0" applyNumberFormat="1"/>
    <xf numFmtId="0" fontId="1" fillId="2" borderId="1" xfId="1"/>
    <xf numFmtId="0" fontId="2" fillId="0" borderId="0" xfId="2"/>
    <xf numFmtId="0" fontId="0" fillId="4" borderId="2" xfId="0" applyFont="1" applyFill="1" applyBorder="1"/>
    <xf numFmtId="0" fontId="0" fillId="4" borderId="3" xfId="0" applyFont="1" applyFill="1" applyBorder="1"/>
    <xf numFmtId="0" fontId="0" fillId="4" borderId="4" xfId="0" applyFont="1" applyFill="1" applyBorder="1"/>
    <xf numFmtId="49" fontId="0" fillId="0" borderId="0" xfId="0" applyNumberFormat="1"/>
    <xf numFmtId="164" fontId="0" fillId="0" borderId="0" xfId="0" applyNumberFormat="1"/>
    <xf numFmtId="0" fontId="1" fillId="3" borderId="5" xfId="0" applyFont="1" applyFill="1" applyBorder="1"/>
    <xf numFmtId="0" fontId="1" fillId="3" borderId="6" xfId="0" applyFont="1" applyFill="1" applyBorder="1"/>
    <xf numFmtId="0" fontId="1" fillId="3" borderId="7" xfId="0" applyFont="1" applyFill="1" applyBorder="1"/>
    <xf numFmtId="0" fontId="0" fillId="4" borderId="5" xfId="0" applyFont="1" applyFill="1" applyBorder="1"/>
    <xf numFmtId="0" fontId="0" fillId="4" borderId="6" xfId="0" applyFont="1" applyFill="1" applyBorder="1"/>
    <xf numFmtId="0" fontId="0" fillId="4" borderId="7" xfId="0" applyFont="1" applyFill="1" applyBorder="1"/>
    <xf numFmtId="0" fontId="0" fillId="0" borderId="5" xfId="0" applyFont="1" applyBorder="1"/>
    <xf numFmtId="0" fontId="0" fillId="0" borderId="6" xfId="0" applyFont="1" applyBorder="1"/>
    <xf numFmtId="0" fontId="0" fillId="0" borderId="7" xfId="0" applyFont="1" applyBorder="1"/>
    <xf numFmtId="0" fontId="0" fillId="0" borderId="0" xfId="0" pivotButton="1"/>
    <xf numFmtId="0" fontId="0" fillId="0" borderId="0" xfId="0" applyAlignment="1">
      <alignment horizontal="left"/>
    </xf>
    <xf numFmtId="165" fontId="0" fillId="0" borderId="0" xfId="0" applyNumberFormat="1"/>
    <xf numFmtId="2" fontId="0" fillId="0" borderId="0" xfId="3" applyNumberFormat="1" applyFont="1"/>
    <xf numFmtId="0" fontId="0" fillId="0" borderId="0" xfId="0" applyNumberFormat="1"/>
    <xf numFmtId="14" fontId="0" fillId="0" borderId="0" xfId="0" applyNumberFormat="1" applyAlignment="1">
      <alignment horizontal="left" indent="1"/>
    </xf>
    <xf numFmtId="166" fontId="0" fillId="0" borderId="0" xfId="0" applyNumberFormat="1"/>
    <xf numFmtId="3" fontId="0" fillId="0" borderId="0" xfId="0" applyNumberFormat="1"/>
    <xf numFmtId="0" fontId="4" fillId="5" borderId="8" xfId="0" applyFont="1" applyFill="1" applyBorder="1"/>
    <xf numFmtId="0" fontId="4" fillId="5" borderId="9" xfId="0" applyFont="1" applyFill="1" applyBorder="1" applyAlignment="1">
      <alignment horizontal="left"/>
    </xf>
    <xf numFmtId="0" fontId="4" fillId="5" borderId="9" xfId="0" applyNumberFormat="1" applyFont="1" applyFill="1" applyBorder="1"/>
  </cellXfs>
  <cellStyles count="4">
    <cellStyle name="Check Cell" xfId="1" builtinId="23"/>
    <cellStyle name="Explanatory Text" xfId="2" builtinId="53"/>
    <cellStyle name="Normal" xfId="0" builtinId="0"/>
    <cellStyle name="Percent" xfId="3" builtinId="5"/>
  </cellStyles>
  <dxfs count="139">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numFmt numFmtId="165" formatCode="_-* #,##0\ &quot;zł&quot;_-;\-* #,##0\ &quot;zł&quot;_-;_-* &quot;-&quot;??\ &quot;zł&quot;_-;_-@_-"/>
    </dxf>
    <dxf>
      <font>
        <b val="0"/>
        <i val="0"/>
        <strike val="0"/>
        <condense val="0"/>
        <extend val="0"/>
        <outline val="0"/>
        <shadow val="0"/>
        <u val="none"/>
        <vertAlign val="baseline"/>
        <sz val="11"/>
        <color theme="1"/>
        <name val="Calibri"/>
        <family val="2"/>
        <charset val="238"/>
        <scheme val="minor"/>
      </font>
      <fill>
        <patternFill patternType="solid">
          <fgColor theme="0" tint="-0.14999847407452621"/>
          <bgColor theme="0" tint="-0.14999847407452621"/>
        </patternFill>
      </fill>
      <border diagonalUp="0" diagonalDown="0">
        <left/>
        <right style="thin">
          <color theme="1"/>
        </right>
        <top style="thin">
          <color theme="1"/>
        </top>
        <bottom/>
        <vertical/>
        <horizontal/>
      </border>
    </dxf>
    <dxf>
      <font>
        <b val="0"/>
        <i val="0"/>
        <strike val="0"/>
        <condense val="0"/>
        <extend val="0"/>
        <outline val="0"/>
        <shadow val="0"/>
        <u val="none"/>
        <vertAlign val="baseline"/>
        <sz val="11"/>
        <color theme="1"/>
        <name val="Calibri"/>
        <family val="2"/>
        <charset val="238"/>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charset val="238"/>
        <scheme val="minor"/>
      </font>
      <fill>
        <patternFill patternType="solid">
          <fgColor theme="0" tint="-0.14999847407452621"/>
          <bgColor theme="0" tint="-0.14999847407452621"/>
        </patternFill>
      </fill>
      <border diagonalUp="0" diagonalDown="0">
        <left style="thin">
          <color theme="1"/>
        </left>
        <right/>
        <top style="thin">
          <color theme="1"/>
        </top>
        <bottom/>
        <vertical/>
        <horizontal/>
      </border>
    </dxf>
    <dxf>
      <numFmt numFmtId="164" formatCode="#,##0.00\ &quot;zł&quot;"/>
    </dxf>
    <dxf>
      <numFmt numFmtId="30" formatCode="@"/>
    </dxf>
    <dxf>
      <numFmt numFmtId="19" formatCode="dd/mm/yyyy"/>
    </dxf>
    <dxf>
      <font>
        <b/>
        <color theme="1"/>
      </font>
      <border>
        <bottom style="thin">
          <color theme="9"/>
        </bottom>
        <vertical/>
        <horizontal/>
      </border>
    </dxf>
    <dxf>
      <font>
        <color theme="1"/>
      </font>
      <fill>
        <patternFill>
          <bgColor theme="1"/>
        </patternFill>
      </fill>
      <border>
        <left style="thin">
          <color theme="9"/>
        </left>
        <right style="thin">
          <color theme="9"/>
        </right>
        <top style="thin">
          <color theme="9"/>
        </top>
        <bottom style="thin">
          <color theme="9"/>
        </bottom>
        <vertical/>
        <horizontal/>
      </border>
    </dxf>
    <dxf>
      <fill>
        <patternFill patternType="none">
          <bgColor auto="1"/>
        </patternFill>
      </fill>
      <border diagonalUp="0" diagonalDown="0">
        <left/>
        <right/>
        <top/>
        <bottom/>
        <vertical/>
        <horizontal/>
      </border>
    </dxf>
    <dxf>
      <fill>
        <patternFill patternType="none">
          <bgColor auto="1"/>
        </patternFill>
      </fill>
      <border diagonalUp="0" diagonalDown="0">
        <left/>
        <right/>
        <top/>
        <bottom/>
        <vertical/>
        <horizontal/>
      </border>
    </dxf>
  </dxfs>
  <tableStyles count="2" defaultTableStyle="TableStyleMedium2" defaultPivotStyle="PivotStyleLight16">
    <tableStyle name="Slicer Style 1" pivot="0" table="0" count="10" xr9:uid="{55B64A83-885A-4420-81BB-65F4CD809A9B}">
      <tableStyleElement type="wholeTable" dxfId="138"/>
      <tableStyleElement type="headerRow" dxfId="137"/>
    </tableStyle>
    <tableStyle name="SlicerStyleDark6 2" pivot="0" table="0" count="10" xr9:uid="{B472151A-EF2A-42B1-9759-36CFE014CDE8}">
      <tableStyleElement type="wholeTable" dxfId="136"/>
      <tableStyleElement type="headerRow" dxfId="135"/>
    </tableStyle>
  </tableStyles>
  <colors>
    <mruColors>
      <color rgb="FFFF0000"/>
      <color rgb="FFFFFFFF"/>
      <color rgb="FFCCECFF"/>
      <color rgb="FFFFCCCC"/>
      <color rgb="FFFFCCFF"/>
      <color rgb="FFCCFFFF"/>
      <color rgb="FFCCFFCC"/>
      <color rgb="FFFFFFCC"/>
      <color rgb="FFFF7979"/>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patternType="none">
              <bgColor auto="1"/>
            </patternFill>
          </fill>
        </dxf>
        <dxf>
          <fill>
            <patternFill patternType="none">
              <bgColor auto="1"/>
            </patternFill>
          </fill>
        </dxf>
        <dxf>
          <fill>
            <patternFill patternType="none">
              <bgColor auto="1"/>
            </patternFill>
          </fill>
          <border diagonalUp="0" diagonalDown="0">
            <left/>
            <right/>
            <top/>
            <bottom/>
            <vertical/>
            <horizontal/>
          </border>
        </dxf>
        <dxf>
          <fill>
            <patternFill patternType="none">
              <bgColor auto="1"/>
            </patternFill>
          </fill>
        </dxf>
        <dxf>
          <border diagonalUp="0" diagonalDown="0">
            <left/>
            <right/>
            <top/>
            <bottom/>
            <vertical/>
            <horizontal/>
          </border>
        </dxf>
        <dxf>
          <border diagonalUp="0" diagonalDown="0">
            <left/>
            <right/>
            <top/>
            <bottom/>
            <vertical/>
            <horizontal/>
          </border>
        </dxf>
        <dxf>
          <fill>
            <patternFill patternType="none">
              <bgColor auto="1"/>
            </patternFill>
          </fill>
          <border diagonalUp="0" diagonalDown="0">
            <left/>
            <right/>
            <top/>
            <bottom/>
            <vertical/>
            <horizontal/>
          </border>
        </dxf>
        <dxf>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 Project  3.xlsx]Tables!PTTopCenter</c:name>
    <c:fmtId val="10"/>
  </c:pivotSource>
  <c:chart>
    <c:title>
      <c:tx>
        <c:strRef>
          <c:f>Tables!$F$17</c:f>
          <c:strCache>
            <c:ptCount val="1"/>
            <c:pt idx="0">
              <c:v>You`ve spent 46,22% of the money you earned this year</c:v>
            </c:pt>
          </c:strCache>
        </c:strRef>
      </c:tx>
      <c:layout>
        <c:manualLayout>
          <c:xMode val="edge"/>
          <c:yMode val="edge"/>
          <c:x val="0.11783132098124287"/>
          <c:y val="2.9461766012489159E-2"/>
        </c:manualLayout>
      </c:layout>
      <c:overlay val="0"/>
      <c:spPr>
        <a:noFill/>
        <a:ln>
          <a:noFill/>
        </a:ln>
        <a:effectLst/>
      </c:spPr>
      <c:txPr>
        <a:bodyPr rot="0" spcFirstLastPara="1" vertOverflow="ellipsis" vert="horz" wrap="square" anchor="ctr" anchorCtr="1"/>
        <a:lstStyle/>
        <a:p>
          <a:pPr>
            <a:defRPr lang="en-US" sz="1080" b="0" i="0" u="none" strike="noStrike" kern="1200" cap="all" spc="120" normalizeH="0" baseline="0">
              <a:solidFill>
                <a:schemeClr val="bg1"/>
              </a:solidFill>
              <a:latin typeface="+mn-lt"/>
              <a:ea typeface="+mn-ea"/>
              <a:cs typeface="+mn-cs"/>
            </a:defRPr>
          </a:pPr>
          <a:endParaRPr lang="pl-PL"/>
        </a:p>
      </c:txPr>
    </c:title>
    <c:autoTitleDeleted val="0"/>
    <c:pivotFmts>
      <c:pivotFmt>
        <c:idx val="0"/>
        <c:spPr>
          <a:solidFill>
            <a:schemeClr val="accent6"/>
          </a:solidFill>
          <a:ln>
            <a:noFill/>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26812264745976522"/>
                  <c:h val="0.13824074074074075"/>
                </c:manualLayout>
              </c15:layout>
            </c:ext>
          </c:extLst>
        </c:dLbl>
      </c:pivotFmt>
      <c:pivotFmt>
        <c:idx val="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2606531160349142"/>
                  <c:h val="0.13824074074074075"/>
                </c:manualLayout>
              </c15:layout>
            </c:ext>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26812264745976522"/>
                  <c:h val="0.13824074074074075"/>
                </c:manualLayout>
              </c15:layout>
            </c:ext>
          </c:extLst>
        </c:dLbl>
      </c:pivotFmt>
      <c:pivotFmt>
        <c:idx val="5"/>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1400" b="0" i="0" u="none" strike="noStrike" kern="1200" baseline="0">
                  <a:solidFill>
                    <a:schemeClr val="lt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2606531160349142"/>
                  <c:h val="0.13824074074074075"/>
                </c:manualLayout>
              </c15:layout>
            </c:ext>
          </c:extLst>
        </c:dLbl>
      </c:pivotFmt>
      <c:pivotFmt>
        <c:idx val="6"/>
        <c:spPr>
          <a:solidFill>
            <a:schemeClr val="accent6"/>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solidFill>
              <a:schemeClr val="bg1"/>
            </a:solidFill>
          </a:ln>
          <a:effectLst/>
        </c:spPr>
        <c:dLbl>
          <c:idx val="0"/>
          <c:spPr>
            <a:no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30335295783704547"/>
                  <c:h val="0.13824082058005968"/>
                </c:manualLayout>
              </c15:layout>
            </c:ext>
          </c:extLst>
        </c:dLbl>
      </c:pivotFmt>
      <c:pivotFmt>
        <c:idx val="8"/>
        <c:spPr>
          <a:solidFill>
            <a:schemeClr val="accent6"/>
          </a:solidFill>
          <a:ln>
            <a:solidFill>
              <a:schemeClr val="bg1"/>
            </a:solidFill>
          </a:ln>
          <a:effectLst/>
        </c:spPr>
        <c:dLbl>
          <c:idx val="0"/>
          <c:tx>
            <c:rich>
              <a:bodyPr rot="0" spcFirstLastPara="1" vertOverflow="ellipsis" vert="horz" wrap="square" anchor="ctr" anchorCtr="1"/>
              <a:lstStyle/>
              <a:p>
                <a:pPr>
                  <a:defRPr lang="en-US" sz="1400" b="0" i="0" u="none" strike="noStrike" kern="1200" baseline="0">
                    <a:solidFill>
                      <a:schemeClr val="bg1"/>
                    </a:solidFill>
                    <a:latin typeface="+mn-lt"/>
                    <a:ea typeface="+mn-ea"/>
                    <a:cs typeface="+mn-cs"/>
                  </a:defRPr>
                </a:pPr>
                <a:fld id="{33A2F925-3907-41B9-9912-E020D4F74460}" type="VALUE">
                  <a:rPr lang="en-US" sz="1200"/>
                  <a:pPr>
                    <a:defRPr lang="en-US" sz="1400" b="0" i="0" u="none" strike="noStrike" kern="1200" baseline="0">
                      <a:solidFill>
                        <a:schemeClr val="bg1"/>
                      </a:solidFill>
                      <a:latin typeface="+mn-lt"/>
                      <a:ea typeface="+mn-ea"/>
                      <a:cs typeface="+mn-cs"/>
                    </a:defRPr>
                  </a:pPr>
                  <a:t>[VALUE]</a:t>
                </a:fld>
                <a:endParaRPr lang="pl-PL"/>
              </a:p>
            </c:rich>
          </c:tx>
          <c:spPr>
            <a:noFill/>
            <a:ln>
              <a:noFill/>
            </a:ln>
            <a:effectLst/>
          </c:spPr>
          <c:txPr>
            <a:bodyPr rot="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33111391412728475"/>
                  <c:h val="0.13824082058005968"/>
                </c:manualLayout>
              </c15:layout>
              <c15:dlblFieldTable/>
              <c15:showDataLabelsRange val="0"/>
            </c:ext>
          </c:extLst>
        </c:dLbl>
      </c:pivotFmt>
    </c:pivotFmts>
    <c:plotArea>
      <c:layout>
        <c:manualLayout>
          <c:layoutTarget val="inner"/>
          <c:xMode val="edge"/>
          <c:yMode val="edge"/>
          <c:x val="4.3918586777117595E-2"/>
          <c:y val="0.1292200016780061"/>
          <c:w val="0.90849079954706191"/>
          <c:h val="0.76395132545082878"/>
        </c:manualLayout>
      </c:layout>
      <c:barChart>
        <c:barDir val="col"/>
        <c:grouping val="stacked"/>
        <c:varyColors val="0"/>
        <c:ser>
          <c:idx val="0"/>
          <c:order val="0"/>
          <c:tx>
            <c:strRef>
              <c:f>Tables!$F$17</c:f>
              <c:strCache>
                <c:ptCount val="1"/>
                <c:pt idx="0">
                  <c:v>Total</c:v>
                </c:pt>
              </c:strCache>
            </c:strRef>
          </c:tx>
          <c:spPr>
            <a:solidFill>
              <a:schemeClr val="accent6"/>
            </a:solidFill>
            <a:ln>
              <a:solidFill>
                <a:schemeClr val="bg1"/>
              </a:solidFill>
            </a:ln>
            <a:effectLst/>
          </c:spPr>
          <c:invertIfNegative val="0"/>
          <c:dPt>
            <c:idx val="0"/>
            <c:invertIfNegative val="0"/>
            <c:bubble3D val="0"/>
            <c:spPr>
              <a:solidFill>
                <a:schemeClr val="accent6"/>
              </a:solidFill>
              <a:ln>
                <a:solidFill>
                  <a:schemeClr val="bg1"/>
                </a:solidFill>
              </a:ln>
              <a:effectLst/>
            </c:spPr>
            <c:extLst>
              <c:ext xmlns:c16="http://schemas.microsoft.com/office/drawing/2014/chart" uri="{C3380CC4-5D6E-409C-BE32-E72D297353CC}">
                <c16:uniqueId val="{00000000-B060-456C-B0E7-801D5D292A46}"/>
              </c:ext>
            </c:extLst>
          </c:dPt>
          <c:dPt>
            <c:idx val="1"/>
            <c:invertIfNegative val="0"/>
            <c:bubble3D val="0"/>
            <c:spPr>
              <a:solidFill>
                <a:schemeClr val="accent6"/>
              </a:solidFill>
              <a:ln>
                <a:solidFill>
                  <a:schemeClr val="bg1"/>
                </a:solidFill>
              </a:ln>
              <a:effectLst/>
            </c:spPr>
            <c:extLst>
              <c:ext xmlns:c16="http://schemas.microsoft.com/office/drawing/2014/chart" uri="{C3380CC4-5D6E-409C-BE32-E72D297353CC}">
                <c16:uniqueId val="{00000001-B060-456C-B0E7-801D5D292A46}"/>
              </c:ext>
            </c:extLst>
          </c:dPt>
          <c:dLbls>
            <c:dLbl>
              <c:idx val="0"/>
              <c:spPr>
                <a:no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extLst>
                <c:ext xmlns:c15="http://schemas.microsoft.com/office/drawing/2012/chart" uri="{CE6537A1-D6FC-4f65-9D91-7224C49458BB}">
                  <c15:layout>
                    <c:manualLayout>
                      <c:w val="0.30335295783704547"/>
                      <c:h val="0.13824082058005968"/>
                    </c:manualLayout>
                  </c15:layout>
                </c:ext>
                <c:ext xmlns:c16="http://schemas.microsoft.com/office/drawing/2014/chart" uri="{C3380CC4-5D6E-409C-BE32-E72D297353CC}">
                  <c16:uniqueId val="{00000000-B060-456C-B0E7-801D5D292A46}"/>
                </c:ext>
              </c:extLst>
            </c:dLbl>
            <c:dLbl>
              <c:idx val="1"/>
              <c:tx>
                <c:rich>
                  <a:bodyPr/>
                  <a:lstStyle/>
                  <a:p>
                    <a:fld id="{33A2F925-3907-41B9-9912-E020D4F74460}" type="VALUE">
                      <a:rPr lang="en-US" sz="1200"/>
                      <a:pPr/>
                      <a:t>[VALUE]</a:t>
                    </a:fld>
                    <a:endParaRPr lang="pl-PL"/>
                  </a:p>
                </c:rich>
              </c:tx>
              <c:dLblPos val="ctr"/>
              <c:showLegendKey val="0"/>
              <c:showVal val="1"/>
              <c:showCatName val="0"/>
              <c:showSerName val="0"/>
              <c:showPercent val="0"/>
              <c:showBubbleSize val="0"/>
              <c:extLst>
                <c:ext xmlns:c15="http://schemas.microsoft.com/office/drawing/2012/chart" uri="{CE6537A1-D6FC-4f65-9D91-7224C49458BB}">
                  <c15:layout>
                    <c:manualLayout>
                      <c:w val="0.33111391412728475"/>
                      <c:h val="0.13824082058005968"/>
                    </c:manualLayout>
                  </c15:layout>
                  <c15:dlblFieldTable/>
                  <c15:showDataLabelsRange val="0"/>
                </c:ext>
                <c:ext xmlns:c16="http://schemas.microsoft.com/office/drawing/2014/chart" uri="{C3380CC4-5D6E-409C-BE32-E72D297353CC}">
                  <c16:uniqueId val="{00000001-B060-456C-B0E7-801D5D292A46}"/>
                </c:ext>
              </c:extLst>
            </c:dLbl>
            <c:spPr>
              <a:noFill/>
              <a:ln>
                <a:noFill/>
              </a:ln>
              <a:effectLst/>
            </c:spPr>
            <c:txPr>
              <a:bodyPr rot="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pl-P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Tables!$F$17</c:f>
              <c:strCache>
                <c:ptCount val="2"/>
                <c:pt idx="0">
                  <c:v>Expenses</c:v>
                </c:pt>
                <c:pt idx="1">
                  <c:v>Income</c:v>
                </c:pt>
              </c:strCache>
            </c:strRef>
          </c:cat>
          <c:val>
            <c:numRef>
              <c:f>Tables!$F$17</c:f>
              <c:numCache>
                <c:formatCode>#\ ##0.00\ "zł"</c:formatCode>
                <c:ptCount val="2"/>
                <c:pt idx="0">
                  <c:v>43529</c:v>
                </c:pt>
                <c:pt idx="1">
                  <c:v>94182.900000000009</c:v>
                </c:pt>
              </c:numCache>
            </c:numRef>
          </c:val>
          <c:extLst>
            <c:ext xmlns:c16="http://schemas.microsoft.com/office/drawing/2014/chart" uri="{C3380CC4-5D6E-409C-BE32-E72D297353CC}">
              <c16:uniqueId val="{00000002-B060-456C-B0E7-801D5D292A46}"/>
            </c:ext>
          </c:extLst>
        </c:ser>
        <c:dLbls>
          <c:dLblPos val="ctr"/>
          <c:showLegendKey val="0"/>
          <c:showVal val="1"/>
          <c:showCatName val="0"/>
          <c:showSerName val="0"/>
          <c:showPercent val="0"/>
          <c:showBubbleSize val="0"/>
        </c:dLbls>
        <c:gapWidth val="79"/>
        <c:overlap val="100"/>
        <c:axId val="1346390751"/>
        <c:axId val="1346391999"/>
      </c:barChart>
      <c:catAx>
        <c:axId val="1346390751"/>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cap="all" spc="120" normalizeH="0" baseline="0">
                <a:solidFill>
                  <a:schemeClr val="bg1"/>
                </a:solidFill>
                <a:latin typeface="+mn-lt"/>
                <a:ea typeface="+mn-ea"/>
                <a:cs typeface="+mn-cs"/>
              </a:defRPr>
            </a:pPr>
            <a:endParaRPr lang="pl-PL"/>
          </a:p>
        </c:txPr>
        <c:crossAx val="1346391999"/>
        <c:crosses val="autoZero"/>
        <c:auto val="1"/>
        <c:lblAlgn val="ctr"/>
        <c:lblOffset val="100"/>
        <c:noMultiLvlLbl val="0"/>
      </c:catAx>
      <c:valAx>
        <c:axId val="1346391999"/>
        <c:scaling>
          <c:orientation val="minMax"/>
        </c:scaling>
        <c:delete val="1"/>
        <c:axPos val="l"/>
        <c:numFmt formatCode="#\ ##0.00\ &quot;zł&quot;" sourceLinked="1"/>
        <c:majorTickMark val="none"/>
        <c:minorTickMark val="none"/>
        <c:tickLblPos val="nextTo"/>
        <c:crossAx val="1346390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dk1"/>
          </a:solidFill>
          <a:latin typeface="+mn-lt"/>
          <a:ea typeface="+mn-ea"/>
          <a:cs typeface="+mn-cs"/>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 Project  3.xlsx]Tables!PTBarTop</c:name>
    <c:fmtId val="1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pl-PL">
                <a:solidFill>
                  <a:schemeClr val="bg1"/>
                </a:solidFill>
              </a:rPr>
              <a:t>Net</a:t>
            </a:r>
            <a:r>
              <a:rPr lang="pl-PL" baseline="0">
                <a:solidFill>
                  <a:schemeClr val="bg1"/>
                </a:solidFill>
              </a:rPr>
              <a:t> Income vs expenses </a:t>
            </a:r>
            <a:endParaRPr lang="pl-PL">
              <a:solidFill>
                <a:schemeClr val="bg1"/>
              </a:solidFill>
            </a:endParaRPr>
          </a:p>
        </c:rich>
      </c:tx>
      <c:layout>
        <c:manualLayout>
          <c:xMode val="edge"/>
          <c:yMode val="edge"/>
          <c:x val="3.8876729524117005E-2"/>
          <c:y val="0.111111111111111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00B050"/>
              </a:gs>
              <a:gs pos="100000">
                <a:schemeClr val="tx2"/>
              </a:gs>
            </a:gsLst>
            <a:lin ang="5400000" scaled="1"/>
          </a:gradFill>
          <a:ln>
            <a:solidFill>
              <a:schemeClr val="tx1">
                <a:lumMod val="15000"/>
                <a:lumOff val="85000"/>
              </a:schemeClr>
            </a:solidFill>
          </a:ln>
          <a:effectLst/>
        </c:spPr>
        <c:marker>
          <c:symbol val="none"/>
        </c:marker>
        <c:dLbl>
          <c:idx val="0"/>
          <c:numFmt formatCode="#,##0\ &quot;zł&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Tables!$I$23</c:f>
              <c:strCache>
                <c:ptCount val="1"/>
                <c:pt idx="0">
                  <c:v>Total</c:v>
                </c:pt>
              </c:strCache>
            </c:strRef>
          </c:tx>
          <c:spPr>
            <a:gradFill>
              <a:gsLst>
                <a:gs pos="0">
                  <a:srgbClr val="00B050"/>
                </a:gs>
                <a:gs pos="100000">
                  <a:schemeClr val="tx2"/>
                </a:gs>
              </a:gsLst>
              <a:lin ang="5400000" scaled="1"/>
            </a:gradFill>
            <a:ln>
              <a:solidFill>
                <a:schemeClr val="tx1">
                  <a:lumMod val="15000"/>
                  <a:lumOff val="85000"/>
                </a:schemeClr>
              </a:solidFill>
            </a:ln>
            <a:effectLst/>
          </c:spPr>
          <c:invertIfNegative val="0"/>
          <c:dLbls>
            <c:numFmt formatCode="#,##0\ &quot;zł&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Tables!$H$24:$H$37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2020</c:v>
                  </c:pt>
                </c:lvl>
              </c:multiLvlStrCache>
            </c:multiLvlStrRef>
          </c:cat>
          <c:val>
            <c:numRef>
              <c:f>Tables!$I$24:$I$37</c:f>
              <c:numCache>
                <c:formatCode>General</c:formatCode>
                <c:ptCount val="12"/>
                <c:pt idx="0">
                  <c:v>7297.4</c:v>
                </c:pt>
                <c:pt idx="1">
                  <c:v>7356.25</c:v>
                </c:pt>
                <c:pt idx="2">
                  <c:v>7415.1</c:v>
                </c:pt>
                <c:pt idx="3">
                  <c:v>7473.95</c:v>
                </c:pt>
                <c:pt idx="4">
                  <c:v>7532.8</c:v>
                </c:pt>
                <c:pt idx="5">
                  <c:v>9284.65</c:v>
                </c:pt>
                <c:pt idx="6">
                  <c:v>7650.5</c:v>
                </c:pt>
                <c:pt idx="7">
                  <c:v>7709.35</c:v>
                </c:pt>
                <c:pt idx="8">
                  <c:v>7768.2</c:v>
                </c:pt>
                <c:pt idx="9">
                  <c:v>7827.05</c:v>
                </c:pt>
                <c:pt idx="10">
                  <c:v>7885.9</c:v>
                </c:pt>
                <c:pt idx="11">
                  <c:v>8981.75</c:v>
                </c:pt>
              </c:numCache>
            </c:numRef>
          </c:val>
          <c:extLst>
            <c:ext xmlns:c16="http://schemas.microsoft.com/office/drawing/2014/chart" uri="{C3380CC4-5D6E-409C-BE32-E72D297353CC}">
              <c16:uniqueId val="{00000008-1AC5-4EE3-9775-532FF73480D1}"/>
            </c:ext>
          </c:extLst>
        </c:ser>
        <c:dLbls>
          <c:showLegendKey val="0"/>
          <c:showVal val="0"/>
          <c:showCatName val="0"/>
          <c:showSerName val="0"/>
          <c:showPercent val="0"/>
          <c:showBubbleSize val="0"/>
        </c:dLbls>
        <c:gapWidth val="50"/>
        <c:overlap val="-27"/>
        <c:axId val="670016896"/>
        <c:axId val="670018144"/>
      </c:barChart>
      <c:catAx>
        <c:axId val="670016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70018144"/>
        <c:crosses val="autoZero"/>
        <c:auto val="1"/>
        <c:lblAlgn val="ctr"/>
        <c:lblOffset val="100"/>
        <c:noMultiLvlLbl val="0"/>
      </c:catAx>
      <c:valAx>
        <c:axId val="670018144"/>
        <c:scaling>
          <c:orientation val="minMax"/>
        </c:scaling>
        <c:delete val="1"/>
        <c:axPos val="l"/>
        <c:numFmt formatCode="General" sourceLinked="1"/>
        <c:majorTickMark val="none"/>
        <c:minorTickMark val="none"/>
        <c:tickLblPos val="nextTo"/>
        <c:crossAx val="670016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 Project  3.xlsx]Tables!PTBarBottom</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rgbClr val="FF0000"/>
              </a:gs>
              <a:gs pos="0">
                <a:schemeClr val="tx2"/>
              </a:gs>
            </a:gsLst>
            <a:lin ang="5400000" scaled="1"/>
          </a:gradFill>
          <a:ln>
            <a:solidFill>
              <a:schemeClr val="tx1">
                <a:lumMod val="15000"/>
                <a:lumOff val="85000"/>
              </a:schemeClr>
            </a:solidFill>
          </a:ln>
          <a:effectLst/>
        </c:spPr>
        <c:marker>
          <c:symbol val="none"/>
        </c:marker>
        <c:dLbl>
          <c:idx val="0"/>
          <c:numFmt formatCode="#,##0\ &quot;zł&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Tables!$I$3</c:f>
              <c:strCache>
                <c:ptCount val="1"/>
                <c:pt idx="0">
                  <c:v>Total</c:v>
                </c:pt>
              </c:strCache>
            </c:strRef>
          </c:tx>
          <c:spPr>
            <a:gradFill>
              <a:gsLst>
                <a:gs pos="100000">
                  <a:srgbClr val="FF0000"/>
                </a:gs>
                <a:gs pos="0">
                  <a:schemeClr val="tx2"/>
                </a:gs>
              </a:gsLst>
              <a:lin ang="5400000" scaled="1"/>
            </a:gradFill>
            <a:ln>
              <a:solidFill>
                <a:schemeClr val="tx1">
                  <a:lumMod val="15000"/>
                  <a:lumOff val="85000"/>
                </a:schemeClr>
              </a:solidFill>
            </a:ln>
            <a:effectLst/>
          </c:spPr>
          <c:invertIfNegative val="0"/>
          <c:dLbls>
            <c:numFmt formatCode="#,##0\ &quot;zł&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Tables!$H$4:$H$17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2020</c:v>
                  </c:pt>
                </c:lvl>
              </c:multiLvlStrCache>
            </c:multiLvlStrRef>
          </c:cat>
          <c:val>
            <c:numRef>
              <c:f>Tables!$I$4:$I$17</c:f>
              <c:numCache>
                <c:formatCode>General</c:formatCode>
                <c:ptCount val="12"/>
                <c:pt idx="0">
                  <c:v>-4137</c:v>
                </c:pt>
                <c:pt idx="1">
                  <c:v>-3476</c:v>
                </c:pt>
                <c:pt idx="2">
                  <c:v>-3863</c:v>
                </c:pt>
                <c:pt idx="3">
                  <c:v>-3339</c:v>
                </c:pt>
                <c:pt idx="4">
                  <c:v>-3169</c:v>
                </c:pt>
                <c:pt idx="5">
                  <c:v>-4016</c:v>
                </c:pt>
                <c:pt idx="6">
                  <c:v>-4763</c:v>
                </c:pt>
                <c:pt idx="7">
                  <c:v>-3896</c:v>
                </c:pt>
                <c:pt idx="8">
                  <c:v>-3754</c:v>
                </c:pt>
                <c:pt idx="9">
                  <c:v>-3745</c:v>
                </c:pt>
                <c:pt idx="10">
                  <c:v>-2268</c:v>
                </c:pt>
                <c:pt idx="11">
                  <c:v>-3103</c:v>
                </c:pt>
              </c:numCache>
            </c:numRef>
          </c:val>
          <c:extLst>
            <c:ext xmlns:c16="http://schemas.microsoft.com/office/drawing/2014/chart" uri="{C3380CC4-5D6E-409C-BE32-E72D297353CC}">
              <c16:uniqueId val="{00000000-C1DC-4386-838F-CEAE2CFD5183}"/>
            </c:ext>
          </c:extLst>
        </c:ser>
        <c:dLbls>
          <c:showLegendKey val="0"/>
          <c:showVal val="0"/>
          <c:showCatName val="0"/>
          <c:showSerName val="0"/>
          <c:showPercent val="0"/>
          <c:showBubbleSize val="0"/>
        </c:dLbls>
        <c:gapWidth val="50"/>
        <c:overlap val="-27"/>
        <c:axId val="441049328"/>
        <c:axId val="441046416"/>
      </c:barChart>
      <c:catAx>
        <c:axId val="44104932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crossAx val="441046416"/>
        <c:crosses val="autoZero"/>
        <c:auto val="1"/>
        <c:lblAlgn val="ctr"/>
        <c:lblOffset val="100"/>
        <c:noMultiLvlLbl val="0"/>
      </c:catAx>
      <c:valAx>
        <c:axId val="441046416"/>
        <c:scaling>
          <c:orientation val="minMax"/>
          <c:min val="-12000"/>
        </c:scaling>
        <c:delete val="1"/>
        <c:axPos val="l"/>
        <c:numFmt formatCode="General" sourceLinked="1"/>
        <c:majorTickMark val="none"/>
        <c:minorTickMark val="none"/>
        <c:tickLblPos val="nextTo"/>
        <c:crossAx val="44104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[Financial Dashboard Project  3.xlsx]Tables!PTLineChart</c:name>
    <c:fmtId val="1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tx1"/>
            </a:solidFill>
            <a:round/>
          </a:ln>
          <a:effectLst/>
        </c:spPr>
        <c:marker>
          <c:symbol val="circle"/>
          <c:size val="5"/>
          <c:spPr>
            <a:solidFill>
              <a:schemeClr val="tx1"/>
            </a:solidFill>
            <a:ln w="9525">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tx1">
                <a:lumMod val="85000"/>
                <a:lumOff val="15000"/>
              </a:schemeClr>
            </a:solidFill>
            <a:round/>
          </a:ln>
          <a:effectLst/>
        </c:spPr>
        <c:marker>
          <c:symbol val="circle"/>
          <c:size val="5"/>
          <c:spPr>
            <a:solidFill>
              <a:schemeClr val="tx1"/>
            </a:solidFill>
            <a:ln w="9525">
              <a:solidFill>
                <a:schemeClr val="accent6">
                  <a:shade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6">
                <a:shade val="90000"/>
              </a:schemeClr>
            </a:solidFill>
            <a:round/>
          </a:ln>
          <a:effectLst/>
        </c:spPr>
        <c:marker>
          <c:symbol val="circle"/>
          <c:size val="5"/>
          <c:spPr>
            <a:solidFill>
              <a:schemeClr val="accent2">
                <a:lumMod val="60000"/>
                <a:lumOff val="40000"/>
              </a:schemeClr>
            </a:solidFill>
            <a:ln w="9525">
              <a:solidFill>
                <a:schemeClr val="bg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6">
                <a:tint val="90000"/>
              </a:schemeClr>
            </a:solidFill>
            <a:round/>
          </a:ln>
          <a:effectLst/>
        </c:spPr>
        <c:marker>
          <c:symbol val="circle"/>
          <c:size val="5"/>
          <c:spPr>
            <a:solidFill>
              <a:schemeClr val="bg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bg1">
                <a:lumMod val="75000"/>
              </a:schemeClr>
            </a:solidFill>
            <a:round/>
          </a:ln>
          <a:effectLst/>
        </c:spPr>
        <c:marker>
          <c:symbol val="circle"/>
          <c:size val="5"/>
          <c:spPr>
            <a:solidFill>
              <a:schemeClr val="tx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bg1"/>
            </a:solidFill>
            <a:round/>
          </a:ln>
          <a:effectLst/>
        </c:spPr>
        <c:marker>
          <c:symbol val="circle"/>
          <c:size val="5"/>
          <c:spPr>
            <a:solidFill>
              <a:schemeClr val="bg1">
                <a:lumMod val="9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6"/>
            </a:solidFill>
            <a:round/>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1023553537125E-2"/>
          <c:y val="0.11334195622251041"/>
          <c:w val="0.90006431756842054"/>
          <c:h val="0.71840012751692339"/>
        </c:manualLayout>
      </c:layout>
      <c:lineChart>
        <c:grouping val="standard"/>
        <c:varyColors val="0"/>
        <c:ser>
          <c:idx val="0"/>
          <c:order val="0"/>
          <c:tx>
            <c:strRef>
              <c:f>Tables!$M$3:$M$4</c:f>
              <c:strCache>
                <c:ptCount val="1"/>
                <c:pt idx="0">
                  <c:v>Living Expenses</c:v>
                </c:pt>
              </c:strCache>
            </c:strRef>
          </c:tx>
          <c:spPr>
            <a:ln w="28575" cap="rnd">
              <a:solidFill>
                <a:schemeClr val="tx1"/>
              </a:solidFill>
              <a:round/>
            </a:ln>
            <a:effectLst/>
          </c:spPr>
          <c:marker>
            <c:symbol val="circle"/>
            <c:size val="5"/>
            <c:spPr>
              <a:solidFill>
                <a:schemeClr val="tx1"/>
              </a:solidFill>
              <a:ln w="9525">
                <a:solidFill>
                  <a:schemeClr val="tx1">
                    <a:lumMod val="95000"/>
                    <a:lumOff val="5000"/>
                  </a:schemeClr>
                </a:solidFill>
              </a:ln>
              <a:effectLst/>
            </c:spPr>
          </c:marker>
          <c:cat>
            <c:multiLvlStrRef>
              <c:f>Tables!$L$5:$L$17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2020</c:v>
                  </c:pt>
                </c:lvl>
              </c:multiLvlStrCache>
            </c:multiLvlStrRef>
          </c:cat>
          <c:val>
            <c:numRef>
              <c:f>Tables!$M$5:$M$17</c:f>
              <c:numCache>
                <c:formatCode>#,##0</c:formatCode>
                <c:ptCount val="12"/>
                <c:pt idx="0">
                  <c:v>2024</c:v>
                </c:pt>
                <c:pt idx="1">
                  <c:v>2676</c:v>
                </c:pt>
                <c:pt idx="2">
                  <c:v>2376</c:v>
                </c:pt>
                <c:pt idx="3">
                  <c:v>2163</c:v>
                </c:pt>
                <c:pt idx="4">
                  <c:v>1228</c:v>
                </c:pt>
                <c:pt idx="5">
                  <c:v>2030</c:v>
                </c:pt>
                <c:pt idx="6">
                  <c:v>1996</c:v>
                </c:pt>
                <c:pt idx="7">
                  <c:v>2780</c:v>
                </c:pt>
                <c:pt idx="8">
                  <c:v>1809</c:v>
                </c:pt>
                <c:pt idx="9">
                  <c:v>2094</c:v>
                </c:pt>
                <c:pt idx="10">
                  <c:v>1280</c:v>
                </c:pt>
                <c:pt idx="11">
                  <c:v>2415</c:v>
                </c:pt>
              </c:numCache>
            </c:numRef>
          </c:val>
          <c:smooth val="0"/>
          <c:extLst>
            <c:ext xmlns:c16="http://schemas.microsoft.com/office/drawing/2014/chart" uri="{C3380CC4-5D6E-409C-BE32-E72D297353CC}">
              <c16:uniqueId val="{00000010-74CB-436C-8DE8-DEF146137FC5}"/>
            </c:ext>
          </c:extLst>
        </c:ser>
        <c:ser>
          <c:idx val="1"/>
          <c:order val="1"/>
          <c:tx>
            <c:strRef>
              <c:f>Tables!$N$3:$N$4</c:f>
              <c:strCache>
                <c:ptCount val="1"/>
                <c:pt idx="0">
                  <c:v>Discretionary</c:v>
                </c:pt>
              </c:strCache>
            </c:strRef>
          </c:tx>
          <c:spPr>
            <a:ln w="28575" cap="rnd">
              <a:solidFill>
                <a:schemeClr val="tx1">
                  <a:lumMod val="85000"/>
                  <a:lumOff val="15000"/>
                </a:schemeClr>
              </a:solidFill>
              <a:round/>
            </a:ln>
            <a:effectLst/>
          </c:spPr>
          <c:marker>
            <c:symbol val="circle"/>
            <c:size val="5"/>
            <c:spPr>
              <a:solidFill>
                <a:schemeClr val="tx1"/>
              </a:solidFill>
              <a:ln w="9525">
                <a:solidFill>
                  <a:schemeClr val="accent6">
                    <a:shade val="70000"/>
                  </a:schemeClr>
                </a:solidFill>
              </a:ln>
              <a:effectLst/>
            </c:spPr>
          </c:marker>
          <c:cat>
            <c:multiLvlStrRef>
              <c:f>Tables!$L$5:$L$17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2020</c:v>
                  </c:pt>
                </c:lvl>
              </c:multiLvlStrCache>
            </c:multiLvlStrRef>
          </c:cat>
          <c:val>
            <c:numRef>
              <c:f>Tables!$N$5:$N$17</c:f>
              <c:numCache>
                <c:formatCode>#,##0</c:formatCode>
                <c:ptCount val="12"/>
                <c:pt idx="0">
                  <c:v>1096</c:v>
                </c:pt>
                <c:pt idx="1">
                  <c:v>497</c:v>
                </c:pt>
                <c:pt idx="2">
                  <c:v>832</c:v>
                </c:pt>
                <c:pt idx="3">
                  <c:v>329</c:v>
                </c:pt>
                <c:pt idx="4">
                  <c:v>1033</c:v>
                </c:pt>
                <c:pt idx="5">
                  <c:v>1300</c:v>
                </c:pt>
                <c:pt idx="6">
                  <c:v>2028</c:v>
                </c:pt>
                <c:pt idx="7">
                  <c:v>724</c:v>
                </c:pt>
                <c:pt idx="8">
                  <c:v>1557</c:v>
                </c:pt>
                <c:pt idx="9">
                  <c:v>1274</c:v>
                </c:pt>
                <c:pt idx="10">
                  <c:v>290</c:v>
                </c:pt>
                <c:pt idx="11">
                  <c:v>260</c:v>
                </c:pt>
              </c:numCache>
            </c:numRef>
          </c:val>
          <c:smooth val="0"/>
          <c:extLst>
            <c:ext xmlns:c16="http://schemas.microsoft.com/office/drawing/2014/chart" uri="{C3380CC4-5D6E-409C-BE32-E72D297353CC}">
              <c16:uniqueId val="{00000011-74CB-436C-8DE8-DEF146137FC5}"/>
            </c:ext>
          </c:extLst>
        </c:ser>
        <c:ser>
          <c:idx val="2"/>
          <c:order val="2"/>
          <c:tx>
            <c:strRef>
              <c:f>Tables!$O$3:$O$4</c:f>
              <c:strCache>
                <c:ptCount val="1"/>
                <c:pt idx="0">
                  <c:v>Transport</c:v>
                </c:pt>
              </c:strCache>
            </c:strRef>
          </c:tx>
          <c:spPr>
            <a:ln w="28575" cap="rnd">
              <a:solidFill>
                <a:schemeClr val="accent6">
                  <a:shade val="90000"/>
                </a:schemeClr>
              </a:solidFill>
              <a:round/>
            </a:ln>
            <a:effectLst/>
          </c:spPr>
          <c:marker>
            <c:symbol val="circle"/>
            <c:size val="5"/>
            <c:spPr>
              <a:solidFill>
                <a:schemeClr val="accent2">
                  <a:lumMod val="60000"/>
                  <a:lumOff val="40000"/>
                </a:schemeClr>
              </a:solidFill>
              <a:ln w="9525">
                <a:solidFill>
                  <a:schemeClr val="bg2"/>
                </a:solidFill>
              </a:ln>
              <a:effectLst/>
            </c:spPr>
          </c:marker>
          <c:cat>
            <c:multiLvlStrRef>
              <c:f>Tables!$L$5:$L$17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2020</c:v>
                  </c:pt>
                </c:lvl>
              </c:multiLvlStrCache>
            </c:multiLvlStrRef>
          </c:cat>
          <c:val>
            <c:numRef>
              <c:f>Tables!$O$5:$O$17</c:f>
              <c:numCache>
                <c:formatCode>#,##0</c:formatCode>
                <c:ptCount val="12"/>
                <c:pt idx="0">
                  <c:v>573</c:v>
                </c:pt>
                <c:pt idx="1">
                  <c:v>85</c:v>
                </c:pt>
                <c:pt idx="2">
                  <c:v>379</c:v>
                </c:pt>
                <c:pt idx="3">
                  <c:v>363</c:v>
                </c:pt>
                <c:pt idx="4">
                  <c:v>416</c:v>
                </c:pt>
                <c:pt idx="5">
                  <c:v>443</c:v>
                </c:pt>
                <c:pt idx="6">
                  <c:v>299</c:v>
                </c:pt>
                <c:pt idx="7">
                  <c:v>140</c:v>
                </c:pt>
                <c:pt idx="8">
                  <c:v>149</c:v>
                </c:pt>
                <c:pt idx="9">
                  <c:v>37</c:v>
                </c:pt>
                <c:pt idx="10">
                  <c:v>375</c:v>
                </c:pt>
                <c:pt idx="11">
                  <c:v>164</c:v>
                </c:pt>
              </c:numCache>
            </c:numRef>
          </c:val>
          <c:smooth val="0"/>
          <c:extLst>
            <c:ext xmlns:c16="http://schemas.microsoft.com/office/drawing/2014/chart" uri="{C3380CC4-5D6E-409C-BE32-E72D297353CC}">
              <c16:uniqueId val="{00000012-74CB-436C-8DE8-DEF146137FC5}"/>
            </c:ext>
          </c:extLst>
        </c:ser>
        <c:ser>
          <c:idx val="3"/>
          <c:order val="3"/>
          <c:tx>
            <c:strRef>
              <c:f>Tables!$P$3:$P$4</c:f>
              <c:strCache>
                <c:ptCount val="1"/>
                <c:pt idx="0">
                  <c:v>Food</c:v>
                </c:pt>
              </c:strCache>
            </c:strRef>
          </c:tx>
          <c:spPr>
            <a:ln w="28575" cap="rnd">
              <a:solidFill>
                <a:schemeClr val="accent6">
                  <a:tint val="90000"/>
                </a:schemeClr>
              </a:solidFill>
              <a:round/>
            </a:ln>
            <a:effectLst/>
          </c:spPr>
          <c:marker>
            <c:symbol val="circle"/>
            <c:size val="5"/>
            <c:spPr>
              <a:solidFill>
                <a:schemeClr val="bg1"/>
              </a:solidFill>
              <a:ln w="9525">
                <a:solidFill>
                  <a:schemeClr val="tx1"/>
                </a:solidFill>
              </a:ln>
              <a:effectLst/>
            </c:spPr>
          </c:marker>
          <c:cat>
            <c:multiLvlStrRef>
              <c:f>Tables!$L$5:$L$17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2020</c:v>
                  </c:pt>
                </c:lvl>
              </c:multiLvlStrCache>
            </c:multiLvlStrRef>
          </c:cat>
          <c:val>
            <c:numRef>
              <c:f>Tables!$P$5:$P$17</c:f>
              <c:numCache>
                <c:formatCode>#,##0</c:formatCode>
                <c:ptCount val="12"/>
                <c:pt idx="0">
                  <c:v>185</c:v>
                </c:pt>
                <c:pt idx="1">
                  <c:v>178</c:v>
                </c:pt>
                <c:pt idx="2">
                  <c:v>203</c:v>
                </c:pt>
                <c:pt idx="3">
                  <c:v>126</c:v>
                </c:pt>
                <c:pt idx="4">
                  <c:v>210</c:v>
                </c:pt>
                <c:pt idx="5">
                  <c:v>177</c:v>
                </c:pt>
                <c:pt idx="6">
                  <c:v>69</c:v>
                </c:pt>
                <c:pt idx="7">
                  <c:v>212</c:v>
                </c:pt>
                <c:pt idx="8">
                  <c:v>178</c:v>
                </c:pt>
                <c:pt idx="9">
                  <c:v>220</c:v>
                </c:pt>
                <c:pt idx="10">
                  <c:v>184</c:v>
                </c:pt>
                <c:pt idx="11">
                  <c:v>264</c:v>
                </c:pt>
              </c:numCache>
            </c:numRef>
          </c:val>
          <c:smooth val="0"/>
          <c:extLst>
            <c:ext xmlns:c16="http://schemas.microsoft.com/office/drawing/2014/chart" uri="{C3380CC4-5D6E-409C-BE32-E72D297353CC}">
              <c16:uniqueId val="{00000013-74CB-436C-8DE8-DEF146137FC5}"/>
            </c:ext>
          </c:extLst>
        </c:ser>
        <c:ser>
          <c:idx val="4"/>
          <c:order val="4"/>
          <c:tx>
            <c:strRef>
              <c:f>Tables!$Q$3:$Q$4</c:f>
              <c:strCache>
                <c:ptCount val="1"/>
                <c:pt idx="0">
                  <c:v>Entertainment</c:v>
                </c:pt>
              </c:strCache>
            </c:strRef>
          </c:tx>
          <c:spPr>
            <a:ln w="28575" cap="rnd">
              <a:solidFill>
                <a:schemeClr val="bg1">
                  <a:lumMod val="75000"/>
                </a:schemeClr>
              </a:solidFill>
              <a:round/>
            </a:ln>
            <a:effectLst/>
          </c:spPr>
          <c:marker>
            <c:symbol val="circle"/>
            <c:size val="5"/>
            <c:spPr>
              <a:solidFill>
                <a:schemeClr val="tx1"/>
              </a:solidFill>
              <a:ln w="9525">
                <a:solidFill>
                  <a:schemeClr val="bg1"/>
                </a:solidFill>
              </a:ln>
              <a:effectLst/>
            </c:spPr>
          </c:marker>
          <c:cat>
            <c:multiLvlStrRef>
              <c:f>Tables!$L$5:$L$17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2020</c:v>
                  </c:pt>
                </c:lvl>
              </c:multiLvlStrCache>
            </c:multiLvlStrRef>
          </c:cat>
          <c:val>
            <c:numRef>
              <c:f>Tables!$Q$5:$Q$17</c:f>
              <c:numCache>
                <c:formatCode>#,##0</c:formatCode>
                <c:ptCount val="12"/>
                <c:pt idx="0">
                  <c:v>259</c:v>
                </c:pt>
                <c:pt idx="1">
                  <c:v>40</c:v>
                </c:pt>
                <c:pt idx="2">
                  <c:v>73</c:v>
                </c:pt>
                <c:pt idx="3">
                  <c:v>64</c:v>
                </c:pt>
                <c:pt idx="4">
                  <c:v>180</c:v>
                </c:pt>
                <c:pt idx="5">
                  <c:v>66</c:v>
                </c:pt>
                <c:pt idx="6">
                  <c:v>226</c:v>
                </c:pt>
                <c:pt idx="7">
                  <c:v>40</c:v>
                </c:pt>
                <c:pt idx="8">
                  <c:v>61</c:v>
                </c:pt>
                <c:pt idx="9">
                  <c:v>120</c:v>
                </c:pt>
                <c:pt idx="10">
                  <c:v>139</c:v>
                </c:pt>
                <c:pt idx="11">
                  <c:v>0</c:v>
                </c:pt>
              </c:numCache>
            </c:numRef>
          </c:val>
          <c:smooth val="0"/>
          <c:extLst>
            <c:ext xmlns:c16="http://schemas.microsoft.com/office/drawing/2014/chart" uri="{C3380CC4-5D6E-409C-BE32-E72D297353CC}">
              <c16:uniqueId val="{00000014-74CB-436C-8DE8-DEF146137FC5}"/>
            </c:ext>
          </c:extLst>
        </c:ser>
        <c:ser>
          <c:idx val="5"/>
          <c:order val="5"/>
          <c:tx>
            <c:strRef>
              <c:f>Tables!$R$3:$R$4</c:f>
              <c:strCache>
                <c:ptCount val="1"/>
                <c:pt idx="0">
                  <c:v>Medical</c:v>
                </c:pt>
              </c:strCache>
            </c:strRef>
          </c:tx>
          <c:spPr>
            <a:ln w="28575" cap="rnd">
              <a:solidFill>
                <a:schemeClr val="bg1"/>
              </a:solidFill>
              <a:round/>
            </a:ln>
            <a:effectLst/>
          </c:spPr>
          <c:marker>
            <c:symbol val="circle"/>
            <c:size val="5"/>
            <c:spPr>
              <a:solidFill>
                <a:schemeClr val="bg1">
                  <a:lumMod val="95000"/>
                </a:schemeClr>
              </a:solidFill>
              <a:ln w="9525">
                <a:noFill/>
              </a:ln>
              <a:effectLst/>
            </c:spPr>
          </c:marker>
          <c:cat>
            <c:multiLvlStrRef>
              <c:f>Tables!$L$5:$L$17</c:f>
              <c:multiLvlStrCache>
                <c:ptCount val="12"/>
                <c:lvl>
                  <c:pt idx="0">
                    <c:v>sty</c:v>
                  </c:pt>
                  <c:pt idx="1">
                    <c:v>lut</c:v>
                  </c:pt>
                  <c:pt idx="2">
                    <c:v>mar</c:v>
                  </c:pt>
                  <c:pt idx="3">
                    <c:v>kwi</c:v>
                  </c:pt>
                  <c:pt idx="4">
                    <c:v>maj</c:v>
                  </c:pt>
                  <c:pt idx="5">
                    <c:v>cze</c:v>
                  </c:pt>
                  <c:pt idx="6">
                    <c:v>lip</c:v>
                  </c:pt>
                  <c:pt idx="7">
                    <c:v>sie</c:v>
                  </c:pt>
                  <c:pt idx="8">
                    <c:v>wrz</c:v>
                  </c:pt>
                  <c:pt idx="9">
                    <c:v>paź</c:v>
                  </c:pt>
                  <c:pt idx="10">
                    <c:v>lis</c:v>
                  </c:pt>
                  <c:pt idx="11">
                    <c:v>gru</c:v>
                  </c:pt>
                </c:lvl>
                <c:lvl>
                  <c:pt idx="0">
                    <c:v>2020</c:v>
                  </c:pt>
                </c:lvl>
              </c:multiLvlStrCache>
            </c:multiLvlStrRef>
          </c:cat>
          <c:val>
            <c:numRef>
              <c:f>Tables!$R$5:$R$17</c:f>
              <c:numCache>
                <c:formatCode>#,##0</c:formatCode>
                <c:ptCount val="12"/>
                <c:pt idx="0">
                  <c:v>0</c:v>
                </c:pt>
                <c:pt idx="1">
                  <c:v>0</c:v>
                </c:pt>
                <c:pt idx="2">
                  <c:v>0</c:v>
                </c:pt>
                <c:pt idx="3">
                  <c:v>294</c:v>
                </c:pt>
                <c:pt idx="4">
                  <c:v>102</c:v>
                </c:pt>
                <c:pt idx="5">
                  <c:v>0</c:v>
                </c:pt>
                <c:pt idx="6">
                  <c:v>145</c:v>
                </c:pt>
                <c:pt idx="7">
                  <c:v>0</c:v>
                </c:pt>
                <c:pt idx="8">
                  <c:v>0</c:v>
                </c:pt>
                <c:pt idx="9">
                  <c:v>0</c:v>
                </c:pt>
                <c:pt idx="10">
                  <c:v>0</c:v>
                </c:pt>
                <c:pt idx="11">
                  <c:v>0</c:v>
                </c:pt>
              </c:numCache>
            </c:numRef>
          </c:val>
          <c:smooth val="0"/>
          <c:extLst>
            <c:ext xmlns:c16="http://schemas.microsoft.com/office/drawing/2014/chart" uri="{C3380CC4-5D6E-409C-BE32-E72D297353CC}">
              <c16:uniqueId val="{00000015-74CB-436C-8DE8-DEF146137FC5}"/>
            </c:ext>
          </c:extLst>
        </c:ser>
        <c:dLbls>
          <c:showLegendKey val="0"/>
          <c:showVal val="0"/>
          <c:showCatName val="0"/>
          <c:showSerName val="0"/>
          <c:showPercent val="0"/>
          <c:showBubbleSize val="0"/>
        </c:dLbls>
        <c:marker val="1"/>
        <c:smooth val="0"/>
        <c:axId val="990083135"/>
        <c:axId val="990081055"/>
      </c:lineChart>
      <c:catAx>
        <c:axId val="99008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90081055"/>
        <c:crosses val="autoZero"/>
        <c:auto val="1"/>
        <c:lblAlgn val="ctr"/>
        <c:lblOffset val="100"/>
        <c:noMultiLvlLbl val="0"/>
      </c:catAx>
      <c:valAx>
        <c:axId val="9900810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99008313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Dashboard Project  3.xlsx]Tables!PTTop5</c:name>
    <c:fmtId val="3"/>
  </c:pivotSource>
  <c:chart>
    <c:title>
      <c:tx>
        <c:rich>
          <a:bodyPr rot="0" spcFirstLastPara="1" vertOverflow="ellipsis" vert="horz" wrap="square" anchor="b" anchorCtr="0"/>
          <a:lstStyle/>
          <a:p>
            <a:pPr>
              <a:defRPr sz="1400" b="0" i="0" u="none" strike="noStrike" kern="1200" spc="0" baseline="0">
                <a:solidFill>
                  <a:schemeClr val="bg1"/>
                </a:solidFill>
                <a:latin typeface="+mn-lt"/>
                <a:ea typeface="+mn-ea"/>
                <a:cs typeface="+mn-cs"/>
              </a:defRPr>
            </a:pPr>
            <a:r>
              <a:rPr lang="en-US"/>
              <a:t>To</a:t>
            </a:r>
            <a:r>
              <a:rPr lang="pl-PL"/>
              <a:t>p</a:t>
            </a:r>
            <a:r>
              <a:rPr lang="pl-PL" baseline="0"/>
              <a:t> 5 Categories in Selected Period</a:t>
            </a:r>
          </a:p>
        </c:rich>
      </c:tx>
      <c:overlay val="0"/>
      <c:spPr>
        <a:noFill/>
        <a:ln>
          <a:noFill/>
        </a:ln>
        <a:effectLst/>
      </c:spPr>
      <c:txPr>
        <a:bodyPr rot="0" spcFirstLastPara="1" vertOverflow="ellipsis" vert="horz" wrap="square" anchor="b" anchorCtr="0"/>
        <a:lstStyle/>
        <a:p>
          <a:pPr>
            <a:defRPr sz="1400" b="0" i="0" u="none" strike="noStrike" kern="1200" spc="0" baseline="0">
              <a:solidFill>
                <a:schemeClr val="bg1"/>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Tables!$B$29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Tables!$A$30:$A$34</c:f>
              <c:strCache>
                <c:ptCount val="5"/>
                <c:pt idx="0">
                  <c:v>Groceries</c:v>
                </c:pt>
                <c:pt idx="1">
                  <c:v>Other</c:v>
                </c:pt>
                <c:pt idx="2">
                  <c:v>Regular Living Expense</c:v>
                </c:pt>
                <c:pt idx="3">
                  <c:v>Gas</c:v>
                </c:pt>
                <c:pt idx="4">
                  <c:v>Cosmetics</c:v>
                </c:pt>
              </c:strCache>
            </c:strRef>
          </c:cat>
          <c:val>
            <c:numRef>
              <c:f>Tables!$B$30:$B$34</c:f>
              <c:numCache>
                <c:formatCode>_-* #\ ##0\ "zł"_-;\-* #\ ##0\ "zł"_-;_-* "-"??\ "zł"_-;_-@_-</c:formatCode>
                <c:ptCount val="5"/>
                <c:pt idx="0">
                  <c:v>12281</c:v>
                </c:pt>
                <c:pt idx="1">
                  <c:v>9774</c:v>
                </c:pt>
                <c:pt idx="2">
                  <c:v>9376</c:v>
                </c:pt>
                <c:pt idx="3">
                  <c:v>3303</c:v>
                </c:pt>
                <c:pt idx="4">
                  <c:v>3214</c:v>
                </c:pt>
              </c:numCache>
            </c:numRef>
          </c:val>
          <c:extLst>
            <c:ext xmlns:c16="http://schemas.microsoft.com/office/drawing/2014/chart" uri="{C3380CC4-5D6E-409C-BE32-E72D297353CC}">
              <c16:uniqueId val="{00000002-60B3-4266-9DD9-FC6CC969F3BB}"/>
            </c:ext>
          </c:extLst>
        </c:ser>
        <c:dLbls>
          <c:dLblPos val="inBase"/>
          <c:showLegendKey val="0"/>
          <c:showVal val="1"/>
          <c:showCatName val="0"/>
          <c:showSerName val="0"/>
          <c:showPercent val="0"/>
          <c:showBubbleSize val="0"/>
        </c:dLbls>
        <c:gapWidth val="182"/>
        <c:axId val="1223291199"/>
        <c:axId val="1223293279"/>
      </c:barChart>
      <c:catAx>
        <c:axId val="1223291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l-PL"/>
          </a:p>
        </c:txPr>
        <c:crossAx val="1223293279"/>
        <c:crosses val="autoZero"/>
        <c:auto val="1"/>
        <c:lblAlgn val="ctr"/>
        <c:lblOffset val="100"/>
        <c:noMultiLvlLbl val="0"/>
      </c:catAx>
      <c:valAx>
        <c:axId val="1223293279"/>
        <c:scaling>
          <c:orientation val="minMax"/>
        </c:scaling>
        <c:delete val="1"/>
        <c:axPos val="b"/>
        <c:numFmt formatCode="_-* #\ ##0\ &quot;zł&quot;_-;\-* #\ ##0\ &quot;zł&quot;_-;_-* &quot;-&quot;??\ &quot;zł&quot;_-;_-@_-" sourceLinked="1"/>
        <c:majorTickMark val="none"/>
        <c:minorTickMark val="none"/>
        <c:tickLblPos val="nextTo"/>
        <c:crossAx val="122329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1E50323E-39D3-44EE-9227-B907D4D4640A}">
          <cx:tx>
            <cx:txData>
              <cx:f>_xlchart.v1.1</cx:f>
              <cx:v>Sum of Absolute Value</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plotArea>
      <cx:plotAreaRegion>
        <cx:series layoutId="waterfall" uniqueId="{A62939B6-1BAC-47F3-AEF4-1E566991F652}">
          <cx:tx>
            <cx:txData>
              <cx:f>_xlchart.v1.4</cx:f>
              <cx:v>Sum of Kwota</cx:v>
            </cx:txData>
          </cx:tx>
          <cx:dataLabels pos="outEnd">
            <cx:txPr>
              <a:bodyPr spcFirstLastPara="1" vertOverflow="ellipsis" horzOverflow="overflow" wrap="square" lIns="0" tIns="0" rIns="0" bIns="0" anchor="ctr" anchorCtr="1"/>
              <a:lstStyle/>
              <a:p>
                <a:pPr algn="ctr" rtl="0">
                  <a:defRPr sz="1000">
                    <a:solidFill>
                      <a:schemeClr val="bg1"/>
                    </a:solidFill>
                  </a:defRPr>
                </a:pPr>
                <a:endParaRPr lang="en-US" sz="1000" b="0" i="0" u="none" strike="noStrike" baseline="0">
                  <a:solidFill>
                    <a:schemeClr val="bg1"/>
                  </a:solidFill>
                  <a:latin typeface="Calibri" panose="020F0502020204030204"/>
                </a:endParaRPr>
              </a:p>
            </cx:txPr>
            <cx:visibility seriesName="0" categoryName="0" value="1"/>
          </cx:dataLabels>
          <cx:dataId val="0"/>
          <cx:layoutPr>
            <cx:subtotals>
              <cx:idx val="7"/>
            </cx:subtotals>
          </cx:layoutPr>
        </cx:series>
      </cx:plotAreaRegion>
      <cx:axis id="0">
        <cx:catScaling gapWidth="0.5"/>
        <cx:tickLabels/>
      </cx:axis>
      <cx:axis id="1" hidden="1">
        <cx:valScaling/>
        <cx:tickLabels/>
      </cx:axis>
    </cx:plotArea>
    <cx:legend pos="t" align="ctr" overlay="0"/>
  </cx:chart>
  <cx:spPr>
    <a:noFill/>
    <a:ln>
      <a:noFill/>
    </a:ln>
  </cx:spPr>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microsoft.com/office/2014/relationships/chartEx" Target="../charts/chartEx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19" Type="http://schemas.openxmlformats.org/officeDocument/2006/relationships/chart" Target="../charts/chart5.xml"/><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78396</xdr:rowOff>
    </xdr:from>
    <xdr:to>
      <xdr:col>24</xdr:col>
      <xdr:colOff>168519</xdr:colOff>
      <xdr:row>39</xdr:row>
      <xdr:rowOff>161191</xdr:rowOff>
    </xdr:to>
    <xdr:sp macro="" textlink="">
      <xdr:nvSpPr>
        <xdr:cNvPr id="2" name="Rectangle: Rounded Corners 1">
          <a:extLst>
            <a:ext uri="{FF2B5EF4-FFF2-40B4-BE49-F238E27FC236}">
              <a16:creationId xmlns:a16="http://schemas.microsoft.com/office/drawing/2014/main" id="{681FB5BA-D3C2-D35B-A75D-ECE3075A81C8}"/>
            </a:ext>
          </a:extLst>
        </xdr:cNvPr>
        <xdr:cNvSpPr/>
      </xdr:nvSpPr>
      <xdr:spPr>
        <a:xfrm>
          <a:off x="85725" y="78396"/>
          <a:ext cx="14678025" cy="7512295"/>
        </a:xfrm>
        <a:custGeom>
          <a:avLst/>
          <a:gdLst>
            <a:gd name="connsiteX0" fmla="*/ 0 w 14678025"/>
            <a:gd name="connsiteY0" fmla="*/ 372835 h 7512295"/>
            <a:gd name="connsiteX1" fmla="*/ 372835 w 14678025"/>
            <a:gd name="connsiteY1" fmla="*/ 0 h 7512295"/>
            <a:gd name="connsiteX2" fmla="*/ 14305190 w 14678025"/>
            <a:gd name="connsiteY2" fmla="*/ 0 h 7512295"/>
            <a:gd name="connsiteX3" fmla="*/ 14678025 w 14678025"/>
            <a:gd name="connsiteY3" fmla="*/ 372835 h 7512295"/>
            <a:gd name="connsiteX4" fmla="*/ 14678025 w 14678025"/>
            <a:gd name="connsiteY4" fmla="*/ 7139460 h 7512295"/>
            <a:gd name="connsiteX5" fmla="*/ 14305190 w 14678025"/>
            <a:gd name="connsiteY5" fmla="*/ 7512295 h 7512295"/>
            <a:gd name="connsiteX6" fmla="*/ 372835 w 14678025"/>
            <a:gd name="connsiteY6" fmla="*/ 7512295 h 7512295"/>
            <a:gd name="connsiteX7" fmla="*/ 0 w 14678025"/>
            <a:gd name="connsiteY7" fmla="*/ 7139460 h 7512295"/>
            <a:gd name="connsiteX8" fmla="*/ 0 w 14678025"/>
            <a:gd name="connsiteY8" fmla="*/ 372835 h 7512295"/>
            <a:gd name="connsiteX0" fmla="*/ 0 w 14678025"/>
            <a:gd name="connsiteY0" fmla="*/ 372835 h 7512295"/>
            <a:gd name="connsiteX1" fmla="*/ 372835 w 14678025"/>
            <a:gd name="connsiteY1" fmla="*/ 0 h 7512295"/>
            <a:gd name="connsiteX2" fmla="*/ 14305190 w 14678025"/>
            <a:gd name="connsiteY2" fmla="*/ 0 h 7512295"/>
            <a:gd name="connsiteX3" fmla="*/ 14678025 w 14678025"/>
            <a:gd name="connsiteY3" fmla="*/ 372835 h 7512295"/>
            <a:gd name="connsiteX4" fmla="*/ 14678025 w 14678025"/>
            <a:gd name="connsiteY4" fmla="*/ 7139460 h 7512295"/>
            <a:gd name="connsiteX5" fmla="*/ 14305190 w 14678025"/>
            <a:gd name="connsiteY5" fmla="*/ 7512295 h 7512295"/>
            <a:gd name="connsiteX6" fmla="*/ 372835 w 14678025"/>
            <a:gd name="connsiteY6" fmla="*/ 7512295 h 7512295"/>
            <a:gd name="connsiteX7" fmla="*/ 0 w 14678025"/>
            <a:gd name="connsiteY7" fmla="*/ 7139460 h 7512295"/>
            <a:gd name="connsiteX8" fmla="*/ 0 w 14678025"/>
            <a:gd name="connsiteY8" fmla="*/ 372835 h 751229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4678025" h="7512295">
              <a:moveTo>
                <a:pt x="0" y="372835"/>
              </a:moveTo>
              <a:cubicBezTo>
                <a:pt x="0" y="166924"/>
                <a:pt x="166924" y="0"/>
                <a:pt x="372835" y="0"/>
              </a:cubicBezTo>
              <a:lnTo>
                <a:pt x="14305190" y="0"/>
              </a:lnTo>
              <a:cubicBezTo>
                <a:pt x="14511101" y="0"/>
                <a:pt x="14678025" y="166924"/>
                <a:pt x="14678025" y="372835"/>
              </a:cubicBezTo>
              <a:lnTo>
                <a:pt x="14678025" y="7139460"/>
              </a:lnTo>
              <a:cubicBezTo>
                <a:pt x="14678025" y="7345371"/>
                <a:pt x="14511101" y="7512295"/>
                <a:pt x="14305190" y="7512295"/>
              </a:cubicBezTo>
              <a:lnTo>
                <a:pt x="372835" y="7512295"/>
              </a:lnTo>
              <a:cubicBezTo>
                <a:pt x="166924" y="7512295"/>
                <a:pt x="0" y="7345371"/>
                <a:pt x="0" y="7139460"/>
              </a:cubicBezTo>
              <a:lnTo>
                <a:pt x="0" y="372835"/>
              </a:lnTo>
              <a:close/>
            </a:path>
          </a:pathLst>
        </a:custGeom>
        <a:gradFill flip="none" rotWithShape="1">
          <a:gsLst>
            <a:gs pos="100000">
              <a:schemeClr val="tx2">
                <a:lumMod val="75000"/>
                <a:lumOff val="25000"/>
              </a:schemeClr>
            </a:gs>
            <a:gs pos="100000">
              <a:schemeClr val="accent2"/>
            </a:gs>
            <a:gs pos="0">
              <a:schemeClr val="tx2"/>
            </a:gs>
          </a:gsLst>
          <a:lin ang="54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kumimoji="0" lang="pl-PL" sz="3600" b="1" i="0" u="none" strike="noStrike" kern="0" cap="none" spc="0" normalizeH="0" baseline="0" noProof="0">
              <a:ln w="22225">
                <a:solidFill>
                  <a:srgbClr val="B2B2B2"/>
                </a:solidFill>
                <a:prstDash val="solid"/>
              </a:ln>
              <a:solidFill>
                <a:srgbClr val="B2B2B2">
                  <a:lumMod val="40000"/>
                  <a:lumOff val="60000"/>
                </a:srgbClr>
              </a:solidFill>
              <a:effectLst/>
              <a:uLnTx/>
              <a:uFillTx/>
              <a:latin typeface="+mn-lt"/>
              <a:ea typeface="+mn-ea"/>
              <a:cs typeface="+mn-cs"/>
            </a:rPr>
            <a:t> Year View</a:t>
          </a:r>
          <a:endParaRPr kumimoji="0" lang="pl-PL" sz="3600" b="1" i="0" u="none" strike="noStrike" kern="0" cap="none" spc="0" normalizeH="0" baseline="0">
            <a:ln w="22225">
              <a:solidFill>
                <a:srgbClr val="B2B2B2"/>
              </a:solidFill>
              <a:prstDash val="solid"/>
            </a:ln>
            <a:solidFill>
              <a:srgbClr val="B2B2B2">
                <a:lumMod val="40000"/>
                <a:lumOff val="60000"/>
              </a:srgbClr>
            </a:solidFill>
            <a:effectLst/>
            <a:uLnTx/>
            <a:uFillTx/>
            <a:latin typeface="+mn-lt"/>
            <a:ea typeface="+mn-ea"/>
            <a:cs typeface="+mn-cs"/>
          </a:endParaRPr>
        </a:p>
      </xdr:txBody>
    </xdr:sp>
    <xdr:clientData/>
  </xdr:twoCellAnchor>
  <xdr:twoCellAnchor>
    <xdr:from>
      <xdr:col>9</xdr:col>
      <xdr:colOff>385945</xdr:colOff>
      <xdr:row>3</xdr:row>
      <xdr:rowOff>181920</xdr:rowOff>
    </xdr:from>
    <xdr:to>
      <xdr:col>14</xdr:col>
      <xdr:colOff>476432</xdr:colOff>
      <xdr:row>16</xdr:row>
      <xdr:rowOff>64688</xdr:rowOff>
    </xdr:to>
    <xdr:graphicFrame macro="">
      <xdr:nvGraphicFramePr>
        <xdr:cNvPr id="26" name="Chart 25">
          <a:extLst>
            <a:ext uri="{FF2B5EF4-FFF2-40B4-BE49-F238E27FC236}">
              <a16:creationId xmlns:a16="http://schemas.microsoft.com/office/drawing/2014/main" id="{4AC268D0-B336-468A-B31A-3B4930AD4A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269592</xdr:colOff>
      <xdr:row>0</xdr:row>
      <xdr:rowOff>117207</xdr:rowOff>
    </xdr:from>
    <xdr:to>
      <xdr:col>18</xdr:col>
      <xdr:colOff>21797</xdr:colOff>
      <xdr:row>2</xdr:row>
      <xdr:rowOff>96207</xdr:rowOff>
    </xdr:to>
    <xdr:pic>
      <xdr:nvPicPr>
        <xdr:cNvPr id="4" name="Graphic 3" descr="Medicine with solid fill">
          <a:extLst>
            <a:ext uri="{FF2B5EF4-FFF2-40B4-BE49-F238E27FC236}">
              <a16:creationId xmlns:a16="http://schemas.microsoft.com/office/drawing/2014/main" id="{E525EDEE-FC6C-AF99-ED78-F946ABAF15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592311" y="117207"/>
          <a:ext cx="359424" cy="360000"/>
        </a:xfrm>
        <a:prstGeom prst="rect">
          <a:avLst/>
        </a:prstGeom>
      </xdr:spPr>
    </xdr:pic>
    <xdr:clientData/>
  </xdr:twoCellAnchor>
  <xdr:twoCellAnchor editAs="oneCell">
    <xdr:from>
      <xdr:col>15</xdr:col>
      <xdr:colOff>28481</xdr:colOff>
      <xdr:row>0</xdr:row>
      <xdr:rowOff>134495</xdr:rowOff>
    </xdr:from>
    <xdr:to>
      <xdr:col>15</xdr:col>
      <xdr:colOff>386810</xdr:colOff>
      <xdr:row>2</xdr:row>
      <xdr:rowOff>113495</xdr:rowOff>
    </xdr:to>
    <xdr:pic>
      <xdr:nvPicPr>
        <xdr:cNvPr id="6" name="Graphic 5" descr="Car outline">
          <a:extLst>
            <a:ext uri="{FF2B5EF4-FFF2-40B4-BE49-F238E27FC236}">
              <a16:creationId xmlns:a16="http://schemas.microsoft.com/office/drawing/2014/main" id="{CAF811AA-A43B-23D1-7259-E87A3E8C22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136762" y="134495"/>
          <a:ext cx="358329" cy="360000"/>
        </a:xfrm>
        <a:prstGeom prst="rect">
          <a:avLst/>
        </a:prstGeom>
      </xdr:spPr>
    </xdr:pic>
    <xdr:clientData/>
  </xdr:twoCellAnchor>
  <xdr:twoCellAnchor editAs="oneCell">
    <xdr:from>
      <xdr:col>19</xdr:col>
      <xdr:colOff>511799</xdr:colOff>
      <xdr:row>0</xdr:row>
      <xdr:rowOff>111445</xdr:rowOff>
    </xdr:from>
    <xdr:to>
      <xdr:col>20</xdr:col>
      <xdr:colOff>264156</xdr:colOff>
      <xdr:row>2</xdr:row>
      <xdr:rowOff>90445</xdr:rowOff>
    </xdr:to>
    <xdr:pic>
      <xdr:nvPicPr>
        <xdr:cNvPr id="8" name="Graphic 7" descr="Shopping bag with solid fill">
          <a:extLst>
            <a:ext uri="{FF2B5EF4-FFF2-40B4-BE49-F238E27FC236}">
              <a16:creationId xmlns:a16="http://schemas.microsoft.com/office/drawing/2014/main" id="{D1B14183-1903-C80F-FDA5-CDA3CDFC5CB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2048955" y="111445"/>
          <a:ext cx="359576" cy="360000"/>
        </a:xfrm>
        <a:prstGeom prst="rect">
          <a:avLst/>
        </a:prstGeom>
      </xdr:spPr>
    </xdr:pic>
    <xdr:clientData/>
  </xdr:twoCellAnchor>
  <xdr:twoCellAnchor editAs="oneCell">
    <xdr:from>
      <xdr:col>12</xdr:col>
      <xdr:colOff>393439</xdr:colOff>
      <xdr:row>0</xdr:row>
      <xdr:rowOff>105683</xdr:rowOff>
    </xdr:from>
    <xdr:to>
      <xdr:col>13</xdr:col>
      <xdr:colOff>145698</xdr:colOff>
      <xdr:row>2</xdr:row>
      <xdr:rowOff>84683</xdr:rowOff>
    </xdr:to>
    <xdr:pic>
      <xdr:nvPicPr>
        <xdr:cNvPr id="10" name="Graphic 9" descr="Grocery bag with solid fill">
          <a:extLst>
            <a:ext uri="{FF2B5EF4-FFF2-40B4-BE49-F238E27FC236}">
              <a16:creationId xmlns:a16="http://schemas.microsoft.com/office/drawing/2014/main" id="{87713098-1262-B01A-2578-8E1615E9D57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680064" y="105683"/>
          <a:ext cx="359478" cy="360000"/>
        </a:xfrm>
        <a:prstGeom prst="rect">
          <a:avLst/>
        </a:prstGeom>
      </xdr:spPr>
    </xdr:pic>
    <xdr:clientData/>
  </xdr:twoCellAnchor>
  <xdr:twoCellAnchor editAs="oneCell">
    <xdr:from>
      <xdr:col>22</xdr:col>
      <xdr:colOff>146940</xdr:colOff>
      <xdr:row>0</xdr:row>
      <xdr:rowOff>122969</xdr:rowOff>
    </xdr:from>
    <xdr:to>
      <xdr:col>22</xdr:col>
      <xdr:colOff>505964</xdr:colOff>
      <xdr:row>2</xdr:row>
      <xdr:rowOff>101969</xdr:rowOff>
    </xdr:to>
    <xdr:pic>
      <xdr:nvPicPr>
        <xdr:cNvPr id="12" name="Graphic 11" descr="Popcorn with solid fill">
          <a:extLst>
            <a:ext uri="{FF2B5EF4-FFF2-40B4-BE49-F238E27FC236}">
              <a16:creationId xmlns:a16="http://schemas.microsoft.com/office/drawing/2014/main" id="{93038572-9DF6-C8EC-8E01-C72D3E836BD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3505753" y="122969"/>
          <a:ext cx="359024" cy="360000"/>
        </a:xfrm>
        <a:prstGeom prst="rect">
          <a:avLst/>
        </a:prstGeom>
      </xdr:spPr>
    </xdr:pic>
    <xdr:clientData/>
  </xdr:twoCellAnchor>
  <xdr:twoCellAnchor editAs="oneCell">
    <xdr:from>
      <xdr:col>10</xdr:col>
      <xdr:colOff>151330</xdr:colOff>
      <xdr:row>0</xdr:row>
      <xdr:rowOff>128731</xdr:rowOff>
    </xdr:from>
    <xdr:to>
      <xdr:col>10</xdr:col>
      <xdr:colOff>510656</xdr:colOff>
      <xdr:row>2</xdr:row>
      <xdr:rowOff>107731</xdr:rowOff>
    </xdr:to>
    <xdr:pic>
      <xdr:nvPicPr>
        <xdr:cNvPr id="14" name="Graphic 13" descr="Suburban scene with solid fill">
          <a:extLst>
            <a:ext uri="{FF2B5EF4-FFF2-40B4-BE49-F238E27FC236}">
              <a16:creationId xmlns:a16="http://schemas.microsoft.com/office/drawing/2014/main" id="{D15FE8F4-3629-4509-D9EF-2E00478861D4}"/>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223518" y="128731"/>
          <a:ext cx="359326" cy="360000"/>
        </a:xfrm>
        <a:prstGeom prst="rect">
          <a:avLst/>
        </a:prstGeom>
      </xdr:spPr>
    </xdr:pic>
    <xdr:clientData/>
  </xdr:twoCellAnchor>
  <xdr:twoCellAnchor>
    <xdr:from>
      <xdr:col>10</xdr:col>
      <xdr:colOff>506932</xdr:colOff>
      <xdr:row>0</xdr:row>
      <xdr:rowOff>164398</xdr:rowOff>
    </xdr:from>
    <xdr:to>
      <xdr:col>12</xdr:col>
      <xdr:colOff>331085</xdr:colOff>
      <xdr:row>2</xdr:row>
      <xdr:rowOff>76475</xdr:rowOff>
    </xdr:to>
    <xdr:sp macro="" textlink="Tables!C4">
      <xdr:nvSpPr>
        <xdr:cNvPr id="5" name="TextBox 4">
          <a:extLst>
            <a:ext uri="{FF2B5EF4-FFF2-40B4-BE49-F238E27FC236}">
              <a16:creationId xmlns:a16="http://schemas.microsoft.com/office/drawing/2014/main" id="{5B6986E0-63F5-C757-9173-E891196B27B6}"/>
            </a:ext>
          </a:extLst>
        </xdr:cNvPr>
        <xdr:cNvSpPr txBox="1"/>
      </xdr:nvSpPr>
      <xdr:spPr>
        <a:xfrm>
          <a:off x="6579120" y="164398"/>
          <a:ext cx="1038590"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3CB8EB-A175-4902-B4C7-87E284E6D82E}" type="TxLink">
            <a:rPr lang="en-US" sz="1600" b="0" i="0" u="none" strike="noStrike">
              <a:solidFill>
                <a:schemeClr val="bg1"/>
              </a:solidFill>
              <a:latin typeface="Calibri"/>
              <a:cs typeface="Calibri"/>
            </a:rPr>
            <a:pPr/>
            <a:t> 24 871 zł </a:t>
          </a:fld>
          <a:endParaRPr lang="pl-PL" sz="1600">
            <a:solidFill>
              <a:schemeClr val="bg1"/>
            </a:solidFill>
          </a:endParaRPr>
        </a:p>
      </xdr:txBody>
    </xdr:sp>
    <xdr:clientData/>
  </xdr:twoCellAnchor>
  <xdr:twoCellAnchor>
    <xdr:from>
      <xdr:col>10</xdr:col>
      <xdr:colOff>50464</xdr:colOff>
      <xdr:row>2</xdr:row>
      <xdr:rowOff>35719</xdr:rowOff>
    </xdr:from>
    <xdr:to>
      <xdr:col>12</xdr:col>
      <xdr:colOff>243162</xdr:colOff>
      <xdr:row>3</xdr:row>
      <xdr:rowOff>138296</xdr:rowOff>
    </xdr:to>
    <xdr:sp macro="" textlink="Tables!A4">
      <xdr:nvSpPr>
        <xdr:cNvPr id="13" name="TextBox 12">
          <a:extLst>
            <a:ext uri="{FF2B5EF4-FFF2-40B4-BE49-F238E27FC236}">
              <a16:creationId xmlns:a16="http://schemas.microsoft.com/office/drawing/2014/main" id="{604FCA45-75F8-4840-A2DB-C29701EC96E9}"/>
            </a:ext>
          </a:extLst>
        </xdr:cNvPr>
        <xdr:cNvSpPr txBox="1"/>
      </xdr:nvSpPr>
      <xdr:spPr>
        <a:xfrm>
          <a:off x="6122652" y="416719"/>
          <a:ext cx="1407135"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7E6A54-E599-45CE-BA5E-ABDC34AFFAF0}" type="TxLink">
            <a:rPr lang="en-US" sz="1400" b="0" i="0" u="none" strike="noStrike">
              <a:solidFill>
                <a:schemeClr val="bg1"/>
              </a:solidFill>
              <a:latin typeface="Calibri"/>
              <a:cs typeface="Calibri"/>
            </a:rPr>
            <a:pPr/>
            <a:t>Living Expenses</a:t>
          </a:fld>
          <a:endParaRPr lang="pl-PL" sz="1400">
            <a:solidFill>
              <a:schemeClr val="bg1"/>
            </a:solidFill>
          </a:endParaRPr>
        </a:p>
      </xdr:txBody>
    </xdr:sp>
    <xdr:clientData/>
  </xdr:twoCellAnchor>
  <xdr:twoCellAnchor>
    <xdr:from>
      <xdr:col>19</xdr:col>
      <xdr:colOff>412524</xdr:colOff>
      <xdr:row>2</xdr:row>
      <xdr:rowOff>35719</xdr:rowOff>
    </xdr:from>
    <xdr:to>
      <xdr:col>21</xdr:col>
      <xdr:colOff>605221</xdr:colOff>
      <xdr:row>3</xdr:row>
      <xdr:rowOff>138296</xdr:rowOff>
    </xdr:to>
    <xdr:sp macro="" textlink="Tables!A5">
      <xdr:nvSpPr>
        <xdr:cNvPr id="15" name="TextBox 14">
          <a:extLst>
            <a:ext uri="{FF2B5EF4-FFF2-40B4-BE49-F238E27FC236}">
              <a16:creationId xmlns:a16="http://schemas.microsoft.com/office/drawing/2014/main" id="{24683EDF-634F-4077-84F6-7C331DD5DFB9}"/>
            </a:ext>
          </a:extLst>
        </xdr:cNvPr>
        <xdr:cNvSpPr txBox="1"/>
      </xdr:nvSpPr>
      <xdr:spPr>
        <a:xfrm>
          <a:off x="11949680" y="416719"/>
          <a:ext cx="1407135"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EB8E62-524C-46B1-B5E3-A01D57F0424A}" type="TxLink">
            <a:rPr lang="en-US" sz="1400" b="0" i="0" u="none" strike="noStrike">
              <a:solidFill>
                <a:schemeClr val="bg1"/>
              </a:solidFill>
              <a:latin typeface="Calibri"/>
              <a:cs typeface="Calibri"/>
            </a:rPr>
            <a:pPr/>
            <a:t>Discretionary</a:t>
          </a:fld>
          <a:endParaRPr lang="pl-PL" sz="1400">
            <a:solidFill>
              <a:schemeClr val="bg1"/>
            </a:solidFill>
          </a:endParaRPr>
        </a:p>
      </xdr:txBody>
    </xdr:sp>
    <xdr:clientData/>
  </xdr:twoCellAnchor>
  <xdr:twoCellAnchor>
    <xdr:from>
      <xdr:col>14</xdr:col>
      <xdr:colOff>535103</xdr:colOff>
      <xdr:row>2</xdr:row>
      <xdr:rowOff>35719</xdr:rowOff>
    </xdr:from>
    <xdr:to>
      <xdr:col>17</xdr:col>
      <xdr:colOff>120582</xdr:colOff>
      <xdr:row>3</xdr:row>
      <xdr:rowOff>138296</xdr:rowOff>
    </xdr:to>
    <xdr:sp macro="" textlink="Tables!A6">
      <xdr:nvSpPr>
        <xdr:cNvPr id="16" name="TextBox 15">
          <a:extLst>
            <a:ext uri="{FF2B5EF4-FFF2-40B4-BE49-F238E27FC236}">
              <a16:creationId xmlns:a16="http://schemas.microsoft.com/office/drawing/2014/main" id="{1D1BCB52-2E8F-4E04-86B7-8BFA472B62F4}"/>
            </a:ext>
          </a:extLst>
        </xdr:cNvPr>
        <xdr:cNvSpPr txBox="1"/>
      </xdr:nvSpPr>
      <xdr:spPr>
        <a:xfrm>
          <a:off x="9036166" y="416719"/>
          <a:ext cx="1407135"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FD9D36-767E-4419-97FA-C1A76822812C}" type="TxLink">
            <a:rPr lang="en-US" sz="1400" b="0" i="0" u="none" strike="noStrike">
              <a:solidFill>
                <a:schemeClr val="bg1"/>
              </a:solidFill>
              <a:latin typeface="Calibri"/>
              <a:cs typeface="Calibri"/>
            </a:rPr>
            <a:pPr/>
            <a:t>Transport</a:t>
          </a:fld>
          <a:endParaRPr lang="pl-PL" sz="1400">
            <a:solidFill>
              <a:schemeClr val="bg1"/>
            </a:solidFill>
          </a:endParaRPr>
        </a:p>
      </xdr:txBody>
    </xdr:sp>
    <xdr:clientData/>
  </xdr:twoCellAnchor>
  <xdr:twoCellAnchor>
    <xdr:from>
      <xdr:col>12</xdr:col>
      <xdr:colOff>292784</xdr:colOff>
      <xdr:row>2</xdr:row>
      <xdr:rowOff>35719</xdr:rowOff>
    </xdr:from>
    <xdr:to>
      <xdr:col>14</xdr:col>
      <xdr:colOff>485481</xdr:colOff>
      <xdr:row>3</xdr:row>
      <xdr:rowOff>138296</xdr:rowOff>
    </xdr:to>
    <xdr:sp macro="" textlink="Tables!A7">
      <xdr:nvSpPr>
        <xdr:cNvPr id="17" name="TextBox 16">
          <a:extLst>
            <a:ext uri="{FF2B5EF4-FFF2-40B4-BE49-F238E27FC236}">
              <a16:creationId xmlns:a16="http://schemas.microsoft.com/office/drawing/2014/main" id="{5FDF925E-0909-490B-8CEB-CFE773530AB6}"/>
            </a:ext>
          </a:extLst>
        </xdr:cNvPr>
        <xdr:cNvSpPr txBox="1"/>
      </xdr:nvSpPr>
      <xdr:spPr>
        <a:xfrm>
          <a:off x="7579409" y="416719"/>
          <a:ext cx="1407135"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7B5133-E6FA-451B-BEDD-EE6A9CD38258}" type="TxLink">
            <a:rPr lang="en-US" sz="1400" b="0" i="0" u="none" strike="noStrike">
              <a:solidFill>
                <a:schemeClr val="bg1"/>
              </a:solidFill>
              <a:latin typeface="Calibri"/>
              <a:cs typeface="Calibri"/>
            </a:rPr>
            <a:pPr/>
            <a:t>Food</a:t>
          </a:fld>
          <a:endParaRPr lang="pl-PL" sz="1400">
            <a:solidFill>
              <a:schemeClr val="bg1"/>
            </a:solidFill>
          </a:endParaRPr>
        </a:p>
      </xdr:txBody>
    </xdr:sp>
    <xdr:clientData/>
  </xdr:twoCellAnchor>
  <xdr:twoCellAnchor>
    <xdr:from>
      <xdr:col>22</xdr:col>
      <xdr:colOff>47626</xdr:colOff>
      <xdr:row>2</xdr:row>
      <xdr:rowOff>35719</xdr:rowOff>
    </xdr:from>
    <xdr:to>
      <xdr:col>24</xdr:col>
      <xdr:colOff>240324</xdr:colOff>
      <xdr:row>3</xdr:row>
      <xdr:rowOff>138296</xdr:rowOff>
    </xdr:to>
    <xdr:sp macro="" textlink="Tables!A8">
      <xdr:nvSpPr>
        <xdr:cNvPr id="18" name="TextBox 17">
          <a:extLst>
            <a:ext uri="{FF2B5EF4-FFF2-40B4-BE49-F238E27FC236}">
              <a16:creationId xmlns:a16="http://schemas.microsoft.com/office/drawing/2014/main" id="{7D5B5837-1D8A-48A6-B7D1-B89F0996B36A}"/>
            </a:ext>
          </a:extLst>
        </xdr:cNvPr>
        <xdr:cNvSpPr txBox="1"/>
      </xdr:nvSpPr>
      <xdr:spPr>
        <a:xfrm>
          <a:off x="13406439" y="416719"/>
          <a:ext cx="1407135"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6673EE-4452-4E4E-9416-2AE43F039BC6}" type="TxLink">
            <a:rPr lang="en-US" sz="1400" b="0" i="0" u="none" strike="noStrike">
              <a:solidFill>
                <a:schemeClr val="bg1"/>
              </a:solidFill>
              <a:latin typeface="Calibri"/>
              <a:cs typeface="Calibri"/>
            </a:rPr>
            <a:pPr/>
            <a:t>Entertainment</a:t>
          </a:fld>
          <a:endParaRPr lang="pl-PL" sz="1400">
            <a:solidFill>
              <a:schemeClr val="bg1"/>
            </a:solidFill>
          </a:endParaRPr>
        </a:p>
      </xdr:txBody>
    </xdr:sp>
    <xdr:clientData/>
  </xdr:twoCellAnchor>
  <xdr:twoCellAnchor>
    <xdr:from>
      <xdr:col>17</xdr:col>
      <xdr:colOff>567656</xdr:colOff>
      <xdr:row>0</xdr:row>
      <xdr:rowOff>164398</xdr:rowOff>
    </xdr:from>
    <xdr:to>
      <xdr:col>19</xdr:col>
      <xdr:colOff>391809</xdr:colOff>
      <xdr:row>2</xdr:row>
      <xdr:rowOff>76475</xdr:rowOff>
    </xdr:to>
    <xdr:sp macro="" textlink="Tables!C9">
      <xdr:nvSpPr>
        <xdr:cNvPr id="19" name="TextBox 18">
          <a:extLst>
            <a:ext uri="{FF2B5EF4-FFF2-40B4-BE49-F238E27FC236}">
              <a16:creationId xmlns:a16="http://schemas.microsoft.com/office/drawing/2014/main" id="{4BA927D7-DC09-F421-FE32-575655D74FC6}"/>
            </a:ext>
          </a:extLst>
        </xdr:cNvPr>
        <xdr:cNvSpPr txBox="1"/>
      </xdr:nvSpPr>
      <xdr:spPr>
        <a:xfrm>
          <a:off x="10890375" y="164398"/>
          <a:ext cx="1038590"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ECB5E6-C001-473D-AADC-825BAE5C6549}" type="TxLink">
            <a:rPr lang="en-US" sz="1600" b="0" i="0" u="none" strike="noStrike">
              <a:solidFill>
                <a:schemeClr val="bg1"/>
              </a:solidFill>
              <a:latin typeface="Calibri"/>
              <a:cs typeface="Calibri"/>
            </a:rPr>
            <a:pPr/>
            <a:t> 541 zł </a:t>
          </a:fld>
          <a:endParaRPr lang="pl-PL" sz="1600">
            <a:solidFill>
              <a:schemeClr val="bg1"/>
            </a:solidFill>
          </a:endParaRPr>
        </a:p>
      </xdr:txBody>
    </xdr:sp>
    <xdr:clientData/>
  </xdr:twoCellAnchor>
  <xdr:twoCellAnchor>
    <xdr:from>
      <xdr:col>17</xdr:col>
      <xdr:colOff>170204</xdr:colOff>
      <xdr:row>2</xdr:row>
      <xdr:rowOff>35719</xdr:rowOff>
    </xdr:from>
    <xdr:to>
      <xdr:col>19</xdr:col>
      <xdr:colOff>362902</xdr:colOff>
      <xdr:row>3</xdr:row>
      <xdr:rowOff>138296</xdr:rowOff>
    </xdr:to>
    <xdr:sp macro="" textlink="Tables!A9">
      <xdr:nvSpPr>
        <xdr:cNvPr id="20" name="TextBox 19">
          <a:extLst>
            <a:ext uri="{FF2B5EF4-FFF2-40B4-BE49-F238E27FC236}">
              <a16:creationId xmlns:a16="http://schemas.microsoft.com/office/drawing/2014/main" id="{105A0F43-9736-F442-E682-FEC07747A1A0}"/>
            </a:ext>
          </a:extLst>
        </xdr:cNvPr>
        <xdr:cNvSpPr txBox="1"/>
      </xdr:nvSpPr>
      <xdr:spPr>
        <a:xfrm>
          <a:off x="10492923" y="416719"/>
          <a:ext cx="1407135"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FB6F4F2-064D-4C9D-BB99-3CBCDC0CB8A4}" type="TxLink">
            <a:rPr lang="en-US" sz="1400" b="0" i="0" u="none" strike="noStrike">
              <a:solidFill>
                <a:schemeClr val="bg1"/>
              </a:solidFill>
              <a:latin typeface="Calibri"/>
              <a:cs typeface="Calibri"/>
            </a:rPr>
            <a:pPr/>
            <a:t>Medical</a:t>
          </a:fld>
          <a:endParaRPr lang="pl-PL" sz="1400">
            <a:solidFill>
              <a:schemeClr val="bg1"/>
            </a:solidFill>
          </a:endParaRPr>
        </a:p>
      </xdr:txBody>
    </xdr:sp>
    <xdr:clientData/>
  </xdr:twoCellAnchor>
  <xdr:twoCellAnchor>
    <xdr:from>
      <xdr:col>20</xdr:col>
      <xdr:colOff>183085</xdr:colOff>
      <xdr:row>0</xdr:row>
      <xdr:rowOff>164398</xdr:rowOff>
    </xdr:from>
    <xdr:to>
      <xdr:col>22</xdr:col>
      <xdr:colOff>7237</xdr:colOff>
      <xdr:row>2</xdr:row>
      <xdr:rowOff>76475</xdr:rowOff>
    </xdr:to>
    <xdr:sp macro="" textlink="Tables!C5">
      <xdr:nvSpPr>
        <xdr:cNvPr id="21" name="TextBox 20">
          <a:extLst>
            <a:ext uri="{FF2B5EF4-FFF2-40B4-BE49-F238E27FC236}">
              <a16:creationId xmlns:a16="http://schemas.microsoft.com/office/drawing/2014/main" id="{4A0EC878-EF4B-F85E-9679-1A625C1BA37A}"/>
            </a:ext>
          </a:extLst>
        </xdr:cNvPr>
        <xdr:cNvSpPr txBox="1"/>
      </xdr:nvSpPr>
      <xdr:spPr>
        <a:xfrm>
          <a:off x="12327460" y="164398"/>
          <a:ext cx="1038590"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341436-0D90-4FAB-9F20-4B3C8858FF42}" type="TxLink">
            <a:rPr lang="en-US" sz="1600" b="0" i="0" u="none" strike="noStrike">
              <a:solidFill>
                <a:schemeClr val="bg1"/>
              </a:solidFill>
              <a:latin typeface="Calibri"/>
              <a:cs typeface="Calibri"/>
            </a:rPr>
            <a:pPr/>
            <a:t> 11 220 zł </a:t>
          </a:fld>
          <a:endParaRPr lang="pl-PL" sz="1600">
            <a:solidFill>
              <a:schemeClr val="bg1"/>
            </a:solidFill>
          </a:endParaRPr>
        </a:p>
      </xdr:txBody>
    </xdr:sp>
    <xdr:clientData/>
  </xdr:twoCellAnchor>
  <xdr:twoCellAnchor>
    <xdr:from>
      <xdr:col>22</xdr:col>
      <xdr:colOff>405730</xdr:colOff>
      <xdr:row>0</xdr:row>
      <xdr:rowOff>164398</xdr:rowOff>
    </xdr:from>
    <xdr:to>
      <xdr:col>24</xdr:col>
      <xdr:colOff>229883</xdr:colOff>
      <xdr:row>2</xdr:row>
      <xdr:rowOff>76475</xdr:rowOff>
    </xdr:to>
    <xdr:sp macro="" textlink="Tables!C8">
      <xdr:nvSpPr>
        <xdr:cNvPr id="22" name="TextBox 21">
          <a:extLst>
            <a:ext uri="{FF2B5EF4-FFF2-40B4-BE49-F238E27FC236}">
              <a16:creationId xmlns:a16="http://schemas.microsoft.com/office/drawing/2014/main" id="{C758DB90-6563-CA11-9C0B-1658B848BA3C}"/>
            </a:ext>
          </a:extLst>
        </xdr:cNvPr>
        <xdr:cNvSpPr txBox="1"/>
      </xdr:nvSpPr>
      <xdr:spPr>
        <a:xfrm>
          <a:off x="13764543" y="164398"/>
          <a:ext cx="1038590"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2D2FB0-0AFE-44CA-8734-5F0C136D6DB8}" type="TxLink">
            <a:rPr lang="en-US" sz="1600" b="0" i="0" u="none" strike="noStrike">
              <a:solidFill>
                <a:schemeClr val="bg1"/>
              </a:solidFill>
              <a:latin typeface="Calibri"/>
              <a:cs typeface="Calibri"/>
            </a:rPr>
            <a:pPr/>
            <a:t> 1 268 zł </a:t>
          </a:fld>
          <a:endParaRPr lang="pl-PL" sz="1600">
            <a:solidFill>
              <a:schemeClr val="bg1"/>
            </a:solidFill>
          </a:endParaRPr>
        </a:p>
      </xdr:txBody>
    </xdr:sp>
    <xdr:clientData/>
  </xdr:twoCellAnchor>
  <xdr:twoCellAnchor>
    <xdr:from>
      <xdr:col>13</xdr:col>
      <xdr:colOff>122361</xdr:colOff>
      <xdr:row>0</xdr:row>
      <xdr:rowOff>164398</xdr:rowOff>
    </xdr:from>
    <xdr:to>
      <xdr:col>14</xdr:col>
      <xdr:colOff>553732</xdr:colOff>
      <xdr:row>2</xdr:row>
      <xdr:rowOff>76475</xdr:rowOff>
    </xdr:to>
    <xdr:sp macro="" textlink="Tables!C7">
      <xdr:nvSpPr>
        <xdr:cNvPr id="23" name="TextBox 22">
          <a:extLst>
            <a:ext uri="{FF2B5EF4-FFF2-40B4-BE49-F238E27FC236}">
              <a16:creationId xmlns:a16="http://schemas.microsoft.com/office/drawing/2014/main" id="{1C106F29-6039-AEEC-2530-08FD0A3D2BA8}"/>
            </a:ext>
          </a:extLst>
        </xdr:cNvPr>
        <xdr:cNvSpPr txBox="1"/>
      </xdr:nvSpPr>
      <xdr:spPr>
        <a:xfrm>
          <a:off x="8016205" y="164398"/>
          <a:ext cx="1038590"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CFF44DF-4C42-4984-8803-B325B345E982}" type="TxLink">
            <a:rPr lang="en-US" sz="1600" b="0" i="0" u="none" strike="noStrike">
              <a:solidFill>
                <a:schemeClr val="bg1"/>
              </a:solidFill>
              <a:latin typeface="Calibri"/>
              <a:cs typeface="Calibri"/>
            </a:rPr>
            <a:pPr/>
            <a:t> 2 206 zł </a:t>
          </a:fld>
          <a:endParaRPr lang="pl-PL" sz="1600">
            <a:solidFill>
              <a:schemeClr val="bg1"/>
            </a:solidFill>
          </a:endParaRPr>
        </a:p>
      </xdr:txBody>
    </xdr:sp>
    <xdr:clientData/>
  </xdr:twoCellAnchor>
  <xdr:twoCellAnchor>
    <xdr:from>
      <xdr:col>15</xdr:col>
      <xdr:colOff>345009</xdr:colOff>
      <xdr:row>0</xdr:row>
      <xdr:rowOff>164398</xdr:rowOff>
    </xdr:from>
    <xdr:to>
      <xdr:col>17</xdr:col>
      <xdr:colOff>169161</xdr:colOff>
      <xdr:row>2</xdr:row>
      <xdr:rowOff>76475</xdr:rowOff>
    </xdr:to>
    <xdr:sp macro="" textlink="Tables!C6">
      <xdr:nvSpPr>
        <xdr:cNvPr id="24" name="TextBox 23">
          <a:extLst>
            <a:ext uri="{FF2B5EF4-FFF2-40B4-BE49-F238E27FC236}">
              <a16:creationId xmlns:a16="http://schemas.microsoft.com/office/drawing/2014/main" id="{DC56D083-7A07-8713-A050-4EB48D6F327A}"/>
            </a:ext>
          </a:extLst>
        </xdr:cNvPr>
        <xdr:cNvSpPr txBox="1"/>
      </xdr:nvSpPr>
      <xdr:spPr>
        <a:xfrm>
          <a:off x="9453290" y="164398"/>
          <a:ext cx="1038590"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CCF485-96AF-41E7-B12B-ABEB445C800A}" type="TxLink">
            <a:rPr lang="en-US" sz="1600" b="0" i="0" u="none" strike="noStrike">
              <a:solidFill>
                <a:schemeClr val="bg1"/>
              </a:solidFill>
              <a:latin typeface="Calibri"/>
              <a:cs typeface="Calibri"/>
            </a:rPr>
            <a:pPr/>
            <a:t> 3 423 zł </a:t>
          </a:fld>
          <a:endParaRPr lang="pl-PL" sz="1600">
            <a:solidFill>
              <a:schemeClr val="bg1"/>
            </a:solidFill>
          </a:endParaRPr>
        </a:p>
      </xdr:txBody>
    </xdr:sp>
    <xdr:clientData/>
  </xdr:twoCellAnchor>
  <xdr:twoCellAnchor editAs="oneCell">
    <xdr:from>
      <xdr:col>3</xdr:col>
      <xdr:colOff>559594</xdr:colOff>
      <xdr:row>1</xdr:row>
      <xdr:rowOff>41672</xdr:rowOff>
    </xdr:from>
    <xdr:to>
      <xdr:col>5</xdr:col>
      <xdr:colOff>380999</xdr:colOff>
      <xdr:row>3</xdr:row>
      <xdr:rowOff>53577</xdr:rowOff>
    </xdr:to>
    <mc:AlternateContent xmlns:mc="http://schemas.openxmlformats.org/markup-compatibility/2006" xmlns:a14="http://schemas.microsoft.com/office/drawing/2010/main">
      <mc:Choice Requires="a14">
        <xdr:graphicFrame macro="">
          <xdr:nvGraphicFramePr>
            <xdr:cNvPr id="25" name="Years">
              <a:extLst>
                <a:ext uri="{FF2B5EF4-FFF2-40B4-BE49-F238E27FC236}">
                  <a16:creationId xmlns:a16="http://schemas.microsoft.com/office/drawing/2014/main" id="{0D87C3C6-F9D8-40CC-B06B-7D0D7A8B9F1A}"/>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2381250" y="232172"/>
              <a:ext cx="1035843" cy="39290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102577</xdr:colOff>
      <xdr:row>4</xdr:row>
      <xdr:rowOff>0</xdr:rowOff>
    </xdr:from>
    <xdr:to>
      <xdr:col>24</xdr:col>
      <xdr:colOff>131884</xdr:colOff>
      <xdr:row>4</xdr:row>
      <xdr:rowOff>21981</xdr:rowOff>
    </xdr:to>
    <xdr:cxnSp macro="">
      <xdr:nvCxnSpPr>
        <xdr:cNvPr id="9" name="Straight Connector 8">
          <a:extLst>
            <a:ext uri="{FF2B5EF4-FFF2-40B4-BE49-F238E27FC236}">
              <a16:creationId xmlns:a16="http://schemas.microsoft.com/office/drawing/2014/main" id="{DAD89A7F-17FE-362E-7BD3-11B8D6C3A5B3}"/>
            </a:ext>
          </a:extLst>
        </xdr:cNvPr>
        <xdr:cNvCxnSpPr/>
      </xdr:nvCxnSpPr>
      <xdr:spPr>
        <a:xfrm>
          <a:off x="102577" y="762000"/>
          <a:ext cx="14624538" cy="21981"/>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91974</xdr:colOff>
      <xdr:row>3</xdr:row>
      <xdr:rowOff>53648</xdr:rowOff>
    </xdr:from>
    <xdr:to>
      <xdr:col>9</xdr:col>
      <xdr:colOff>480303</xdr:colOff>
      <xdr:row>28</xdr:row>
      <xdr:rowOff>127821</xdr:rowOff>
    </xdr:to>
    <xdr:grpSp>
      <xdr:nvGrpSpPr>
        <xdr:cNvPr id="3" name="Group 2">
          <a:extLst>
            <a:ext uri="{FF2B5EF4-FFF2-40B4-BE49-F238E27FC236}">
              <a16:creationId xmlns:a16="http://schemas.microsoft.com/office/drawing/2014/main" id="{A2BFE49B-B461-A4E8-4069-F632A80BD7FA}"/>
            </a:ext>
          </a:extLst>
        </xdr:cNvPr>
        <xdr:cNvGrpSpPr/>
      </xdr:nvGrpSpPr>
      <xdr:grpSpPr>
        <a:xfrm>
          <a:off x="91974" y="625148"/>
          <a:ext cx="5861541" cy="4836673"/>
          <a:chOff x="87921" y="766663"/>
          <a:chExt cx="4680000" cy="4836673"/>
        </a:xfrm>
        <a:noFill/>
      </xdr:grpSpPr>
      <xdr:graphicFrame macro="">
        <xdr:nvGraphicFramePr>
          <xdr:cNvPr id="32" name="Chart 31">
            <a:extLst>
              <a:ext uri="{FF2B5EF4-FFF2-40B4-BE49-F238E27FC236}">
                <a16:creationId xmlns:a16="http://schemas.microsoft.com/office/drawing/2014/main" id="{B43AF03C-2EEE-4A28-A36F-A52504721ECD}"/>
              </a:ext>
            </a:extLst>
          </xdr:cNvPr>
          <xdr:cNvGraphicFramePr>
            <a:graphicFrameLocks/>
          </xdr:cNvGraphicFramePr>
        </xdr:nvGraphicFramePr>
        <xdr:xfrm>
          <a:off x="87921" y="766663"/>
          <a:ext cx="4680000" cy="2743200"/>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33" name="Chart 32">
            <a:extLst>
              <a:ext uri="{FF2B5EF4-FFF2-40B4-BE49-F238E27FC236}">
                <a16:creationId xmlns:a16="http://schemas.microsoft.com/office/drawing/2014/main" id="{1BB3EA64-62E8-43AA-87C1-899DCA13D891}"/>
              </a:ext>
            </a:extLst>
          </xdr:cNvPr>
          <xdr:cNvGraphicFramePr>
            <a:graphicFrameLocks/>
          </xdr:cNvGraphicFramePr>
        </xdr:nvGraphicFramePr>
        <xdr:xfrm>
          <a:off x="87921" y="2860136"/>
          <a:ext cx="4680000" cy="2743200"/>
        </xdr:xfrm>
        <a:graphic>
          <a:graphicData uri="http://schemas.openxmlformats.org/drawingml/2006/chart">
            <c:chart xmlns:c="http://schemas.openxmlformats.org/drawingml/2006/chart" xmlns:r="http://schemas.openxmlformats.org/officeDocument/2006/relationships" r:id="rId15"/>
          </a:graphicData>
        </a:graphic>
      </xdr:graphicFrame>
    </xdr:grpSp>
    <xdr:clientData/>
  </xdr:twoCellAnchor>
  <xdr:twoCellAnchor>
    <xdr:from>
      <xdr:col>0</xdr:col>
      <xdr:colOff>91975</xdr:colOff>
      <xdr:row>22</xdr:row>
      <xdr:rowOff>36634</xdr:rowOff>
    </xdr:from>
    <xdr:to>
      <xdr:col>9</xdr:col>
      <xdr:colOff>480303</xdr:colOff>
      <xdr:row>37</xdr:row>
      <xdr:rowOff>190499</xdr:rowOff>
    </xdr:to>
    <xdr:graphicFrame macro="">
      <xdr:nvGraphicFramePr>
        <xdr:cNvPr id="27" name="Chart 26">
          <a:extLst>
            <a:ext uri="{FF2B5EF4-FFF2-40B4-BE49-F238E27FC236}">
              <a16:creationId xmlns:a16="http://schemas.microsoft.com/office/drawing/2014/main" id="{DFA3228A-41FD-434A-973F-CF8D7AB7D0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462328</xdr:colOff>
      <xdr:row>4</xdr:row>
      <xdr:rowOff>27109</xdr:rowOff>
    </xdr:from>
    <xdr:to>
      <xdr:col>24</xdr:col>
      <xdr:colOff>131884</xdr:colOff>
      <xdr:row>20</xdr:row>
      <xdr:rowOff>131885</xdr:rowOff>
    </xdr:to>
    <mc:AlternateContent xmlns:mc="http://schemas.openxmlformats.org/markup-compatibility/2006">
      <mc:Choice xmlns:cx1="http://schemas.microsoft.com/office/drawing/2015/9/8/chartex" Requires="cx1">
        <xdr:graphicFrame macro="">
          <xdr:nvGraphicFramePr>
            <xdr:cNvPr id="28" name="Chart 27">
              <a:extLst>
                <a:ext uri="{FF2B5EF4-FFF2-40B4-BE49-F238E27FC236}">
                  <a16:creationId xmlns:a16="http://schemas.microsoft.com/office/drawing/2014/main" id="{2C65523F-49F0-460F-8433-A3B6592DC8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976213" y="789109"/>
              <a:ext cx="5750902" cy="3152776"/>
            </a:xfrm>
            <a:prstGeom prst="rect">
              <a:avLst/>
            </a:prstGeom>
            <a:solidFill>
              <a:prstClr val="white"/>
            </a:solidFill>
            <a:ln w="1">
              <a:solidFill>
                <a:prstClr val="green"/>
              </a:solidFill>
            </a:ln>
          </xdr:spPr>
          <xdr:txBody>
            <a:bodyPr vertOverflow="clip" horzOverflow="clip"/>
            <a:lstStyle/>
            <a:p>
              <a:r>
                <a:rPr lang="pl-PL"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564173</xdr:colOff>
      <xdr:row>21</xdr:row>
      <xdr:rowOff>85723</xdr:rowOff>
    </xdr:from>
    <xdr:to>
      <xdr:col>24</xdr:col>
      <xdr:colOff>131884</xdr:colOff>
      <xdr:row>35</xdr:row>
      <xdr:rowOff>161923</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CAD567B3-5C5A-4D45-8DE8-CE889F8C58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078058" y="4086223"/>
              <a:ext cx="5649057" cy="2743200"/>
            </a:xfrm>
            <a:prstGeom prst="rect">
              <a:avLst/>
            </a:prstGeom>
            <a:solidFill>
              <a:prstClr val="white"/>
            </a:solidFill>
            <a:ln w="1">
              <a:solidFill>
                <a:prstClr val="green"/>
              </a:solidFill>
            </a:ln>
          </xdr:spPr>
          <xdr:txBody>
            <a:bodyPr vertOverflow="clip" horzOverflow="clip"/>
            <a:lstStyle/>
            <a:p>
              <a:r>
                <a:rPr lang="pl-PL"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405544</xdr:colOff>
      <xdr:row>27</xdr:row>
      <xdr:rowOff>175113</xdr:rowOff>
    </xdr:from>
    <xdr:to>
      <xdr:col>14</xdr:col>
      <xdr:colOff>456833</xdr:colOff>
      <xdr:row>39</xdr:row>
      <xdr:rowOff>161191</xdr:rowOff>
    </xdr:to>
    <xdr:graphicFrame macro="">
      <xdr:nvGraphicFramePr>
        <xdr:cNvPr id="30" name="Chart 29">
          <a:extLst>
            <a:ext uri="{FF2B5EF4-FFF2-40B4-BE49-F238E27FC236}">
              <a16:creationId xmlns:a16="http://schemas.microsoft.com/office/drawing/2014/main" id="{52FAD251-1F6E-4FE6-95C5-E666C98555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9</xdr:col>
      <xdr:colOff>385945</xdr:colOff>
      <xdr:row>17</xdr:row>
      <xdr:rowOff>21073</xdr:rowOff>
    </xdr:from>
    <xdr:to>
      <xdr:col>12</xdr:col>
      <xdr:colOff>12273</xdr:colOff>
      <xdr:row>27</xdr:row>
      <xdr:rowOff>184466</xdr:rowOff>
    </xdr:to>
    <mc:AlternateContent xmlns:mc="http://schemas.openxmlformats.org/markup-compatibility/2006">
      <mc:Choice xmlns:a14="http://schemas.microsoft.com/office/drawing/2010/main" Requires="a14">
        <xdr:graphicFrame macro="">
          <xdr:nvGraphicFramePr>
            <xdr:cNvPr id="31" name="Data">
              <a:extLst>
                <a:ext uri="{FF2B5EF4-FFF2-40B4-BE49-F238E27FC236}">
                  <a16:creationId xmlns:a16="http://schemas.microsoft.com/office/drawing/2014/main" id="{BBB554CF-A3F2-48E7-867D-28655A20D2F7}"/>
                </a:ext>
              </a:extLst>
            </xdr:cNvPr>
            <xdr:cNvGraphicFramePr/>
          </xdr:nvGraphicFramePr>
          <xdr:xfrm>
            <a:off x="0" y="0"/>
            <a:ext cx="0" cy="0"/>
          </xdr:xfrm>
          <a:graphic>
            <a:graphicData uri="http://schemas.microsoft.com/office/drawing/2010/slicer">
              <sle:slicer xmlns:sle="http://schemas.microsoft.com/office/drawing/2010/slicer" name="Data"/>
            </a:graphicData>
          </a:graphic>
        </xdr:graphicFrame>
      </mc:Choice>
      <mc:Fallback>
        <xdr:sp macro="" textlink="">
          <xdr:nvSpPr>
            <xdr:cNvPr id="0" name=""/>
            <xdr:cNvSpPr>
              <a:spLocks noTextEdit="1"/>
            </xdr:cNvSpPr>
          </xdr:nvSpPr>
          <xdr:spPr>
            <a:xfrm>
              <a:off x="5859157" y="3259573"/>
              <a:ext cx="1450731" cy="2068393"/>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21981</xdr:colOff>
      <xdr:row>17</xdr:row>
      <xdr:rowOff>19434</xdr:rowOff>
    </xdr:from>
    <xdr:to>
      <xdr:col>14</xdr:col>
      <xdr:colOff>476432</xdr:colOff>
      <xdr:row>27</xdr:row>
      <xdr:rowOff>183557</xdr:rowOff>
    </xdr:to>
    <mc:AlternateContent xmlns:mc="http://schemas.openxmlformats.org/markup-compatibility/2006">
      <mc:Choice xmlns:a14="http://schemas.microsoft.com/office/drawing/2010/main" Requires="a14">
        <xdr:graphicFrame macro="">
          <xdr:nvGraphicFramePr>
            <xdr:cNvPr id="34" name="Category">
              <a:extLst>
                <a:ext uri="{FF2B5EF4-FFF2-40B4-BE49-F238E27FC236}">
                  <a16:creationId xmlns:a16="http://schemas.microsoft.com/office/drawing/2014/main" id="{8B00D457-D26F-4A99-AEB2-2A68A64F2FB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7319596" y="3257934"/>
              <a:ext cx="1670721" cy="2069123"/>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95250</xdr:rowOff>
    </xdr:from>
    <xdr:to>
      <xdr:col>24</xdr:col>
      <xdr:colOff>152625</xdr:colOff>
      <xdr:row>4</xdr:row>
      <xdr:rowOff>28050</xdr:rowOff>
    </xdr:to>
    <xdr:sp macro="" textlink="">
      <xdr:nvSpPr>
        <xdr:cNvPr id="2" name="Rectangle: Rounded Corners 1">
          <a:extLst>
            <a:ext uri="{FF2B5EF4-FFF2-40B4-BE49-F238E27FC236}">
              <a16:creationId xmlns:a16="http://schemas.microsoft.com/office/drawing/2014/main" id="{C5783253-D5E7-422A-8FF5-D48812770D3B}"/>
            </a:ext>
          </a:extLst>
        </xdr:cNvPr>
        <xdr:cNvSpPr/>
      </xdr:nvSpPr>
      <xdr:spPr>
        <a:xfrm>
          <a:off x="123825" y="95250"/>
          <a:ext cx="14659200" cy="694800"/>
        </a:xfrm>
        <a:prstGeom prst="roundRect">
          <a:avLst/>
        </a:prstGeom>
        <a:gradFill flip="none" rotWithShape="1">
          <a:gsLst>
            <a:gs pos="100000">
              <a:schemeClr val="tx2">
                <a:lumMod val="75000"/>
                <a:lumOff val="25000"/>
              </a:schemeClr>
            </a:gs>
            <a:gs pos="100000">
              <a:schemeClr val="accent2"/>
            </a:gs>
            <a:gs pos="0">
              <a:schemeClr val="tx2"/>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pl-PL" sz="3600" b="1" i="0" u="none" strike="noStrike" kern="0" cap="none" spc="0" normalizeH="0" baseline="0" noProof="0">
              <a:ln w="22225">
                <a:solidFill>
                  <a:srgbClr val="B2B2B2"/>
                </a:solidFill>
                <a:prstDash val="solid"/>
              </a:ln>
              <a:solidFill>
                <a:srgbClr val="B2B2B2">
                  <a:lumMod val="40000"/>
                  <a:lumOff val="60000"/>
                </a:srgbClr>
              </a:solidFill>
              <a:effectLst/>
              <a:uLnTx/>
              <a:uFillTx/>
              <a:latin typeface="+mn-lt"/>
              <a:ea typeface="+mn-ea"/>
              <a:cs typeface="+mn-cs"/>
            </a:rPr>
            <a:t>Personal Finance Dashboard</a:t>
          </a:r>
        </a:p>
        <a:p>
          <a:pPr algn="l"/>
          <a:endParaRPr lang="pl-PL" sz="3600" b="1" cap="none" spc="0">
            <a:ln w="22225">
              <a:solidFill>
                <a:schemeClr val="accent2"/>
              </a:solidFill>
              <a:prstDash val="solid"/>
            </a:ln>
            <a:solidFill>
              <a:schemeClr val="accent2">
                <a:lumMod val="40000"/>
                <a:lumOff val="60000"/>
              </a:schemeClr>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142875</xdr:colOff>
      <xdr:row>0</xdr:row>
      <xdr:rowOff>76200</xdr:rowOff>
    </xdr:from>
    <xdr:to>
      <xdr:col>24</xdr:col>
      <xdr:colOff>171675</xdr:colOff>
      <xdr:row>4</xdr:row>
      <xdr:rowOff>9000</xdr:rowOff>
    </xdr:to>
    <xdr:sp macro="" textlink="">
      <xdr:nvSpPr>
        <xdr:cNvPr id="2" name="Rectangle: Rounded Corners 1">
          <a:extLst>
            <a:ext uri="{FF2B5EF4-FFF2-40B4-BE49-F238E27FC236}">
              <a16:creationId xmlns:a16="http://schemas.microsoft.com/office/drawing/2014/main" id="{380064E3-EEDC-44C1-B4BB-3FAE4B0FD1E4}"/>
            </a:ext>
          </a:extLst>
        </xdr:cNvPr>
        <xdr:cNvSpPr/>
      </xdr:nvSpPr>
      <xdr:spPr>
        <a:xfrm>
          <a:off x="142875" y="76200"/>
          <a:ext cx="14659200" cy="694800"/>
        </a:xfrm>
        <a:prstGeom prst="roundRect">
          <a:avLst/>
        </a:prstGeom>
        <a:gradFill flip="none" rotWithShape="1">
          <a:gsLst>
            <a:gs pos="100000">
              <a:schemeClr val="tx2">
                <a:lumMod val="75000"/>
                <a:lumOff val="25000"/>
              </a:schemeClr>
            </a:gs>
            <a:gs pos="100000">
              <a:schemeClr val="accent2"/>
            </a:gs>
            <a:gs pos="0">
              <a:schemeClr val="tx2"/>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pl-PL" sz="3600" b="1" i="0" u="none" strike="noStrike" kern="0" cap="none" spc="0" normalizeH="0" baseline="0" noProof="0">
              <a:ln w="22225">
                <a:solidFill>
                  <a:srgbClr val="B2B2B2"/>
                </a:solidFill>
                <a:prstDash val="solid"/>
              </a:ln>
              <a:solidFill>
                <a:srgbClr val="B2B2B2">
                  <a:lumMod val="40000"/>
                  <a:lumOff val="60000"/>
                </a:srgbClr>
              </a:solidFill>
              <a:effectLst/>
              <a:uLnTx/>
              <a:uFillTx/>
              <a:latin typeface="+mn-lt"/>
              <a:ea typeface="+mn-ea"/>
              <a:cs typeface="+mn-cs"/>
            </a:rPr>
            <a:t>Month View - coming soon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95250</xdr:colOff>
      <xdr:row>0</xdr:row>
      <xdr:rowOff>66675</xdr:rowOff>
    </xdr:from>
    <xdr:to>
      <xdr:col>24</xdr:col>
      <xdr:colOff>124050</xdr:colOff>
      <xdr:row>3</xdr:row>
      <xdr:rowOff>189975</xdr:rowOff>
    </xdr:to>
    <xdr:sp macro="" textlink="">
      <xdr:nvSpPr>
        <xdr:cNvPr id="2" name="Rectangle: Rounded Corners 1">
          <a:extLst>
            <a:ext uri="{FF2B5EF4-FFF2-40B4-BE49-F238E27FC236}">
              <a16:creationId xmlns:a16="http://schemas.microsoft.com/office/drawing/2014/main" id="{DF1B9A4A-D4E4-4205-8FAF-A20F97BA702C}"/>
            </a:ext>
          </a:extLst>
        </xdr:cNvPr>
        <xdr:cNvSpPr/>
      </xdr:nvSpPr>
      <xdr:spPr>
        <a:xfrm>
          <a:off x="95250" y="66675"/>
          <a:ext cx="14659200" cy="694800"/>
        </a:xfrm>
        <a:prstGeom prst="roundRect">
          <a:avLst/>
        </a:prstGeom>
        <a:gradFill flip="none" rotWithShape="1">
          <a:gsLst>
            <a:gs pos="100000">
              <a:schemeClr val="tx2">
                <a:lumMod val="75000"/>
                <a:lumOff val="25000"/>
              </a:schemeClr>
            </a:gs>
            <a:gs pos="100000">
              <a:schemeClr val="accent2"/>
            </a:gs>
            <a:gs pos="0">
              <a:schemeClr val="tx2"/>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l-PL" sz="3600" b="1" cap="none" spc="0">
              <a:ln w="22225">
                <a:solidFill>
                  <a:schemeClr val="accent2"/>
                </a:solidFill>
                <a:prstDash val="solid"/>
              </a:ln>
              <a:solidFill>
                <a:schemeClr val="accent2">
                  <a:lumMod val="40000"/>
                  <a:lumOff val="60000"/>
                </a:schemeClr>
              </a:solidFill>
              <a:effectLst/>
            </a:rPr>
            <a:t>Savings and Investments</a:t>
          </a:r>
          <a:r>
            <a:rPr lang="pl-PL" sz="3600" b="1" cap="none" spc="0" baseline="0">
              <a:ln w="22225">
                <a:solidFill>
                  <a:schemeClr val="accent2"/>
                </a:solidFill>
                <a:prstDash val="solid"/>
              </a:ln>
              <a:solidFill>
                <a:schemeClr val="accent2">
                  <a:lumMod val="40000"/>
                  <a:lumOff val="60000"/>
                </a:schemeClr>
              </a:solidFill>
              <a:effectLst/>
            </a:rPr>
            <a:t> - coming soon</a:t>
          </a:r>
          <a:endParaRPr lang="pl-PL" sz="3600" b="1" cap="none" spc="0">
            <a:ln w="22225">
              <a:solidFill>
                <a:schemeClr val="accent2"/>
              </a:solidFill>
              <a:prstDash val="solid"/>
            </a:ln>
            <a:solidFill>
              <a:schemeClr val="accent2">
                <a:lumMod val="40000"/>
                <a:lumOff val="60000"/>
              </a:schemeClr>
            </a:solidFill>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cper M" refreshedDate="44693.912106249998" createdVersion="7" refreshedVersion="7" minRefreshableVersion="3" recordCount="1559" xr:uid="{F65D95D0-0C82-4939-A203-9B3793F818E1}">
  <cacheSource type="worksheet">
    <worksheetSource name="Bank_Statement__3"/>
  </cacheSource>
  <cacheFields count="9">
    <cacheField name="Data" numFmtId="14">
      <sharedItems containsSemiMixedTypes="0" containsNonDate="0" containsDate="1" containsString="0" minDate="2018-01-01T00:00:00" maxDate="2022-03-01T00:00:00" count="1501">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28T00:00:00"/>
      </sharedItems>
      <fieldGroup par="8" base="0">
        <rangePr groupBy="months" startDate="2018-01-01T00:00:00" endDate="2022-03-01T00:00:00"/>
        <groupItems count="14">
          <s v="&lt;01.01.2018"/>
          <s v="sty"/>
          <s v="lut"/>
          <s v="mar"/>
          <s v="kwi"/>
          <s v="maj"/>
          <s v="cze"/>
          <s v="lip"/>
          <s v="sie"/>
          <s v="wrz"/>
          <s v="paź"/>
          <s v="lis"/>
          <s v="gru"/>
          <s v="&gt;01.03.2022"/>
        </groupItems>
      </fieldGroup>
    </cacheField>
    <cacheField name="Opis" numFmtId="49">
      <sharedItems/>
    </cacheField>
    <cacheField name="Kwota" numFmtId="164">
      <sharedItems containsSemiMixedTypes="0" containsString="0" containsNumber="1" minValue="-497" maxValue="8768.65" count="409">
        <n v="-102"/>
        <n v="1359"/>
        <n v="-478"/>
        <n v="-69"/>
        <n v="-190"/>
        <n v="-361"/>
        <n v="-373"/>
        <n v="-18"/>
        <n v="-182"/>
        <n v="-84"/>
        <n v="-59"/>
        <n v="-426"/>
        <n v="-386"/>
        <n v="-1"/>
        <n v="-156"/>
        <n v="-91"/>
        <n v="-485"/>
        <n v="-2"/>
        <n v="-184"/>
        <n v="-27"/>
        <n v="-11"/>
        <n v="-301"/>
        <n v="-109"/>
        <n v="-79"/>
        <n v="-266"/>
        <n v="-179"/>
        <n v="-81"/>
        <n v="-336"/>
        <n v="-29"/>
        <n v="-100"/>
        <n v="5885"/>
        <n v="-64"/>
        <n v="-142"/>
        <n v="-433"/>
        <n v="-135"/>
        <n v="-39"/>
        <n v="-381"/>
        <n v="-14"/>
        <n v="-40"/>
        <n v="-52"/>
        <n v="0"/>
        <n v="-450"/>
        <n v="-58"/>
        <n v="-92"/>
        <n v="-114"/>
        <n v="-35"/>
        <n v="-220"/>
        <n v="-204"/>
        <n v="-48"/>
        <n v="-71"/>
        <n v="-33"/>
        <n v="-217"/>
        <n v="-12"/>
        <n v="-103"/>
        <n v="-163"/>
        <n v="-123"/>
        <n v="5943.85"/>
        <n v="-324"/>
        <n v="-175"/>
        <n v="-32"/>
        <n v="-23"/>
        <n v="-20"/>
        <n v="-150"/>
        <n v="-237"/>
        <n v="-96"/>
        <n v="-126"/>
        <n v="-497"/>
        <n v="-159"/>
        <n v="-171"/>
        <n v="-31"/>
        <n v="-55"/>
        <n v="-76"/>
        <n v="-42"/>
        <n v="-197"/>
        <n v="-160"/>
        <n v="-199"/>
        <n v="-21"/>
        <n v="-136"/>
        <n v="-4"/>
        <n v="-415"/>
        <n v="-99"/>
        <n v="-44"/>
        <n v="6002.7"/>
        <n v="-181"/>
        <n v="-194"/>
        <n v="-178"/>
        <n v="-30"/>
        <n v="-38"/>
        <n v="-43"/>
        <n v="-494"/>
        <n v="-165"/>
        <n v="-17"/>
        <n v="-468"/>
        <n v="-127"/>
        <n v="-25"/>
        <n v="-476"/>
        <n v="-116"/>
        <n v="-115"/>
        <n v="-129"/>
        <n v="-61"/>
        <n v="-167"/>
        <n v="-22"/>
        <n v="6061.55"/>
        <n v="-460"/>
        <n v="-28"/>
        <n v="-87"/>
        <n v="-148"/>
        <n v="-63"/>
        <n v="-78"/>
        <n v="-141"/>
        <n v="-188"/>
        <n v="-47"/>
        <n v="-227"/>
        <n v="-128"/>
        <n v="-393"/>
        <n v="-133"/>
        <n v="-62"/>
        <n v="-13"/>
        <n v="-45"/>
        <n v="-70"/>
        <n v="-7"/>
        <n v="6120.4"/>
        <n v="-41"/>
        <n v="-66"/>
        <n v="-265"/>
        <n v="-125"/>
        <n v="-26"/>
        <n v="-196"/>
        <n v="-143"/>
        <n v="-19"/>
        <n v="-146"/>
        <n v="-157"/>
        <n v="-168"/>
        <n v="-408"/>
        <n v="-221"/>
        <n v="-111"/>
        <n v="1524"/>
        <n v="6179.25"/>
        <n v="-112"/>
        <n v="-151"/>
        <n v="-24"/>
        <n v="-9"/>
        <n v="-46"/>
        <n v="-50"/>
        <n v="-454"/>
        <n v="-93"/>
        <n v="-144"/>
        <n v="-191"/>
        <n v="-131"/>
        <n v="-37"/>
        <n v="-124"/>
        <n v="-120"/>
        <n v="-205"/>
        <n v="6238.1"/>
        <n v="-359"/>
        <n v="-72"/>
        <n v="-258"/>
        <n v="-106"/>
        <n v="-117"/>
        <n v="-161"/>
        <n v="-145"/>
        <n v="-463"/>
        <n v="-180"/>
        <n v="-8"/>
        <n v="-105"/>
        <n v="-65"/>
        <n v="-158"/>
        <n v="6296.95"/>
        <n v="-34"/>
        <n v="-193"/>
        <n v="-104"/>
        <n v="-351"/>
        <n v="-198"/>
        <n v="-16"/>
        <n v="-431"/>
        <n v="-134"/>
        <n v="-154"/>
        <n v="-80"/>
        <n v="6355.8"/>
        <n v="-97"/>
        <n v="-73"/>
        <n v="-311"/>
        <n v="-107"/>
        <n v="-6"/>
        <n v="-3"/>
        <n v="-130"/>
        <n v="-274"/>
        <n v="-138"/>
        <n v="-5"/>
        <n v="-108"/>
        <n v="-101"/>
        <n v="6414.65"/>
        <n v="-259"/>
        <n v="-312"/>
        <n v="-327"/>
        <n v="-139"/>
        <n v="-166"/>
        <n v="-147"/>
        <n v="-375"/>
        <n v="-95"/>
        <n v="-15"/>
        <n v="6473.5"/>
        <n v="-68"/>
        <n v="-186"/>
        <n v="-140"/>
        <n v="-54"/>
        <n v="-82"/>
        <n v="-286"/>
        <n v="-36"/>
        <n v="-480"/>
        <n v="-88"/>
        <n v="-10"/>
        <n v="1093"/>
        <n v="6532.35"/>
        <n v="-320"/>
        <n v="-382"/>
        <n v="-239"/>
        <n v="-89"/>
        <n v="-77"/>
        <n v="-67"/>
        <n v="-298"/>
        <n v="-459"/>
        <n v="6591.2"/>
        <n v="-391"/>
        <n v="-119"/>
        <n v="-488"/>
        <n v="-153"/>
        <n v="-49"/>
        <n v="-225"/>
        <n v="-195"/>
        <n v="-51"/>
        <n v="6650.0499999999902"/>
        <n v="-118"/>
        <n v="-162"/>
        <n v="-293"/>
        <n v="-462"/>
        <n v="6708.9"/>
        <n v="-86"/>
        <n v="-174"/>
        <n v="-384"/>
        <n v="-308"/>
        <n v="-137"/>
        <n v="-209"/>
        <n v="6767.74999999999"/>
        <n v="-177"/>
        <n v="-493"/>
        <n v="-245"/>
        <n v="-173"/>
        <n v="-334"/>
        <n v="-132"/>
        <n v="6826.5999999999904"/>
        <n v="-449"/>
        <n v="-412"/>
        <n v="-53"/>
        <n v="-342"/>
        <n v="-288"/>
        <n v="1909"/>
        <n v="6885.45"/>
        <n v="-490"/>
        <n v="-402"/>
        <n v="-236"/>
        <n v="-219"/>
        <n v="-465"/>
        <n v="-447"/>
        <n v="6944.2999999999902"/>
        <n v="-110"/>
        <n v="-189"/>
        <n v="-94"/>
        <n v="-451"/>
        <n v="-172"/>
        <n v="-230"/>
        <n v="7003.15"/>
        <n v="-152"/>
        <n v="-263"/>
        <n v="-83"/>
        <n v="-185"/>
        <n v="-418"/>
        <n v="-169"/>
        <n v="-482"/>
        <n v="-183"/>
        <n v="7062"/>
        <n v="-374"/>
        <n v="-291"/>
        <n v="-85"/>
        <n v="-403"/>
        <n v="7120.8499999999904"/>
        <n v="-214"/>
        <n v="-484"/>
        <n v="-317"/>
        <n v="-164"/>
        <n v="-149"/>
        <n v="-439"/>
        <n v="7179.7"/>
        <n v="-74"/>
        <n v="-405"/>
        <n v="-363"/>
        <n v="-270"/>
        <n v="1343"/>
        <n v="-226"/>
        <n v="-432"/>
        <n v="-364"/>
        <n v="-121"/>
        <n v="7238.55"/>
        <n v="-75"/>
        <n v="-434"/>
        <n v="-475"/>
        <n v="-176"/>
        <n v="7297.4"/>
        <n v="-487"/>
        <n v="-436"/>
        <n v="-187"/>
        <n v="-57"/>
        <n v="7356.25"/>
        <n v="-360"/>
        <n v="-396"/>
        <n v="-399"/>
        <n v="-379"/>
        <n v="-422"/>
        <n v="-247"/>
        <n v="7415.1"/>
        <n v="-282"/>
        <n v="-289"/>
        <n v="7473.95"/>
        <n v="-440"/>
        <n v="-343"/>
        <n v="-378"/>
        <n v="7532.8"/>
        <n v="-273"/>
        <n v="1693"/>
        <n v="-155"/>
        <n v="-423"/>
        <n v="-300"/>
        <n v="7591.65"/>
        <n v="-210"/>
        <n v="-425"/>
        <n v="-420"/>
        <n v="-467"/>
        <n v="7650.5"/>
        <n v="-276"/>
        <n v="-277"/>
        <n v="-56"/>
        <n v="-170"/>
        <n v="7709.35"/>
        <n v="-362"/>
        <n v="-307"/>
        <n v="-244"/>
        <n v="-357"/>
        <n v="7768.2"/>
        <n v="-60"/>
        <n v="-341"/>
        <n v="-444"/>
        <n v="-461"/>
        <n v="7827.05"/>
        <n v="7885.9"/>
        <n v="-122"/>
        <n v="-456"/>
        <n v="1037"/>
        <n v="-455"/>
        <n v="7944.75"/>
        <n v="-473"/>
        <n v="-457"/>
        <n v="-346"/>
        <n v="-234"/>
        <n v="8003.5999999999904"/>
        <n v="-419"/>
        <n v="-331"/>
        <n v="-466"/>
        <n v="-395"/>
        <n v="-441"/>
        <n v="8062.45"/>
        <n v="-421"/>
        <n v="8121.2999999999902"/>
        <n v="-303"/>
        <n v="-366"/>
        <n v="-278"/>
        <n v="8180.15"/>
        <n v="-249"/>
        <n v="-389"/>
        <n v="8239"/>
        <n v="-113"/>
        <n v="-377"/>
        <n v="1283"/>
        <n v="-287"/>
        <n v="8297.85"/>
        <n v="-356"/>
        <n v="-365"/>
        <n v="-90"/>
        <n v="8356.6999999999898"/>
        <n v="-257"/>
        <n v="-192"/>
        <n v="-256"/>
        <n v="8415.5499999999993"/>
        <n v="-213"/>
        <n v="8474.4"/>
        <n v="-495"/>
        <n v="-406"/>
        <n v="8533.25"/>
        <n v="-479"/>
        <n v="8592.1"/>
        <n v="-222"/>
        <n v="-394"/>
        <n v="-353"/>
        <n v="1862"/>
        <n v="-297"/>
        <n v="8650.9500000000007"/>
        <n v="-388"/>
        <n v="-292"/>
        <n v="8709.7999999999993"/>
        <n v="8768.65"/>
      </sharedItems>
    </cacheField>
    <cacheField name="Sub-Category" numFmtId="0">
      <sharedItems count="14">
        <s v="Groceries"/>
        <s v="Salary"/>
        <s v="Regular Living Expense"/>
        <s v="Gas"/>
        <s v="Cosmetics"/>
        <s v="Other"/>
        <s v="Delivery Food"/>
        <s v="Entertainment Subscription"/>
        <s v="Going Out"/>
        <s v="Public Transport"/>
        <s v="Clothes"/>
        <s v="Medical"/>
        <s v="Games"/>
        <s v="Eating Out"/>
      </sharedItems>
    </cacheField>
    <cacheField name="Category" numFmtId="0">
      <sharedItems count="7">
        <s v="Living Expenses"/>
        <s v="Salary"/>
        <s v="Transport"/>
        <s v="Discretionary"/>
        <s v="Food"/>
        <s v="Entertainment"/>
        <s v="Medical"/>
      </sharedItems>
    </cacheField>
    <cacheField name="Income/Expense" numFmtId="0">
      <sharedItems count="2">
        <s v="Expense"/>
        <s v="Income"/>
      </sharedItems>
    </cacheField>
    <cacheField name="Field1" numFmtId="0" formula="SUM(Kwota)" databaseField="0"/>
    <cacheField name="Absolute Value" numFmtId="0" formula="ABS(SUM(Kwota))" databaseField="0"/>
    <cacheField name="Years" numFmtId="0" databaseField="0">
      <fieldGroup base="0">
        <rangePr groupBy="years" startDate="2018-01-01T00:00:00" endDate="2022-03-01T00:00:00"/>
        <groupItems count="7">
          <s v="&lt;01.01.2018"/>
          <s v="2018"/>
          <s v="2019"/>
          <s v="2020"/>
          <s v="2021"/>
          <s v="2022"/>
          <s v="&gt;01.03.2022"/>
        </groupItems>
      </fieldGroup>
    </cacheField>
  </cacheFields>
  <extLst>
    <ext xmlns:x14="http://schemas.microsoft.com/office/spreadsheetml/2009/9/main" uri="{725AE2AE-9491-48be-B2B4-4EB974FC3084}">
      <x14:pivotCacheDefinition pivotCacheId="14867417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x v="0"/>
    <s v="Zabka"/>
    <x v="0"/>
    <x v="0"/>
    <x v="0"/>
    <x v="0"/>
  </r>
  <r>
    <x v="0"/>
    <s v="Przelew Przychodzący"/>
    <x v="1"/>
    <x v="1"/>
    <x v="1"/>
    <x v="1"/>
  </r>
  <r>
    <x v="1"/>
    <s v="Rent"/>
    <x v="2"/>
    <x v="2"/>
    <x v="0"/>
    <x v="0"/>
  </r>
  <r>
    <x v="2"/>
    <s v="Orlen"/>
    <x v="3"/>
    <x v="3"/>
    <x v="2"/>
    <x v="0"/>
  </r>
  <r>
    <x v="3"/>
    <s v="Rossman"/>
    <x v="4"/>
    <x v="4"/>
    <x v="0"/>
    <x v="0"/>
  </r>
  <r>
    <x v="4"/>
    <s v="Amazon"/>
    <x v="5"/>
    <x v="5"/>
    <x v="3"/>
    <x v="0"/>
  </r>
  <r>
    <x v="5"/>
    <s v="Amazon"/>
    <x v="6"/>
    <x v="5"/>
    <x v="3"/>
    <x v="0"/>
  </r>
  <r>
    <x v="6"/>
    <s v="PysznePL"/>
    <x v="7"/>
    <x v="6"/>
    <x v="4"/>
    <x v="0"/>
  </r>
  <r>
    <x v="7"/>
    <s v="Orlen"/>
    <x v="8"/>
    <x v="3"/>
    <x v="2"/>
    <x v="0"/>
  </r>
  <r>
    <x v="8"/>
    <s v="Zabka"/>
    <x v="9"/>
    <x v="0"/>
    <x v="0"/>
    <x v="0"/>
  </r>
  <r>
    <x v="9"/>
    <s v="Zabka"/>
    <x v="10"/>
    <x v="0"/>
    <x v="0"/>
    <x v="0"/>
  </r>
  <r>
    <x v="10"/>
    <s v="Rent"/>
    <x v="11"/>
    <x v="2"/>
    <x v="0"/>
    <x v="0"/>
  </r>
  <r>
    <x v="11"/>
    <s v="Amazon"/>
    <x v="12"/>
    <x v="5"/>
    <x v="3"/>
    <x v="0"/>
  </r>
  <r>
    <x v="12"/>
    <s v="Orlen"/>
    <x v="10"/>
    <x v="3"/>
    <x v="2"/>
    <x v="0"/>
  </r>
  <r>
    <x v="13"/>
    <s v="Netflix"/>
    <x v="13"/>
    <x v="7"/>
    <x v="5"/>
    <x v="0"/>
  </r>
  <r>
    <x v="14"/>
    <s v="Amazon"/>
    <x v="5"/>
    <x v="5"/>
    <x v="3"/>
    <x v="0"/>
  </r>
  <r>
    <x v="15"/>
    <s v="Orlen"/>
    <x v="14"/>
    <x v="3"/>
    <x v="2"/>
    <x v="0"/>
  </r>
  <r>
    <x v="16"/>
    <s v="Zabka"/>
    <x v="15"/>
    <x v="0"/>
    <x v="0"/>
    <x v="0"/>
  </r>
  <r>
    <x v="17"/>
    <s v="Bills"/>
    <x v="16"/>
    <x v="2"/>
    <x v="0"/>
    <x v="0"/>
  </r>
  <r>
    <x v="18"/>
    <s v="Phone"/>
    <x v="17"/>
    <x v="2"/>
    <x v="0"/>
    <x v="0"/>
  </r>
  <r>
    <x v="19"/>
    <s v="Zabka"/>
    <x v="18"/>
    <x v="0"/>
    <x v="0"/>
    <x v="0"/>
  </r>
  <r>
    <x v="20"/>
    <s v="Netflix"/>
    <x v="19"/>
    <x v="7"/>
    <x v="5"/>
    <x v="0"/>
  </r>
  <r>
    <x v="21"/>
    <s v="PysznePL"/>
    <x v="20"/>
    <x v="6"/>
    <x v="4"/>
    <x v="0"/>
  </r>
  <r>
    <x v="22"/>
    <s v="Bills"/>
    <x v="21"/>
    <x v="2"/>
    <x v="0"/>
    <x v="0"/>
  </r>
  <r>
    <x v="23"/>
    <s v="Lidl"/>
    <x v="22"/>
    <x v="0"/>
    <x v="0"/>
    <x v="0"/>
  </r>
  <r>
    <x v="24"/>
    <s v="Zabka"/>
    <x v="23"/>
    <x v="0"/>
    <x v="0"/>
    <x v="0"/>
  </r>
  <r>
    <x v="25"/>
    <s v="Amazon"/>
    <x v="24"/>
    <x v="5"/>
    <x v="3"/>
    <x v="0"/>
  </r>
  <r>
    <x v="26"/>
    <s v="Zabka"/>
    <x v="25"/>
    <x v="0"/>
    <x v="0"/>
    <x v="0"/>
  </r>
  <r>
    <x v="27"/>
    <s v="Zabka"/>
    <x v="26"/>
    <x v="0"/>
    <x v="0"/>
    <x v="0"/>
  </r>
  <r>
    <x v="28"/>
    <s v="Amazon"/>
    <x v="27"/>
    <x v="5"/>
    <x v="3"/>
    <x v="0"/>
  </r>
  <r>
    <x v="29"/>
    <s v="PysznePL"/>
    <x v="28"/>
    <x v="6"/>
    <x v="4"/>
    <x v="0"/>
  </r>
  <r>
    <x v="30"/>
    <s v="Zabka"/>
    <x v="29"/>
    <x v="0"/>
    <x v="0"/>
    <x v="0"/>
  </r>
  <r>
    <x v="30"/>
    <s v="Przelew Przychodzący"/>
    <x v="30"/>
    <x v="1"/>
    <x v="1"/>
    <x v="1"/>
  </r>
  <r>
    <x v="31"/>
    <s v="Zabka"/>
    <x v="31"/>
    <x v="0"/>
    <x v="0"/>
    <x v="0"/>
  </r>
  <r>
    <x v="32"/>
    <s v="Zabka"/>
    <x v="32"/>
    <x v="0"/>
    <x v="0"/>
    <x v="0"/>
  </r>
  <r>
    <x v="33"/>
    <s v="Amazon"/>
    <x v="33"/>
    <x v="5"/>
    <x v="3"/>
    <x v="0"/>
  </r>
  <r>
    <x v="34"/>
    <s v="Rossman"/>
    <x v="34"/>
    <x v="4"/>
    <x v="0"/>
    <x v="0"/>
  </r>
  <r>
    <x v="35"/>
    <s v="Netflix"/>
    <x v="35"/>
    <x v="7"/>
    <x v="5"/>
    <x v="0"/>
  </r>
  <r>
    <x v="36"/>
    <s v="Rent"/>
    <x v="36"/>
    <x v="2"/>
    <x v="0"/>
    <x v="0"/>
  </r>
  <r>
    <x v="37"/>
    <s v="PysznePL"/>
    <x v="37"/>
    <x v="6"/>
    <x v="4"/>
    <x v="0"/>
  </r>
  <r>
    <x v="38"/>
    <s v="PysznePL"/>
    <x v="38"/>
    <x v="6"/>
    <x v="4"/>
    <x v="0"/>
  </r>
  <r>
    <x v="39"/>
    <s v="Zabka"/>
    <x v="39"/>
    <x v="0"/>
    <x v="0"/>
    <x v="0"/>
  </r>
  <r>
    <x v="40"/>
    <s v="Spotify"/>
    <x v="40"/>
    <x v="7"/>
    <x v="5"/>
    <x v="0"/>
  </r>
  <r>
    <x v="41"/>
    <s v="Rent"/>
    <x v="41"/>
    <x v="2"/>
    <x v="0"/>
    <x v="0"/>
  </r>
  <r>
    <x v="42"/>
    <s v="Zabka"/>
    <x v="42"/>
    <x v="0"/>
    <x v="0"/>
    <x v="0"/>
  </r>
  <r>
    <x v="43"/>
    <s v="Lidl"/>
    <x v="43"/>
    <x v="0"/>
    <x v="0"/>
    <x v="0"/>
  </r>
  <r>
    <x v="44"/>
    <s v="Orlen"/>
    <x v="44"/>
    <x v="3"/>
    <x v="2"/>
    <x v="0"/>
  </r>
  <r>
    <x v="45"/>
    <s v="Kino"/>
    <x v="45"/>
    <x v="8"/>
    <x v="5"/>
    <x v="0"/>
  </r>
  <r>
    <x v="46"/>
    <s v="Bills"/>
    <x v="46"/>
    <x v="2"/>
    <x v="0"/>
    <x v="0"/>
  </r>
  <r>
    <x v="47"/>
    <s v="Amazon"/>
    <x v="47"/>
    <x v="5"/>
    <x v="3"/>
    <x v="0"/>
  </r>
  <r>
    <x v="48"/>
    <s v="PKP"/>
    <x v="37"/>
    <x v="9"/>
    <x v="2"/>
    <x v="0"/>
  </r>
  <r>
    <x v="49"/>
    <s v="PysznePL"/>
    <x v="48"/>
    <x v="6"/>
    <x v="4"/>
    <x v="0"/>
  </r>
  <r>
    <x v="50"/>
    <s v="Rossman"/>
    <x v="49"/>
    <x v="4"/>
    <x v="0"/>
    <x v="0"/>
  </r>
  <r>
    <x v="51"/>
    <s v="PysznePL"/>
    <x v="50"/>
    <x v="6"/>
    <x v="4"/>
    <x v="0"/>
  </r>
  <r>
    <x v="52"/>
    <s v="Gym"/>
    <x v="20"/>
    <x v="5"/>
    <x v="3"/>
    <x v="0"/>
  </r>
  <r>
    <x v="53"/>
    <s v="Rent"/>
    <x v="51"/>
    <x v="2"/>
    <x v="0"/>
    <x v="0"/>
  </r>
  <r>
    <x v="54"/>
    <s v="PysznePL"/>
    <x v="50"/>
    <x v="6"/>
    <x v="4"/>
    <x v="0"/>
  </r>
  <r>
    <x v="55"/>
    <s v="PysznePL"/>
    <x v="52"/>
    <x v="6"/>
    <x v="4"/>
    <x v="0"/>
  </r>
  <r>
    <x v="56"/>
    <s v="Zabka"/>
    <x v="53"/>
    <x v="0"/>
    <x v="0"/>
    <x v="0"/>
  </r>
  <r>
    <x v="57"/>
    <s v="Zabka"/>
    <x v="54"/>
    <x v="0"/>
    <x v="0"/>
    <x v="0"/>
  </r>
  <r>
    <x v="58"/>
    <s v="Orlen"/>
    <x v="55"/>
    <x v="3"/>
    <x v="2"/>
    <x v="0"/>
  </r>
  <r>
    <x v="58"/>
    <s v="Przelew Przychodzący"/>
    <x v="56"/>
    <x v="1"/>
    <x v="1"/>
    <x v="1"/>
  </r>
  <r>
    <x v="59"/>
    <s v="Amazon"/>
    <x v="57"/>
    <x v="5"/>
    <x v="3"/>
    <x v="0"/>
  </r>
  <r>
    <x v="60"/>
    <s v="Zabka"/>
    <x v="58"/>
    <x v="0"/>
    <x v="0"/>
    <x v="0"/>
  </r>
  <r>
    <x v="61"/>
    <s v="PysznePL"/>
    <x v="59"/>
    <x v="6"/>
    <x v="4"/>
    <x v="0"/>
  </r>
  <r>
    <x v="62"/>
    <s v="Kino"/>
    <x v="60"/>
    <x v="8"/>
    <x v="5"/>
    <x v="0"/>
  </r>
  <r>
    <x v="63"/>
    <s v="PysznePL"/>
    <x v="61"/>
    <x v="6"/>
    <x v="4"/>
    <x v="0"/>
  </r>
  <r>
    <x v="64"/>
    <s v="Lidl"/>
    <x v="62"/>
    <x v="0"/>
    <x v="0"/>
    <x v="0"/>
  </r>
  <r>
    <x v="65"/>
    <s v="Amazon"/>
    <x v="63"/>
    <x v="5"/>
    <x v="3"/>
    <x v="0"/>
  </r>
  <r>
    <x v="66"/>
    <s v="PysznePL"/>
    <x v="52"/>
    <x v="6"/>
    <x v="4"/>
    <x v="0"/>
  </r>
  <r>
    <x v="67"/>
    <s v="Orlen"/>
    <x v="64"/>
    <x v="3"/>
    <x v="2"/>
    <x v="0"/>
  </r>
  <r>
    <x v="68"/>
    <s v="PysznePL"/>
    <x v="52"/>
    <x v="6"/>
    <x v="4"/>
    <x v="0"/>
  </r>
  <r>
    <x v="69"/>
    <s v="H&amp;M"/>
    <x v="65"/>
    <x v="10"/>
    <x v="3"/>
    <x v="0"/>
  </r>
  <r>
    <x v="70"/>
    <s v="Amazon"/>
    <x v="66"/>
    <x v="5"/>
    <x v="3"/>
    <x v="0"/>
  </r>
  <r>
    <x v="71"/>
    <s v="Zabka"/>
    <x v="67"/>
    <x v="0"/>
    <x v="0"/>
    <x v="0"/>
  </r>
  <r>
    <x v="72"/>
    <s v="Zabka"/>
    <x v="68"/>
    <x v="0"/>
    <x v="0"/>
    <x v="0"/>
  </r>
  <r>
    <x v="73"/>
    <s v="Kino"/>
    <x v="60"/>
    <x v="8"/>
    <x v="5"/>
    <x v="0"/>
  </r>
  <r>
    <x v="74"/>
    <s v="Spotify"/>
    <x v="13"/>
    <x v="7"/>
    <x v="5"/>
    <x v="0"/>
  </r>
  <r>
    <x v="75"/>
    <s v="PysznePL"/>
    <x v="69"/>
    <x v="6"/>
    <x v="4"/>
    <x v="0"/>
  </r>
  <r>
    <x v="76"/>
    <s v="H&amp;M"/>
    <x v="70"/>
    <x v="10"/>
    <x v="3"/>
    <x v="0"/>
  </r>
  <r>
    <x v="77"/>
    <s v="Zabka"/>
    <x v="71"/>
    <x v="0"/>
    <x v="0"/>
    <x v="0"/>
  </r>
  <r>
    <x v="78"/>
    <s v="PysznePL"/>
    <x v="72"/>
    <x v="6"/>
    <x v="4"/>
    <x v="0"/>
  </r>
  <r>
    <x v="79"/>
    <s v="Spotify"/>
    <x v="38"/>
    <x v="7"/>
    <x v="5"/>
    <x v="0"/>
  </r>
  <r>
    <x v="80"/>
    <s v="Orlen"/>
    <x v="73"/>
    <x v="3"/>
    <x v="2"/>
    <x v="0"/>
  </r>
  <r>
    <x v="81"/>
    <s v="PysznePL"/>
    <x v="72"/>
    <x v="6"/>
    <x v="4"/>
    <x v="0"/>
  </r>
  <r>
    <x v="82"/>
    <s v="Doctor"/>
    <x v="74"/>
    <x v="11"/>
    <x v="6"/>
    <x v="0"/>
  </r>
  <r>
    <x v="83"/>
    <s v="Zabka"/>
    <x v="75"/>
    <x v="0"/>
    <x v="0"/>
    <x v="0"/>
  </r>
  <r>
    <x v="84"/>
    <s v="PysznePL"/>
    <x v="76"/>
    <x v="6"/>
    <x v="4"/>
    <x v="0"/>
  </r>
  <r>
    <x v="85"/>
    <s v="Steam"/>
    <x v="77"/>
    <x v="12"/>
    <x v="5"/>
    <x v="0"/>
  </r>
  <r>
    <x v="86"/>
    <s v="PysznePL"/>
    <x v="78"/>
    <x v="6"/>
    <x v="4"/>
    <x v="0"/>
  </r>
  <r>
    <x v="87"/>
    <s v="Amazon"/>
    <x v="79"/>
    <x v="5"/>
    <x v="3"/>
    <x v="0"/>
  </r>
  <r>
    <x v="88"/>
    <s v="Rossman"/>
    <x v="80"/>
    <x v="4"/>
    <x v="0"/>
    <x v="0"/>
  </r>
  <r>
    <x v="89"/>
    <s v="PysznePL"/>
    <x v="81"/>
    <x v="6"/>
    <x v="4"/>
    <x v="0"/>
  </r>
  <r>
    <x v="89"/>
    <s v="Przelew Przychodzący"/>
    <x v="82"/>
    <x v="1"/>
    <x v="1"/>
    <x v="1"/>
  </r>
  <r>
    <x v="90"/>
    <s v="Steam"/>
    <x v="83"/>
    <x v="12"/>
    <x v="5"/>
    <x v="0"/>
  </r>
  <r>
    <x v="91"/>
    <s v="Netflix"/>
    <x v="69"/>
    <x v="7"/>
    <x v="5"/>
    <x v="0"/>
  </r>
  <r>
    <x v="92"/>
    <s v="Orlen"/>
    <x v="84"/>
    <x v="3"/>
    <x v="2"/>
    <x v="0"/>
  </r>
  <r>
    <x v="93"/>
    <s v="PKP"/>
    <x v="72"/>
    <x v="9"/>
    <x v="2"/>
    <x v="0"/>
  </r>
  <r>
    <x v="94"/>
    <s v="Gym"/>
    <x v="45"/>
    <x v="5"/>
    <x v="3"/>
    <x v="0"/>
  </r>
  <r>
    <x v="95"/>
    <s v="Orlen"/>
    <x v="85"/>
    <x v="3"/>
    <x v="2"/>
    <x v="0"/>
  </r>
  <r>
    <x v="96"/>
    <s v="PKP"/>
    <x v="86"/>
    <x v="9"/>
    <x v="2"/>
    <x v="0"/>
  </r>
  <r>
    <x v="97"/>
    <s v="PysznePL"/>
    <x v="87"/>
    <x v="6"/>
    <x v="4"/>
    <x v="0"/>
  </r>
  <r>
    <x v="98"/>
    <s v="PysznePL"/>
    <x v="88"/>
    <x v="6"/>
    <x v="4"/>
    <x v="0"/>
  </r>
  <r>
    <x v="99"/>
    <s v="Amazon"/>
    <x v="89"/>
    <x v="5"/>
    <x v="3"/>
    <x v="0"/>
  </r>
  <r>
    <x v="100"/>
    <s v="Zabka"/>
    <x v="90"/>
    <x v="0"/>
    <x v="0"/>
    <x v="0"/>
  </r>
  <r>
    <x v="101"/>
    <s v="Gym"/>
    <x v="87"/>
    <x v="5"/>
    <x v="3"/>
    <x v="0"/>
  </r>
  <r>
    <x v="102"/>
    <s v="PysznePL"/>
    <x v="86"/>
    <x v="6"/>
    <x v="4"/>
    <x v="0"/>
  </r>
  <r>
    <x v="103"/>
    <s v="Zabka"/>
    <x v="43"/>
    <x v="0"/>
    <x v="0"/>
    <x v="0"/>
  </r>
  <r>
    <x v="104"/>
    <s v="PysznePL"/>
    <x v="91"/>
    <x v="6"/>
    <x v="4"/>
    <x v="0"/>
  </r>
  <r>
    <x v="105"/>
    <s v="Amazon"/>
    <x v="92"/>
    <x v="5"/>
    <x v="3"/>
    <x v="0"/>
  </r>
  <r>
    <x v="106"/>
    <s v="Lidl"/>
    <x v="93"/>
    <x v="0"/>
    <x v="0"/>
    <x v="0"/>
  </r>
  <r>
    <x v="107"/>
    <s v="Lidl"/>
    <x v="84"/>
    <x v="0"/>
    <x v="0"/>
    <x v="0"/>
  </r>
  <r>
    <x v="108"/>
    <s v="PysznePL"/>
    <x v="48"/>
    <x v="6"/>
    <x v="4"/>
    <x v="0"/>
  </r>
  <r>
    <x v="109"/>
    <s v="PysznePL"/>
    <x v="94"/>
    <x v="6"/>
    <x v="4"/>
    <x v="0"/>
  </r>
  <r>
    <x v="110"/>
    <s v="PysznePL"/>
    <x v="87"/>
    <x v="6"/>
    <x v="4"/>
    <x v="0"/>
  </r>
  <r>
    <x v="111"/>
    <s v="Amazon"/>
    <x v="95"/>
    <x v="5"/>
    <x v="3"/>
    <x v="0"/>
  </r>
  <r>
    <x v="112"/>
    <s v="Zabka"/>
    <x v="96"/>
    <x v="0"/>
    <x v="0"/>
    <x v="0"/>
  </r>
  <r>
    <x v="113"/>
    <s v="Zabka"/>
    <x v="97"/>
    <x v="0"/>
    <x v="0"/>
    <x v="0"/>
  </r>
  <r>
    <x v="114"/>
    <s v="Zabka"/>
    <x v="98"/>
    <x v="0"/>
    <x v="0"/>
    <x v="0"/>
  </r>
  <r>
    <x v="115"/>
    <s v="PysznePL"/>
    <x v="40"/>
    <x v="6"/>
    <x v="4"/>
    <x v="0"/>
  </r>
  <r>
    <x v="116"/>
    <s v="Doctor"/>
    <x v="99"/>
    <x v="11"/>
    <x v="6"/>
    <x v="0"/>
  </r>
  <r>
    <x v="117"/>
    <s v="Orlen"/>
    <x v="100"/>
    <x v="3"/>
    <x v="2"/>
    <x v="0"/>
  </r>
  <r>
    <x v="118"/>
    <s v="Orlen"/>
    <x v="100"/>
    <x v="3"/>
    <x v="2"/>
    <x v="0"/>
  </r>
  <r>
    <x v="119"/>
    <s v="PKP"/>
    <x v="101"/>
    <x v="9"/>
    <x v="2"/>
    <x v="0"/>
  </r>
  <r>
    <x v="119"/>
    <s v="Przelew Przychodzący"/>
    <x v="102"/>
    <x v="1"/>
    <x v="1"/>
    <x v="1"/>
  </r>
  <r>
    <x v="120"/>
    <s v="Rossman"/>
    <x v="22"/>
    <x v="4"/>
    <x v="0"/>
    <x v="0"/>
  </r>
  <r>
    <x v="121"/>
    <s v="Rent"/>
    <x v="103"/>
    <x v="2"/>
    <x v="0"/>
    <x v="0"/>
  </r>
  <r>
    <x v="122"/>
    <s v="PysznePL"/>
    <x v="104"/>
    <x v="6"/>
    <x v="4"/>
    <x v="0"/>
  </r>
  <r>
    <x v="123"/>
    <s v="Zabka"/>
    <x v="53"/>
    <x v="0"/>
    <x v="0"/>
    <x v="0"/>
  </r>
  <r>
    <x v="124"/>
    <s v="Netflix"/>
    <x v="81"/>
    <x v="7"/>
    <x v="5"/>
    <x v="0"/>
  </r>
  <r>
    <x v="125"/>
    <s v="Netflix"/>
    <x v="86"/>
    <x v="7"/>
    <x v="5"/>
    <x v="0"/>
  </r>
  <r>
    <x v="126"/>
    <s v="Orlen"/>
    <x v="34"/>
    <x v="3"/>
    <x v="2"/>
    <x v="0"/>
  </r>
  <r>
    <x v="127"/>
    <s v="Zabka"/>
    <x v="105"/>
    <x v="0"/>
    <x v="0"/>
    <x v="0"/>
  </r>
  <r>
    <x v="128"/>
    <s v="Zabka"/>
    <x v="106"/>
    <x v="0"/>
    <x v="0"/>
    <x v="0"/>
  </r>
  <r>
    <x v="129"/>
    <s v="PysznePL"/>
    <x v="19"/>
    <x v="6"/>
    <x v="4"/>
    <x v="0"/>
  </r>
  <r>
    <x v="130"/>
    <s v="Lidl"/>
    <x v="107"/>
    <x v="0"/>
    <x v="0"/>
    <x v="0"/>
  </r>
  <r>
    <x v="131"/>
    <s v="Zabka"/>
    <x v="108"/>
    <x v="0"/>
    <x v="0"/>
    <x v="0"/>
  </r>
  <r>
    <x v="132"/>
    <s v="Zabka"/>
    <x v="109"/>
    <x v="0"/>
    <x v="0"/>
    <x v="0"/>
  </r>
  <r>
    <x v="133"/>
    <s v="PysznePL"/>
    <x v="40"/>
    <x v="6"/>
    <x v="4"/>
    <x v="0"/>
  </r>
  <r>
    <x v="134"/>
    <s v="Zabka"/>
    <x v="97"/>
    <x v="0"/>
    <x v="0"/>
    <x v="0"/>
  </r>
  <r>
    <x v="135"/>
    <s v="Rossman"/>
    <x v="110"/>
    <x v="4"/>
    <x v="0"/>
    <x v="0"/>
  </r>
  <r>
    <x v="136"/>
    <s v="Kino"/>
    <x v="111"/>
    <x v="8"/>
    <x v="5"/>
    <x v="0"/>
  </r>
  <r>
    <x v="137"/>
    <s v="Amazon"/>
    <x v="112"/>
    <x v="5"/>
    <x v="3"/>
    <x v="0"/>
  </r>
  <r>
    <x v="138"/>
    <s v="Lidl"/>
    <x v="113"/>
    <x v="0"/>
    <x v="0"/>
    <x v="0"/>
  </r>
  <r>
    <x v="139"/>
    <s v="Amazon"/>
    <x v="114"/>
    <x v="5"/>
    <x v="3"/>
    <x v="0"/>
  </r>
  <r>
    <x v="140"/>
    <s v="Netflix"/>
    <x v="40"/>
    <x v="7"/>
    <x v="5"/>
    <x v="0"/>
  </r>
  <r>
    <x v="141"/>
    <s v="Lidl"/>
    <x v="115"/>
    <x v="0"/>
    <x v="0"/>
    <x v="0"/>
  </r>
  <r>
    <x v="142"/>
    <s v="Amazon"/>
    <x v="6"/>
    <x v="5"/>
    <x v="3"/>
    <x v="0"/>
  </r>
  <r>
    <x v="143"/>
    <s v="Zabka"/>
    <x v="98"/>
    <x v="0"/>
    <x v="0"/>
    <x v="0"/>
  </r>
  <r>
    <x v="144"/>
    <s v="Zabka"/>
    <x v="116"/>
    <x v="0"/>
    <x v="0"/>
    <x v="0"/>
  </r>
  <r>
    <x v="145"/>
    <s v="Phone"/>
    <x v="117"/>
    <x v="2"/>
    <x v="0"/>
    <x v="0"/>
  </r>
  <r>
    <x v="146"/>
    <s v="PysznePL"/>
    <x v="118"/>
    <x v="6"/>
    <x v="4"/>
    <x v="0"/>
  </r>
  <r>
    <x v="147"/>
    <s v="Zabka"/>
    <x v="119"/>
    <x v="0"/>
    <x v="0"/>
    <x v="0"/>
  </r>
  <r>
    <x v="148"/>
    <s v="PysznePL"/>
    <x v="76"/>
    <x v="6"/>
    <x v="4"/>
    <x v="0"/>
  </r>
  <r>
    <x v="149"/>
    <s v="PKP"/>
    <x v="120"/>
    <x v="9"/>
    <x v="2"/>
    <x v="0"/>
  </r>
  <r>
    <x v="150"/>
    <s v="Netflix"/>
    <x v="72"/>
    <x v="7"/>
    <x v="5"/>
    <x v="0"/>
  </r>
  <r>
    <x v="150"/>
    <s v="Przelew Przychodzący"/>
    <x v="121"/>
    <x v="1"/>
    <x v="1"/>
    <x v="1"/>
  </r>
  <r>
    <x v="151"/>
    <s v="Netflix"/>
    <x v="122"/>
    <x v="7"/>
    <x v="5"/>
    <x v="0"/>
  </r>
  <r>
    <x v="152"/>
    <s v="Zabka"/>
    <x v="123"/>
    <x v="0"/>
    <x v="0"/>
    <x v="0"/>
  </r>
  <r>
    <x v="153"/>
    <s v="Ubezpieczenie"/>
    <x v="124"/>
    <x v="2"/>
    <x v="0"/>
    <x v="0"/>
  </r>
  <r>
    <x v="154"/>
    <s v="Zabka"/>
    <x v="125"/>
    <x v="0"/>
    <x v="0"/>
    <x v="0"/>
  </r>
  <r>
    <x v="155"/>
    <s v="Kino"/>
    <x v="126"/>
    <x v="8"/>
    <x v="5"/>
    <x v="0"/>
  </r>
  <r>
    <x v="156"/>
    <s v="PysznePL"/>
    <x v="87"/>
    <x v="6"/>
    <x v="4"/>
    <x v="0"/>
  </r>
  <r>
    <x v="157"/>
    <s v="PysznePL"/>
    <x v="76"/>
    <x v="6"/>
    <x v="4"/>
    <x v="0"/>
  </r>
  <r>
    <x v="158"/>
    <s v="Zabka"/>
    <x v="22"/>
    <x v="0"/>
    <x v="0"/>
    <x v="0"/>
  </r>
  <r>
    <x v="159"/>
    <s v="Spotify"/>
    <x v="13"/>
    <x v="7"/>
    <x v="5"/>
    <x v="0"/>
  </r>
  <r>
    <x v="160"/>
    <s v="Orlen"/>
    <x v="64"/>
    <x v="3"/>
    <x v="2"/>
    <x v="0"/>
  </r>
  <r>
    <x v="161"/>
    <s v="PysznePL"/>
    <x v="48"/>
    <x v="6"/>
    <x v="4"/>
    <x v="0"/>
  </r>
  <r>
    <x v="162"/>
    <s v="Zabka"/>
    <x v="25"/>
    <x v="0"/>
    <x v="0"/>
    <x v="0"/>
  </r>
  <r>
    <x v="163"/>
    <s v="PysznePL"/>
    <x v="111"/>
    <x v="6"/>
    <x v="4"/>
    <x v="0"/>
  </r>
  <r>
    <x v="164"/>
    <s v="H&amp;M"/>
    <x v="127"/>
    <x v="10"/>
    <x v="3"/>
    <x v="0"/>
  </r>
  <r>
    <x v="165"/>
    <s v="PysznePL"/>
    <x v="122"/>
    <x v="6"/>
    <x v="4"/>
    <x v="0"/>
  </r>
  <r>
    <x v="166"/>
    <s v="Lidl"/>
    <x v="128"/>
    <x v="0"/>
    <x v="0"/>
    <x v="0"/>
  </r>
  <r>
    <x v="167"/>
    <s v="PysznePL"/>
    <x v="129"/>
    <x v="6"/>
    <x v="4"/>
    <x v="0"/>
  </r>
  <r>
    <x v="168"/>
    <s v="Zabka"/>
    <x v="125"/>
    <x v="0"/>
    <x v="0"/>
    <x v="0"/>
  </r>
  <r>
    <x v="169"/>
    <s v="Rossman"/>
    <x v="130"/>
    <x v="4"/>
    <x v="0"/>
    <x v="0"/>
  </r>
  <r>
    <x v="170"/>
    <s v="Origin"/>
    <x v="131"/>
    <x v="3"/>
    <x v="2"/>
    <x v="0"/>
  </r>
  <r>
    <x v="171"/>
    <s v="Gym"/>
    <x v="50"/>
    <x v="5"/>
    <x v="3"/>
    <x v="0"/>
  </r>
  <r>
    <x v="172"/>
    <s v="Lidl"/>
    <x v="132"/>
    <x v="0"/>
    <x v="0"/>
    <x v="0"/>
  </r>
  <r>
    <x v="173"/>
    <s v="Rent"/>
    <x v="63"/>
    <x v="2"/>
    <x v="0"/>
    <x v="0"/>
  </r>
  <r>
    <x v="174"/>
    <s v="Lidl"/>
    <x v="29"/>
    <x v="0"/>
    <x v="0"/>
    <x v="0"/>
  </r>
  <r>
    <x v="175"/>
    <s v="Bills"/>
    <x v="133"/>
    <x v="2"/>
    <x v="0"/>
    <x v="0"/>
  </r>
  <r>
    <x v="176"/>
    <s v="Orlen"/>
    <x v="22"/>
    <x v="3"/>
    <x v="2"/>
    <x v="0"/>
  </r>
  <r>
    <x v="177"/>
    <s v="Amazon"/>
    <x v="134"/>
    <x v="5"/>
    <x v="3"/>
    <x v="0"/>
  </r>
  <r>
    <x v="178"/>
    <s v="Rossman"/>
    <x v="135"/>
    <x v="4"/>
    <x v="0"/>
    <x v="0"/>
  </r>
  <r>
    <x v="179"/>
    <s v="Netflix"/>
    <x v="38"/>
    <x v="7"/>
    <x v="5"/>
    <x v="0"/>
  </r>
  <r>
    <x v="180"/>
    <s v="Gym"/>
    <x v="37"/>
    <x v="5"/>
    <x v="3"/>
    <x v="0"/>
  </r>
  <r>
    <x v="180"/>
    <s v="Przelew Przychodzący"/>
    <x v="136"/>
    <x v="1"/>
    <x v="1"/>
    <x v="1"/>
  </r>
  <r>
    <x v="180"/>
    <s v="Przelew Przychodzący"/>
    <x v="137"/>
    <x v="1"/>
    <x v="1"/>
    <x v="1"/>
  </r>
  <r>
    <x v="181"/>
    <s v="Zabka"/>
    <x v="138"/>
    <x v="0"/>
    <x v="0"/>
    <x v="0"/>
  </r>
  <r>
    <x v="182"/>
    <s v="PKP"/>
    <x v="118"/>
    <x v="9"/>
    <x v="2"/>
    <x v="0"/>
  </r>
  <r>
    <x v="183"/>
    <s v="Steam"/>
    <x v="139"/>
    <x v="12"/>
    <x v="5"/>
    <x v="0"/>
  </r>
  <r>
    <x v="184"/>
    <s v="PysznePL"/>
    <x v="140"/>
    <x v="6"/>
    <x v="4"/>
    <x v="0"/>
  </r>
  <r>
    <x v="185"/>
    <s v="Zabka"/>
    <x v="53"/>
    <x v="0"/>
    <x v="0"/>
    <x v="0"/>
  </r>
  <r>
    <x v="186"/>
    <s v="Gym"/>
    <x v="35"/>
    <x v="5"/>
    <x v="3"/>
    <x v="0"/>
  </r>
  <r>
    <x v="187"/>
    <s v="Spotify"/>
    <x v="141"/>
    <x v="7"/>
    <x v="5"/>
    <x v="0"/>
  </r>
  <r>
    <x v="188"/>
    <s v="Kino"/>
    <x v="142"/>
    <x v="8"/>
    <x v="5"/>
    <x v="0"/>
  </r>
  <r>
    <x v="189"/>
    <s v="PysznePL"/>
    <x v="129"/>
    <x v="6"/>
    <x v="4"/>
    <x v="0"/>
  </r>
  <r>
    <x v="190"/>
    <s v="Lidl"/>
    <x v="32"/>
    <x v="0"/>
    <x v="0"/>
    <x v="0"/>
  </r>
  <r>
    <x v="191"/>
    <s v="Lidl"/>
    <x v="143"/>
    <x v="0"/>
    <x v="0"/>
    <x v="0"/>
  </r>
  <r>
    <x v="192"/>
    <s v="Zabka"/>
    <x v="113"/>
    <x v="0"/>
    <x v="0"/>
    <x v="0"/>
  </r>
  <r>
    <x v="193"/>
    <s v="PysznePL"/>
    <x v="104"/>
    <x v="6"/>
    <x v="4"/>
    <x v="0"/>
  </r>
  <r>
    <x v="194"/>
    <s v="Amazon"/>
    <x v="144"/>
    <x v="5"/>
    <x v="3"/>
    <x v="0"/>
  </r>
  <r>
    <x v="195"/>
    <s v="Zabka"/>
    <x v="145"/>
    <x v="0"/>
    <x v="0"/>
    <x v="0"/>
  </r>
  <r>
    <x v="196"/>
    <s v="Zabka"/>
    <x v="105"/>
    <x v="0"/>
    <x v="0"/>
    <x v="0"/>
  </r>
  <r>
    <x v="197"/>
    <s v="PysznePL"/>
    <x v="13"/>
    <x v="6"/>
    <x v="4"/>
    <x v="0"/>
  </r>
  <r>
    <x v="198"/>
    <s v="Rossman"/>
    <x v="146"/>
    <x v="4"/>
    <x v="0"/>
    <x v="0"/>
  </r>
  <r>
    <x v="199"/>
    <s v="PysznePL"/>
    <x v="19"/>
    <x v="6"/>
    <x v="4"/>
    <x v="0"/>
  </r>
  <r>
    <x v="200"/>
    <s v="Lidl"/>
    <x v="147"/>
    <x v="0"/>
    <x v="0"/>
    <x v="0"/>
  </r>
  <r>
    <x v="201"/>
    <s v="Gym"/>
    <x v="76"/>
    <x v="5"/>
    <x v="3"/>
    <x v="0"/>
  </r>
  <r>
    <x v="202"/>
    <s v="Phone"/>
    <x v="59"/>
    <x v="2"/>
    <x v="0"/>
    <x v="0"/>
  </r>
  <r>
    <x v="203"/>
    <s v="Netflix"/>
    <x v="69"/>
    <x v="7"/>
    <x v="5"/>
    <x v="0"/>
  </r>
  <r>
    <x v="204"/>
    <s v="Zabka"/>
    <x v="148"/>
    <x v="0"/>
    <x v="0"/>
    <x v="0"/>
  </r>
  <r>
    <x v="205"/>
    <s v="Lidl"/>
    <x v="108"/>
    <x v="0"/>
    <x v="0"/>
    <x v="0"/>
  </r>
  <r>
    <x v="206"/>
    <s v="Spotify"/>
    <x v="149"/>
    <x v="7"/>
    <x v="5"/>
    <x v="0"/>
  </r>
  <r>
    <x v="207"/>
    <s v="Orlen"/>
    <x v="150"/>
    <x v="3"/>
    <x v="2"/>
    <x v="0"/>
  </r>
  <r>
    <x v="208"/>
    <s v="Lidl"/>
    <x v="4"/>
    <x v="0"/>
    <x v="0"/>
    <x v="0"/>
  </r>
  <r>
    <x v="209"/>
    <s v="Zabka"/>
    <x v="151"/>
    <x v="0"/>
    <x v="0"/>
    <x v="0"/>
  </r>
  <r>
    <x v="210"/>
    <s v="PysznePL"/>
    <x v="19"/>
    <x v="6"/>
    <x v="4"/>
    <x v="0"/>
  </r>
  <r>
    <x v="211"/>
    <s v="Rent"/>
    <x v="152"/>
    <x v="2"/>
    <x v="0"/>
    <x v="0"/>
  </r>
  <r>
    <x v="211"/>
    <s v="Przelew Przychodzący"/>
    <x v="153"/>
    <x v="1"/>
    <x v="1"/>
    <x v="1"/>
  </r>
  <r>
    <x v="212"/>
    <s v="Bills"/>
    <x v="154"/>
    <x v="2"/>
    <x v="0"/>
    <x v="0"/>
  </r>
  <r>
    <x v="213"/>
    <s v="Lidl"/>
    <x v="155"/>
    <x v="0"/>
    <x v="0"/>
    <x v="0"/>
  </r>
  <r>
    <x v="214"/>
    <s v="Gym"/>
    <x v="38"/>
    <x v="5"/>
    <x v="3"/>
    <x v="0"/>
  </r>
  <r>
    <x v="215"/>
    <s v="PysznePL"/>
    <x v="69"/>
    <x v="6"/>
    <x v="4"/>
    <x v="0"/>
  </r>
  <r>
    <x v="216"/>
    <s v="Amazon"/>
    <x v="156"/>
    <x v="5"/>
    <x v="3"/>
    <x v="0"/>
  </r>
  <r>
    <x v="217"/>
    <s v="Spotify"/>
    <x v="59"/>
    <x v="7"/>
    <x v="5"/>
    <x v="0"/>
  </r>
  <r>
    <x v="218"/>
    <s v="Zabka"/>
    <x v="157"/>
    <x v="0"/>
    <x v="0"/>
    <x v="0"/>
  </r>
  <r>
    <x v="219"/>
    <s v="Orlen"/>
    <x v="158"/>
    <x v="3"/>
    <x v="2"/>
    <x v="0"/>
  </r>
  <r>
    <x v="220"/>
    <s v="Zabka"/>
    <x v="159"/>
    <x v="0"/>
    <x v="0"/>
    <x v="0"/>
  </r>
  <r>
    <x v="221"/>
    <s v="Zabka"/>
    <x v="160"/>
    <x v="0"/>
    <x v="0"/>
    <x v="0"/>
  </r>
  <r>
    <x v="222"/>
    <s v="Phone"/>
    <x v="37"/>
    <x v="2"/>
    <x v="0"/>
    <x v="0"/>
  </r>
  <r>
    <x v="223"/>
    <s v="Zabka"/>
    <x v="107"/>
    <x v="0"/>
    <x v="0"/>
    <x v="0"/>
  </r>
  <r>
    <x v="224"/>
    <s v="Orlen"/>
    <x v="71"/>
    <x v="3"/>
    <x v="2"/>
    <x v="0"/>
  </r>
  <r>
    <x v="225"/>
    <s v="PysznePL"/>
    <x v="87"/>
    <x v="6"/>
    <x v="4"/>
    <x v="0"/>
  </r>
  <r>
    <x v="226"/>
    <s v="Rent"/>
    <x v="161"/>
    <x v="2"/>
    <x v="0"/>
    <x v="0"/>
  </r>
  <r>
    <x v="227"/>
    <s v="Lidl"/>
    <x v="83"/>
    <x v="0"/>
    <x v="0"/>
    <x v="0"/>
  </r>
  <r>
    <x v="228"/>
    <s v="Lidl"/>
    <x v="162"/>
    <x v="0"/>
    <x v="0"/>
    <x v="0"/>
  </r>
  <r>
    <x v="229"/>
    <s v="Rossman"/>
    <x v="15"/>
    <x v="4"/>
    <x v="0"/>
    <x v="0"/>
  </r>
  <r>
    <x v="230"/>
    <s v="Gym"/>
    <x v="163"/>
    <x v="5"/>
    <x v="3"/>
    <x v="0"/>
  </r>
  <r>
    <x v="231"/>
    <s v="PysznePL"/>
    <x v="7"/>
    <x v="6"/>
    <x v="4"/>
    <x v="0"/>
  </r>
  <r>
    <x v="232"/>
    <s v="Steam"/>
    <x v="116"/>
    <x v="12"/>
    <x v="5"/>
    <x v="0"/>
  </r>
  <r>
    <x v="233"/>
    <s v="Gym"/>
    <x v="78"/>
    <x v="5"/>
    <x v="3"/>
    <x v="0"/>
  </r>
  <r>
    <x v="234"/>
    <s v="Zabka"/>
    <x v="164"/>
    <x v="0"/>
    <x v="0"/>
    <x v="0"/>
  </r>
  <r>
    <x v="235"/>
    <s v="PysznePL"/>
    <x v="40"/>
    <x v="6"/>
    <x v="4"/>
    <x v="0"/>
  </r>
  <r>
    <x v="236"/>
    <s v="Zabka"/>
    <x v="165"/>
    <x v="0"/>
    <x v="0"/>
    <x v="0"/>
  </r>
  <r>
    <x v="237"/>
    <s v="Zabka"/>
    <x v="166"/>
    <x v="0"/>
    <x v="0"/>
    <x v="0"/>
  </r>
  <r>
    <x v="238"/>
    <s v="Zabka"/>
    <x v="70"/>
    <x v="0"/>
    <x v="0"/>
    <x v="0"/>
  </r>
  <r>
    <x v="239"/>
    <s v="Gym"/>
    <x v="78"/>
    <x v="5"/>
    <x v="3"/>
    <x v="0"/>
  </r>
  <r>
    <x v="240"/>
    <s v="Orlen"/>
    <x v="31"/>
    <x v="3"/>
    <x v="2"/>
    <x v="0"/>
  </r>
  <r>
    <x v="241"/>
    <s v="PKP"/>
    <x v="40"/>
    <x v="9"/>
    <x v="2"/>
    <x v="0"/>
  </r>
  <r>
    <x v="242"/>
    <s v="Lidl"/>
    <x v="42"/>
    <x v="0"/>
    <x v="0"/>
    <x v="0"/>
  </r>
  <r>
    <x v="242"/>
    <s v="Przelew Przychodzący"/>
    <x v="167"/>
    <x v="1"/>
    <x v="1"/>
    <x v="1"/>
  </r>
  <r>
    <x v="243"/>
    <s v="PysznePL"/>
    <x v="168"/>
    <x v="6"/>
    <x v="4"/>
    <x v="0"/>
  </r>
  <r>
    <x v="244"/>
    <s v="Orlen"/>
    <x v="77"/>
    <x v="3"/>
    <x v="2"/>
    <x v="0"/>
  </r>
  <r>
    <x v="245"/>
    <s v="Lidl"/>
    <x v="34"/>
    <x v="0"/>
    <x v="0"/>
    <x v="0"/>
  </r>
  <r>
    <x v="246"/>
    <s v="PysznePL"/>
    <x v="13"/>
    <x v="6"/>
    <x v="4"/>
    <x v="0"/>
  </r>
  <r>
    <x v="247"/>
    <s v="Zabka"/>
    <x v="39"/>
    <x v="0"/>
    <x v="0"/>
    <x v="0"/>
  </r>
  <r>
    <x v="248"/>
    <s v="Zabka"/>
    <x v="169"/>
    <x v="0"/>
    <x v="0"/>
    <x v="0"/>
  </r>
  <r>
    <x v="249"/>
    <s v="Rossman"/>
    <x v="170"/>
    <x v="4"/>
    <x v="0"/>
    <x v="0"/>
  </r>
  <r>
    <x v="250"/>
    <s v="Gym"/>
    <x v="86"/>
    <x v="5"/>
    <x v="3"/>
    <x v="0"/>
  </r>
  <r>
    <x v="251"/>
    <s v="PysznePL"/>
    <x v="52"/>
    <x v="6"/>
    <x v="4"/>
    <x v="0"/>
  </r>
  <r>
    <x v="252"/>
    <s v="Bills"/>
    <x v="27"/>
    <x v="2"/>
    <x v="0"/>
    <x v="0"/>
  </r>
  <r>
    <x v="253"/>
    <s v="Amazon"/>
    <x v="171"/>
    <x v="5"/>
    <x v="3"/>
    <x v="0"/>
  </r>
  <r>
    <x v="254"/>
    <s v="Rossman"/>
    <x v="172"/>
    <x v="4"/>
    <x v="0"/>
    <x v="0"/>
  </r>
  <r>
    <x v="255"/>
    <s v="Orlen"/>
    <x v="4"/>
    <x v="3"/>
    <x v="2"/>
    <x v="0"/>
  </r>
  <r>
    <x v="256"/>
    <s v="PKP"/>
    <x v="50"/>
    <x v="9"/>
    <x v="2"/>
    <x v="0"/>
  </r>
  <r>
    <x v="257"/>
    <s v="Netflix"/>
    <x v="173"/>
    <x v="7"/>
    <x v="5"/>
    <x v="0"/>
  </r>
  <r>
    <x v="258"/>
    <s v="PysznePL"/>
    <x v="37"/>
    <x v="6"/>
    <x v="4"/>
    <x v="0"/>
  </r>
  <r>
    <x v="259"/>
    <s v="Zabka"/>
    <x v="64"/>
    <x v="0"/>
    <x v="0"/>
    <x v="0"/>
  </r>
  <r>
    <x v="260"/>
    <s v="Zabka"/>
    <x v="53"/>
    <x v="0"/>
    <x v="0"/>
    <x v="0"/>
  </r>
  <r>
    <x v="261"/>
    <s v="Gym"/>
    <x v="94"/>
    <x v="5"/>
    <x v="3"/>
    <x v="0"/>
  </r>
  <r>
    <x v="262"/>
    <s v="Zabka"/>
    <x v="165"/>
    <x v="0"/>
    <x v="0"/>
    <x v="0"/>
  </r>
  <r>
    <x v="263"/>
    <s v="Zabka"/>
    <x v="135"/>
    <x v="0"/>
    <x v="0"/>
    <x v="0"/>
  </r>
  <r>
    <x v="264"/>
    <s v="Spotify"/>
    <x v="45"/>
    <x v="7"/>
    <x v="5"/>
    <x v="0"/>
  </r>
  <r>
    <x v="265"/>
    <s v="Amazon"/>
    <x v="174"/>
    <x v="5"/>
    <x v="3"/>
    <x v="0"/>
  </r>
  <r>
    <x v="266"/>
    <s v="Zabka"/>
    <x v="10"/>
    <x v="0"/>
    <x v="0"/>
    <x v="0"/>
  </r>
  <r>
    <x v="267"/>
    <s v="Zabka"/>
    <x v="175"/>
    <x v="0"/>
    <x v="0"/>
    <x v="0"/>
  </r>
  <r>
    <x v="268"/>
    <s v="Zabka"/>
    <x v="115"/>
    <x v="0"/>
    <x v="0"/>
    <x v="0"/>
  </r>
  <r>
    <x v="269"/>
    <s v="Orlen"/>
    <x v="176"/>
    <x v="3"/>
    <x v="2"/>
    <x v="0"/>
  </r>
  <r>
    <x v="270"/>
    <s v="Zabka"/>
    <x v="177"/>
    <x v="0"/>
    <x v="0"/>
    <x v="0"/>
  </r>
  <r>
    <x v="271"/>
    <s v="Phone"/>
    <x v="13"/>
    <x v="2"/>
    <x v="0"/>
    <x v="0"/>
  </r>
  <r>
    <x v="272"/>
    <s v="Lidl"/>
    <x v="84"/>
    <x v="0"/>
    <x v="0"/>
    <x v="0"/>
  </r>
  <r>
    <x v="272"/>
    <s v="Przelew Przychodzący"/>
    <x v="178"/>
    <x v="1"/>
    <x v="1"/>
    <x v="1"/>
  </r>
  <r>
    <x v="273"/>
    <s v="Dentist"/>
    <x v="179"/>
    <x v="11"/>
    <x v="6"/>
    <x v="0"/>
  </r>
  <r>
    <x v="274"/>
    <s v="Phone"/>
    <x v="59"/>
    <x v="2"/>
    <x v="0"/>
    <x v="0"/>
  </r>
  <r>
    <x v="275"/>
    <s v="Rossman"/>
    <x v="180"/>
    <x v="4"/>
    <x v="0"/>
    <x v="0"/>
  </r>
  <r>
    <x v="276"/>
    <s v="Rossman"/>
    <x v="179"/>
    <x v="4"/>
    <x v="0"/>
    <x v="0"/>
  </r>
  <r>
    <x v="277"/>
    <s v="Amazon"/>
    <x v="181"/>
    <x v="5"/>
    <x v="3"/>
    <x v="0"/>
  </r>
  <r>
    <x v="278"/>
    <s v="Zabka"/>
    <x v="182"/>
    <x v="0"/>
    <x v="0"/>
    <x v="0"/>
  </r>
  <r>
    <x v="279"/>
    <s v="PysznePL"/>
    <x v="20"/>
    <x v="6"/>
    <x v="4"/>
    <x v="0"/>
  </r>
  <r>
    <x v="280"/>
    <s v="Zabka"/>
    <x v="93"/>
    <x v="0"/>
    <x v="0"/>
    <x v="0"/>
  </r>
  <r>
    <x v="281"/>
    <s v="Netflix"/>
    <x v="183"/>
    <x v="7"/>
    <x v="5"/>
    <x v="0"/>
  </r>
  <r>
    <x v="282"/>
    <s v="Spotify"/>
    <x v="184"/>
    <x v="7"/>
    <x v="5"/>
    <x v="0"/>
  </r>
  <r>
    <x v="283"/>
    <s v="Rossman"/>
    <x v="185"/>
    <x v="4"/>
    <x v="0"/>
    <x v="0"/>
  </r>
  <r>
    <x v="284"/>
    <s v="PysznePL"/>
    <x v="142"/>
    <x v="6"/>
    <x v="4"/>
    <x v="0"/>
  </r>
  <r>
    <x v="285"/>
    <s v="Amazon"/>
    <x v="186"/>
    <x v="5"/>
    <x v="3"/>
    <x v="0"/>
  </r>
  <r>
    <x v="286"/>
    <s v="Lidl"/>
    <x v="123"/>
    <x v="0"/>
    <x v="0"/>
    <x v="0"/>
  </r>
  <r>
    <x v="287"/>
    <s v="Zabka"/>
    <x v="54"/>
    <x v="0"/>
    <x v="0"/>
    <x v="0"/>
  </r>
  <r>
    <x v="288"/>
    <s v="Phone"/>
    <x v="141"/>
    <x v="2"/>
    <x v="0"/>
    <x v="0"/>
  </r>
  <r>
    <x v="289"/>
    <s v="Gessler"/>
    <x v="22"/>
    <x v="13"/>
    <x v="4"/>
    <x v="0"/>
  </r>
  <r>
    <x v="290"/>
    <s v="Gessler"/>
    <x v="99"/>
    <x v="13"/>
    <x v="4"/>
    <x v="0"/>
  </r>
  <r>
    <x v="291"/>
    <s v="Zabka"/>
    <x v="55"/>
    <x v="0"/>
    <x v="0"/>
    <x v="0"/>
  </r>
  <r>
    <x v="292"/>
    <s v="Zabka"/>
    <x v="187"/>
    <x v="0"/>
    <x v="0"/>
    <x v="0"/>
  </r>
  <r>
    <x v="293"/>
    <s v="PysznePL"/>
    <x v="184"/>
    <x v="6"/>
    <x v="4"/>
    <x v="0"/>
  </r>
  <r>
    <x v="294"/>
    <s v="Spotify"/>
    <x v="149"/>
    <x v="7"/>
    <x v="5"/>
    <x v="0"/>
  </r>
  <r>
    <x v="295"/>
    <s v="PysznePL"/>
    <x v="188"/>
    <x v="6"/>
    <x v="4"/>
    <x v="0"/>
  </r>
  <r>
    <x v="296"/>
    <s v="PysznePL"/>
    <x v="104"/>
    <x v="6"/>
    <x v="4"/>
    <x v="0"/>
  </r>
  <r>
    <x v="297"/>
    <s v="PysznePL"/>
    <x v="52"/>
    <x v="6"/>
    <x v="4"/>
    <x v="0"/>
  </r>
  <r>
    <x v="298"/>
    <s v="Rossman"/>
    <x v="189"/>
    <x v="4"/>
    <x v="0"/>
    <x v="0"/>
  </r>
  <r>
    <x v="299"/>
    <s v="PysznePL"/>
    <x v="72"/>
    <x v="6"/>
    <x v="4"/>
    <x v="0"/>
  </r>
  <r>
    <x v="300"/>
    <s v="Lidl"/>
    <x v="179"/>
    <x v="0"/>
    <x v="0"/>
    <x v="0"/>
  </r>
  <r>
    <x v="301"/>
    <s v="Zabka"/>
    <x v="177"/>
    <x v="0"/>
    <x v="0"/>
    <x v="0"/>
  </r>
  <r>
    <x v="302"/>
    <s v="Zabka"/>
    <x v="31"/>
    <x v="0"/>
    <x v="0"/>
    <x v="0"/>
  </r>
  <r>
    <x v="303"/>
    <s v="Rossman"/>
    <x v="190"/>
    <x v="4"/>
    <x v="0"/>
    <x v="0"/>
  </r>
  <r>
    <x v="303"/>
    <s v="Przelew Przychodzący"/>
    <x v="191"/>
    <x v="1"/>
    <x v="1"/>
    <x v="1"/>
  </r>
  <r>
    <x v="304"/>
    <s v="Spotify"/>
    <x v="184"/>
    <x v="7"/>
    <x v="5"/>
    <x v="0"/>
  </r>
  <r>
    <x v="305"/>
    <s v="Amazon"/>
    <x v="192"/>
    <x v="5"/>
    <x v="3"/>
    <x v="0"/>
  </r>
  <r>
    <x v="306"/>
    <s v="PysznePL"/>
    <x v="188"/>
    <x v="6"/>
    <x v="4"/>
    <x v="0"/>
  </r>
  <r>
    <x v="307"/>
    <s v="PysznePL"/>
    <x v="111"/>
    <x v="6"/>
    <x v="4"/>
    <x v="0"/>
  </r>
  <r>
    <x v="308"/>
    <s v="Bills"/>
    <x v="193"/>
    <x v="2"/>
    <x v="0"/>
    <x v="0"/>
  </r>
  <r>
    <x v="309"/>
    <s v="H&amp;M"/>
    <x v="55"/>
    <x v="10"/>
    <x v="3"/>
    <x v="0"/>
  </r>
  <r>
    <x v="310"/>
    <s v="Lidl"/>
    <x v="44"/>
    <x v="0"/>
    <x v="0"/>
    <x v="0"/>
  </r>
  <r>
    <x v="311"/>
    <s v="Lidl"/>
    <x v="18"/>
    <x v="0"/>
    <x v="0"/>
    <x v="0"/>
  </r>
  <r>
    <x v="312"/>
    <s v="Lidl"/>
    <x v="166"/>
    <x v="0"/>
    <x v="0"/>
    <x v="0"/>
  </r>
  <r>
    <x v="313"/>
    <s v="Rent"/>
    <x v="194"/>
    <x v="2"/>
    <x v="0"/>
    <x v="0"/>
  </r>
  <r>
    <x v="314"/>
    <s v="Phone"/>
    <x v="142"/>
    <x v="2"/>
    <x v="0"/>
    <x v="0"/>
  </r>
  <r>
    <x v="315"/>
    <s v="Rossman"/>
    <x v="42"/>
    <x v="4"/>
    <x v="0"/>
    <x v="0"/>
  </r>
  <r>
    <x v="316"/>
    <s v="Lidl"/>
    <x v="44"/>
    <x v="0"/>
    <x v="0"/>
    <x v="0"/>
  </r>
  <r>
    <x v="317"/>
    <s v="PysznePL"/>
    <x v="48"/>
    <x v="6"/>
    <x v="4"/>
    <x v="0"/>
  </r>
  <r>
    <x v="318"/>
    <s v="PysznePL"/>
    <x v="52"/>
    <x v="6"/>
    <x v="4"/>
    <x v="0"/>
  </r>
  <r>
    <x v="319"/>
    <s v="PysznePL"/>
    <x v="61"/>
    <x v="6"/>
    <x v="4"/>
    <x v="0"/>
  </r>
  <r>
    <x v="320"/>
    <s v="Zabka"/>
    <x v="195"/>
    <x v="0"/>
    <x v="0"/>
    <x v="0"/>
  </r>
  <r>
    <x v="321"/>
    <s v="Netflix"/>
    <x v="101"/>
    <x v="7"/>
    <x v="5"/>
    <x v="0"/>
  </r>
  <r>
    <x v="322"/>
    <s v="Zabka"/>
    <x v="196"/>
    <x v="0"/>
    <x v="0"/>
    <x v="0"/>
  </r>
  <r>
    <x v="323"/>
    <s v="Zabka"/>
    <x v="197"/>
    <x v="0"/>
    <x v="0"/>
    <x v="0"/>
  </r>
  <r>
    <x v="324"/>
    <s v="PysznePL"/>
    <x v="88"/>
    <x v="6"/>
    <x v="4"/>
    <x v="0"/>
  </r>
  <r>
    <x v="325"/>
    <s v="Zabka"/>
    <x v="106"/>
    <x v="0"/>
    <x v="0"/>
    <x v="0"/>
  </r>
  <r>
    <x v="326"/>
    <s v="Zabka"/>
    <x v="155"/>
    <x v="0"/>
    <x v="0"/>
    <x v="0"/>
  </r>
  <r>
    <x v="327"/>
    <s v="PysznePL"/>
    <x v="19"/>
    <x v="6"/>
    <x v="4"/>
    <x v="0"/>
  </r>
  <r>
    <x v="328"/>
    <s v="Rossman"/>
    <x v="138"/>
    <x v="4"/>
    <x v="0"/>
    <x v="0"/>
  </r>
  <r>
    <x v="329"/>
    <s v="Orlen"/>
    <x v="58"/>
    <x v="3"/>
    <x v="2"/>
    <x v="0"/>
  </r>
  <r>
    <x v="330"/>
    <s v="Amazon"/>
    <x v="198"/>
    <x v="5"/>
    <x v="3"/>
    <x v="0"/>
  </r>
  <r>
    <x v="331"/>
    <s v="Doctor"/>
    <x v="199"/>
    <x v="11"/>
    <x v="6"/>
    <x v="0"/>
  </r>
  <r>
    <x v="332"/>
    <s v="Zabka"/>
    <x v="23"/>
    <x v="0"/>
    <x v="0"/>
    <x v="0"/>
  </r>
  <r>
    <x v="333"/>
    <s v="PysznePL"/>
    <x v="200"/>
    <x v="6"/>
    <x v="4"/>
    <x v="0"/>
  </r>
  <r>
    <x v="333"/>
    <s v="Przelew Przychodzący"/>
    <x v="201"/>
    <x v="1"/>
    <x v="1"/>
    <x v="1"/>
  </r>
  <r>
    <x v="334"/>
    <s v="Orlen"/>
    <x v="202"/>
    <x v="3"/>
    <x v="2"/>
    <x v="0"/>
  </r>
  <r>
    <x v="335"/>
    <s v="Zabka"/>
    <x v="159"/>
    <x v="0"/>
    <x v="0"/>
    <x v="0"/>
  </r>
  <r>
    <x v="336"/>
    <s v="Steam"/>
    <x v="151"/>
    <x v="12"/>
    <x v="5"/>
    <x v="0"/>
  </r>
  <r>
    <x v="337"/>
    <s v="Zabka"/>
    <x v="203"/>
    <x v="0"/>
    <x v="0"/>
    <x v="0"/>
  </r>
  <r>
    <x v="338"/>
    <s v="Orlen"/>
    <x v="93"/>
    <x v="3"/>
    <x v="2"/>
    <x v="0"/>
  </r>
  <r>
    <x v="339"/>
    <s v="Spotify"/>
    <x v="76"/>
    <x v="7"/>
    <x v="5"/>
    <x v="0"/>
  </r>
  <r>
    <x v="340"/>
    <s v="PKP"/>
    <x v="48"/>
    <x v="9"/>
    <x v="2"/>
    <x v="0"/>
  </r>
  <r>
    <x v="341"/>
    <s v="Lidl"/>
    <x v="146"/>
    <x v="0"/>
    <x v="0"/>
    <x v="0"/>
  </r>
  <r>
    <x v="342"/>
    <s v="Zabka"/>
    <x v="176"/>
    <x v="0"/>
    <x v="0"/>
    <x v="0"/>
  </r>
  <r>
    <x v="343"/>
    <s v="PysznePL"/>
    <x v="28"/>
    <x v="6"/>
    <x v="4"/>
    <x v="0"/>
  </r>
  <r>
    <x v="344"/>
    <s v="Phone"/>
    <x v="60"/>
    <x v="2"/>
    <x v="0"/>
    <x v="0"/>
  </r>
  <r>
    <x v="345"/>
    <s v="Rossman"/>
    <x v="204"/>
    <x v="4"/>
    <x v="0"/>
    <x v="0"/>
  </r>
  <r>
    <x v="346"/>
    <s v="Phone"/>
    <x v="61"/>
    <x v="2"/>
    <x v="0"/>
    <x v="0"/>
  </r>
  <r>
    <x v="347"/>
    <s v="Zabka"/>
    <x v="139"/>
    <x v="0"/>
    <x v="0"/>
    <x v="0"/>
  </r>
  <r>
    <x v="348"/>
    <s v="Phone"/>
    <x v="86"/>
    <x v="2"/>
    <x v="0"/>
    <x v="0"/>
  </r>
  <r>
    <x v="349"/>
    <s v="Zabka"/>
    <x v="162"/>
    <x v="0"/>
    <x v="0"/>
    <x v="0"/>
  </r>
  <r>
    <x v="350"/>
    <s v="Lidl"/>
    <x v="205"/>
    <x v="0"/>
    <x v="0"/>
    <x v="0"/>
  </r>
  <r>
    <x v="351"/>
    <s v="Phone"/>
    <x v="60"/>
    <x v="2"/>
    <x v="0"/>
    <x v="0"/>
  </r>
  <r>
    <x v="352"/>
    <s v="Orlen"/>
    <x v="206"/>
    <x v="3"/>
    <x v="2"/>
    <x v="0"/>
  </r>
  <r>
    <x v="353"/>
    <s v="Phone"/>
    <x v="129"/>
    <x v="2"/>
    <x v="0"/>
    <x v="0"/>
  </r>
  <r>
    <x v="354"/>
    <s v="Rent"/>
    <x v="207"/>
    <x v="2"/>
    <x v="0"/>
    <x v="0"/>
  </r>
  <r>
    <x v="355"/>
    <s v="Orlen"/>
    <x v="93"/>
    <x v="3"/>
    <x v="2"/>
    <x v="0"/>
  </r>
  <r>
    <x v="356"/>
    <s v="PysznePL"/>
    <x v="208"/>
    <x v="6"/>
    <x v="4"/>
    <x v="0"/>
  </r>
  <r>
    <x v="357"/>
    <s v="Zabka"/>
    <x v="206"/>
    <x v="0"/>
    <x v="0"/>
    <x v="0"/>
  </r>
  <r>
    <x v="358"/>
    <s v="Amazon"/>
    <x v="209"/>
    <x v="5"/>
    <x v="3"/>
    <x v="0"/>
  </r>
  <r>
    <x v="359"/>
    <s v="Zabka"/>
    <x v="210"/>
    <x v="0"/>
    <x v="0"/>
    <x v="0"/>
  </r>
  <r>
    <x v="360"/>
    <s v="Kino"/>
    <x v="211"/>
    <x v="8"/>
    <x v="5"/>
    <x v="0"/>
  </r>
  <r>
    <x v="360"/>
    <s v="Przelew Przychodzący"/>
    <x v="212"/>
    <x v="1"/>
    <x v="1"/>
    <x v="1"/>
  </r>
  <r>
    <x v="361"/>
    <s v="PysznePL"/>
    <x v="28"/>
    <x v="6"/>
    <x v="4"/>
    <x v="0"/>
  </r>
  <r>
    <x v="362"/>
    <s v="Rossman"/>
    <x v="210"/>
    <x v="4"/>
    <x v="0"/>
    <x v="0"/>
  </r>
  <r>
    <x v="363"/>
    <s v="Zabka"/>
    <x v="9"/>
    <x v="0"/>
    <x v="0"/>
    <x v="0"/>
  </r>
  <r>
    <x v="364"/>
    <s v="Origin"/>
    <x v="15"/>
    <x v="3"/>
    <x v="2"/>
    <x v="0"/>
  </r>
  <r>
    <x v="364"/>
    <s v="Przelew Przychodzący"/>
    <x v="213"/>
    <x v="1"/>
    <x v="1"/>
    <x v="1"/>
  </r>
  <r>
    <x v="365"/>
    <s v="PKP"/>
    <x v="188"/>
    <x v="9"/>
    <x v="2"/>
    <x v="0"/>
  </r>
  <r>
    <x v="366"/>
    <s v="PysznePL"/>
    <x v="35"/>
    <x v="6"/>
    <x v="4"/>
    <x v="0"/>
  </r>
  <r>
    <x v="367"/>
    <s v="PysznePL"/>
    <x v="173"/>
    <x v="6"/>
    <x v="4"/>
    <x v="0"/>
  </r>
  <r>
    <x v="368"/>
    <s v="Rent"/>
    <x v="214"/>
    <x v="2"/>
    <x v="0"/>
    <x v="0"/>
  </r>
  <r>
    <x v="369"/>
    <s v="Amazon"/>
    <x v="215"/>
    <x v="5"/>
    <x v="3"/>
    <x v="0"/>
  </r>
  <r>
    <x v="370"/>
    <s v="H&amp;M"/>
    <x v="185"/>
    <x v="10"/>
    <x v="3"/>
    <x v="0"/>
  </r>
  <r>
    <x v="371"/>
    <s v="Lidl"/>
    <x v="145"/>
    <x v="0"/>
    <x v="0"/>
    <x v="0"/>
  </r>
  <r>
    <x v="372"/>
    <s v="Rossman"/>
    <x v="151"/>
    <x v="4"/>
    <x v="0"/>
    <x v="0"/>
  </r>
  <r>
    <x v="373"/>
    <s v="Netflix"/>
    <x v="86"/>
    <x v="7"/>
    <x v="5"/>
    <x v="0"/>
  </r>
  <r>
    <x v="374"/>
    <s v="PysznePL"/>
    <x v="129"/>
    <x v="6"/>
    <x v="4"/>
    <x v="0"/>
  </r>
  <r>
    <x v="375"/>
    <s v="Amazon"/>
    <x v="216"/>
    <x v="5"/>
    <x v="3"/>
    <x v="0"/>
  </r>
  <r>
    <x v="376"/>
    <s v="PysznePL"/>
    <x v="19"/>
    <x v="6"/>
    <x v="4"/>
    <x v="0"/>
  </r>
  <r>
    <x v="377"/>
    <s v="Zabka"/>
    <x v="217"/>
    <x v="0"/>
    <x v="0"/>
    <x v="0"/>
  </r>
  <r>
    <x v="378"/>
    <s v="Lidl"/>
    <x v="4"/>
    <x v="0"/>
    <x v="0"/>
    <x v="0"/>
  </r>
  <r>
    <x v="379"/>
    <s v="Zabka"/>
    <x v="204"/>
    <x v="0"/>
    <x v="0"/>
    <x v="0"/>
  </r>
  <r>
    <x v="380"/>
    <s v="Zabka"/>
    <x v="90"/>
    <x v="0"/>
    <x v="0"/>
    <x v="0"/>
  </r>
  <r>
    <x v="381"/>
    <s v="Rossman"/>
    <x v="218"/>
    <x v="4"/>
    <x v="0"/>
    <x v="0"/>
  </r>
  <r>
    <x v="382"/>
    <s v="PKP"/>
    <x v="141"/>
    <x v="9"/>
    <x v="2"/>
    <x v="0"/>
  </r>
  <r>
    <x v="383"/>
    <s v="H&amp;M"/>
    <x v="185"/>
    <x v="10"/>
    <x v="3"/>
    <x v="0"/>
  </r>
  <r>
    <x v="384"/>
    <s v="H&amp;M"/>
    <x v="219"/>
    <x v="10"/>
    <x v="3"/>
    <x v="0"/>
  </r>
  <r>
    <x v="385"/>
    <s v="PysznePL"/>
    <x v="88"/>
    <x v="6"/>
    <x v="4"/>
    <x v="0"/>
  </r>
  <r>
    <x v="386"/>
    <s v="Zabka"/>
    <x v="179"/>
    <x v="0"/>
    <x v="0"/>
    <x v="0"/>
  </r>
  <r>
    <x v="387"/>
    <s v="Netflix"/>
    <x v="86"/>
    <x v="7"/>
    <x v="5"/>
    <x v="0"/>
  </r>
  <r>
    <x v="388"/>
    <s v="PysznePL"/>
    <x v="168"/>
    <x v="6"/>
    <x v="4"/>
    <x v="0"/>
  </r>
  <r>
    <x v="389"/>
    <s v="PysznePL"/>
    <x v="17"/>
    <x v="6"/>
    <x v="4"/>
    <x v="0"/>
  </r>
  <r>
    <x v="390"/>
    <s v="PysznePL"/>
    <x v="17"/>
    <x v="6"/>
    <x v="4"/>
    <x v="0"/>
  </r>
  <r>
    <x v="391"/>
    <s v="Amazon"/>
    <x v="220"/>
    <x v="5"/>
    <x v="3"/>
    <x v="0"/>
  </r>
  <r>
    <x v="392"/>
    <s v="PysznePL"/>
    <x v="122"/>
    <x v="6"/>
    <x v="4"/>
    <x v="0"/>
  </r>
  <r>
    <x v="393"/>
    <s v="Orlen"/>
    <x v="109"/>
    <x v="3"/>
    <x v="2"/>
    <x v="0"/>
  </r>
  <r>
    <x v="394"/>
    <s v="Zabka"/>
    <x v="128"/>
    <x v="0"/>
    <x v="0"/>
    <x v="0"/>
  </r>
  <r>
    <x v="395"/>
    <s v="Amazon"/>
    <x v="221"/>
    <x v="5"/>
    <x v="3"/>
    <x v="0"/>
  </r>
  <r>
    <x v="395"/>
    <s v="Przelew Przychodzący"/>
    <x v="222"/>
    <x v="1"/>
    <x v="1"/>
    <x v="1"/>
  </r>
  <r>
    <x v="396"/>
    <s v="Amazon"/>
    <x v="36"/>
    <x v="5"/>
    <x v="3"/>
    <x v="0"/>
  </r>
  <r>
    <x v="397"/>
    <s v="Zabka"/>
    <x v="85"/>
    <x v="0"/>
    <x v="0"/>
    <x v="0"/>
  </r>
  <r>
    <x v="398"/>
    <s v="Amazon"/>
    <x v="223"/>
    <x v="5"/>
    <x v="3"/>
    <x v="0"/>
  </r>
  <r>
    <x v="399"/>
    <s v="PysznePL"/>
    <x v="76"/>
    <x v="6"/>
    <x v="4"/>
    <x v="0"/>
  </r>
  <r>
    <x v="400"/>
    <s v="Phone"/>
    <x v="122"/>
    <x v="2"/>
    <x v="0"/>
    <x v="0"/>
  </r>
  <r>
    <x v="401"/>
    <s v="Phone"/>
    <x v="120"/>
    <x v="2"/>
    <x v="0"/>
    <x v="0"/>
  </r>
  <r>
    <x v="402"/>
    <s v="Rossman"/>
    <x v="179"/>
    <x v="4"/>
    <x v="0"/>
    <x v="0"/>
  </r>
  <r>
    <x v="403"/>
    <s v="PysznePL"/>
    <x v="140"/>
    <x v="6"/>
    <x v="4"/>
    <x v="0"/>
  </r>
  <r>
    <x v="404"/>
    <s v="Zabka"/>
    <x v="42"/>
    <x v="0"/>
    <x v="0"/>
    <x v="0"/>
  </r>
  <r>
    <x v="405"/>
    <s v="Zabka"/>
    <x v="224"/>
    <x v="0"/>
    <x v="0"/>
    <x v="0"/>
  </r>
  <r>
    <x v="406"/>
    <s v="PysznePL"/>
    <x v="35"/>
    <x v="6"/>
    <x v="4"/>
    <x v="0"/>
  </r>
  <r>
    <x v="407"/>
    <s v="Gym"/>
    <x v="118"/>
    <x v="5"/>
    <x v="3"/>
    <x v="0"/>
  </r>
  <r>
    <x v="408"/>
    <s v="Zabka"/>
    <x v="53"/>
    <x v="0"/>
    <x v="0"/>
    <x v="0"/>
  </r>
  <r>
    <x v="409"/>
    <s v="Orlen"/>
    <x v="165"/>
    <x v="3"/>
    <x v="2"/>
    <x v="0"/>
  </r>
  <r>
    <x v="410"/>
    <s v="Gym"/>
    <x v="200"/>
    <x v="5"/>
    <x v="3"/>
    <x v="0"/>
  </r>
  <r>
    <x v="411"/>
    <s v="Lidl"/>
    <x v="93"/>
    <x v="0"/>
    <x v="0"/>
    <x v="0"/>
  </r>
  <r>
    <x v="412"/>
    <s v="Kino"/>
    <x v="61"/>
    <x v="8"/>
    <x v="5"/>
    <x v="0"/>
  </r>
  <r>
    <x v="413"/>
    <s v="Rent"/>
    <x v="225"/>
    <x v="2"/>
    <x v="0"/>
    <x v="0"/>
  </r>
  <r>
    <x v="414"/>
    <s v="Lidl"/>
    <x v="226"/>
    <x v="0"/>
    <x v="0"/>
    <x v="0"/>
  </r>
  <r>
    <x v="415"/>
    <s v="Kino"/>
    <x v="200"/>
    <x v="8"/>
    <x v="5"/>
    <x v="0"/>
  </r>
  <r>
    <x v="416"/>
    <s v="Orlen"/>
    <x v="32"/>
    <x v="3"/>
    <x v="2"/>
    <x v="0"/>
  </r>
  <r>
    <x v="417"/>
    <s v="PysznePL"/>
    <x v="227"/>
    <x v="6"/>
    <x v="4"/>
    <x v="0"/>
  </r>
  <r>
    <x v="418"/>
    <s v="Rent"/>
    <x v="228"/>
    <x v="2"/>
    <x v="0"/>
    <x v="0"/>
  </r>
  <r>
    <x v="419"/>
    <s v="Phone"/>
    <x v="37"/>
    <x v="2"/>
    <x v="0"/>
    <x v="0"/>
  </r>
  <r>
    <x v="420"/>
    <s v="Steam"/>
    <x v="150"/>
    <x v="12"/>
    <x v="5"/>
    <x v="0"/>
  </r>
  <r>
    <x v="421"/>
    <s v="PysznePL"/>
    <x v="81"/>
    <x v="6"/>
    <x v="4"/>
    <x v="0"/>
  </r>
  <r>
    <x v="422"/>
    <s v="Zabka"/>
    <x v="229"/>
    <x v="0"/>
    <x v="0"/>
    <x v="0"/>
  </r>
  <r>
    <x v="423"/>
    <s v="Rossman"/>
    <x v="230"/>
    <x v="4"/>
    <x v="0"/>
    <x v="0"/>
  </r>
  <r>
    <x v="423"/>
    <s v="Przelew Przychodzący"/>
    <x v="231"/>
    <x v="1"/>
    <x v="1"/>
    <x v="1"/>
  </r>
  <r>
    <x v="424"/>
    <s v="Zabka"/>
    <x v="29"/>
    <x v="0"/>
    <x v="0"/>
    <x v="0"/>
  </r>
  <r>
    <x v="425"/>
    <s v="PysznePL"/>
    <x v="183"/>
    <x v="6"/>
    <x v="4"/>
    <x v="0"/>
  </r>
  <r>
    <x v="426"/>
    <s v="Orlen"/>
    <x v="9"/>
    <x v="3"/>
    <x v="2"/>
    <x v="0"/>
  </r>
  <r>
    <x v="427"/>
    <s v="Zabka"/>
    <x v="182"/>
    <x v="0"/>
    <x v="0"/>
    <x v="0"/>
  </r>
  <r>
    <x v="428"/>
    <s v="PysznePL"/>
    <x v="60"/>
    <x v="6"/>
    <x v="4"/>
    <x v="0"/>
  </r>
  <r>
    <x v="429"/>
    <s v="Kino"/>
    <x v="59"/>
    <x v="8"/>
    <x v="5"/>
    <x v="0"/>
  </r>
  <r>
    <x v="430"/>
    <s v="Lidl"/>
    <x v="232"/>
    <x v="0"/>
    <x v="0"/>
    <x v="0"/>
  </r>
  <r>
    <x v="431"/>
    <s v="PysznePL"/>
    <x v="141"/>
    <x v="6"/>
    <x v="4"/>
    <x v="0"/>
  </r>
  <r>
    <x v="432"/>
    <s v="Zabka"/>
    <x v="15"/>
    <x v="0"/>
    <x v="0"/>
    <x v="0"/>
  </r>
  <r>
    <x v="433"/>
    <s v="Orlen"/>
    <x v="189"/>
    <x v="3"/>
    <x v="2"/>
    <x v="0"/>
  </r>
  <r>
    <x v="434"/>
    <s v="Zabka"/>
    <x v="3"/>
    <x v="0"/>
    <x v="0"/>
    <x v="0"/>
  </r>
  <r>
    <x v="435"/>
    <s v="Spotify"/>
    <x v="129"/>
    <x v="7"/>
    <x v="5"/>
    <x v="0"/>
  </r>
  <r>
    <x v="436"/>
    <s v="PKP"/>
    <x v="208"/>
    <x v="9"/>
    <x v="2"/>
    <x v="0"/>
  </r>
  <r>
    <x v="437"/>
    <s v="PysznePL"/>
    <x v="59"/>
    <x v="6"/>
    <x v="4"/>
    <x v="0"/>
  </r>
  <r>
    <x v="438"/>
    <s v="Rossman"/>
    <x v="162"/>
    <x v="4"/>
    <x v="0"/>
    <x v="0"/>
  </r>
  <r>
    <x v="439"/>
    <s v="Phone"/>
    <x v="168"/>
    <x v="2"/>
    <x v="0"/>
    <x v="0"/>
  </r>
  <r>
    <x v="440"/>
    <s v="Steam"/>
    <x v="110"/>
    <x v="12"/>
    <x v="5"/>
    <x v="0"/>
  </r>
  <r>
    <x v="441"/>
    <s v="Zabka"/>
    <x v="74"/>
    <x v="0"/>
    <x v="0"/>
    <x v="0"/>
  </r>
  <r>
    <x v="442"/>
    <s v="Orlen"/>
    <x v="233"/>
    <x v="3"/>
    <x v="2"/>
    <x v="0"/>
  </r>
  <r>
    <x v="443"/>
    <s v="Rent"/>
    <x v="66"/>
    <x v="2"/>
    <x v="0"/>
    <x v="0"/>
  </r>
  <r>
    <x v="444"/>
    <s v="PysznePL"/>
    <x v="59"/>
    <x v="6"/>
    <x v="4"/>
    <x v="0"/>
  </r>
  <r>
    <x v="445"/>
    <s v="Kino"/>
    <x v="86"/>
    <x v="8"/>
    <x v="5"/>
    <x v="0"/>
  </r>
  <r>
    <x v="446"/>
    <s v="Amazon"/>
    <x v="234"/>
    <x v="5"/>
    <x v="3"/>
    <x v="0"/>
  </r>
  <r>
    <x v="447"/>
    <s v="Bills"/>
    <x v="235"/>
    <x v="2"/>
    <x v="0"/>
    <x v="0"/>
  </r>
  <r>
    <x v="448"/>
    <s v="Dentist"/>
    <x v="109"/>
    <x v="11"/>
    <x v="6"/>
    <x v="0"/>
  </r>
  <r>
    <x v="449"/>
    <s v="Lidl"/>
    <x v="29"/>
    <x v="0"/>
    <x v="0"/>
    <x v="0"/>
  </r>
  <r>
    <x v="450"/>
    <s v="Orlen"/>
    <x v="74"/>
    <x v="3"/>
    <x v="2"/>
    <x v="0"/>
  </r>
  <r>
    <x v="451"/>
    <s v="Amazon"/>
    <x v="63"/>
    <x v="5"/>
    <x v="3"/>
    <x v="0"/>
  </r>
  <r>
    <x v="452"/>
    <s v="Zabka"/>
    <x v="151"/>
    <x v="0"/>
    <x v="0"/>
    <x v="0"/>
  </r>
  <r>
    <x v="453"/>
    <s v="Lidl"/>
    <x v="0"/>
    <x v="0"/>
    <x v="0"/>
    <x v="0"/>
  </r>
  <r>
    <x v="454"/>
    <s v="Zabka"/>
    <x v="189"/>
    <x v="0"/>
    <x v="0"/>
    <x v="0"/>
  </r>
  <r>
    <x v="454"/>
    <s v="Przelew Przychodzący"/>
    <x v="236"/>
    <x v="1"/>
    <x v="1"/>
    <x v="1"/>
  </r>
  <r>
    <x v="455"/>
    <s v="Phone"/>
    <x v="48"/>
    <x v="2"/>
    <x v="0"/>
    <x v="0"/>
  </r>
  <r>
    <x v="456"/>
    <s v="Steam"/>
    <x v="237"/>
    <x v="12"/>
    <x v="5"/>
    <x v="0"/>
  </r>
  <r>
    <x v="457"/>
    <s v="Zabka"/>
    <x v="9"/>
    <x v="0"/>
    <x v="0"/>
    <x v="0"/>
  </r>
  <r>
    <x v="458"/>
    <s v="PysznePL"/>
    <x v="227"/>
    <x v="6"/>
    <x v="4"/>
    <x v="0"/>
  </r>
  <r>
    <x v="459"/>
    <s v="Zara"/>
    <x v="53"/>
    <x v="10"/>
    <x v="3"/>
    <x v="0"/>
  </r>
  <r>
    <x v="460"/>
    <s v="Zabka"/>
    <x v="70"/>
    <x v="0"/>
    <x v="0"/>
    <x v="0"/>
  </r>
  <r>
    <x v="461"/>
    <s v="Rossman"/>
    <x v="15"/>
    <x v="4"/>
    <x v="0"/>
    <x v="0"/>
  </r>
  <r>
    <x v="462"/>
    <s v="Zabka"/>
    <x v="238"/>
    <x v="0"/>
    <x v="0"/>
    <x v="0"/>
  </r>
  <r>
    <x v="463"/>
    <s v="Orlen"/>
    <x v="32"/>
    <x v="3"/>
    <x v="2"/>
    <x v="0"/>
  </r>
  <r>
    <x v="464"/>
    <s v="Netflix"/>
    <x v="20"/>
    <x v="7"/>
    <x v="5"/>
    <x v="0"/>
  </r>
  <r>
    <x v="465"/>
    <s v="Zabka"/>
    <x v="116"/>
    <x v="0"/>
    <x v="0"/>
    <x v="0"/>
  </r>
  <r>
    <x v="466"/>
    <s v="Amazon"/>
    <x v="239"/>
    <x v="5"/>
    <x v="3"/>
    <x v="0"/>
  </r>
  <r>
    <x v="467"/>
    <s v="Netflix"/>
    <x v="188"/>
    <x v="7"/>
    <x v="5"/>
    <x v="0"/>
  </r>
  <r>
    <x v="468"/>
    <s v="PysznePL"/>
    <x v="35"/>
    <x v="6"/>
    <x v="4"/>
    <x v="0"/>
  </r>
  <r>
    <x v="469"/>
    <s v="PysznePL"/>
    <x v="200"/>
    <x v="6"/>
    <x v="4"/>
    <x v="0"/>
  </r>
  <r>
    <x v="470"/>
    <s v="Rent"/>
    <x v="240"/>
    <x v="2"/>
    <x v="0"/>
    <x v="0"/>
  </r>
  <r>
    <x v="471"/>
    <s v="Zabka"/>
    <x v="155"/>
    <x v="0"/>
    <x v="0"/>
    <x v="0"/>
  </r>
  <r>
    <x v="472"/>
    <s v="Rossman"/>
    <x v="233"/>
    <x v="4"/>
    <x v="0"/>
    <x v="0"/>
  </r>
  <r>
    <x v="473"/>
    <s v="PysznePL"/>
    <x v="122"/>
    <x v="6"/>
    <x v="4"/>
    <x v="0"/>
  </r>
  <r>
    <x v="474"/>
    <s v="Rossman"/>
    <x v="29"/>
    <x v="4"/>
    <x v="0"/>
    <x v="0"/>
  </r>
  <r>
    <x v="475"/>
    <s v="PysznePL"/>
    <x v="87"/>
    <x v="6"/>
    <x v="4"/>
    <x v="0"/>
  </r>
  <r>
    <x v="476"/>
    <s v="Rossman"/>
    <x v="241"/>
    <x v="4"/>
    <x v="0"/>
    <x v="0"/>
  </r>
  <r>
    <x v="477"/>
    <s v="PysznePL"/>
    <x v="211"/>
    <x v="6"/>
    <x v="4"/>
    <x v="0"/>
  </r>
  <r>
    <x v="478"/>
    <s v="Orlen"/>
    <x v="73"/>
    <x v="3"/>
    <x v="2"/>
    <x v="0"/>
  </r>
  <r>
    <x v="479"/>
    <s v="PKP"/>
    <x v="81"/>
    <x v="9"/>
    <x v="2"/>
    <x v="0"/>
  </r>
  <r>
    <x v="480"/>
    <s v="Spotify"/>
    <x v="72"/>
    <x v="7"/>
    <x v="5"/>
    <x v="0"/>
  </r>
  <r>
    <x v="481"/>
    <s v="PysznePL"/>
    <x v="118"/>
    <x v="6"/>
    <x v="4"/>
    <x v="0"/>
  </r>
  <r>
    <x v="482"/>
    <s v="Amazon"/>
    <x v="242"/>
    <x v="5"/>
    <x v="3"/>
    <x v="0"/>
  </r>
  <r>
    <x v="483"/>
    <s v="Rent"/>
    <x v="181"/>
    <x v="2"/>
    <x v="0"/>
    <x v="0"/>
  </r>
  <r>
    <x v="484"/>
    <s v="Orlen"/>
    <x v="185"/>
    <x v="3"/>
    <x v="2"/>
    <x v="0"/>
  </r>
  <r>
    <x v="484"/>
    <s v="Przelew Przychodzący"/>
    <x v="243"/>
    <x v="1"/>
    <x v="1"/>
    <x v="1"/>
  </r>
  <r>
    <x v="485"/>
    <s v="PysznePL"/>
    <x v="86"/>
    <x v="6"/>
    <x v="4"/>
    <x v="0"/>
  </r>
  <r>
    <x v="486"/>
    <s v="Lidl"/>
    <x v="147"/>
    <x v="0"/>
    <x v="0"/>
    <x v="0"/>
  </r>
  <r>
    <x v="487"/>
    <s v="Rossman"/>
    <x v="10"/>
    <x v="4"/>
    <x v="0"/>
    <x v="0"/>
  </r>
  <r>
    <x v="488"/>
    <s v="Zabka"/>
    <x v="107"/>
    <x v="0"/>
    <x v="0"/>
    <x v="0"/>
  </r>
  <r>
    <x v="489"/>
    <s v="PKP"/>
    <x v="60"/>
    <x v="9"/>
    <x v="2"/>
    <x v="0"/>
  </r>
  <r>
    <x v="490"/>
    <s v="Zabka"/>
    <x v="244"/>
    <x v="0"/>
    <x v="0"/>
    <x v="0"/>
  </r>
  <r>
    <x v="491"/>
    <s v="Orlen"/>
    <x v="169"/>
    <x v="3"/>
    <x v="2"/>
    <x v="0"/>
  </r>
  <r>
    <x v="492"/>
    <s v="PysznePL"/>
    <x v="101"/>
    <x v="6"/>
    <x v="4"/>
    <x v="0"/>
  </r>
  <r>
    <x v="493"/>
    <s v="Origin"/>
    <x v="9"/>
    <x v="3"/>
    <x v="2"/>
    <x v="0"/>
  </r>
  <r>
    <x v="494"/>
    <s v="Orlen"/>
    <x v="238"/>
    <x v="3"/>
    <x v="2"/>
    <x v="0"/>
  </r>
  <r>
    <x v="495"/>
    <s v="Spotify"/>
    <x v="78"/>
    <x v="7"/>
    <x v="5"/>
    <x v="0"/>
  </r>
  <r>
    <x v="496"/>
    <s v="Zabka"/>
    <x v="162"/>
    <x v="0"/>
    <x v="0"/>
    <x v="0"/>
  </r>
  <r>
    <x v="497"/>
    <s v="PysznePL"/>
    <x v="61"/>
    <x v="6"/>
    <x v="4"/>
    <x v="0"/>
  </r>
  <r>
    <x v="498"/>
    <s v="PysznePL"/>
    <x v="72"/>
    <x v="6"/>
    <x v="4"/>
    <x v="0"/>
  </r>
  <r>
    <x v="499"/>
    <s v="Lidl"/>
    <x v="229"/>
    <x v="0"/>
    <x v="0"/>
    <x v="0"/>
  </r>
  <r>
    <x v="500"/>
    <s v="PysznePL"/>
    <x v="72"/>
    <x v="6"/>
    <x v="4"/>
    <x v="0"/>
  </r>
  <r>
    <x v="501"/>
    <s v="Lidl"/>
    <x v="98"/>
    <x v="0"/>
    <x v="0"/>
    <x v="0"/>
  </r>
  <r>
    <x v="502"/>
    <s v="PysznePL"/>
    <x v="87"/>
    <x v="6"/>
    <x v="4"/>
    <x v="0"/>
  </r>
  <r>
    <x v="503"/>
    <s v="Netflix"/>
    <x v="61"/>
    <x v="7"/>
    <x v="5"/>
    <x v="0"/>
  </r>
  <r>
    <x v="504"/>
    <s v="Amazon"/>
    <x v="245"/>
    <x v="5"/>
    <x v="3"/>
    <x v="0"/>
  </r>
  <r>
    <x v="505"/>
    <s v="Amazon"/>
    <x v="246"/>
    <x v="5"/>
    <x v="3"/>
    <x v="0"/>
  </r>
  <r>
    <x v="506"/>
    <s v="Rossman"/>
    <x v="247"/>
    <x v="4"/>
    <x v="0"/>
    <x v="0"/>
  </r>
  <r>
    <x v="507"/>
    <s v="H&amp;M"/>
    <x v="77"/>
    <x v="10"/>
    <x v="3"/>
    <x v="0"/>
  </r>
  <r>
    <x v="508"/>
    <s v="Orlen"/>
    <x v="14"/>
    <x v="3"/>
    <x v="2"/>
    <x v="0"/>
  </r>
  <r>
    <x v="509"/>
    <s v="PysznePL"/>
    <x v="78"/>
    <x v="6"/>
    <x v="4"/>
    <x v="0"/>
  </r>
  <r>
    <x v="510"/>
    <s v="Amazon"/>
    <x v="248"/>
    <x v="5"/>
    <x v="3"/>
    <x v="0"/>
  </r>
  <r>
    <x v="511"/>
    <s v="PysznePL"/>
    <x v="78"/>
    <x v="6"/>
    <x v="4"/>
    <x v="0"/>
  </r>
  <r>
    <x v="512"/>
    <s v="Lidl"/>
    <x v="249"/>
    <x v="0"/>
    <x v="0"/>
    <x v="0"/>
  </r>
  <r>
    <x v="513"/>
    <s v="Zabka"/>
    <x v="205"/>
    <x v="0"/>
    <x v="0"/>
    <x v="0"/>
  </r>
  <r>
    <x v="514"/>
    <s v="Netflix"/>
    <x v="20"/>
    <x v="7"/>
    <x v="5"/>
    <x v="0"/>
  </r>
  <r>
    <x v="515"/>
    <s v="Rossman"/>
    <x v="115"/>
    <x v="4"/>
    <x v="0"/>
    <x v="0"/>
  </r>
  <r>
    <x v="515"/>
    <s v="Przelew Przychodzący"/>
    <x v="250"/>
    <x v="1"/>
    <x v="1"/>
    <x v="1"/>
  </r>
  <r>
    <x v="516"/>
    <s v="PysznePL"/>
    <x v="37"/>
    <x v="6"/>
    <x v="4"/>
    <x v="0"/>
  </r>
  <r>
    <x v="517"/>
    <s v="Gym"/>
    <x v="61"/>
    <x v="5"/>
    <x v="3"/>
    <x v="0"/>
  </r>
  <r>
    <x v="518"/>
    <s v="PKP"/>
    <x v="173"/>
    <x v="9"/>
    <x v="2"/>
    <x v="0"/>
  </r>
  <r>
    <x v="519"/>
    <s v="PysznePL"/>
    <x v="173"/>
    <x v="6"/>
    <x v="4"/>
    <x v="0"/>
  </r>
  <r>
    <x v="520"/>
    <s v="Spotify"/>
    <x v="129"/>
    <x v="7"/>
    <x v="5"/>
    <x v="0"/>
  </r>
  <r>
    <x v="521"/>
    <s v="Amazon"/>
    <x v="251"/>
    <x v="5"/>
    <x v="3"/>
    <x v="0"/>
  </r>
  <r>
    <x v="522"/>
    <s v="Rent"/>
    <x v="252"/>
    <x v="2"/>
    <x v="0"/>
    <x v="0"/>
  </r>
  <r>
    <x v="523"/>
    <s v="Zara"/>
    <x v="253"/>
    <x v="10"/>
    <x v="3"/>
    <x v="0"/>
  </r>
  <r>
    <x v="524"/>
    <s v="Orlen"/>
    <x v="125"/>
    <x v="3"/>
    <x v="2"/>
    <x v="0"/>
  </r>
  <r>
    <x v="525"/>
    <s v="Spotify"/>
    <x v="211"/>
    <x v="7"/>
    <x v="5"/>
    <x v="0"/>
  </r>
  <r>
    <x v="526"/>
    <s v="Rossman"/>
    <x v="150"/>
    <x v="4"/>
    <x v="0"/>
    <x v="0"/>
  </r>
  <r>
    <x v="527"/>
    <s v="Zabka"/>
    <x v="116"/>
    <x v="0"/>
    <x v="0"/>
    <x v="0"/>
  </r>
  <r>
    <x v="528"/>
    <s v="PysznePL"/>
    <x v="120"/>
    <x v="6"/>
    <x v="4"/>
    <x v="0"/>
  </r>
  <r>
    <x v="529"/>
    <s v="PysznePL"/>
    <x v="19"/>
    <x v="6"/>
    <x v="4"/>
    <x v="0"/>
  </r>
  <r>
    <x v="530"/>
    <s v="Lidl"/>
    <x v="74"/>
    <x v="0"/>
    <x v="0"/>
    <x v="0"/>
  </r>
  <r>
    <x v="531"/>
    <s v="Netflix"/>
    <x v="35"/>
    <x v="7"/>
    <x v="5"/>
    <x v="0"/>
  </r>
  <r>
    <x v="532"/>
    <s v="Lidl"/>
    <x v="164"/>
    <x v="0"/>
    <x v="0"/>
    <x v="0"/>
  </r>
  <r>
    <x v="533"/>
    <s v="Amazon"/>
    <x v="254"/>
    <x v="5"/>
    <x v="3"/>
    <x v="0"/>
  </r>
  <r>
    <x v="534"/>
    <s v="Zara"/>
    <x v="109"/>
    <x v="10"/>
    <x v="3"/>
    <x v="0"/>
  </r>
  <r>
    <x v="535"/>
    <s v="Doctor"/>
    <x v="84"/>
    <x v="11"/>
    <x v="6"/>
    <x v="0"/>
  </r>
  <r>
    <x v="536"/>
    <s v="PysznePL"/>
    <x v="69"/>
    <x v="6"/>
    <x v="4"/>
    <x v="0"/>
  </r>
  <r>
    <x v="537"/>
    <s v="Orlen"/>
    <x v="73"/>
    <x v="3"/>
    <x v="2"/>
    <x v="0"/>
  </r>
  <r>
    <x v="538"/>
    <s v="Phone"/>
    <x v="7"/>
    <x v="2"/>
    <x v="0"/>
    <x v="0"/>
  </r>
  <r>
    <x v="539"/>
    <s v="Orlen"/>
    <x v="97"/>
    <x v="3"/>
    <x v="2"/>
    <x v="0"/>
  </r>
  <r>
    <x v="540"/>
    <s v="Amazon"/>
    <x v="255"/>
    <x v="5"/>
    <x v="3"/>
    <x v="0"/>
  </r>
  <r>
    <x v="540"/>
    <s v="Przelew Przychodzący"/>
    <x v="256"/>
    <x v="1"/>
    <x v="1"/>
    <x v="1"/>
  </r>
  <r>
    <x v="541"/>
    <s v="Orlen"/>
    <x v="249"/>
    <x v="3"/>
    <x v="2"/>
    <x v="0"/>
  </r>
  <r>
    <x v="542"/>
    <s v="PysznePL"/>
    <x v="141"/>
    <x v="6"/>
    <x v="4"/>
    <x v="0"/>
  </r>
  <r>
    <x v="543"/>
    <s v="PysznePL"/>
    <x v="101"/>
    <x v="6"/>
    <x v="4"/>
    <x v="0"/>
  </r>
  <r>
    <x v="544"/>
    <s v="PysznePL"/>
    <x v="183"/>
    <x v="6"/>
    <x v="4"/>
    <x v="0"/>
  </r>
  <r>
    <x v="545"/>
    <s v="Zara"/>
    <x v="139"/>
    <x v="10"/>
    <x v="3"/>
    <x v="0"/>
  </r>
  <r>
    <x v="545"/>
    <s v="Przelew Przychodzący"/>
    <x v="257"/>
    <x v="1"/>
    <x v="1"/>
    <x v="1"/>
  </r>
  <r>
    <x v="546"/>
    <s v="PysznePL"/>
    <x v="101"/>
    <x v="6"/>
    <x v="4"/>
    <x v="0"/>
  </r>
  <r>
    <x v="547"/>
    <s v="PysznePL"/>
    <x v="50"/>
    <x v="6"/>
    <x v="4"/>
    <x v="0"/>
  </r>
  <r>
    <x v="548"/>
    <s v="Bills"/>
    <x v="258"/>
    <x v="2"/>
    <x v="0"/>
    <x v="0"/>
  </r>
  <r>
    <x v="549"/>
    <s v="Orlen"/>
    <x v="80"/>
    <x v="3"/>
    <x v="2"/>
    <x v="0"/>
  </r>
  <r>
    <x v="550"/>
    <s v="Rent"/>
    <x v="259"/>
    <x v="2"/>
    <x v="0"/>
    <x v="0"/>
  </r>
  <r>
    <x v="551"/>
    <s v="Orlen"/>
    <x v="90"/>
    <x v="3"/>
    <x v="2"/>
    <x v="0"/>
  </r>
  <r>
    <x v="552"/>
    <s v="PKP"/>
    <x v="141"/>
    <x v="9"/>
    <x v="2"/>
    <x v="0"/>
  </r>
  <r>
    <x v="553"/>
    <s v="PysznePL"/>
    <x v="86"/>
    <x v="6"/>
    <x v="4"/>
    <x v="0"/>
  </r>
  <r>
    <x v="554"/>
    <s v="Lidl"/>
    <x v="138"/>
    <x v="0"/>
    <x v="0"/>
    <x v="0"/>
  </r>
  <r>
    <x v="555"/>
    <s v="Rossman"/>
    <x v="10"/>
    <x v="4"/>
    <x v="0"/>
    <x v="0"/>
  </r>
  <r>
    <x v="556"/>
    <s v="Kino"/>
    <x v="142"/>
    <x v="8"/>
    <x v="5"/>
    <x v="0"/>
  </r>
  <r>
    <x v="557"/>
    <s v="Gym"/>
    <x v="38"/>
    <x v="5"/>
    <x v="3"/>
    <x v="0"/>
  </r>
  <r>
    <x v="558"/>
    <s v="PysznePL"/>
    <x v="200"/>
    <x v="6"/>
    <x v="4"/>
    <x v="0"/>
  </r>
  <r>
    <x v="559"/>
    <s v="Zabka"/>
    <x v="119"/>
    <x v="0"/>
    <x v="0"/>
    <x v="0"/>
  </r>
  <r>
    <x v="560"/>
    <s v="Rent"/>
    <x v="260"/>
    <x v="2"/>
    <x v="0"/>
    <x v="0"/>
  </r>
  <r>
    <x v="561"/>
    <s v="Amazon"/>
    <x v="261"/>
    <x v="5"/>
    <x v="3"/>
    <x v="0"/>
  </r>
  <r>
    <x v="562"/>
    <s v="Amazon"/>
    <x v="262"/>
    <x v="5"/>
    <x v="3"/>
    <x v="0"/>
  </r>
  <r>
    <x v="563"/>
    <s v="Zabka"/>
    <x v="25"/>
    <x v="0"/>
    <x v="0"/>
    <x v="0"/>
  </r>
  <r>
    <x v="564"/>
    <s v="PysznePL"/>
    <x v="86"/>
    <x v="6"/>
    <x v="4"/>
    <x v="0"/>
  </r>
  <r>
    <x v="565"/>
    <s v="Orlen"/>
    <x v="229"/>
    <x v="3"/>
    <x v="2"/>
    <x v="0"/>
  </r>
  <r>
    <x v="566"/>
    <s v="Amazon"/>
    <x v="263"/>
    <x v="5"/>
    <x v="3"/>
    <x v="0"/>
  </r>
  <r>
    <x v="567"/>
    <s v="Lidl"/>
    <x v="115"/>
    <x v="0"/>
    <x v="0"/>
    <x v="0"/>
  </r>
  <r>
    <x v="568"/>
    <s v="PysznePL"/>
    <x v="50"/>
    <x v="6"/>
    <x v="4"/>
    <x v="0"/>
  </r>
  <r>
    <x v="569"/>
    <s v="Netflix"/>
    <x v="211"/>
    <x v="7"/>
    <x v="5"/>
    <x v="0"/>
  </r>
  <r>
    <x v="570"/>
    <s v="PysznePL"/>
    <x v="208"/>
    <x v="6"/>
    <x v="4"/>
    <x v="0"/>
  </r>
  <r>
    <x v="571"/>
    <s v="Bills"/>
    <x v="144"/>
    <x v="2"/>
    <x v="0"/>
    <x v="0"/>
  </r>
  <r>
    <x v="572"/>
    <s v="Kino"/>
    <x v="94"/>
    <x v="8"/>
    <x v="5"/>
    <x v="0"/>
  </r>
  <r>
    <x v="573"/>
    <s v="H&amp;M"/>
    <x v="253"/>
    <x v="10"/>
    <x v="3"/>
    <x v="0"/>
  </r>
  <r>
    <x v="574"/>
    <s v="PysznePL"/>
    <x v="140"/>
    <x v="6"/>
    <x v="4"/>
    <x v="0"/>
  </r>
  <r>
    <x v="575"/>
    <s v="PysznePL"/>
    <x v="45"/>
    <x v="6"/>
    <x v="4"/>
    <x v="0"/>
  </r>
  <r>
    <x v="576"/>
    <s v="Zabka"/>
    <x v="169"/>
    <x v="0"/>
    <x v="0"/>
    <x v="0"/>
  </r>
  <r>
    <x v="576"/>
    <s v="Przelew Przychodzący"/>
    <x v="264"/>
    <x v="1"/>
    <x v="1"/>
    <x v="1"/>
  </r>
  <r>
    <x v="577"/>
    <s v="Zabka"/>
    <x v="90"/>
    <x v="0"/>
    <x v="0"/>
    <x v="0"/>
  </r>
  <r>
    <x v="578"/>
    <s v="Gym"/>
    <x v="211"/>
    <x v="5"/>
    <x v="3"/>
    <x v="0"/>
  </r>
  <r>
    <x v="579"/>
    <s v="Rossman"/>
    <x v="160"/>
    <x v="4"/>
    <x v="0"/>
    <x v="0"/>
  </r>
  <r>
    <x v="580"/>
    <s v="Zabka"/>
    <x v="107"/>
    <x v="0"/>
    <x v="0"/>
    <x v="0"/>
  </r>
  <r>
    <x v="581"/>
    <s v="PKP"/>
    <x v="142"/>
    <x v="9"/>
    <x v="2"/>
    <x v="0"/>
  </r>
  <r>
    <x v="582"/>
    <s v="PysznePL"/>
    <x v="60"/>
    <x v="6"/>
    <x v="4"/>
    <x v="0"/>
  </r>
  <r>
    <x v="583"/>
    <s v="Lidl"/>
    <x v="204"/>
    <x v="0"/>
    <x v="0"/>
    <x v="0"/>
  </r>
  <r>
    <x v="584"/>
    <s v="PysznePL"/>
    <x v="104"/>
    <x v="6"/>
    <x v="4"/>
    <x v="0"/>
  </r>
  <r>
    <x v="585"/>
    <s v="Orlen"/>
    <x v="265"/>
    <x v="3"/>
    <x v="2"/>
    <x v="0"/>
  </r>
  <r>
    <x v="586"/>
    <s v="Zabka"/>
    <x v="266"/>
    <x v="0"/>
    <x v="0"/>
    <x v="0"/>
  </r>
  <r>
    <x v="587"/>
    <s v="PysznePL"/>
    <x v="129"/>
    <x v="6"/>
    <x v="4"/>
    <x v="0"/>
  </r>
  <r>
    <x v="588"/>
    <s v="Kino"/>
    <x v="188"/>
    <x v="8"/>
    <x v="5"/>
    <x v="0"/>
  </r>
  <r>
    <x v="589"/>
    <s v="PKP"/>
    <x v="104"/>
    <x v="9"/>
    <x v="2"/>
    <x v="0"/>
  </r>
  <r>
    <x v="590"/>
    <s v="Rossman"/>
    <x v="109"/>
    <x v="4"/>
    <x v="0"/>
    <x v="0"/>
  </r>
  <r>
    <x v="591"/>
    <s v="PysznePL"/>
    <x v="52"/>
    <x v="6"/>
    <x v="4"/>
    <x v="0"/>
  </r>
  <r>
    <x v="592"/>
    <s v="Zabka"/>
    <x v="15"/>
    <x v="0"/>
    <x v="0"/>
    <x v="0"/>
  </r>
  <r>
    <x v="593"/>
    <s v="PysznePL"/>
    <x v="163"/>
    <x v="6"/>
    <x v="4"/>
    <x v="0"/>
  </r>
  <r>
    <x v="594"/>
    <s v="Zabka"/>
    <x v="54"/>
    <x v="0"/>
    <x v="0"/>
    <x v="0"/>
  </r>
  <r>
    <x v="595"/>
    <s v="Orlen"/>
    <x v="99"/>
    <x v="3"/>
    <x v="2"/>
    <x v="0"/>
  </r>
  <r>
    <x v="596"/>
    <s v="Gym"/>
    <x v="60"/>
    <x v="5"/>
    <x v="3"/>
    <x v="0"/>
  </r>
  <r>
    <x v="597"/>
    <s v="Lidl"/>
    <x v="229"/>
    <x v="0"/>
    <x v="0"/>
    <x v="0"/>
  </r>
  <r>
    <x v="598"/>
    <s v="Zabka"/>
    <x v="77"/>
    <x v="0"/>
    <x v="0"/>
    <x v="0"/>
  </r>
  <r>
    <x v="599"/>
    <s v="Origin"/>
    <x v="267"/>
    <x v="3"/>
    <x v="2"/>
    <x v="0"/>
  </r>
  <r>
    <x v="600"/>
    <s v="Kino"/>
    <x v="208"/>
    <x v="8"/>
    <x v="5"/>
    <x v="0"/>
  </r>
  <r>
    <x v="601"/>
    <s v="Rent"/>
    <x v="268"/>
    <x v="2"/>
    <x v="0"/>
    <x v="0"/>
  </r>
  <r>
    <x v="602"/>
    <s v="Zabka"/>
    <x v="269"/>
    <x v="0"/>
    <x v="0"/>
    <x v="0"/>
  </r>
  <r>
    <x v="603"/>
    <s v="Phone"/>
    <x v="40"/>
    <x v="2"/>
    <x v="0"/>
    <x v="0"/>
  </r>
  <r>
    <x v="604"/>
    <s v="PysznePL"/>
    <x v="208"/>
    <x v="6"/>
    <x v="4"/>
    <x v="0"/>
  </r>
  <r>
    <x v="605"/>
    <s v="Lidl"/>
    <x v="22"/>
    <x v="0"/>
    <x v="0"/>
    <x v="0"/>
  </r>
  <r>
    <x v="606"/>
    <s v="Amazon"/>
    <x v="270"/>
    <x v="5"/>
    <x v="3"/>
    <x v="0"/>
  </r>
  <r>
    <x v="607"/>
    <s v="Orlen"/>
    <x v="54"/>
    <x v="3"/>
    <x v="2"/>
    <x v="0"/>
  </r>
  <r>
    <x v="607"/>
    <s v="Przelew Przychodzący"/>
    <x v="271"/>
    <x v="1"/>
    <x v="1"/>
    <x v="1"/>
  </r>
  <r>
    <x v="608"/>
    <s v="Orlen"/>
    <x v="15"/>
    <x v="3"/>
    <x v="2"/>
    <x v="0"/>
  </r>
  <r>
    <x v="609"/>
    <s v="Zabka"/>
    <x v="162"/>
    <x v="0"/>
    <x v="0"/>
    <x v="0"/>
  </r>
  <r>
    <x v="610"/>
    <s v="PysznePL"/>
    <x v="117"/>
    <x v="6"/>
    <x v="4"/>
    <x v="0"/>
  </r>
  <r>
    <x v="611"/>
    <s v="Zabka"/>
    <x v="272"/>
    <x v="0"/>
    <x v="0"/>
    <x v="0"/>
  </r>
  <r>
    <x v="612"/>
    <s v="Spotify"/>
    <x v="28"/>
    <x v="7"/>
    <x v="5"/>
    <x v="0"/>
  </r>
  <r>
    <x v="613"/>
    <s v="Amazon"/>
    <x v="273"/>
    <x v="5"/>
    <x v="3"/>
    <x v="0"/>
  </r>
  <r>
    <x v="614"/>
    <s v="Phone"/>
    <x v="61"/>
    <x v="2"/>
    <x v="0"/>
    <x v="0"/>
  </r>
  <r>
    <x v="615"/>
    <s v="Orlen"/>
    <x v="158"/>
    <x v="3"/>
    <x v="2"/>
    <x v="0"/>
  </r>
  <r>
    <x v="616"/>
    <s v="PysznePL"/>
    <x v="163"/>
    <x v="6"/>
    <x v="4"/>
    <x v="0"/>
  </r>
  <r>
    <x v="617"/>
    <s v="Rossman"/>
    <x v="145"/>
    <x v="4"/>
    <x v="0"/>
    <x v="0"/>
  </r>
  <r>
    <x v="618"/>
    <s v="PysznePL"/>
    <x v="76"/>
    <x v="6"/>
    <x v="4"/>
    <x v="0"/>
  </r>
  <r>
    <x v="619"/>
    <s v="Zabka"/>
    <x v="274"/>
    <x v="0"/>
    <x v="0"/>
    <x v="0"/>
  </r>
  <r>
    <x v="620"/>
    <s v="Zabka"/>
    <x v="64"/>
    <x v="0"/>
    <x v="0"/>
    <x v="0"/>
  </r>
  <r>
    <x v="621"/>
    <s v="Kino"/>
    <x v="111"/>
    <x v="8"/>
    <x v="5"/>
    <x v="0"/>
  </r>
  <r>
    <x v="622"/>
    <s v="Lidl"/>
    <x v="275"/>
    <x v="0"/>
    <x v="0"/>
    <x v="0"/>
  </r>
  <r>
    <x v="623"/>
    <s v="Orlen"/>
    <x v="113"/>
    <x v="3"/>
    <x v="2"/>
    <x v="0"/>
  </r>
  <r>
    <x v="624"/>
    <s v="Zabka"/>
    <x v="22"/>
    <x v="0"/>
    <x v="0"/>
    <x v="0"/>
  </r>
  <r>
    <x v="625"/>
    <s v="Kino"/>
    <x v="45"/>
    <x v="8"/>
    <x v="5"/>
    <x v="0"/>
  </r>
  <r>
    <x v="626"/>
    <s v="Ubezpieczenie"/>
    <x v="276"/>
    <x v="2"/>
    <x v="0"/>
    <x v="0"/>
  </r>
  <r>
    <x v="627"/>
    <s v="Rossman"/>
    <x v="277"/>
    <x v="4"/>
    <x v="0"/>
    <x v="0"/>
  </r>
  <r>
    <x v="628"/>
    <s v="Zabka"/>
    <x v="100"/>
    <x v="0"/>
    <x v="0"/>
    <x v="0"/>
  </r>
  <r>
    <x v="629"/>
    <s v="H&amp;M"/>
    <x v="162"/>
    <x v="10"/>
    <x v="3"/>
    <x v="0"/>
  </r>
  <r>
    <x v="630"/>
    <s v="Amazon"/>
    <x v="278"/>
    <x v="5"/>
    <x v="3"/>
    <x v="0"/>
  </r>
  <r>
    <x v="631"/>
    <s v="Zabka"/>
    <x v="98"/>
    <x v="0"/>
    <x v="0"/>
    <x v="0"/>
  </r>
  <r>
    <x v="632"/>
    <s v="Zabka"/>
    <x v="145"/>
    <x v="0"/>
    <x v="0"/>
    <x v="0"/>
  </r>
  <r>
    <x v="633"/>
    <s v="Zabka"/>
    <x v="279"/>
    <x v="0"/>
    <x v="0"/>
    <x v="0"/>
  </r>
  <r>
    <x v="634"/>
    <s v="PysznePL"/>
    <x v="35"/>
    <x v="6"/>
    <x v="4"/>
    <x v="0"/>
  </r>
  <r>
    <x v="635"/>
    <s v="Gym"/>
    <x v="59"/>
    <x v="5"/>
    <x v="3"/>
    <x v="0"/>
  </r>
  <r>
    <x v="636"/>
    <s v="Zabka"/>
    <x v="98"/>
    <x v="0"/>
    <x v="0"/>
    <x v="0"/>
  </r>
  <r>
    <x v="637"/>
    <s v="Zabka"/>
    <x v="0"/>
    <x v="0"/>
    <x v="0"/>
    <x v="0"/>
  </r>
  <r>
    <x v="637"/>
    <s v="Przelew Przychodzący"/>
    <x v="280"/>
    <x v="1"/>
    <x v="1"/>
    <x v="1"/>
  </r>
  <r>
    <x v="638"/>
    <s v="Kino"/>
    <x v="7"/>
    <x v="8"/>
    <x v="5"/>
    <x v="0"/>
  </r>
  <r>
    <x v="639"/>
    <s v="PKP"/>
    <x v="88"/>
    <x v="9"/>
    <x v="2"/>
    <x v="0"/>
  </r>
  <r>
    <x v="640"/>
    <s v="Origin"/>
    <x v="217"/>
    <x v="3"/>
    <x v="2"/>
    <x v="0"/>
  </r>
  <r>
    <x v="641"/>
    <s v="PysznePL"/>
    <x v="88"/>
    <x v="6"/>
    <x v="4"/>
    <x v="0"/>
  </r>
  <r>
    <x v="642"/>
    <s v="Lidl"/>
    <x v="230"/>
    <x v="0"/>
    <x v="0"/>
    <x v="0"/>
  </r>
  <r>
    <x v="643"/>
    <s v="Rent"/>
    <x v="281"/>
    <x v="2"/>
    <x v="0"/>
    <x v="0"/>
  </r>
  <r>
    <x v="644"/>
    <s v="Zabka"/>
    <x v="177"/>
    <x v="0"/>
    <x v="0"/>
    <x v="0"/>
  </r>
  <r>
    <x v="645"/>
    <s v="Kino"/>
    <x v="19"/>
    <x v="8"/>
    <x v="5"/>
    <x v="0"/>
  </r>
  <r>
    <x v="646"/>
    <s v="Zabka"/>
    <x v="197"/>
    <x v="0"/>
    <x v="0"/>
    <x v="0"/>
  </r>
  <r>
    <x v="647"/>
    <s v="H&amp;M"/>
    <x v="83"/>
    <x v="10"/>
    <x v="3"/>
    <x v="0"/>
  </r>
  <r>
    <x v="648"/>
    <s v="Amazon"/>
    <x v="282"/>
    <x v="5"/>
    <x v="3"/>
    <x v="0"/>
  </r>
  <r>
    <x v="649"/>
    <s v="Lidl"/>
    <x v="233"/>
    <x v="0"/>
    <x v="0"/>
    <x v="0"/>
  </r>
  <r>
    <x v="650"/>
    <s v="Zabka"/>
    <x v="90"/>
    <x v="0"/>
    <x v="0"/>
    <x v="0"/>
  </r>
  <r>
    <x v="651"/>
    <s v="Zabka"/>
    <x v="203"/>
    <x v="0"/>
    <x v="0"/>
    <x v="0"/>
  </r>
  <r>
    <x v="652"/>
    <s v="PKP"/>
    <x v="104"/>
    <x v="9"/>
    <x v="2"/>
    <x v="0"/>
  </r>
  <r>
    <x v="653"/>
    <s v="Amazon"/>
    <x v="12"/>
    <x v="5"/>
    <x v="3"/>
    <x v="0"/>
  </r>
  <r>
    <x v="654"/>
    <s v="PysznePL"/>
    <x v="117"/>
    <x v="6"/>
    <x v="4"/>
    <x v="0"/>
  </r>
  <r>
    <x v="655"/>
    <s v="Zabka"/>
    <x v="107"/>
    <x v="0"/>
    <x v="0"/>
    <x v="0"/>
  </r>
  <r>
    <x v="656"/>
    <s v="Kino"/>
    <x v="188"/>
    <x v="8"/>
    <x v="5"/>
    <x v="0"/>
  </r>
  <r>
    <x v="657"/>
    <s v="Lidl"/>
    <x v="218"/>
    <x v="0"/>
    <x v="0"/>
    <x v="0"/>
  </r>
  <r>
    <x v="658"/>
    <s v="PysznePL"/>
    <x v="183"/>
    <x v="6"/>
    <x v="4"/>
    <x v="0"/>
  </r>
  <r>
    <x v="659"/>
    <s v="Phone"/>
    <x v="168"/>
    <x v="2"/>
    <x v="0"/>
    <x v="0"/>
  </r>
  <r>
    <x v="660"/>
    <s v="Spotify"/>
    <x v="140"/>
    <x v="7"/>
    <x v="5"/>
    <x v="0"/>
  </r>
  <r>
    <x v="661"/>
    <s v="Zabka"/>
    <x v="283"/>
    <x v="0"/>
    <x v="0"/>
    <x v="0"/>
  </r>
  <r>
    <x v="662"/>
    <s v="Orlen"/>
    <x v="54"/>
    <x v="3"/>
    <x v="2"/>
    <x v="0"/>
  </r>
  <r>
    <x v="663"/>
    <s v="Rent"/>
    <x v="284"/>
    <x v="2"/>
    <x v="0"/>
    <x v="0"/>
  </r>
  <r>
    <x v="664"/>
    <s v="Lidl"/>
    <x v="64"/>
    <x v="0"/>
    <x v="0"/>
    <x v="0"/>
  </r>
  <r>
    <x v="665"/>
    <s v="Lidl"/>
    <x v="68"/>
    <x v="0"/>
    <x v="0"/>
    <x v="0"/>
  </r>
  <r>
    <x v="666"/>
    <s v="PysznePL"/>
    <x v="104"/>
    <x v="6"/>
    <x v="4"/>
    <x v="0"/>
  </r>
  <r>
    <x v="667"/>
    <s v="Phone"/>
    <x v="50"/>
    <x v="2"/>
    <x v="0"/>
    <x v="0"/>
  </r>
  <r>
    <x v="668"/>
    <s v="H&amp;M"/>
    <x v="10"/>
    <x v="10"/>
    <x v="3"/>
    <x v="0"/>
  </r>
  <r>
    <x v="668"/>
    <s v="Przelew Przychodzący"/>
    <x v="285"/>
    <x v="1"/>
    <x v="1"/>
    <x v="1"/>
  </r>
  <r>
    <x v="669"/>
    <s v="Gym"/>
    <x v="149"/>
    <x v="5"/>
    <x v="3"/>
    <x v="0"/>
  </r>
  <r>
    <x v="670"/>
    <s v="Orlen"/>
    <x v="80"/>
    <x v="3"/>
    <x v="2"/>
    <x v="0"/>
  </r>
  <r>
    <x v="671"/>
    <s v="Zabka"/>
    <x v="90"/>
    <x v="0"/>
    <x v="0"/>
    <x v="0"/>
  </r>
  <r>
    <x v="672"/>
    <s v="Phone"/>
    <x v="69"/>
    <x v="2"/>
    <x v="0"/>
    <x v="0"/>
  </r>
  <r>
    <x v="673"/>
    <s v="Netflix"/>
    <x v="140"/>
    <x v="7"/>
    <x v="5"/>
    <x v="0"/>
  </r>
  <r>
    <x v="674"/>
    <s v="Zabka"/>
    <x v="150"/>
    <x v="0"/>
    <x v="0"/>
    <x v="0"/>
  </r>
  <r>
    <x v="675"/>
    <s v="PysznePL"/>
    <x v="101"/>
    <x v="6"/>
    <x v="4"/>
    <x v="0"/>
  </r>
  <r>
    <x v="676"/>
    <s v="Zabka"/>
    <x v="267"/>
    <x v="0"/>
    <x v="0"/>
    <x v="0"/>
  </r>
  <r>
    <x v="677"/>
    <s v="Lidl"/>
    <x v="224"/>
    <x v="0"/>
    <x v="0"/>
    <x v="0"/>
  </r>
  <r>
    <x v="678"/>
    <s v="Zabka"/>
    <x v="64"/>
    <x v="0"/>
    <x v="0"/>
    <x v="0"/>
  </r>
  <r>
    <x v="679"/>
    <s v="Amazon"/>
    <x v="286"/>
    <x v="5"/>
    <x v="3"/>
    <x v="0"/>
  </r>
  <r>
    <x v="680"/>
    <s v="Rent"/>
    <x v="287"/>
    <x v="2"/>
    <x v="0"/>
    <x v="0"/>
  </r>
  <r>
    <x v="681"/>
    <s v="Phone"/>
    <x v="184"/>
    <x v="2"/>
    <x v="0"/>
    <x v="0"/>
  </r>
  <r>
    <x v="682"/>
    <s v="Zabka"/>
    <x v="123"/>
    <x v="0"/>
    <x v="0"/>
    <x v="0"/>
  </r>
  <r>
    <x v="683"/>
    <s v="Zabka"/>
    <x v="4"/>
    <x v="0"/>
    <x v="0"/>
    <x v="0"/>
  </r>
  <r>
    <x v="684"/>
    <s v="Rent"/>
    <x v="288"/>
    <x v="2"/>
    <x v="0"/>
    <x v="0"/>
  </r>
  <r>
    <x v="685"/>
    <s v="Zabka"/>
    <x v="289"/>
    <x v="0"/>
    <x v="0"/>
    <x v="0"/>
  </r>
  <r>
    <x v="686"/>
    <s v="Rossman"/>
    <x v="148"/>
    <x v="4"/>
    <x v="0"/>
    <x v="0"/>
  </r>
  <r>
    <x v="687"/>
    <s v="Zabka"/>
    <x v="54"/>
    <x v="0"/>
    <x v="0"/>
    <x v="0"/>
  </r>
  <r>
    <x v="688"/>
    <s v="Zabka"/>
    <x v="34"/>
    <x v="0"/>
    <x v="0"/>
    <x v="0"/>
  </r>
  <r>
    <x v="689"/>
    <s v="Netflix"/>
    <x v="111"/>
    <x v="7"/>
    <x v="5"/>
    <x v="0"/>
  </r>
  <r>
    <x v="690"/>
    <s v="PysznePL"/>
    <x v="183"/>
    <x v="6"/>
    <x v="4"/>
    <x v="0"/>
  </r>
  <r>
    <x v="691"/>
    <s v="Orlen"/>
    <x v="290"/>
    <x v="3"/>
    <x v="2"/>
    <x v="0"/>
  </r>
  <r>
    <x v="692"/>
    <s v="PysznePL"/>
    <x v="184"/>
    <x v="6"/>
    <x v="4"/>
    <x v="0"/>
  </r>
  <r>
    <x v="693"/>
    <s v="Rent"/>
    <x v="291"/>
    <x v="2"/>
    <x v="0"/>
    <x v="0"/>
  </r>
  <r>
    <x v="694"/>
    <s v="PysznePL"/>
    <x v="91"/>
    <x v="6"/>
    <x v="4"/>
    <x v="0"/>
  </r>
  <r>
    <x v="695"/>
    <s v="Lidl"/>
    <x v="176"/>
    <x v="0"/>
    <x v="0"/>
    <x v="0"/>
  </r>
  <r>
    <x v="696"/>
    <s v="PysznePL"/>
    <x v="28"/>
    <x v="6"/>
    <x v="4"/>
    <x v="0"/>
  </r>
  <r>
    <x v="697"/>
    <s v="Gessler"/>
    <x v="175"/>
    <x v="13"/>
    <x v="4"/>
    <x v="0"/>
  </r>
  <r>
    <x v="698"/>
    <s v="PysznePL"/>
    <x v="59"/>
    <x v="6"/>
    <x v="4"/>
    <x v="0"/>
  </r>
  <r>
    <x v="698"/>
    <s v="Przelew Przychodzący"/>
    <x v="292"/>
    <x v="1"/>
    <x v="1"/>
    <x v="1"/>
  </r>
  <r>
    <x v="699"/>
    <s v="Zabka"/>
    <x v="293"/>
    <x v="0"/>
    <x v="0"/>
    <x v="0"/>
  </r>
  <r>
    <x v="700"/>
    <s v="Zabka"/>
    <x v="43"/>
    <x v="0"/>
    <x v="0"/>
    <x v="0"/>
  </r>
  <r>
    <x v="701"/>
    <s v="Bills"/>
    <x v="294"/>
    <x v="2"/>
    <x v="0"/>
    <x v="0"/>
  </r>
  <r>
    <x v="702"/>
    <s v="PysznePL"/>
    <x v="168"/>
    <x v="6"/>
    <x v="4"/>
    <x v="0"/>
  </r>
  <r>
    <x v="703"/>
    <s v="Lidl"/>
    <x v="67"/>
    <x v="0"/>
    <x v="0"/>
    <x v="0"/>
  </r>
  <r>
    <x v="704"/>
    <s v="PysznePL"/>
    <x v="35"/>
    <x v="6"/>
    <x v="4"/>
    <x v="0"/>
  </r>
  <r>
    <x v="705"/>
    <s v="PysznePL"/>
    <x v="111"/>
    <x v="6"/>
    <x v="4"/>
    <x v="0"/>
  </r>
  <r>
    <x v="706"/>
    <s v="PysznePL"/>
    <x v="86"/>
    <x v="6"/>
    <x v="4"/>
    <x v="0"/>
  </r>
  <r>
    <x v="707"/>
    <s v="Zabka"/>
    <x v="25"/>
    <x v="0"/>
    <x v="0"/>
    <x v="0"/>
  </r>
  <r>
    <x v="708"/>
    <s v="Lidl"/>
    <x v="210"/>
    <x v="0"/>
    <x v="0"/>
    <x v="0"/>
  </r>
  <r>
    <x v="709"/>
    <s v="Amazon"/>
    <x v="295"/>
    <x v="5"/>
    <x v="3"/>
    <x v="0"/>
  </r>
  <r>
    <x v="710"/>
    <s v="Zabka"/>
    <x v="105"/>
    <x v="0"/>
    <x v="0"/>
    <x v="0"/>
  </r>
  <r>
    <x v="711"/>
    <s v="Gym"/>
    <x v="101"/>
    <x v="5"/>
    <x v="3"/>
    <x v="0"/>
  </r>
  <r>
    <x v="712"/>
    <s v="Amazon"/>
    <x v="296"/>
    <x v="5"/>
    <x v="3"/>
    <x v="0"/>
  </r>
  <r>
    <x v="713"/>
    <s v="PysznePL"/>
    <x v="35"/>
    <x v="6"/>
    <x v="4"/>
    <x v="0"/>
  </r>
  <r>
    <x v="714"/>
    <s v="Kino"/>
    <x v="52"/>
    <x v="8"/>
    <x v="5"/>
    <x v="0"/>
  </r>
  <r>
    <x v="715"/>
    <s v="Orlen"/>
    <x v="182"/>
    <x v="3"/>
    <x v="2"/>
    <x v="0"/>
  </r>
  <r>
    <x v="716"/>
    <s v="Orlen"/>
    <x v="164"/>
    <x v="3"/>
    <x v="2"/>
    <x v="0"/>
  </r>
  <r>
    <x v="717"/>
    <s v="Orlen"/>
    <x v="196"/>
    <x v="3"/>
    <x v="2"/>
    <x v="0"/>
  </r>
  <r>
    <x v="718"/>
    <s v="Rossman"/>
    <x v="217"/>
    <x v="4"/>
    <x v="0"/>
    <x v="0"/>
  </r>
  <r>
    <x v="719"/>
    <s v="Spotify"/>
    <x v="183"/>
    <x v="7"/>
    <x v="5"/>
    <x v="0"/>
  </r>
  <r>
    <x v="720"/>
    <s v="Zabka"/>
    <x v="71"/>
    <x v="0"/>
    <x v="0"/>
    <x v="0"/>
  </r>
  <r>
    <x v="720"/>
    <s v="Przelew Przychodzący"/>
    <x v="297"/>
    <x v="1"/>
    <x v="1"/>
    <x v="1"/>
  </r>
  <r>
    <x v="721"/>
    <s v="Phone"/>
    <x v="19"/>
    <x v="2"/>
    <x v="0"/>
    <x v="0"/>
  </r>
  <r>
    <x v="722"/>
    <s v="Rent"/>
    <x v="298"/>
    <x v="2"/>
    <x v="0"/>
    <x v="0"/>
  </r>
  <r>
    <x v="723"/>
    <s v="Rent"/>
    <x v="299"/>
    <x v="2"/>
    <x v="0"/>
    <x v="0"/>
  </r>
  <r>
    <x v="724"/>
    <s v="Zabka"/>
    <x v="210"/>
    <x v="0"/>
    <x v="0"/>
    <x v="0"/>
  </r>
  <r>
    <x v="725"/>
    <s v="Zabka"/>
    <x v="160"/>
    <x v="0"/>
    <x v="0"/>
    <x v="0"/>
  </r>
  <r>
    <x v="726"/>
    <s v="PKP"/>
    <x v="45"/>
    <x v="9"/>
    <x v="2"/>
    <x v="0"/>
  </r>
  <r>
    <x v="727"/>
    <s v="Amazon"/>
    <x v="300"/>
    <x v="5"/>
    <x v="3"/>
    <x v="0"/>
  </r>
  <r>
    <x v="728"/>
    <s v="Lidl"/>
    <x v="301"/>
    <x v="0"/>
    <x v="0"/>
    <x v="0"/>
  </r>
  <r>
    <x v="729"/>
    <s v="Spotify"/>
    <x v="94"/>
    <x v="7"/>
    <x v="5"/>
    <x v="0"/>
  </r>
  <r>
    <x v="729"/>
    <s v="Przelew Przychodzący"/>
    <x v="302"/>
    <x v="1"/>
    <x v="1"/>
    <x v="1"/>
  </r>
  <r>
    <x v="730"/>
    <s v="Zabka"/>
    <x v="253"/>
    <x v="0"/>
    <x v="0"/>
    <x v="0"/>
  </r>
  <r>
    <x v="731"/>
    <s v="PysznePL"/>
    <x v="140"/>
    <x v="6"/>
    <x v="4"/>
    <x v="0"/>
  </r>
  <r>
    <x v="732"/>
    <s v="Amazon"/>
    <x v="251"/>
    <x v="5"/>
    <x v="3"/>
    <x v="0"/>
  </r>
  <r>
    <x v="733"/>
    <s v="Zabka"/>
    <x v="289"/>
    <x v="0"/>
    <x v="0"/>
    <x v="0"/>
  </r>
  <r>
    <x v="734"/>
    <s v="H&amp;M"/>
    <x v="93"/>
    <x v="10"/>
    <x v="3"/>
    <x v="0"/>
  </r>
  <r>
    <x v="735"/>
    <s v="Kino"/>
    <x v="111"/>
    <x v="8"/>
    <x v="5"/>
    <x v="0"/>
  </r>
  <r>
    <x v="736"/>
    <s v="Gym"/>
    <x v="118"/>
    <x v="5"/>
    <x v="3"/>
    <x v="0"/>
  </r>
  <r>
    <x v="737"/>
    <s v="Netflix"/>
    <x v="129"/>
    <x v="7"/>
    <x v="5"/>
    <x v="0"/>
  </r>
  <r>
    <x v="738"/>
    <s v="PysznePL"/>
    <x v="122"/>
    <x v="6"/>
    <x v="4"/>
    <x v="0"/>
  </r>
  <r>
    <x v="739"/>
    <s v="Zabka"/>
    <x v="172"/>
    <x v="0"/>
    <x v="0"/>
    <x v="0"/>
  </r>
  <r>
    <x v="740"/>
    <s v="Orlen"/>
    <x v="290"/>
    <x v="3"/>
    <x v="2"/>
    <x v="0"/>
  </r>
  <r>
    <x v="741"/>
    <s v="Zabka"/>
    <x v="185"/>
    <x v="0"/>
    <x v="0"/>
    <x v="0"/>
  </r>
  <r>
    <x v="742"/>
    <s v="Zabka"/>
    <x v="150"/>
    <x v="0"/>
    <x v="0"/>
    <x v="0"/>
  </r>
  <r>
    <x v="743"/>
    <s v="Lidl"/>
    <x v="267"/>
    <x v="0"/>
    <x v="0"/>
    <x v="0"/>
  </r>
  <r>
    <x v="744"/>
    <s v="Orlen"/>
    <x v="303"/>
    <x v="3"/>
    <x v="2"/>
    <x v="0"/>
  </r>
  <r>
    <x v="745"/>
    <s v="Lidl"/>
    <x v="58"/>
    <x v="0"/>
    <x v="0"/>
    <x v="0"/>
  </r>
  <r>
    <x v="746"/>
    <s v="Zabka"/>
    <x v="64"/>
    <x v="0"/>
    <x v="0"/>
    <x v="0"/>
  </r>
  <r>
    <x v="747"/>
    <s v="Orlen"/>
    <x v="289"/>
    <x v="3"/>
    <x v="2"/>
    <x v="0"/>
  </r>
  <r>
    <x v="748"/>
    <s v="PKP"/>
    <x v="141"/>
    <x v="9"/>
    <x v="2"/>
    <x v="0"/>
  </r>
  <r>
    <x v="749"/>
    <s v="Rent"/>
    <x v="304"/>
    <x v="2"/>
    <x v="0"/>
    <x v="0"/>
  </r>
  <r>
    <x v="750"/>
    <s v="Rossman"/>
    <x v="218"/>
    <x v="4"/>
    <x v="0"/>
    <x v="0"/>
  </r>
  <r>
    <x v="751"/>
    <s v="Amazon"/>
    <x v="305"/>
    <x v="5"/>
    <x v="3"/>
    <x v="0"/>
  </r>
  <r>
    <x v="752"/>
    <s v="Zabka"/>
    <x v="26"/>
    <x v="0"/>
    <x v="0"/>
    <x v="0"/>
  </r>
  <r>
    <x v="753"/>
    <s v="PysznePL"/>
    <x v="168"/>
    <x v="6"/>
    <x v="4"/>
    <x v="0"/>
  </r>
  <r>
    <x v="754"/>
    <s v="Lidl"/>
    <x v="148"/>
    <x v="0"/>
    <x v="0"/>
    <x v="0"/>
  </r>
  <r>
    <x v="755"/>
    <s v="Lidl"/>
    <x v="185"/>
    <x v="0"/>
    <x v="0"/>
    <x v="0"/>
  </r>
  <r>
    <x v="756"/>
    <s v="Orlen"/>
    <x v="306"/>
    <x v="3"/>
    <x v="2"/>
    <x v="0"/>
  </r>
  <r>
    <x v="757"/>
    <s v="Steam"/>
    <x v="169"/>
    <x v="12"/>
    <x v="5"/>
    <x v="0"/>
  </r>
  <r>
    <x v="758"/>
    <s v="PysznePL"/>
    <x v="38"/>
    <x v="6"/>
    <x v="4"/>
    <x v="0"/>
  </r>
  <r>
    <x v="759"/>
    <s v="Zabka"/>
    <x v="241"/>
    <x v="0"/>
    <x v="0"/>
    <x v="0"/>
  </r>
  <r>
    <x v="760"/>
    <s v="PysznePL"/>
    <x v="142"/>
    <x v="6"/>
    <x v="4"/>
    <x v="0"/>
  </r>
  <r>
    <x v="760"/>
    <s v="Przelew Przychodzący"/>
    <x v="307"/>
    <x v="1"/>
    <x v="1"/>
    <x v="1"/>
  </r>
  <r>
    <x v="761"/>
    <s v="Amazon"/>
    <x v="66"/>
    <x v="5"/>
    <x v="3"/>
    <x v="0"/>
  </r>
  <r>
    <x v="762"/>
    <s v="Spotify"/>
    <x v="61"/>
    <x v="7"/>
    <x v="5"/>
    <x v="0"/>
  </r>
  <r>
    <x v="763"/>
    <s v="Ubezpieczenie"/>
    <x v="308"/>
    <x v="2"/>
    <x v="0"/>
    <x v="0"/>
  </r>
  <r>
    <x v="764"/>
    <s v="Rent"/>
    <x v="309"/>
    <x v="2"/>
    <x v="0"/>
    <x v="0"/>
  </r>
  <r>
    <x v="765"/>
    <s v="Kino"/>
    <x v="61"/>
    <x v="8"/>
    <x v="5"/>
    <x v="0"/>
  </r>
  <r>
    <x v="766"/>
    <s v="PysznePL"/>
    <x v="69"/>
    <x v="6"/>
    <x v="4"/>
    <x v="0"/>
  </r>
  <r>
    <x v="767"/>
    <s v="Phone"/>
    <x v="81"/>
    <x v="2"/>
    <x v="0"/>
    <x v="0"/>
  </r>
  <r>
    <x v="768"/>
    <s v="PKP"/>
    <x v="94"/>
    <x v="9"/>
    <x v="2"/>
    <x v="0"/>
  </r>
  <r>
    <x v="769"/>
    <s v="Rossman"/>
    <x v="310"/>
    <x v="4"/>
    <x v="0"/>
    <x v="0"/>
  </r>
  <r>
    <x v="770"/>
    <s v="Zabka"/>
    <x v="164"/>
    <x v="0"/>
    <x v="0"/>
    <x v="0"/>
  </r>
  <r>
    <x v="771"/>
    <s v="Lidl"/>
    <x v="43"/>
    <x v="0"/>
    <x v="0"/>
    <x v="0"/>
  </r>
  <r>
    <x v="772"/>
    <s v="PysznePL"/>
    <x v="200"/>
    <x v="6"/>
    <x v="4"/>
    <x v="0"/>
  </r>
  <r>
    <x v="773"/>
    <s v="Zabka"/>
    <x v="310"/>
    <x v="0"/>
    <x v="0"/>
    <x v="0"/>
  </r>
  <r>
    <x v="774"/>
    <s v="Lidl"/>
    <x v="190"/>
    <x v="0"/>
    <x v="0"/>
    <x v="0"/>
  </r>
  <r>
    <x v="775"/>
    <s v="PysznePL"/>
    <x v="87"/>
    <x v="6"/>
    <x v="4"/>
    <x v="0"/>
  </r>
  <r>
    <x v="776"/>
    <s v="Zabka"/>
    <x v="138"/>
    <x v="0"/>
    <x v="0"/>
    <x v="0"/>
  </r>
  <r>
    <x v="777"/>
    <s v="PKP"/>
    <x v="184"/>
    <x v="9"/>
    <x v="2"/>
    <x v="0"/>
  </r>
  <r>
    <x v="778"/>
    <s v="PysznePL"/>
    <x v="227"/>
    <x v="6"/>
    <x v="4"/>
    <x v="0"/>
  </r>
  <r>
    <x v="779"/>
    <s v="Lidl"/>
    <x v="249"/>
    <x v="0"/>
    <x v="0"/>
    <x v="0"/>
  </r>
  <r>
    <x v="780"/>
    <s v="Rossman"/>
    <x v="165"/>
    <x v="4"/>
    <x v="0"/>
    <x v="0"/>
  </r>
  <r>
    <x v="781"/>
    <s v="Lidl"/>
    <x v="175"/>
    <x v="0"/>
    <x v="0"/>
    <x v="0"/>
  </r>
  <r>
    <x v="782"/>
    <s v="Lidl"/>
    <x v="131"/>
    <x v="0"/>
    <x v="0"/>
    <x v="0"/>
  </r>
  <r>
    <x v="783"/>
    <s v="Orlen"/>
    <x v="311"/>
    <x v="3"/>
    <x v="2"/>
    <x v="0"/>
  </r>
  <r>
    <x v="784"/>
    <s v="PysznePL"/>
    <x v="101"/>
    <x v="6"/>
    <x v="4"/>
    <x v="0"/>
  </r>
  <r>
    <x v="785"/>
    <s v="PysznePL"/>
    <x v="60"/>
    <x v="6"/>
    <x v="4"/>
    <x v="0"/>
  </r>
  <r>
    <x v="786"/>
    <s v="Zabka"/>
    <x v="32"/>
    <x v="0"/>
    <x v="0"/>
    <x v="0"/>
  </r>
  <r>
    <x v="787"/>
    <s v="Phone"/>
    <x v="87"/>
    <x v="2"/>
    <x v="0"/>
    <x v="0"/>
  </r>
  <r>
    <x v="788"/>
    <s v="Lidl"/>
    <x v="176"/>
    <x v="0"/>
    <x v="0"/>
    <x v="0"/>
  </r>
  <r>
    <x v="789"/>
    <s v="Lidl"/>
    <x v="53"/>
    <x v="0"/>
    <x v="0"/>
    <x v="0"/>
  </r>
  <r>
    <x v="789"/>
    <s v="Przelew Przychodzący"/>
    <x v="312"/>
    <x v="1"/>
    <x v="1"/>
    <x v="1"/>
  </r>
  <r>
    <x v="790"/>
    <s v="Zabka"/>
    <x v="55"/>
    <x v="0"/>
    <x v="0"/>
    <x v="0"/>
  </r>
  <r>
    <x v="791"/>
    <s v="Spotify"/>
    <x v="37"/>
    <x v="7"/>
    <x v="5"/>
    <x v="0"/>
  </r>
  <r>
    <x v="792"/>
    <s v="Amazon"/>
    <x v="313"/>
    <x v="5"/>
    <x v="3"/>
    <x v="0"/>
  </r>
  <r>
    <x v="793"/>
    <s v="Phone"/>
    <x v="94"/>
    <x v="2"/>
    <x v="0"/>
    <x v="0"/>
  </r>
  <r>
    <x v="794"/>
    <s v="Bills"/>
    <x v="314"/>
    <x v="2"/>
    <x v="0"/>
    <x v="0"/>
  </r>
  <r>
    <x v="795"/>
    <s v="Gessler"/>
    <x v="267"/>
    <x v="13"/>
    <x v="4"/>
    <x v="0"/>
  </r>
  <r>
    <x v="796"/>
    <s v="PKP"/>
    <x v="40"/>
    <x v="9"/>
    <x v="2"/>
    <x v="0"/>
  </r>
  <r>
    <x v="797"/>
    <s v="Bills"/>
    <x v="315"/>
    <x v="2"/>
    <x v="0"/>
    <x v="0"/>
  </r>
  <r>
    <x v="798"/>
    <s v="Bills"/>
    <x v="316"/>
    <x v="2"/>
    <x v="0"/>
    <x v="0"/>
  </r>
  <r>
    <x v="799"/>
    <s v="Orlen"/>
    <x v="157"/>
    <x v="3"/>
    <x v="2"/>
    <x v="0"/>
  </r>
  <r>
    <x v="800"/>
    <s v="Zabka"/>
    <x v="22"/>
    <x v="0"/>
    <x v="0"/>
    <x v="0"/>
  </r>
  <r>
    <x v="801"/>
    <s v="PysznePL"/>
    <x v="78"/>
    <x v="6"/>
    <x v="4"/>
    <x v="0"/>
  </r>
  <r>
    <x v="802"/>
    <s v="PysznePL"/>
    <x v="35"/>
    <x v="6"/>
    <x v="4"/>
    <x v="0"/>
  </r>
  <r>
    <x v="803"/>
    <s v="Spotify"/>
    <x v="61"/>
    <x v="7"/>
    <x v="5"/>
    <x v="0"/>
  </r>
  <r>
    <x v="804"/>
    <s v="Orlen"/>
    <x v="106"/>
    <x v="3"/>
    <x v="2"/>
    <x v="0"/>
  </r>
  <r>
    <x v="805"/>
    <s v="Kino"/>
    <x v="117"/>
    <x v="8"/>
    <x v="5"/>
    <x v="0"/>
  </r>
  <r>
    <x v="806"/>
    <s v="Orlen"/>
    <x v="125"/>
    <x v="3"/>
    <x v="2"/>
    <x v="0"/>
  </r>
  <r>
    <x v="807"/>
    <s v="Lidl"/>
    <x v="293"/>
    <x v="0"/>
    <x v="0"/>
    <x v="0"/>
  </r>
  <r>
    <x v="808"/>
    <s v="Bills"/>
    <x v="317"/>
    <x v="2"/>
    <x v="0"/>
    <x v="0"/>
  </r>
  <r>
    <x v="809"/>
    <s v="PysznePL"/>
    <x v="40"/>
    <x v="6"/>
    <x v="4"/>
    <x v="0"/>
  </r>
  <r>
    <x v="810"/>
    <s v="H&amp;M"/>
    <x v="195"/>
    <x v="10"/>
    <x v="3"/>
    <x v="0"/>
  </r>
  <r>
    <x v="811"/>
    <s v="Amazon"/>
    <x v="318"/>
    <x v="5"/>
    <x v="3"/>
    <x v="0"/>
  </r>
  <r>
    <x v="812"/>
    <s v="Spotify"/>
    <x v="126"/>
    <x v="7"/>
    <x v="5"/>
    <x v="0"/>
  </r>
  <r>
    <x v="813"/>
    <s v="PysznePL"/>
    <x v="141"/>
    <x v="6"/>
    <x v="4"/>
    <x v="0"/>
  </r>
  <r>
    <x v="814"/>
    <s v="Zabka"/>
    <x v="108"/>
    <x v="0"/>
    <x v="0"/>
    <x v="0"/>
  </r>
  <r>
    <x v="815"/>
    <s v="Zabka"/>
    <x v="203"/>
    <x v="0"/>
    <x v="0"/>
    <x v="0"/>
  </r>
  <r>
    <x v="816"/>
    <s v="PysznePL"/>
    <x v="142"/>
    <x v="6"/>
    <x v="4"/>
    <x v="0"/>
  </r>
  <r>
    <x v="817"/>
    <s v="PysznePL"/>
    <x v="20"/>
    <x v="6"/>
    <x v="4"/>
    <x v="0"/>
  </r>
  <r>
    <x v="818"/>
    <s v="Phone"/>
    <x v="48"/>
    <x v="2"/>
    <x v="0"/>
    <x v="0"/>
  </r>
  <r>
    <x v="819"/>
    <s v="Zabka"/>
    <x v="241"/>
    <x v="0"/>
    <x v="0"/>
    <x v="0"/>
  </r>
  <r>
    <x v="820"/>
    <s v="Zara"/>
    <x v="237"/>
    <x v="10"/>
    <x v="3"/>
    <x v="0"/>
  </r>
  <r>
    <x v="820"/>
    <s v="Przelew Przychodzący"/>
    <x v="319"/>
    <x v="1"/>
    <x v="1"/>
    <x v="1"/>
  </r>
  <r>
    <x v="821"/>
    <s v="Orlen"/>
    <x v="130"/>
    <x v="3"/>
    <x v="2"/>
    <x v="0"/>
  </r>
  <r>
    <x v="822"/>
    <s v="Zabka"/>
    <x v="159"/>
    <x v="0"/>
    <x v="0"/>
    <x v="0"/>
  </r>
  <r>
    <x v="823"/>
    <s v="Zabka"/>
    <x v="115"/>
    <x v="0"/>
    <x v="0"/>
    <x v="0"/>
  </r>
  <r>
    <x v="824"/>
    <s v="PysznePL"/>
    <x v="168"/>
    <x v="6"/>
    <x v="4"/>
    <x v="0"/>
  </r>
  <r>
    <x v="825"/>
    <s v="Rossman"/>
    <x v="279"/>
    <x v="4"/>
    <x v="0"/>
    <x v="0"/>
  </r>
  <r>
    <x v="826"/>
    <s v="Zabka"/>
    <x v="151"/>
    <x v="0"/>
    <x v="0"/>
    <x v="0"/>
  </r>
  <r>
    <x v="827"/>
    <s v="Rossman"/>
    <x v="53"/>
    <x v="4"/>
    <x v="0"/>
    <x v="0"/>
  </r>
  <r>
    <x v="828"/>
    <s v="PysznePL"/>
    <x v="52"/>
    <x v="6"/>
    <x v="4"/>
    <x v="0"/>
  </r>
  <r>
    <x v="829"/>
    <s v="PysznePL"/>
    <x v="211"/>
    <x v="6"/>
    <x v="4"/>
    <x v="0"/>
  </r>
  <r>
    <x v="830"/>
    <s v="Zabka"/>
    <x v="43"/>
    <x v="0"/>
    <x v="0"/>
    <x v="0"/>
  </r>
  <r>
    <x v="831"/>
    <s v="Zabka"/>
    <x v="310"/>
    <x v="0"/>
    <x v="0"/>
    <x v="0"/>
  </r>
  <r>
    <x v="832"/>
    <s v="Rent"/>
    <x v="320"/>
    <x v="2"/>
    <x v="0"/>
    <x v="0"/>
  </r>
  <r>
    <x v="833"/>
    <s v="PysznePL"/>
    <x v="141"/>
    <x v="6"/>
    <x v="4"/>
    <x v="0"/>
  </r>
  <r>
    <x v="834"/>
    <s v="Zabka"/>
    <x v="177"/>
    <x v="0"/>
    <x v="0"/>
    <x v="0"/>
  </r>
  <r>
    <x v="835"/>
    <s v="Doctor"/>
    <x v="54"/>
    <x v="11"/>
    <x v="6"/>
    <x v="0"/>
  </r>
  <r>
    <x v="836"/>
    <s v="Netflix"/>
    <x v="149"/>
    <x v="7"/>
    <x v="5"/>
    <x v="0"/>
  </r>
  <r>
    <x v="837"/>
    <s v="Lidl"/>
    <x v="279"/>
    <x v="0"/>
    <x v="0"/>
    <x v="0"/>
  </r>
  <r>
    <x v="838"/>
    <s v="Rent"/>
    <x v="24"/>
    <x v="2"/>
    <x v="0"/>
    <x v="0"/>
  </r>
  <r>
    <x v="839"/>
    <s v="Kino"/>
    <x v="19"/>
    <x v="8"/>
    <x v="5"/>
    <x v="0"/>
  </r>
  <r>
    <x v="840"/>
    <s v="Rossman"/>
    <x v="9"/>
    <x v="4"/>
    <x v="0"/>
    <x v="0"/>
  </r>
  <r>
    <x v="841"/>
    <s v="Gym"/>
    <x v="76"/>
    <x v="5"/>
    <x v="3"/>
    <x v="0"/>
  </r>
  <r>
    <x v="842"/>
    <s v="PysznePL"/>
    <x v="87"/>
    <x v="6"/>
    <x v="4"/>
    <x v="0"/>
  </r>
  <r>
    <x v="843"/>
    <s v="Doctor"/>
    <x v="148"/>
    <x v="11"/>
    <x v="6"/>
    <x v="0"/>
  </r>
  <r>
    <x v="844"/>
    <s v="Gym"/>
    <x v="87"/>
    <x v="5"/>
    <x v="3"/>
    <x v="0"/>
  </r>
  <r>
    <x v="845"/>
    <s v="Amazon"/>
    <x v="296"/>
    <x v="5"/>
    <x v="3"/>
    <x v="0"/>
  </r>
  <r>
    <x v="846"/>
    <s v="PysznePL"/>
    <x v="13"/>
    <x v="6"/>
    <x v="4"/>
    <x v="0"/>
  </r>
  <r>
    <x v="847"/>
    <s v="PysznePL"/>
    <x v="101"/>
    <x v="6"/>
    <x v="4"/>
    <x v="0"/>
  </r>
  <r>
    <x v="848"/>
    <s v="Bills"/>
    <x v="321"/>
    <x v="2"/>
    <x v="0"/>
    <x v="0"/>
  </r>
  <r>
    <x v="849"/>
    <s v="Orlen"/>
    <x v="182"/>
    <x v="3"/>
    <x v="2"/>
    <x v="0"/>
  </r>
  <r>
    <x v="850"/>
    <s v="Orlen"/>
    <x v="265"/>
    <x v="3"/>
    <x v="2"/>
    <x v="0"/>
  </r>
  <r>
    <x v="850"/>
    <s v="Przelew Przychodzący"/>
    <x v="322"/>
    <x v="1"/>
    <x v="1"/>
    <x v="1"/>
  </r>
  <r>
    <x v="851"/>
    <s v="PKP"/>
    <x v="81"/>
    <x v="9"/>
    <x v="2"/>
    <x v="0"/>
  </r>
  <r>
    <x v="852"/>
    <s v="Spotify"/>
    <x v="69"/>
    <x v="7"/>
    <x v="5"/>
    <x v="0"/>
  </r>
  <r>
    <x v="853"/>
    <s v="Rossman"/>
    <x v="58"/>
    <x v="4"/>
    <x v="0"/>
    <x v="0"/>
  </r>
  <r>
    <x v="854"/>
    <s v="Zabka"/>
    <x v="42"/>
    <x v="0"/>
    <x v="0"/>
    <x v="0"/>
  </r>
  <r>
    <x v="855"/>
    <s v="Orlen"/>
    <x v="155"/>
    <x v="3"/>
    <x v="2"/>
    <x v="0"/>
  </r>
  <r>
    <x v="856"/>
    <s v="Orlen"/>
    <x v="9"/>
    <x v="3"/>
    <x v="2"/>
    <x v="0"/>
  </r>
  <r>
    <x v="857"/>
    <s v="PysznePL"/>
    <x v="168"/>
    <x v="6"/>
    <x v="4"/>
    <x v="0"/>
  </r>
  <r>
    <x v="858"/>
    <s v="Amazon"/>
    <x v="323"/>
    <x v="5"/>
    <x v="3"/>
    <x v="0"/>
  </r>
  <r>
    <x v="859"/>
    <s v="Zara"/>
    <x v="84"/>
    <x v="10"/>
    <x v="3"/>
    <x v="0"/>
  </r>
  <r>
    <x v="860"/>
    <s v="Gym"/>
    <x v="141"/>
    <x v="5"/>
    <x v="3"/>
    <x v="0"/>
  </r>
  <r>
    <x v="861"/>
    <s v="Orlen"/>
    <x v="53"/>
    <x v="3"/>
    <x v="2"/>
    <x v="0"/>
  </r>
  <r>
    <x v="862"/>
    <s v="PysznePL"/>
    <x v="60"/>
    <x v="6"/>
    <x v="4"/>
    <x v="0"/>
  </r>
  <r>
    <x v="863"/>
    <s v="Zabka"/>
    <x v="283"/>
    <x v="0"/>
    <x v="0"/>
    <x v="0"/>
  </r>
  <r>
    <x v="864"/>
    <s v="Rent"/>
    <x v="324"/>
    <x v="2"/>
    <x v="0"/>
    <x v="0"/>
  </r>
  <r>
    <x v="865"/>
    <s v="Amazon"/>
    <x v="325"/>
    <x v="5"/>
    <x v="3"/>
    <x v="0"/>
  </r>
  <r>
    <x v="866"/>
    <s v="Zabka"/>
    <x v="123"/>
    <x v="0"/>
    <x v="0"/>
    <x v="0"/>
  </r>
  <r>
    <x v="867"/>
    <s v="Rossman"/>
    <x v="106"/>
    <x v="4"/>
    <x v="0"/>
    <x v="0"/>
  </r>
  <r>
    <x v="868"/>
    <s v="Kino"/>
    <x v="86"/>
    <x v="8"/>
    <x v="5"/>
    <x v="0"/>
  </r>
  <r>
    <x v="869"/>
    <s v="Netflix"/>
    <x v="13"/>
    <x v="7"/>
    <x v="5"/>
    <x v="0"/>
  </r>
  <r>
    <x v="870"/>
    <s v="Zabka"/>
    <x v="275"/>
    <x v="0"/>
    <x v="0"/>
    <x v="0"/>
  </r>
  <r>
    <x v="871"/>
    <s v="Rossman"/>
    <x v="132"/>
    <x v="4"/>
    <x v="0"/>
    <x v="0"/>
  </r>
  <r>
    <x v="872"/>
    <s v="Gym"/>
    <x v="52"/>
    <x v="5"/>
    <x v="3"/>
    <x v="0"/>
  </r>
  <r>
    <x v="873"/>
    <s v="Orlen"/>
    <x v="135"/>
    <x v="3"/>
    <x v="2"/>
    <x v="0"/>
  </r>
  <r>
    <x v="874"/>
    <s v="Dentist"/>
    <x v="0"/>
    <x v="11"/>
    <x v="6"/>
    <x v="0"/>
  </r>
  <r>
    <x v="875"/>
    <s v="PysznePL"/>
    <x v="81"/>
    <x v="6"/>
    <x v="4"/>
    <x v="0"/>
  </r>
  <r>
    <x v="876"/>
    <s v="PysznePL"/>
    <x v="40"/>
    <x v="6"/>
    <x v="4"/>
    <x v="0"/>
  </r>
  <r>
    <x v="877"/>
    <s v="PysznePL"/>
    <x v="142"/>
    <x v="6"/>
    <x v="4"/>
    <x v="0"/>
  </r>
  <r>
    <x v="878"/>
    <s v="PysznePL"/>
    <x v="81"/>
    <x v="6"/>
    <x v="4"/>
    <x v="0"/>
  </r>
  <r>
    <x v="879"/>
    <s v="PysznePL"/>
    <x v="129"/>
    <x v="6"/>
    <x v="4"/>
    <x v="0"/>
  </r>
  <r>
    <x v="880"/>
    <s v="PKP"/>
    <x v="17"/>
    <x v="9"/>
    <x v="2"/>
    <x v="0"/>
  </r>
  <r>
    <x v="881"/>
    <s v="Steam"/>
    <x v="232"/>
    <x v="12"/>
    <x v="5"/>
    <x v="0"/>
  </r>
  <r>
    <x v="881"/>
    <s v="Przelew Przychodzący"/>
    <x v="326"/>
    <x v="1"/>
    <x v="1"/>
    <x v="1"/>
  </r>
  <r>
    <x v="882"/>
    <s v="Zara"/>
    <x v="8"/>
    <x v="10"/>
    <x v="3"/>
    <x v="0"/>
  </r>
  <r>
    <x v="883"/>
    <s v="PysznePL"/>
    <x v="52"/>
    <x v="6"/>
    <x v="4"/>
    <x v="0"/>
  </r>
  <r>
    <x v="884"/>
    <s v="Lidl"/>
    <x v="202"/>
    <x v="0"/>
    <x v="0"/>
    <x v="0"/>
  </r>
  <r>
    <x v="885"/>
    <s v="Rossman"/>
    <x v="218"/>
    <x v="4"/>
    <x v="0"/>
    <x v="0"/>
  </r>
  <r>
    <x v="886"/>
    <s v="PysznePL"/>
    <x v="227"/>
    <x v="6"/>
    <x v="4"/>
    <x v="0"/>
  </r>
  <r>
    <x v="887"/>
    <s v="PysznePL"/>
    <x v="120"/>
    <x v="6"/>
    <x v="4"/>
    <x v="0"/>
  </r>
  <r>
    <x v="888"/>
    <s v="PysznePL"/>
    <x v="94"/>
    <x v="6"/>
    <x v="4"/>
    <x v="0"/>
  </r>
  <r>
    <x v="889"/>
    <s v="Spotify"/>
    <x v="76"/>
    <x v="7"/>
    <x v="5"/>
    <x v="0"/>
  </r>
  <r>
    <x v="890"/>
    <s v="Zabka"/>
    <x v="71"/>
    <x v="0"/>
    <x v="0"/>
    <x v="0"/>
  </r>
  <r>
    <x v="891"/>
    <s v="PysznePL"/>
    <x v="104"/>
    <x v="6"/>
    <x v="4"/>
    <x v="0"/>
  </r>
  <r>
    <x v="892"/>
    <s v="Spotify"/>
    <x v="118"/>
    <x v="7"/>
    <x v="5"/>
    <x v="0"/>
  </r>
  <r>
    <x v="893"/>
    <s v="Orlen"/>
    <x v="73"/>
    <x v="3"/>
    <x v="2"/>
    <x v="0"/>
  </r>
  <r>
    <x v="894"/>
    <s v="PysznePL"/>
    <x v="50"/>
    <x v="6"/>
    <x v="4"/>
    <x v="0"/>
  </r>
  <r>
    <x v="895"/>
    <s v="Lidl"/>
    <x v="247"/>
    <x v="0"/>
    <x v="0"/>
    <x v="0"/>
  </r>
  <r>
    <x v="896"/>
    <s v="H&amp;M"/>
    <x v="301"/>
    <x v="10"/>
    <x v="3"/>
    <x v="0"/>
  </r>
  <r>
    <x v="897"/>
    <s v="Bills"/>
    <x v="327"/>
    <x v="2"/>
    <x v="0"/>
    <x v="0"/>
  </r>
  <r>
    <x v="898"/>
    <s v="Phone"/>
    <x v="19"/>
    <x v="2"/>
    <x v="0"/>
    <x v="0"/>
  </r>
  <r>
    <x v="899"/>
    <s v="PysznePL"/>
    <x v="60"/>
    <x v="6"/>
    <x v="4"/>
    <x v="0"/>
  </r>
  <r>
    <x v="900"/>
    <s v="Phone"/>
    <x v="122"/>
    <x v="2"/>
    <x v="0"/>
    <x v="0"/>
  </r>
  <r>
    <x v="900"/>
    <s v="Przelew Przychodzący"/>
    <x v="328"/>
    <x v="1"/>
    <x v="1"/>
    <x v="1"/>
  </r>
  <r>
    <x v="901"/>
    <s v="Bills"/>
    <x v="325"/>
    <x v="2"/>
    <x v="0"/>
    <x v="0"/>
  </r>
  <r>
    <x v="902"/>
    <s v="Rent"/>
    <x v="314"/>
    <x v="2"/>
    <x v="0"/>
    <x v="0"/>
  </r>
  <r>
    <x v="903"/>
    <s v="Lidl"/>
    <x v="329"/>
    <x v="0"/>
    <x v="0"/>
    <x v="0"/>
  </r>
  <r>
    <x v="904"/>
    <s v="Amazon"/>
    <x v="330"/>
    <x v="5"/>
    <x v="3"/>
    <x v="0"/>
  </r>
  <r>
    <x v="905"/>
    <s v="Orlen"/>
    <x v="146"/>
    <x v="3"/>
    <x v="2"/>
    <x v="0"/>
  </r>
  <r>
    <x v="906"/>
    <s v="Lidl"/>
    <x v="4"/>
    <x v="0"/>
    <x v="0"/>
    <x v="0"/>
  </r>
  <r>
    <x v="907"/>
    <s v="Orlen"/>
    <x v="0"/>
    <x v="3"/>
    <x v="2"/>
    <x v="0"/>
  </r>
  <r>
    <x v="908"/>
    <s v="Amazon"/>
    <x v="331"/>
    <x v="5"/>
    <x v="3"/>
    <x v="0"/>
  </r>
  <r>
    <x v="909"/>
    <s v="Lidl"/>
    <x v="123"/>
    <x v="0"/>
    <x v="0"/>
    <x v="0"/>
  </r>
  <r>
    <x v="910"/>
    <s v="Amazon"/>
    <x v="186"/>
    <x v="5"/>
    <x v="3"/>
    <x v="0"/>
  </r>
  <r>
    <x v="911"/>
    <s v="Zabka"/>
    <x v="265"/>
    <x v="0"/>
    <x v="0"/>
    <x v="0"/>
  </r>
  <r>
    <x v="911"/>
    <s v="Przelew Przychodzący"/>
    <x v="332"/>
    <x v="1"/>
    <x v="1"/>
    <x v="1"/>
  </r>
  <r>
    <x v="912"/>
    <s v="Lidl"/>
    <x v="135"/>
    <x v="0"/>
    <x v="0"/>
    <x v="0"/>
  </r>
  <r>
    <x v="913"/>
    <s v="Amazon"/>
    <x v="333"/>
    <x v="5"/>
    <x v="3"/>
    <x v="0"/>
  </r>
  <r>
    <x v="914"/>
    <s v="Netflix"/>
    <x v="200"/>
    <x v="7"/>
    <x v="5"/>
    <x v="0"/>
  </r>
  <r>
    <x v="915"/>
    <s v="Zabka"/>
    <x v="62"/>
    <x v="0"/>
    <x v="0"/>
    <x v="0"/>
  </r>
  <r>
    <x v="916"/>
    <s v="Rossman"/>
    <x v="196"/>
    <x v="4"/>
    <x v="0"/>
    <x v="0"/>
  </r>
  <r>
    <x v="917"/>
    <s v="Rent"/>
    <x v="334"/>
    <x v="2"/>
    <x v="0"/>
    <x v="0"/>
  </r>
  <r>
    <x v="918"/>
    <s v="PysznePL"/>
    <x v="208"/>
    <x v="6"/>
    <x v="4"/>
    <x v="0"/>
  </r>
  <r>
    <x v="919"/>
    <s v="Rossman"/>
    <x v="293"/>
    <x v="4"/>
    <x v="0"/>
    <x v="0"/>
  </r>
  <r>
    <x v="920"/>
    <s v="Spotify"/>
    <x v="184"/>
    <x v="7"/>
    <x v="5"/>
    <x v="0"/>
  </r>
  <r>
    <x v="921"/>
    <s v="Rossman"/>
    <x v="267"/>
    <x v="4"/>
    <x v="0"/>
    <x v="0"/>
  </r>
  <r>
    <x v="922"/>
    <s v="PysznePL"/>
    <x v="50"/>
    <x v="6"/>
    <x v="4"/>
    <x v="0"/>
  </r>
  <r>
    <x v="923"/>
    <s v="Orlen"/>
    <x v="230"/>
    <x v="3"/>
    <x v="2"/>
    <x v="0"/>
  </r>
  <r>
    <x v="924"/>
    <s v="Kino"/>
    <x v="17"/>
    <x v="8"/>
    <x v="5"/>
    <x v="0"/>
  </r>
  <r>
    <x v="925"/>
    <s v="Amazon"/>
    <x v="335"/>
    <x v="5"/>
    <x v="3"/>
    <x v="0"/>
  </r>
  <r>
    <x v="926"/>
    <s v="Orlen"/>
    <x v="301"/>
    <x v="3"/>
    <x v="2"/>
    <x v="0"/>
  </r>
  <r>
    <x v="927"/>
    <s v="Amazon"/>
    <x v="252"/>
    <x v="5"/>
    <x v="3"/>
    <x v="0"/>
  </r>
  <r>
    <x v="928"/>
    <s v="Kino"/>
    <x v="163"/>
    <x v="8"/>
    <x v="5"/>
    <x v="0"/>
  </r>
  <r>
    <x v="929"/>
    <s v="Amazon"/>
    <x v="214"/>
    <x v="5"/>
    <x v="3"/>
    <x v="0"/>
  </r>
  <r>
    <x v="930"/>
    <s v="Dentist"/>
    <x v="160"/>
    <x v="11"/>
    <x v="6"/>
    <x v="0"/>
  </r>
  <r>
    <x v="931"/>
    <s v="Kino"/>
    <x v="126"/>
    <x v="8"/>
    <x v="5"/>
    <x v="0"/>
  </r>
  <r>
    <x v="932"/>
    <s v="Zabka"/>
    <x v="241"/>
    <x v="0"/>
    <x v="0"/>
    <x v="0"/>
  </r>
  <r>
    <x v="933"/>
    <s v="Zabka"/>
    <x v="75"/>
    <x v="0"/>
    <x v="0"/>
    <x v="0"/>
  </r>
  <r>
    <x v="934"/>
    <s v="Origin"/>
    <x v="116"/>
    <x v="3"/>
    <x v="2"/>
    <x v="0"/>
  </r>
  <r>
    <x v="935"/>
    <s v="Zabka"/>
    <x v="25"/>
    <x v="0"/>
    <x v="0"/>
    <x v="0"/>
  </r>
  <r>
    <x v="936"/>
    <s v="Netflix"/>
    <x v="28"/>
    <x v="7"/>
    <x v="5"/>
    <x v="0"/>
  </r>
  <r>
    <x v="937"/>
    <s v="Rossman"/>
    <x v="274"/>
    <x v="4"/>
    <x v="0"/>
    <x v="0"/>
  </r>
  <r>
    <x v="938"/>
    <s v="Amazon"/>
    <x v="336"/>
    <x v="5"/>
    <x v="3"/>
    <x v="0"/>
  </r>
  <r>
    <x v="939"/>
    <s v="Steam"/>
    <x v="128"/>
    <x v="12"/>
    <x v="5"/>
    <x v="0"/>
  </r>
  <r>
    <x v="940"/>
    <s v="H&amp;M"/>
    <x v="75"/>
    <x v="10"/>
    <x v="3"/>
    <x v="0"/>
  </r>
  <r>
    <x v="941"/>
    <s v="Orlen"/>
    <x v="165"/>
    <x v="3"/>
    <x v="2"/>
    <x v="0"/>
  </r>
  <r>
    <x v="942"/>
    <s v="Rent"/>
    <x v="325"/>
    <x v="2"/>
    <x v="0"/>
    <x v="0"/>
  </r>
  <r>
    <x v="942"/>
    <s v="Przelew Przychodzący"/>
    <x v="337"/>
    <x v="1"/>
    <x v="1"/>
    <x v="1"/>
  </r>
  <r>
    <x v="943"/>
    <s v="Zabka"/>
    <x v="177"/>
    <x v="0"/>
    <x v="0"/>
    <x v="0"/>
  </r>
  <r>
    <x v="944"/>
    <s v="PysznePL"/>
    <x v="200"/>
    <x v="6"/>
    <x v="4"/>
    <x v="0"/>
  </r>
  <r>
    <x v="945"/>
    <s v="Spotify"/>
    <x v="38"/>
    <x v="7"/>
    <x v="5"/>
    <x v="0"/>
  </r>
  <r>
    <x v="946"/>
    <s v="PysznePL"/>
    <x v="38"/>
    <x v="6"/>
    <x v="4"/>
    <x v="0"/>
  </r>
  <r>
    <x v="947"/>
    <s v="PysznePL"/>
    <x v="120"/>
    <x v="6"/>
    <x v="4"/>
    <x v="0"/>
  </r>
  <r>
    <x v="948"/>
    <s v="Lidl"/>
    <x v="159"/>
    <x v="0"/>
    <x v="0"/>
    <x v="0"/>
  </r>
  <r>
    <x v="949"/>
    <s v="Bills"/>
    <x v="338"/>
    <x v="2"/>
    <x v="0"/>
    <x v="0"/>
  </r>
  <r>
    <x v="950"/>
    <s v="Gessler"/>
    <x v="205"/>
    <x v="13"/>
    <x v="4"/>
    <x v="0"/>
  </r>
  <r>
    <x v="951"/>
    <s v="Zabka"/>
    <x v="128"/>
    <x v="0"/>
    <x v="0"/>
    <x v="0"/>
  </r>
  <r>
    <x v="952"/>
    <s v="PysznePL"/>
    <x v="163"/>
    <x v="6"/>
    <x v="4"/>
    <x v="0"/>
  </r>
  <r>
    <x v="953"/>
    <s v="Amazon"/>
    <x v="339"/>
    <x v="5"/>
    <x v="3"/>
    <x v="0"/>
  </r>
  <r>
    <x v="954"/>
    <s v="PysznePL"/>
    <x v="7"/>
    <x v="6"/>
    <x v="4"/>
    <x v="0"/>
  </r>
  <r>
    <x v="955"/>
    <s v="Zabka"/>
    <x v="340"/>
    <x v="0"/>
    <x v="0"/>
    <x v="0"/>
  </r>
  <r>
    <x v="956"/>
    <s v="Rossman"/>
    <x v="341"/>
    <x v="4"/>
    <x v="0"/>
    <x v="0"/>
  </r>
  <r>
    <x v="957"/>
    <s v="Rossman"/>
    <x v="340"/>
    <x v="4"/>
    <x v="0"/>
    <x v="0"/>
  </r>
  <r>
    <x v="958"/>
    <s v="Amazon"/>
    <x v="263"/>
    <x v="5"/>
    <x v="3"/>
    <x v="0"/>
  </r>
  <r>
    <x v="959"/>
    <s v="Orlen"/>
    <x v="219"/>
    <x v="3"/>
    <x v="2"/>
    <x v="0"/>
  </r>
  <r>
    <x v="960"/>
    <s v="Rent"/>
    <x v="335"/>
    <x v="2"/>
    <x v="0"/>
    <x v="0"/>
  </r>
  <r>
    <x v="961"/>
    <s v="Orlen"/>
    <x v="180"/>
    <x v="3"/>
    <x v="2"/>
    <x v="0"/>
  </r>
  <r>
    <x v="962"/>
    <s v="PysznePL"/>
    <x v="86"/>
    <x v="6"/>
    <x v="4"/>
    <x v="0"/>
  </r>
  <r>
    <x v="963"/>
    <s v="Zabka"/>
    <x v="266"/>
    <x v="0"/>
    <x v="0"/>
    <x v="0"/>
  </r>
  <r>
    <x v="964"/>
    <s v="Lidl"/>
    <x v="85"/>
    <x v="0"/>
    <x v="0"/>
    <x v="0"/>
  </r>
  <r>
    <x v="965"/>
    <s v="PysznePL"/>
    <x v="183"/>
    <x v="6"/>
    <x v="4"/>
    <x v="0"/>
  </r>
  <r>
    <x v="966"/>
    <s v="Rossman"/>
    <x v="206"/>
    <x v="4"/>
    <x v="0"/>
    <x v="0"/>
  </r>
  <r>
    <x v="967"/>
    <s v="PysznePL"/>
    <x v="168"/>
    <x v="6"/>
    <x v="4"/>
    <x v="0"/>
  </r>
  <r>
    <x v="968"/>
    <s v="Phone"/>
    <x v="88"/>
    <x v="2"/>
    <x v="0"/>
    <x v="0"/>
  </r>
  <r>
    <x v="969"/>
    <s v="Zabka"/>
    <x v="62"/>
    <x v="0"/>
    <x v="0"/>
    <x v="0"/>
  </r>
  <r>
    <x v="970"/>
    <s v="Rent"/>
    <x v="2"/>
    <x v="2"/>
    <x v="0"/>
    <x v="0"/>
  </r>
  <r>
    <x v="971"/>
    <s v="Zabka"/>
    <x v="176"/>
    <x v="0"/>
    <x v="0"/>
    <x v="0"/>
  </r>
  <r>
    <x v="972"/>
    <s v="Lidl"/>
    <x v="135"/>
    <x v="0"/>
    <x v="0"/>
    <x v="0"/>
  </r>
  <r>
    <x v="973"/>
    <s v="Phone"/>
    <x v="50"/>
    <x v="2"/>
    <x v="0"/>
    <x v="0"/>
  </r>
  <r>
    <x v="973"/>
    <s v="Przelew Przychodzący"/>
    <x v="342"/>
    <x v="1"/>
    <x v="1"/>
    <x v="1"/>
  </r>
  <r>
    <x v="974"/>
    <s v="Zabka"/>
    <x v="197"/>
    <x v="0"/>
    <x v="0"/>
    <x v="0"/>
  </r>
  <r>
    <x v="975"/>
    <s v="PysznePL"/>
    <x v="86"/>
    <x v="6"/>
    <x v="4"/>
    <x v="0"/>
  </r>
  <r>
    <x v="976"/>
    <s v="Amazon"/>
    <x v="343"/>
    <x v="5"/>
    <x v="3"/>
    <x v="0"/>
  </r>
  <r>
    <x v="977"/>
    <s v="Gym"/>
    <x v="104"/>
    <x v="5"/>
    <x v="3"/>
    <x v="0"/>
  </r>
  <r>
    <x v="978"/>
    <s v="Spotify"/>
    <x v="120"/>
    <x v="7"/>
    <x v="5"/>
    <x v="0"/>
  </r>
  <r>
    <x v="979"/>
    <s v="Rossman"/>
    <x v="219"/>
    <x v="4"/>
    <x v="0"/>
    <x v="0"/>
  </r>
  <r>
    <x v="980"/>
    <s v="Amazon"/>
    <x v="344"/>
    <x v="5"/>
    <x v="3"/>
    <x v="0"/>
  </r>
  <r>
    <x v="981"/>
    <s v="Phone"/>
    <x v="149"/>
    <x v="2"/>
    <x v="0"/>
    <x v="0"/>
  </r>
  <r>
    <x v="982"/>
    <s v="PysznePL"/>
    <x v="35"/>
    <x v="6"/>
    <x v="4"/>
    <x v="0"/>
  </r>
  <r>
    <x v="983"/>
    <s v="Zabka"/>
    <x v="146"/>
    <x v="0"/>
    <x v="0"/>
    <x v="0"/>
  </r>
  <r>
    <x v="984"/>
    <s v="Orlen"/>
    <x v="71"/>
    <x v="3"/>
    <x v="2"/>
    <x v="0"/>
  </r>
  <r>
    <x v="985"/>
    <s v="Lidl"/>
    <x v="293"/>
    <x v="0"/>
    <x v="0"/>
    <x v="0"/>
  </r>
  <r>
    <x v="986"/>
    <s v="Amazon"/>
    <x v="36"/>
    <x v="5"/>
    <x v="3"/>
    <x v="0"/>
  </r>
  <r>
    <x v="987"/>
    <s v="Netflix"/>
    <x v="183"/>
    <x v="7"/>
    <x v="5"/>
    <x v="0"/>
  </r>
  <r>
    <x v="988"/>
    <s v="Spotify"/>
    <x v="52"/>
    <x v="7"/>
    <x v="5"/>
    <x v="0"/>
  </r>
  <r>
    <x v="989"/>
    <s v="PysznePL"/>
    <x v="120"/>
    <x v="6"/>
    <x v="4"/>
    <x v="0"/>
  </r>
  <r>
    <x v="990"/>
    <s v="Bills"/>
    <x v="345"/>
    <x v="2"/>
    <x v="0"/>
    <x v="0"/>
  </r>
  <r>
    <x v="991"/>
    <s v="Gessler"/>
    <x v="143"/>
    <x v="13"/>
    <x v="4"/>
    <x v="0"/>
  </r>
  <r>
    <x v="992"/>
    <s v="Rossman"/>
    <x v="83"/>
    <x v="4"/>
    <x v="0"/>
    <x v="0"/>
  </r>
  <r>
    <x v="993"/>
    <s v="PysznePL"/>
    <x v="19"/>
    <x v="6"/>
    <x v="4"/>
    <x v="0"/>
  </r>
  <r>
    <x v="994"/>
    <s v="Amazon"/>
    <x v="214"/>
    <x v="5"/>
    <x v="3"/>
    <x v="0"/>
  </r>
  <r>
    <x v="995"/>
    <s v="Orlen"/>
    <x v="180"/>
    <x v="3"/>
    <x v="2"/>
    <x v="0"/>
  </r>
  <r>
    <x v="996"/>
    <s v="Rent"/>
    <x v="346"/>
    <x v="2"/>
    <x v="0"/>
    <x v="0"/>
  </r>
  <r>
    <x v="997"/>
    <s v="Zabka"/>
    <x v="238"/>
    <x v="0"/>
    <x v="0"/>
    <x v="0"/>
  </r>
  <r>
    <x v="998"/>
    <s v="Rossman"/>
    <x v="165"/>
    <x v="4"/>
    <x v="0"/>
    <x v="0"/>
  </r>
  <r>
    <x v="999"/>
    <s v="Kino"/>
    <x v="208"/>
    <x v="8"/>
    <x v="5"/>
    <x v="0"/>
  </r>
  <r>
    <x v="1000"/>
    <s v="Zara"/>
    <x v="67"/>
    <x v="10"/>
    <x v="3"/>
    <x v="0"/>
  </r>
  <r>
    <x v="1001"/>
    <s v="Zabka"/>
    <x v="169"/>
    <x v="0"/>
    <x v="0"/>
    <x v="0"/>
  </r>
  <r>
    <x v="1002"/>
    <s v="Zabka"/>
    <x v="65"/>
    <x v="0"/>
    <x v="0"/>
    <x v="0"/>
  </r>
  <r>
    <x v="1003"/>
    <s v="PysznePL"/>
    <x v="94"/>
    <x v="6"/>
    <x v="4"/>
    <x v="0"/>
  </r>
  <r>
    <x v="1003"/>
    <s v="Przelew Przychodzący"/>
    <x v="347"/>
    <x v="1"/>
    <x v="1"/>
    <x v="1"/>
  </r>
  <r>
    <x v="1004"/>
    <s v="PysznePL"/>
    <x v="38"/>
    <x v="6"/>
    <x v="4"/>
    <x v="0"/>
  </r>
  <r>
    <x v="1005"/>
    <s v="Steam"/>
    <x v="348"/>
    <x v="12"/>
    <x v="5"/>
    <x v="0"/>
  </r>
  <r>
    <x v="1006"/>
    <s v="PysznePL"/>
    <x v="72"/>
    <x v="6"/>
    <x v="4"/>
    <x v="0"/>
  </r>
  <r>
    <x v="1007"/>
    <s v="PysznePL"/>
    <x v="87"/>
    <x v="6"/>
    <x v="4"/>
    <x v="0"/>
  </r>
  <r>
    <x v="1008"/>
    <s v="Zabka"/>
    <x v="311"/>
    <x v="0"/>
    <x v="0"/>
    <x v="0"/>
  </r>
  <r>
    <x v="1009"/>
    <s v="Amazon"/>
    <x v="349"/>
    <x v="5"/>
    <x v="3"/>
    <x v="0"/>
  </r>
  <r>
    <x v="1010"/>
    <s v="Rossman"/>
    <x v="269"/>
    <x v="4"/>
    <x v="0"/>
    <x v="0"/>
  </r>
  <r>
    <x v="1011"/>
    <s v="Kino"/>
    <x v="104"/>
    <x v="8"/>
    <x v="5"/>
    <x v="0"/>
  </r>
  <r>
    <x v="1012"/>
    <s v="Rossman"/>
    <x v="157"/>
    <x v="4"/>
    <x v="0"/>
    <x v="0"/>
  </r>
  <r>
    <x v="1013"/>
    <s v="Zabka"/>
    <x v="232"/>
    <x v="0"/>
    <x v="0"/>
    <x v="0"/>
  </r>
  <r>
    <x v="1014"/>
    <s v="Lidl"/>
    <x v="249"/>
    <x v="0"/>
    <x v="0"/>
    <x v="0"/>
  </r>
  <r>
    <x v="1015"/>
    <s v="Amazon"/>
    <x v="350"/>
    <x v="5"/>
    <x v="3"/>
    <x v="0"/>
  </r>
  <r>
    <x v="1016"/>
    <s v="Lidl"/>
    <x v="54"/>
    <x v="0"/>
    <x v="0"/>
    <x v="0"/>
  </r>
  <r>
    <x v="1017"/>
    <s v="PysznePL"/>
    <x v="168"/>
    <x v="6"/>
    <x v="4"/>
    <x v="0"/>
  </r>
  <r>
    <x v="1018"/>
    <s v="Zabka"/>
    <x v="31"/>
    <x v="0"/>
    <x v="0"/>
    <x v="0"/>
  </r>
  <r>
    <x v="1019"/>
    <s v="Gym"/>
    <x v="91"/>
    <x v="5"/>
    <x v="3"/>
    <x v="0"/>
  </r>
  <r>
    <x v="1020"/>
    <s v="Kino"/>
    <x v="59"/>
    <x v="8"/>
    <x v="5"/>
    <x v="0"/>
  </r>
  <r>
    <x v="1021"/>
    <s v="PysznePL"/>
    <x v="20"/>
    <x v="6"/>
    <x v="4"/>
    <x v="0"/>
  </r>
  <r>
    <x v="1022"/>
    <s v="Zabka"/>
    <x v="233"/>
    <x v="0"/>
    <x v="0"/>
    <x v="0"/>
  </r>
  <r>
    <x v="1023"/>
    <s v="Lidl"/>
    <x v="196"/>
    <x v="0"/>
    <x v="0"/>
    <x v="0"/>
  </r>
  <r>
    <x v="1024"/>
    <s v="PysznePL"/>
    <x v="7"/>
    <x v="6"/>
    <x v="4"/>
    <x v="0"/>
  </r>
  <r>
    <x v="1025"/>
    <s v="PysznePL"/>
    <x v="149"/>
    <x v="6"/>
    <x v="4"/>
    <x v="0"/>
  </r>
  <r>
    <x v="1026"/>
    <s v="PKP"/>
    <x v="149"/>
    <x v="9"/>
    <x v="2"/>
    <x v="0"/>
  </r>
  <r>
    <x v="1027"/>
    <s v="Gym"/>
    <x v="20"/>
    <x v="5"/>
    <x v="3"/>
    <x v="0"/>
  </r>
  <r>
    <x v="1028"/>
    <s v="Lidl"/>
    <x v="249"/>
    <x v="0"/>
    <x v="0"/>
    <x v="0"/>
  </r>
  <r>
    <x v="1029"/>
    <s v="Amazon"/>
    <x v="351"/>
    <x v="5"/>
    <x v="3"/>
    <x v="0"/>
  </r>
  <r>
    <x v="1030"/>
    <s v="Lidl"/>
    <x v="139"/>
    <x v="0"/>
    <x v="0"/>
    <x v="0"/>
  </r>
  <r>
    <x v="1031"/>
    <s v="Zabka"/>
    <x v="329"/>
    <x v="0"/>
    <x v="0"/>
    <x v="0"/>
  </r>
  <r>
    <x v="1032"/>
    <s v="Zabka"/>
    <x v="169"/>
    <x v="0"/>
    <x v="0"/>
    <x v="0"/>
  </r>
  <r>
    <x v="1033"/>
    <s v="Rossman"/>
    <x v="139"/>
    <x v="4"/>
    <x v="0"/>
    <x v="0"/>
  </r>
  <r>
    <x v="1034"/>
    <s v="Zabka"/>
    <x v="269"/>
    <x v="0"/>
    <x v="0"/>
    <x v="0"/>
  </r>
  <r>
    <x v="1034"/>
    <s v="Przelew Przychodzący"/>
    <x v="352"/>
    <x v="1"/>
    <x v="1"/>
    <x v="1"/>
  </r>
  <r>
    <x v="1035"/>
    <s v="PysznePL"/>
    <x v="48"/>
    <x v="6"/>
    <x v="4"/>
    <x v="0"/>
  </r>
  <r>
    <x v="1036"/>
    <s v="Kino"/>
    <x v="38"/>
    <x v="8"/>
    <x v="5"/>
    <x v="0"/>
  </r>
  <r>
    <x v="1037"/>
    <s v="PysznePL"/>
    <x v="37"/>
    <x v="6"/>
    <x v="4"/>
    <x v="0"/>
  </r>
  <r>
    <x v="1038"/>
    <s v="PysznePL"/>
    <x v="129"/>
    <x v="6"/>
    <x v="4"/>
    <x v="0"/>
  </r>
  <r>
    <x v="1039"/>
    <s v="Zabka"/>
    <x v="205"/>
    <x v="0"/>
    <x v="0"/>
    <x v="0"/>
  </r>
  <r>
    <x v="1040"/>
    <s v="Zabka"/>
    <x v="123"/>
    <x v="0"/>
    <x v="0"/>
    <x v="0"/>
  </r>
  <r>
    <x v="1041"/>
    <s v="PysznePL"/>
    <x v="141"/>
    <x v="6"/>
    <x v="4"/>
    <x v="0"/>
  </r>
  <r>
    <x v="1042"/>
    <s v="Gym"/>
    <x v="69"/>
    <x v="5"/>
    <x v="3"/>
    <x v="0"/>
  </r>
  <r>
    <x v="1043"/>
    <s v="Amazon"/>
    <x v="192"/>
    <x v="5"/>
    <x v="3"/>
    <x v="0"/>
  </r>
  <r>
    <x v="1044"/>
    <s v="Netflix"/>
    <x v="60"/>
    <x v="7"/>
    <x v="5"/>
    <x v="0"/>
  </r>
  <r>
    <x v="1045"/>
    <s v="Netflix"/>
    <x v="173"/>
    <x v="7"/>
    <x v="5"/>
    <x v="0"/>
  </r>
  <r>
    <x v="1046"/>
    <s v="Rossman"/>
    <x v="98"/>
    <x v="4"/>
    <x v="0"/>
    <x v="0"/>
  </r>
  <r>
    <x v="1047"/>
    <s v="PysznePL"/>
    <x v="168"/>
    <x v="6"/>
    <x v="4"/>
    <x v="0"/>
  </r>
  <r>
    <x v="1048"/>
    <s v="Zabka"/>
    <x v="93"/>
    <x v="0"/>
    <x v="0"/>
    <x v="0"/>
  </r>
  <r>
    <x v="1049"/>
    <s v="Zabka"/>
    <x v="283"/>
    <x v="0"/>
    <x v="0"/>
    <x v="0"/>
  </r>
  <r>
    <x v="1050"/>
    <s v="PysznePL"/>
    <x v="183"/>
    <x v="6"/>
    <x v="4"/>
    <x v="0"/>
  </r>
  <r>
    <x v="1051"/>
    <s v="Spotify"/>
    <x v="59"/>
    <x v="7"/>
    <x v="5"/>
    <x v="0"/>
  </r>
  <r>
    <x v="1052"/>
    <s v="Lidl"/>
    <x v="283"/>
    <x v="0"/>
    <x v="0"/>
    <x v="0"/>
  </r>
  <r>
    <x v="1053"/>
    <s v="PysznePL"/>
    <x v="28"/>
    <x v="6"/>
    <x v="4"/>
    <x v="0"/>
  </r>
  <r>
    <x v="1054"/>
    <s v="PysznePL"/>
    <x v="17"/>
    <x v="6"/>
    <x v="4"/>
    <x v="0"/>
  </r>
  <r>
    <x v="1055"/>
    <s v="Netflix"/>
    <x v="104"/>
    <x v="7"/>
    <x v="5"/>
    <x v="0"/>
  </r>
  <r>
    <x v="1056"/>
    <s v="Lidl"/>
    <x v="341"/>
    <x v="0"/>
    <x v="0"/>
    <x v="0"/>
  </r>
  <r>
    <x v="1057"/>
    <s v="Zabka"/>
    <x v="229"/>
    <x v="0"/>
    <x v="0"/>
    <x v="0"/>
  </r>
  <r>
    <x v="1058"/>
    <s v="Rossman"/>
    <x v="115"/>
    <x v="4"/>
    <x v="0"/>
    <x v="0"/>
  </r>
  <r>
    <x v="1059"/>
    <s v="Orlen"/>
    <x v="110"/>
    <x v="3"/>
    <x v="2"/>
    <x v="0"/>
  </r>
  <r>
    <x v="1060"/>
    <s v="PysznePL"/>
    <x v="60"/>
    <x v="6"/>
    <x v="4"/>
    <x v="0"/>
  </r>
  <r>
    <x v="1061"/>
    <s v="Zabka"/>
    <x v="206"/>
    <x v="0"/>
    <x v="0"/>
    <x v="0"/>
  </r>
  <r>
    <x v="1062"/>
    <s v="Zabka"/>
    <x v="253"/>
    <x v="0"/>
    <x v="0"/>
    <x v="0"/>
  </r>
  <r>
    <x v="1063"/>
    <s v="Orlen"/>
    <x v="310"/>
    <x v="3"/>
    <x v="2"/>
    <x v="0"/>
  </r>
  <r>
    <x v="1064"/>
    <s v="Zabka"/>
    <x v="190"/>
    <x v="0"/>
    <x v="0"/>
    <x v="0"/>
  </r>
  <r>
    <x v="1064"/>
    <s v="Przelew Przychodzący"/>
    <x v="353"/>
    <x v="1"/>
    <x v="1"/>
    <x v="1"/>
  </r>
  <r>
    <x v="1065"/>
    <s v="Lidl"/>
    <x v="232"/>
    <x v="0"/>
    <x v="0"/>
    <x v="0"/>
  </r>
  <r>
    <x v="1066"/>
    <s v="Rossman"/>
    <x v="123"/>
    <x v="4"/>
    <x v="0"/>
    <x v="0"/>
  </r>
  <r>
    <x v="1067"/>
    <s v="Zabka"/>
    <x v="132"/>
    <x v="0"/>
    <x v="0"/>
    <x v="0"/>
  </r>
  <r>
    <x v="1068"/>
    <s v="Zabka"/>
    <x v="354"/>
    <x v="0"/>
    <x v="0"/>
    <x v="0"/>
  </r>
  <r>
    <x v="1069"/>
    <s v="Zabka"/>
    <x v="253"/>
    <x v="0"/>
    <x v="0"/>
    <x v="0"/>
  </r>
  <r>
    <x v="1070"/>
    <s v="H&amp;M"/>
    <x v="232"/>
    <x v="10"/>
    <x v="3"/>
    <x v="0"/>
  </r>
  <r>
    <x v="1071"/>
    <s v="Bills"/>
    <x v="355"/>
    <x v="2"/>
    <x v="0"/>
    <x v="0"/>
  </r>
  <r>
    <x v="1072"/>
    <s v="PysznePL"/>
    <x v="81"/>
    <x v="6"/>
    <x v="4"/>
    <x v="0"/>
  </r>
  <r>
    <x v="1073"/>
    <s v="Zabka"/>
    <x v="70"/>
    <x v="0"/>
    <x v="0"/>
    <x v="0"/>
  </r>
  <r>
    <x v="1074"/>
    <s v="PysznePL"/>
    <x v="208"/>
    <x v="6"/>
    <x v="4"/>
    <x v="0"/>
  </r>
  <r>
    <x v="1075"/>
    <s v="Rossman"/>
    <x v="272"/>
    <x v="4"/>
    <x v="0"/>
    <x v="0"/>
  </r>
  <r>
    <x v="1076"/>
    <s v="PysznePL"/>
    <x v="120"/>
    <x v="6"/>
    <x v="4"/>
    <x v="0"/>
  </r>
  <r>
    <x v="1077"/>
    <s v="Lidl"/>
    <x v="303"/>
    <x v="0"/>
    <x v="0"/>
    <x v="0"/>
  </r>
  <r>
    <x v="1078"/>
    <s v="Bills"/>
    <x v="300"/>
    <x v="2"/>
    <x v="0"/>
    <x v="0"/>
  </r>
  <r>
    <x v="1079"/>
    <s v="Lidl"/>
    <x v="127"/>
    <x v="0"/>
    <x v="0"/>
    <x v="0"/>
  </r>
  <r>
    <x v="1080"/>
    <s v="Orlen"/>
    <x v="289"/>
    <x v="3"/>
    <x v="2"/>
    <x v="0"/>
  </r>
  <r>
    <x v="1080"/>
    <s v="Przelew Przychodzący"/>
    <x v="356"/>
    <x v="1"/>
    <x v="1"/>
    <x v="1"/>
  </r>
  <r>
    <x v="1081"/>
    <s v="PysznePL"/>
    <x v="188"/>
    <x v="6"/>
    <x v="4"/>
    <x v="0"/>
  </r>
  <r>
    <x v="1082"/>
    <s v="Rent"/>
    <x v="357"/>
    <x v="2"/>
    <x v="0"/>
    <x v="0"/>
  </r>
  <r>
    <x v="1083"/>
    <s v="PysznePL"/>
    <x v="50"/>
    <x v="6"/>
    <x v="4"/>
    <x v="0"/>
  </r>
  <r>
    <x v="1084"/>
    <s v="Gym"/>
    <x v="76"/>
    <x v="5"/>
    <x v="3"/>
    <x v="0"/>
  </r>
  <r>
    <x v="1085"/>
    <s v="Zara"/>
    <x v="99"/>
    <x v="10"/>
    <x v="3"/>
    <x v="0"/>
  </r>
  <r>
    <x v="1086"/>
    <s v="PysznePL"/>
    <x v="52"/>
    <x v="6"/>
    <x v="4"/>
    <x v="0"/>
  </r>
  <r>
    <x v="1087"/>
    <s v="PysznePL"/>
    <x v="211"/>
    <x v="6"/>
    <x v="4"/>
    <x v="0"/>
  </r>
  <r>
    <x v="1088"/>
    <s v="PysznePL"/>
    <x v="184"/>
    <x v="6"/>
    <x v="4"/>
    <x v="0"/>
  </r>
  <r>
    <x v="1089"/>
    <s v="PysznePL"/>
    <x v="35"/>
    <x v="6"/>
    <x v="4"/>
    <x v="0"/>
  </r>
  <r>
    <x v="1090"/>
    <s v="PysznePL"/>
    <x v="120"/>
    <x v="6"/>
    <x v="4"/>
    <x v="0"/>
  </r>
  <r>
    <x v="1091"/>
    <s v="H&amp;M"/>
    <x v="348"/>
    <x v="10"/>
    <x v="3"/>
    <x v="0"/>
  </r>
  <r>
    <x v="1092"/>
    <s v="Phone"/>
    <x v="120"/>
    <x v="2"/>
    <x v="0"/>
    <x v="0"/>
  </r>
  <r>
    <x v="1093"/>
    <s v="PysznePL"/>
    <x v="45"/>
    <x v="6"/>
    <x v="4"/>
    <x v="0"/>
  </r>
  <r>
    <x v="1094"/>
    <s v="PysznePL"/>
    <x v="50"/>
    <x v="6"/>
    <x v="4"/>
    <x v="0"/>
  </r>
  <r>
    <x v="1095"/>
    <s v="Zabka"/>
    <x v="113"/>
    <x v="0"/>
    <x v="0"/>
    <x v="0"/>
  </r>
  <r>
    <x v="1095"/>
    <s v="Przelew Przychodzący"/>
    <x v="358"/>
    <x v="1"/>
    <x v="1"/>
    <x v="1"/>
  </r>
  <r>
    <x v="1096"/>
    <s v="PysznePL"/>
    <x v="48"/>
    <x v="6"/>
    <x v="4"/>
    <x v="0"/>
  </r>
  <r>
    <x v="1097"/>
    <s v="Zabka"/>
    <x v="190"/>
    <x v="0"/>
    <x v="0"/>
    <x v="0"/>
  </r>
  <r>
    <x v="1098"/>
    <s v="Zabka"/>
    <x v="15"/>
    <x v="0"/>
    <x v="0"/>
    <x v="0"/>
  </r>
  <r>
    <x v="1099"/>
    <s v="Amazon"/>
    <x v="359"/>
    <x v="5"/>
    <x v="3"/>
    <x v="0"/>
  </r>
  <r>
    <x v="1100"/>
    <s v="PysznePL"/>
    <x v="141"/>
    <x v="6"/>
    <x v="4"/>
    <x v="0"/>
  </r>
  <r>
    <x v="1101"/>
    <s v="Zabka"/>
    <x v="189"/>
    <x v="0"/>
    <x v="0"/>
    <x v="0"/>
  </r>
  <r>
    <x v="1102"/>
    <s v="Rossman"/>
    <x v="164"/>
    <x v="4"/>
    <x v="0"/>
    <x v="0"/>
  </r>
  <r>
    <x v="1103"/>
    <s v="PysznePL"/>
    <x v="188"/>
    <x v="6"/>
    <x v="4"/>
    <x v="0"/>
  </r>
  <r>
    <x v="1104"/>
    <s v="Amazon"/>
    <x v="360"/>
    <x v="5"/>
    <x v="3"/>
    <x v="0"/>
  </r>
  <r>
    <x v="1105"/>
    <s v="H&amp;M"/>
    <x v="204"/>
    <x v="10"/>
    <x v="3"/>
    <x v="0"/>
  </r>
  <r>
    <x v="1106"/>
    <s v="Zabka"/>
    <x v="84"/>
    <x v="0"/>
    <x v="0"/>
    <x v="0"/>
  </r>
  <r>
    <x v="1107"/>
    <s v="Lidl"/>
    <x v="159"/>
    <x v="0"/>
    <x v="0"/>
    <x v="0"/>
  </r>
  <r>
    <x v="1108"/>
    <s v="PysznePL"/>
    <x v="91"/>
    <x v="6"/>
    <x v="4"/>
    <x v="0"/>
  </r>
  <r>
    <x v="1109"/>
    <s v="PysznePL"/>
    <x v="35"/>
    <x v="6"/>
    <x v="4"/>
    <x v="0"/>
  </r>
  <r>
    <x v="1110"/>
    <s v="PysznePL"/>
    <x v="163"/>
    <x v="6"/>
    <x v="4"/>
    <x v="0"/>
  </r>
  <r>
    <x v="1111"/>
    <s v="Rent"/>
    <x v="361"/>
    <x v="2"/>
    <x v="0"/>
    <x v="0"/>
  </r>
  <r>
    <x v="1112"/>
    <s v="Orlen"/>
    <x v="73"/>
    <x v="3"/>
    <x v="2"/>
    <x v="0"/>
  </r>
  <r>
    <x v="1113"/>
    <s v="PysznePL"/>
    <x v="200"/>
    <x v="6"/>
    <x v="4"/>
    <x v="0"/>
  </r>
  <r>
    <x v="1114"/>
    <s v="Zabka"/>
    <x v="219"/>
    <x v="0"/>
    <x v="0"/>
    <x v="0"/>
  </r>
  <r>
    <x v="1115"/>
    <s v="Lidl"/>
    <x v="158"/>
    <x v="0"/>
    <x v="0"/>
    <x v="0"/>
  </r>
  <r>
    <x v="1116"/>
    <s v="PysznePL"/>
    <x v="184"/>
    <x v="6"/>
    <x v="4"/>
    <x v="0"/>
  </r>
  <r>
    <x v="1117"/>
    <s v="Zabka"/>
    <x v="70"/>
    <x v="0"/>
    <x v="0"/>
    <x v="0"/>
  </r>
  <r>
    <x v="1118"/>
    <s v="Phone"/>
    <x v="19"/>
    <x v="2"/>
    <x v="0"/>
    <x v="0"/>
  </r>
  <r>
    <x v="1119"/>
    <s v="Zabka"/>
    <x v="354"/>
    <x v="0"/>
    <x v="0"/>
    <x v="0"/>
  </r>
  <r>
    <x v="1120"/>
    <s v="Gym"/>
    <x v="86"/>
    <x v="5"/>
    <x v="3"/>
    <x v="0"/>
  </r>
  <r>
    <x v="1121"/>
    <s v="Zabka"/>
    <x v="166"/>
    <x v="0"/>
    <x v="0"/>
    <x v="0"/>
  </r>
  <r>
    <x v="1122"/>
    <s v="Rent"/>
    <x v="330"/>
    <x v="2"/>
    <x v="0"/>
    <x v="0"/>
  </r>
  <r>
    <x v="1123"/>
    <s v="Rent"/>
    <x v="362"/>
    <x v="2"/>
    <x v="0"/>
    <x v="0"/>
  </r>
  <r>
    <x v="1124"/>
    <s v="Lidl"/>
    <x v="179"/>
    <x v="0"/>
    <x v="0"/>
    <x v="0"/>
  </r>
  <r>
    <x v="1125"/>
    <s v="Gym"/>
    <x v="117"/>
    <x v="5"/>
    <x v="3"/>
    <x v="0"/>
  </r>
  <r>
    <x v="1126"/>
    <s v="Zabka"/>
    <x v="42"/>
    <x v="0"/>
    <x v="0"/>
    <x v="0"/>
  </r>
  <r>
    <x v="1126"/>
    <s v="Przelew Przychodzący"/>
    <x v="363"/>
    <x v="1"/>
    <x v="1"/>
    <x v="1"/>
  </r>
  <r>
    <x v="1127"/>
    <s v="Rent"/>
    <x v="364"/>
    <x v="2"/>
    <x v="0"/>
    <x v="0"/>
  </r>
  <r>
    <x v="1128"/>
    <s v="Lidl"/>
    <x v="14"/>
    <x v="0"/>
    <x v="0"/>
    <x v="0"/>
  </r>
  <r>
    <x v="1129"/>
    <s v="Amazon"/>
    <x v="36"/>
    <x v="5"/>
    <x v="3"/>
    <x v="0"/>
  </r>
  <r>
    <x v="1130"/>
    <s v="Zabka"/>
    <x v="204"/>
    <x v="0"/>
    <x v="0"/>
    <x v="0"/>
  </r>
  <r>
    <x v="1131"/>
    <s v="PysznePL"/>
    <x v="59"/>
    <x v="6"/>
    <x v="4"/>
    <x v="0"/>
  </r>
  <r>
    <x v="1132"/>
    <s v="Rossman"/>
    <x v="105"/>
    <x v="4"/>
    <x v="0"/>
    <x v="0"/>
  </r>
  <r>
    <x v="1133"/>
    <s v="PysznePL"/>
    <x v="20"/>
    <x v="6"/>
    <x v="4"/>
    <x v="0"/>
  </r>
  <r>
    <x v="1134"/>
    <s v="Orlen"/>
    <x v="182"/>
    <x v="3"/>
    <x v="2"/>
    <x v="0"/>
  </r>
  <r>
    <x v="1135"/>
    <s v="PysznePL"/>
    <x v="37"/>
    <x v="6"/>
    <x v="4"/>
    <x v="0"/>
  </r>
  <r>
    <x v="1136"/>
    <s v="Netflix"/>
    <x v="184"/>
    <x v="7"/>
    <x v="5"/>
    <x v="0"/>
  </r>
  <r>
    <x v="1137"/>
    <s v="Steam"/>
    <x v="128"/>
    <x v="12"/>
    <x v="5"/>
    <x v="0"/>
  </r>
  <r>
    <x v="1138"/>
    <s v="Phone"/>
    <x v="78"/>
    <x v="2"/>
    <x v="0"/>
    <x v="0"/>
  </r>
  <r>
    <x v="1139"/>
    <s v="PysznePL"/>
    <x v="104"/>
    <x v="6"/>
    <x v="4"/>
    <x v="0"/>
  </r>
  <r>
    <x v="1140"/>
    <s v="Lidl"/>
    <x v="249"/>
    <x v="0"/>
    <x v="0"/>
    <x v="0"/>
  </r>
  <r>
    <x v="1141"/>
    <s v="PysznePL"/>
    <x v="117"/>
    <x v="6"/>
    <x v="4"/>
    <x v="0"/>
  </r>
  <r>
    <x v="1142"/>
    <s v="Gym"/>
    <x v="37"/>
    <x v="5"/>
    <x v="3"/>
    <x v="0"/>
  </r>
  <r>
    <x v="1143"/>
    <s v="Amazon"/>
    <x v="365"/>
    <x v="5"/>
    <x v="3"/>
    <x v="0"/>
  </r>
  <r>
    <x v="1144"/>
    <s v="Orlen"/>
    <x v="217"/>
    <x v="3"/>
    <x v="2"/>
    <x v="0"/>
  </r>
  <r>
    <x v="1145"/>
    <s v="PysznePL"/>
    <x v="81"/>
    <x v="6"/>
    <x v="4"/>
    <x v="0"/>
  </r>
  <r>
    <x v="1146"/>
    <s v="Amazon"/>
    <x v="366"/>
    <x v="5"/>
    <x v="3"/>
    <x v="0"/>
  </r>
  <r>
    <x v="1147"/>
    <s v="Bills"/>
    <x v="367"/>
    <x v="2"/>
    <x v="0"/>
    <x v="0"/>
  </r>
  <r>
    <x v="1148"/>
    <s v="Zara"/>
    <x v="218"/>
    <x v="10"/>
    <x v="3"/>
    <x v="0"/>
  </r>
  <r>
    <x v="1149"/>
    <s v="PysznePL"/>
    <x v="86"/>
    <x v="6"/>
    <x v="4"/>
    <x v="0"/>
  </r>
  <r>
    <x v="1150"/>
    <s v="Zabka"/>
    <x v="143"/>
    <x v="0"/>
    <x v="0"/>
    <x v="0"/>
  </r>
  <r>
    <x v="1151"/>
    <s v="Amazon"/>
    <x v="368"/>
    <x v="5"/>
    <x v="3"/>
    <x v="0"/>
  </r>
  <r>
    <x v="1152"/>
    <s v="Zabka"/>
    <x v="98"/>
    <x v="0"/>
    <x v="0"/>
    <x v="0"/>
  </r>
  <r>
    <x v="1153"/>
    <s v="Kino"/>
    <x v="173"/>
    <x v="8"/>
    <x v="5"/>
    <x v="0"/>
  </r>
  <r>
    <x v="1154"/>
    <s v="Netflix"/>
    <x v="227"/>
    <x v="7"/>
    <x v="5"/>
    <x v="0"/>
  </r>
  <r>
    <x v="1154"/>
    <s v="Przelew Przychodzący"/>
    <x v="369"/>
    <x v="1"/>
    <x v="1"/>
    <x v="1"/>
  </r>
  <r>
    <x v="1155"/>
    <s v="Zabka"/>
    <x v="150"/>
    <x v="0"/>
    <x v="0"/>
    <x v="0"/>
  </r>
  <r>
    <x v="1156"/>
    <s v="Zabka"/>
    <x v="53"/>
    <x v="0"/>
    <x v="0"/>
    <x v="0"/>
  </r>
  <r>
    <x v="1157"/>
    <s v="Zabka"/>
    <x v="274"/>
    <x v="0"/>
    <x v="0"/>
    <x v="0"/>
  </r>
  <r>
    <x v="1158"/>
    <s v="PysznePL"/>
    <x v="81"/>
    <x v="6"/>
    <x v="4"/>
    <x v="0"/>
  </r>
  <r>
    <x v="1159"/>
    <s v="Lidl"/>
    <x v="197"/>
    <x v="0"/>
    <x v="0"/>
    <x v="0"/>
  </r>
  <r>
    <x v="1160"/>
    <s v="Rossman"/>
    <x v="42"/>
    <x v="4"/>
    <x v="0"/>
    <x v="0"/>
  </r>
  <r>
    <x v="1161"/>
    <s v="Spotify"/>
    <x v="227"/>
    <x v="7"/>
    <x v="5"/>
    <x v="0"/>
  </r>
  <r>
    <x v="1162"/>
    <s v="Phone"/>
    <x v="140"/>
    <x v="2"/>
    <x v="0"/>
    <x v="0"/>
  </r>
  <r>
    <x v="1163"/>
    <s v="PysznePL"/>
    <x v="28"/>
    <x v="6"/>
    <x v="4"/>
    <x v="0"/>
  </r>
  <r>
    <x v="1164"/>
    <s v="Orlen"/>
    <x v="310"/>
    <x v="3"/>
    <x v="2"/>
    <x v="0"/>
  </r>
  <r>
    <x v="1165"/>
    <s v="PKP"/>
    <x v="13"/>
    <x v="9"/>
    <x v="2"/>
    <x v="0"/>
  </r>
  <r>
    <x v="1166"/>
    <s v="Zabka"/>
    <x v="274"/>
    <x v="0"/>
    <x v="0"/>
    <x v="0"/>
  </r>
  <r>
    <x v="1167"/>
    <s v="PKP"/>
    <x v="37"/>
    <x v="9"/>
    <x v="2"/>
    <x v="0"/>
  </r>
  <r>
    <x v="1168"/>
    <s v="Zabka"/>
    <x v="306"/>
    <x v="0"/>
    <x v="0"/>
    <x v="0"/>
  </r>
  <r>
    <x v="1169"/>
    <s v="PysznePL"/>
    <x v="122"/>
    <x v="6"/>
    <x v="4"/>
    <x v="0"/>
  </r>
  <r>
    <x v="1170"/>
    <s v="Lidl"/>
    <x v="303"/>
    <x v="0"/>
    <x v="0"/>
    <x v="0"/>
  </r>
  <r>
    <x v="1171"/>
    <s v="Zabka"/>
    <x v="125"/>
    <x v="0"/>
    <x v="0"/>
    <x v="0"/>
  </r>
  <r>
    <x v="1172"/>
    <s v="Orlen"/>
    <x v="159"/>
    <x v="3"/>
    <x v="2"/>
    <x v="0"/>
  </r>
  <r>
    <x v="1173"/>
    <s v="Phone"/>
    <x v="52"/>
    <x v="2"/>
    <x v="0"/>
    <x v="0"/>
  </r>
  <r>
    <x v="1174"/>
    <s v="Lidl"/>
    <x v="8"/>
    <x v="0"/>
    <x v="0"/>
    <x v="0"/>
  </r>
  <r>
    <x v="1175"/>
    <s v="Gym"/>
    <x v="76"/>
    <x v="5"/>
    <x v="3"/>
    <x v="0"/>
  </r>
  <r>
    <x v="1176"/>
    <s v="Lidl"/>
    <x v="303"/>
    <x v="0"/>
    <x v="0"/>
    <x v="0"/>
  </r>
  <r>
    <x v="1177"/>
    <s v="PysznePL"/>
    <x v="200"/>
    <x v="6"/>
    <x v="4"/>
    <x v="0"/>
  </r>
  <r>
    <x v="1178"/>
    <s v="Spotify"/>
    <x v="200"/>
    <x v="7"/>
    <x v="5"/>
    <x v="0"/>
  </r>
  <r>
    <x v="1179"/>
    <s v="Orlen"/>
    <x v="58"/>
    <x v="3"/>
    <x v="2"/>
    <x v="0"/>
  </r>
  <r>
    <x v="1180"/>
    <s v="Zabka"/>
    <x v="73"/>
    <x v="0"/>
    <x v="0"/>
    <x v="0"/>
  </r>
  <r>
    <x v="1181"/>
    <s v="Amazon"/>
    <x v="192"/>
    <x v="5"/>
    <x v="3"/>
    <x v="0"/>
  </r>
  <r>
    <x v="1182"/>
    <s v="Lidl"/>
    <x v="199"/>
    <x v="0"/>
    <x v="0"/>
    <x v="0"/>
  </r>
  <r>
    <x v="1183"/>
    <s v="Rossman"/>
    <x v="244"/>
    <x v="4"/>
    <x v="0"/>
    <x v="0"/>
  </r>
  <r>
    <x v="1184"/>
    <s v="PKP"/>
    <x v="101"/>
    <x v="9"/>
    <x v="2"/>
    <x v="0"/>
  </r>
  <r>
    <x v="1185"/>
    <s v="Amazon"/>
    <x v="370"/>
    <x v="5"/>
    <x v="3"/>
    <x v="0"/>
  </r>
  <r>
    <x v="1185"/>
    <s v="Przelew Przychodzący"/>
    <x v="371"/>
    <x v="1"/>
    <x v="1"/>
    <x v="1"/>
  </r>
  <r>
    <x v="1186"/>
    <s v="Kino"/>
    <x v="94"/>
    <x v="8"/>
    <x v="5"/>
    <x v="0"/>
  </r>
  <r>
    <x v="1187"/>
    <s v="PysznePL"/>
    <x v="45"/>
    <x v="6"/>
    <x v="4"/>
    <x v="0"/>
  </r>
  <r>
    <x v="1188"/>
    <s v="PysznePL"/>
    <x v="126"/>
    <x v="6"/>
    <x v="4"/>
    <x v="0"/>
  </r>
  <r>
    <x v="1189"/>
    <s v="Zabka"/>
    <x v="340"/>
    <x v="0"/>
    <x v="0"/>
    <x v="0"/>
  </r>
  <r>
    <x v="1190"/>
    <s v="PysznePL"/>
    <x v="38"/>
    <x v="6"/>
    <x v="4"/>
    <x v="0"/>
  </r>
  <r>
    <x v="1191"/>
    <s v="Gym"/>
    <x v="94"/>
    <x v="5"/>
    <x v="3"/>
    <x v="0"/>
  </r>
  <r>
    <x v="1192"/>
    <s v="Zabka"/>
    <x v="237"/>
    <x v="0"/>
    <x v="0"/>
    <x v="0"/>
  </r>
  <r>
    <x v="1193"/>
    <s v="PysznePL"/>
    <x v="19"/>
    <x v="6"/>
    <x v="4"/>
    <x v="0"/>
  </r>
  <r>
    <x v="1194"/>
    <s v="Amazon"/>
    <x v="124"/>
    <x v="5"/>
    <x v="3"/>
    <x v="0"/>
  </r>
  <r>
    <x v="1195"/>
    <s v="Lidl"/>
    <x v="165"/>
    <x v="0"/>
    <x v="0"/>
    <x v="0"/>
  </r>
  <r>
    <x v="1196"/>
    <s v="Kino"/>
    <x v="7"/>
    <x v="8"/>
    <x v="5"/>
    <x v="0"/>
  </r>
  <r>
    <x v="1197"/>
    <s v="Spotify"/>
    <x v="140"/>
    <x v="7"/>
    <x v="5"/>
    <x v="0"/>
  </r>
  <r>
    <x v="1198"/>
    <s v="Netflix"/>
    <x v="35"/>
    <x v="7"/>
    <x v="5"/>
    <x v="0"/>
  </r>
  <r>
    <x v="1199"/>
    <s v="Phone"/>
    <x v="19"/>
    <x v="2"/>
    <x v="0"/>
    <x v="0"/>
  </r>
  <r>
    <x v="1200"/>
    <s v="Lidl"/>
    <x v="293"/>
    <x v="0"/>
    <x v="0"/>
    <x v="0"/>
  </r>
  <r>
    <x v="1201"/>
    <s v="Rent"/>
    <x v="372"/>
    <x v="2"/>
    <x v="0"/>
    <x v="0"/>
  </r>
  <r>
    <x v="1202"/>
    <s v="Zabka"/>
    <x v="224"/>
    <x v="0"/>
    <x v="0"/>
    <x v="0"/>
  </r>
  <r>
    <x v="1203"/>
    <s v="Kino"/>
    <x v="86"/>
    <x v="8"/>
    <x v="5"/>
    <x v="0"/>
  </r>
  <r>
    <x v="1204"/>
    <s v="Zabka"/>
    <x v="166"/>
    <x v="0"/>
    <x v="0"/>
    <x v="0"/>
  </r>
  <r>
    <x v="1205"/>
    <s v="Lidl"/>
    <x v="158"/>
    <x v="0"/>
    <x v="0"/>
    <x v="0"/>
  </r>
  <r>
    <x v="1206"/>
    <s v="Gessler"/>
    <x v="162"/>
    <x v="13"/>
    <x v="4"/>
    <x v="0"/>
  </r>
  <r>
    <x v="1207"/>
    <s v="PysznePL"/>
    <x v="227"/>
    <x v="6"/>
    <x v="4"/>
    <x v="0"/>
  </r>
  <r>
    <x v="1208"/>
    <s v="Orlen"/>
    <x v="218"/>
    <x v="3"/>
    <x v="2"/>
    <x v="0"/>
  </r>
  <r>
    <x v="1209"/>
    <s v="Amazon"/>
    <x v="373"/>
    <x v="5"/>
    <x v="3"/>
    <x v="0"/>
  </r>
  <r>
    <x v="1210"/>
    <s v="Amazon"/>
    <x v="374"/>
    <x v="5"/>
    <x v="3"/>
    <x v="0"/>
  </r>
  <r>
    <x v="1211"/>
    <s v="Amazon"/>
    <x v="308"/>
    <x v="5"/>
    <x v="3"/>
    <x v="0"/>
  </r>
  <r>
    <x v="1212"/>
    <s v="Orlen"/>
    <x v="310"/>
    <x v="3"/>
    <x v="2"/>
    <x v="0"/>
  </r>
  <r>
    <x v="1213"/>
    <s v="Orlen"/>
    <x v="96"/>
    <x v="3"/>
    <x v="2"/>
    <x v="0"/>
  </r>
  <r>
    <x v="1214"/>
    <s v="Zabka"/>
    <x v="340"/>
    <x v="0"/>
    <x v="0"/>
    <x v="0"/>
  </r>
  <r>
    <x v="1215"/>
    <s v="Amazon"/>
    <x v="308"/>
    <x v="5"/>
    <x v="3"/>
    <x v="0"/>
  </r>
  <r>
    <x v="1215"/>
    <s v="Przelew Przychodzący"/>
    <x v="375"/>
    <x v="1"/>
    <x v="1"/>
    <x v="1"/>
  </r>
  <r>
    <x v="1216"/>
    <s v="PysznePL"/>
    <x v="72"/>
    <x v="6"/>
    <x v="4"/>
    <x v="0"/>
  </r>
  <r>
    <x v="1217"/>
    <s v="PysznePL"/>
    <x v="142"/>
    <x v="6"/>
    <x v="4"/>
    <x v="0"/>
  </r>
  <r>
    <x v="1218"/>
    <s v="Bills"/>
    <x v="376"/>
    <x v="2"/>
    <x v="0"/>
    <x v="0"/>
  </r>
  <r>
    <x v="1219"/>
    <s v="Rent"/>
    <x v="377"/>
    <x v="2"/>
    <x v="0"/>
    <x v="0"/>
  </r>
  <r>
    <x v="1220"/>
    <s v="Zabka"/>
    <x v="196"/>
    <x v="0"/>
    <x v="0"/>
    <x v="0"/>
  </r>
  <r>
    <x v="1221"/>
    <s v="Lidl"/>
    <x v="158"/>
    <x v="0"/>
    <x v="0"/>
    <x v="0"/>
  </r>
  <r>
    <x v="1222"/>
    <s v="Zabka"/>
    <x v="293"/>
    <x v="0"/>
    <x v="0"/>
    <x v="0"/>
  </r>
  <r>
    <x v="1223"/>
    <s v="Netflix"/>
    <x v="7"/>
    <x v="7"/>
    <x v="5"/>
    <x v="0"/>
  </r>
  <r>
    <x v="1224"/>
    <s v="Zabka"/>
    <x v="283"/>
    <x v="0"/>
    <x v="0"/>
    <x v="0"/>
  </r>
  <r>
    <x v="1225"/>
    <s v="Zabka"/>
    <x v="49"/>
    <x v="0"/>
    <x v="0"/>
    <x v="0"/>
  </r>
  <r>
    <x v="1226"/>
    <s v="Orlen"/>
    <x v="176"/>
    <x v="3"/>
    <x v="2"/>
    <x v="0"/>
  </r>
  <r>
    <x v="1227"/>
    <s v="PysznePL"/>
    <x v="118"/>
    <x v="6"/>
    <x v="4"/>
    <x v="0"/>
  </r>
  <r>
    <x v="1228"/>
    <s v="Orlen"/>
    <x v="197"/>
    <x v="3"/>
    <x v="2"/>
    <x v="0"/>
  </r>
  <r>
    <x v="1229"/>
    <s v="Rossman"/>
    <x v="311"/>
    <x v="4"/>
    <x v="0"/>
    <x v="0"/>
  </r>
  <r>
    <x v="1230"/>
    <s v="Zabka"/>
    <x v="269"/>
    <x v="0"/>
    <x v="0"/>
    <x v="0"/>
  </r>
  <r>
    <x v="1231"/>
    <s v="Dentist"/>
    <x v="75"/>
    <x v="11"/>
    <x v="6"/>
    <x v="0"/>
  </r>
  <r>
    <x v="1232"/>
    <s v="PKP"/>
    <x v="142"/>
    <x v="9"/>
    <x v="2"/>
    <x v="0"/>
  </r>
  <r>
    <x v="1233"/>
    <s v="Bills"/>
    <x v="24"/>
    <x v="2"/>
    <x v="0"/>
    <x v="0"/>
  </r>
  <r>
    <x v="1234"/>
    <s v="Netflix"/>
    <x v="227"/>
    <x v="7"/>
    <x v="5"/>
    <x v="0"/>
  </r>
  <r>
    <x v="1235"/>
    <s v="H&amp;M"/>
    <x v="169"/>
    <x v="10"/>
    <x v="3"/>
    <x v="0"/>
  </r>
  <r>
    <x v="1236"/>
    <s v="PysznePL"/>
    <x v="94"/>
    <x v="6"/>
    <x v="4"/>
    <x v="0"/>
  </r>
  <r>
    <x v="1237"/>
    <s v="Orlen"/>
    <x v="58"/>
    <x v="3"/>
    <x v="2"/>
    <x v="0"/>
  </r>
  <r>
    <x v="1238"/>
    <s v="Phone"/>
    <x v="227"/>
    <x v="2"/>
    <x v="0"/>
    <x v="0"/>
  </r>
  <r>
    <x v="1239"/>
    <s v="PysznePL"/>
    <x v="37"/>
    <x v="6"/>
    <x v="4"/>
    <x v="0"/>
  </r>
  <r>
    <x v="1240"/>
    <s v="H&amp;M"/>
    <x v="162"/>
    <x v="10"/>
    <x v="3"/>
    <x v="0"/>
  </r>
  <r>
    <x v="1241"/>
    <s v="Netflix"/>
    <x v="13"/>
    <x v="7"/>
    <x v="5"/>
    <x v="0"/>
  </r>
  <r>
    <x v="1242"/>
    <s v="Orlen"/>
    <x v="130"/>
    <x v="3"/>
    <x v="2"/>
    <x v="0"/>
  </r>
  <r>
    <x v="1243"/>
    <s v="Spotify"/>
    <x v="184"/>
    <x v="7"/>
    <x v="5"/>
    <x v="0"/>
  </r>
  <r>
    <x v="1244"/>
    <s v="Phone"/>
    <x v="126"/>
    <x v="2"/>
    <x v="0"/>
    <x v="0"/>
  </r>
  <r>
    <x v="1245"/>
    <s v="PysznePL"/>
    <x v="87"/>
    <x v="6"/>
    <x v="4"/>
    <x v="0"/>
  </r>
  <r>
    <x v="1246"/>
    <s v="Lidl"/>
    <x v="49"/>
    <x v="0"/>
    <x v="0"/>
    <x v="0"/>
  </r>
  <r>
    <x v="1246"/>
    <s v="Przelew Przychodzący"/>
    <x v="378"/>
    <x v="1"/>
    <x v="1"/>
    <x v="1"/>
  </r>
  <r>
    <x v="1247"/>
    <s v="Zabka"/>
    <x v="379"/>
    <x v="0"/>
    <x v="0"/>
    <x v="0"/>
  </r>
  <r>
    <x v="1248"/>
    <s v="Orlen"/>
    <x v="348"/>
    <x v="3"/>
    <x v="2"/>
    <x v="0"/>
  </r>
  <r>
    <x v="1249"/>
    <s v="Bills"/>
    <x v="299"/>
    <x v="2"/>
    <x v="0"/>
    <x v="0"/>
  </r>
  <r>
    <x v="1250"/>
    <s v="Steam"/>
    <x v="49"/>
    <x v="12"/>
    <x v="5"/>
    <x v="0"/>
  </r>
  <r>
    <x v="1251"/>
    <s v="Zabka"/>
    <x v="125"/>
    <x v="0"/>
    <x v="0"/>
    <x v="0"/>
  </r>
  <r>
    <x v="1252"/>
    <s v="PysznePL"/>
    <x v="35"/>
    <x v="6"/>
    <x v="4"/>
    <x v="0"/>
  </r>
  <r>
    <x v="1253"/>
    <s v="PysznePL"/>
    <x v="17"/>
    <x v="6"/>
    <x v="4"/>
    <x v="0"/>
  </r>
  <r>
    <x v="1254"/>
    <s v="Amazon"/>
    <x v="380"/>
    <x v="5"/>
    <x v="3"/>
    <x v="0"/>
  </r>
  <r>
    <x v="1255"/>
    <s v="Orlen"/>
    <x v="348"/>
    <x v="3"/>
    <x v="2"/>
    <x v="0"/>
  </r>
  <r>
    <x v="1256"/>
    <s v="Bills"/>
    <x v="362"/>
    <x v="2"/>
    <x v="0"/>
    <x v="0"/>
  </r>
  <r>
    <x v="1257"/>
    <s v="Orlen"/>
    <x v="202"/>
    <x v="3"/>
    <x v="2"/>
    <x v="0"/>
  </r>
  <r>
    <x v="1258"/>
    <s v="Kino"/>
    <x v="17"/>
    <x v="8"/>
    <x v="5"/>
    <x v="0"/>
  </r>
  <r>
    <x v="1259"/>
    <s v="Kino"/>
    <x v="149"/>
    <x v="8"/>
    <x v="5"/>
    <x v="0"/>
  </r>
  <r>
    <x v="1260"/>
    <s v="PysznePL"/>
    <x v="129"/>
    <x v="6"/>
    <x v="4"/>
    <x v="0"/>
  </r>
  <r>
    <x v="1260"/>
    <s v="Przelew Przychodzący"/>
    <x v="381"/>
    <x v="1"/>
    <x v="1"/>
    <x v="1"/>
  </r>
  <r>
    <x v="1261"/>
    <s v="PysznePL"/>
    <x v="101"/>
    <x v="6"/>
    <x v="4"/>
    <x v="0"/>
  </r>
  <r>
    <x v="1262"/>
    <s v="Zabka"/>
    <x v="113"/>
    <x v="0"/>
    <x v="0"/>
    <x v="0"/>
  </r>
  <r>
    <x v="1263"/>
    <s v="Orlen"/>
    <x v="180"/>
    <x v="3"/>
    <x v="2"/>
    <x v="0"/>
  </r>
  <r>
    <x v="1264"/>
    <s v="Zabka"/>
    <x v="310"/>
    <x v="0"/>
    <x v="0"/>
    <x v="0"/>
  </r>
  <r>
    <x v="1265"/>
    <s v="PysznePL"/>
    <x v="86"/>
    <x v="6"/>
    <x v="4"/>
    <x v="0"/>
  </r>
  <r>
    <x v="1266"/>
    <s v="Lidl"/>
    <x v="109"/>
    <x v="0"/>
    <x v="0"/>
    <x v="0"/>
  </r>
  <r>
    <x v="1267"/>
    <s v="PysznePL"/>
    <x v="61"/>
    <x v="6"/>
    <x v="4"/>
    <x v="0"/>
  </r>
  <r>
    <x v="1268"/>
    <s v="PysznePL"/>
    <x v="227"/>
    <x v="6"/>
    <x v="4"/>
    <x v="0"/>
  </r>
  <r>
    <x v="1269"/>
    <s v="Amazon"/>
    <x v="382"/>
    <x v="5"/>
    <x v="3"/>
    <x v="0"/>
  </r>
  <r>
    <x v="1270"/>
    <s v="Spotify"/>
    <x v="38"/>
    <x v="7"/>
    <x v="5"/>
    <x v="0"/>
  </r>
  <r>
    <x v="1271"/>
    <s v="Zabka"/>
    <x v="204"/>
    <x v="0"/>
    <x v="0"/>
    <x v="0"/>
  </r>
  <r>
    <x v="1272"/>
    <s v="Netflix"/>
    <x v="50"/>
    <x v="7"/>
    <x v="5"/>
    <x v="0"/>
  </r>
  <r>
    <x v="1273"/>
    <s v="Steam"/>
    <x v="379"/>
    <x v="12"/>
    <x v="5"/>
    <x v="0"/>
  </r>
  <r>
    <x v="1274"/>
    <s v="Lidl"/>
    <x v="115"/>
    <x v="0"/>
    <x v="0"/>
    <x v="0"/>
  </r>
  <r>
    <x v="1275"/>
    <s v="Rossman"/>
    <x v="22"/>
    <x v="4"/>
    <x v="0"/>
    <x v="0"/>
  </r>
  <r>
    <x v="1276"/>
    <s v="Amazon"/>
    <x v="194"/>
    <x v="5"/>
    <x v="3"/>
    <x v="0"/>
  </r>
  <r>
    <x v="1276"/>
    <s v="Przelew Przychodzący"/>
    <x v="383"/>
    <x v="1"/>
    <x v="1"/>
    <x v="1"/>
  </r>
  <r>
    <x v="1277"/>
    <s v="PysznePL"/>
    <x v="38"/>
    <x v="6"/>
    <x v="4"/>
    <x v="0"/>
  </r>
  <r>
    <x v="1278"/>
    <s v="Spotify"/>
    <x v="227"/>
    <x v="7"/>
    <x v="5"/>
    <x v="0"/>
  </r>
  <r>
    <x v="1279"/>
    <s v="Kino"/>
    <x v="81"/>
    <x v="8"/>
    <x v="5"/>
    <x v="0"/>
  </r>
  <r>
    <x v="1280"/>
    <s v="Lidl"/>
    <x v="164"/>
    <x v="0"/>
    <x v="0"/>
    <x v="0"/>
  </r>
  <r>
    <x v="1281"/>
    <s v="PysznePL"/>
    <x v="129"/>
    <x v="6"/>
    <x v="4"/>
    <x v="0"/>
  </r>
  <r>
    <x v="1282"/>
    <s v="Amazon"/>
    <x v="384"/>
    <x v="5"/>
    <x v="3"/>
    <x v="0"/>
  </r>
  <r>
    <x v="1283"/>
    <s v="PysznePL"/>
    <x v="168"/>
    <x v="6"/>
    <x v="4"/>
    <x v="0"/>
  </r>
  <r>
    <x v="1284"/>
    <s v="Amazon"/>
    <x v="385"/>
    <x v="5"/>
    <x v="3"/>
    <x v="0"/>
  </r>
  <r>
    <x v="1285"/>
    <s v="Zabka"/>
    <x v="93"/>
    <x v="0"/>
    <x v="0"/>
    <x v="0"/>
  </r>
  <r>
    <x v="1286"/>
    <s v="H&amp;M"/>
    <x v="230"/>
    <x v="10"/>
    <x v="3"/>
    <x v="0"/>
  </r>
  <r>
    <x v="1287"/>
    <s v="Lidl"/>
    <x v="247"/>
    <x v="0"/>
    <x v="0"/>
    <x v="0"/>
  </r>
  <r>
    <x v="1288"/>
    <s v="Zabka"/>
    <x v="44"/>
    <x v="0"/>
    <x v="0"/>
    <x v="0"/>
  </r>
  <r>
    <x v="1289"/>
    <s v="PKP"/>
    <x v="72"/>
    <x v="9"/>
    <x v="2"/>
    <x v="0"/>
  </r>
  <r>
    <x v="1290"/>
    <s v="Lidl"/>
    <x v="189"/>
    <x v="0"/>
    <x v="0"/>
    <x v="0"/>
  </r>
  <r>
    <x v="1291"/>
    <s v="Zabka"/>
    <x v="105"/>
    <x v="0"/>
    <x v="0"/>
    <x v="0"/>
  </r>
  <r>
    <x v="1292"/>
    <s v="PysznePL"/>
    <x v="200"/>
    <x v="6"/>
    <x v="4"/>
    <x v="0"/>
  </r>
  <r>
    <x v="1293"/>
    <s v="Rent"/>
    <x v="320"/>
    <x v="2"/>
    <x v="0"/>
    <x v="0"/>
  </r>
  <r>
    <x v="1294"/>
    <s v="Orlen"/>
    <x v="49"/>
    <x v="3"/>
    <x v="2"/>
    <x v="0"/>
  </r>
  <r>
    <x v="1295"/>
    <s v="PysznePL"/>
    <x v="173"/>
    <x v="6"/>
    <x v="4"/>
    <x v="0"/>
  </r>
  <r>
    <x v="1296"/>
    <s v="Orlen"/>
    <x v="272"/>
    <x v="3"/>
    <x v="2"/>
    <x v="0"/>
  </r>
  <r>
    <x v="1297"/>
    <s v="Lidl"/>
    <x v="190"/>
    <x v="0"/>
    <x v="0"/>
    <x v="0"/>
  </r>
  <r>
    <x v="1298"/>
    <s v="Zabka"/>
    <x v="283"/>
    <x v="0"/>
    <x v="0"/>
    <x v="0"/>
  </r>
  <r>
    <x v="1299"/>
    <s v="Rossman"/>
    <x v="43"/>
    <x v="4"/>
    <x v="0"/>
    <x v="0"/>
  </r>
  <r>
    <x v="1300"/>
    <s v="Lidl"/>
    <x v="147"/>
    <x v="0"/>
    <x v="0"/>
    <x v="0"/>
  </r>
  <r>
    <x v="1301"/>
    <s v="Rossman"/>
    <x v="202"/>
    <x v="4"/>
    <x v="0"/>
    <x v="0"/>
  </r>
  <r>
    <x v="1302"/>
    <s v="Amazon"/>
    <x v="5"/>
    <x v="5"/>
    <x v="3"/>
    <x v="0"/>
  </r>
  <r>
    <x v="1303"/>
    <s v="Zabka"/>
    <x v="106"/>
    <x v="0"/>
    <x v="0"/>
    <x v="0"/>
  </r>
  <r>
    <x v="1304"/>
    <s v="Zabka"/>
    <x v="170"/>
    <x v="0"/>
    <x v="0"/>
    <x v="0"/>
  </r>
  <r>
    <x v="1305"/>
    <s v="Rossman"/>
    <x v="386"/>
    <x v="4"/>
    <x v="0"/>
    <x v="0"/>
  </r>
  <r>
    <x v="1306"/>
    <s v="Zabka"/>
    <x v="10"/>
    <x v="0"/>
    <x v="0"/>
    <x v="0"/>
  </r>
  <r>
    <x v="1307"/>
    <s v="Orlen"/>
    <x v="289"/>
    <x v="3"/>
    <x v="2"/>
    <x v="0"/>
  </r>
  <r>
    <x v="1307"/>
    <s v="Przelew Przychodzący"/>
    <x v="387"/>
    <x v="1"/>
    <x v="1"/>
    <x v="1"/>
  </r>
  <r>
    <x v="1308"/>
    <s v="PysznePL"/>
    <x v="117"/>
    <x v="6"/>
    <x v="4"/>
    <x v="0"/>
  </r>
  <r>
    <x v="1309"/>
    <s v="Zabka"/>
    <x v="272"/>
    <x v="0"/>
    <x v="0"/>
    <x v="0"/>
  </r>
  <r>
    <x v="1310"/>
    <s v="Amazon"/>
    <x v="388"/>
    <x v="5"/>
    <x v="3"/>
    <x v="0"/>
  </r>
  <r>
    <x v="1311"/>
    <s v="Gym"/>
    <x v="81"/>
    <x v="5"/>
    <x v="3"/>
    <x v="0"/>
  </r>
  <r>
    <x v="1312"/>
    <s v="PysznePL"/>
    <x v="129"/>
    <x v="6"/>
    <x v="4"/>
    <x v="0"/>
  </r>
  <r>
    <x v="1313"/>
    <s v="PysznePL"/>
    <x v="227"/>
    <x v="6"/>
    <x v="4"/>
    <x v="0"/>
  </r>
  <r>
    <x v="1314"/>
    <s v="H&amp;M"/>
    <x v="157"/>
    <x v="10"/>
    <x v="3"/>
    <x v="0"/>
  </r>
  <r>
    <x v="1315"/>
    <s v="Zabka"/>
    <x v="150"/>
    <x v="0"/>
    <x v="0"/>
    <x v="0"/>
  </r>
  <r>
    <x v="1316"/>
    <s v="PysznePL"/>
    <x v="59"/>
    <x v="6"/>
    <x v="4"/>
    <x v="0"/>
  </r>
  <r>
    <x v="1317"/>
    <s v="Zabka"/>
    <x v="289"/>
    <x v="0"/>
    <x v="0"/>
    <x v="0"/>
  </r>
  <r>
    <x v="1318"/>
    <s v="Orlen"/>
    <x v="77"/>
    <x v="3"/>
    <x v="2"/>
    <x v="0"/>
  </r>
  <r>
    <x v="1319"/>
    <s v="Zabka"/>
    <x v="49"/>
    <x v="0"/>
    <x v="0"/>
    <x v="0"/>
  </r>
  <r>
    <x v="1320"/>
    <s v="Orlen"/>
    <x v="219"/>
    <x v="3"/>
    <x v="2"/>
    <x v="0"/>
  </r>
  <r>
    <x v="1321"/>
    <s v="Lidl"/>
    <x v="202"/>
    <x v="0"/>
    <x v="0"/>
    <x v="0"/>
  </r>
  <r>
    <x v="1322"/>
    <s v="PysznePL"/>
    <x v="37"/>
    <x v="6"/>
    <x v="4"/>
    <x v="0"/>
  </r>
  <r>
    <x v="1323"/>
    <s v="PysznePL"/>
    <x v="120"/>
    <x v="6"/>
    <x v="4"/>
    <x v="0"/>
  </r>
  <r>
    <x v="1324"/>
    <s v="Zabka"/>
    <x v="18"/>
    <x v="0"/>
    <x v="0"/>
    <x v="0"/>
  </r>
  <r>
    <x v="1325"/>
    <s v="PysznePL"/>
    <x v="28"/>
    <x v="6"/>
    <x v="4"/>
    <x v="0"/>
  </r>
  <r>
    <x v="1326"/>
    <s v="Zabka"/>
    <x v="389"/>
    <x v="0"/>
    <x v="0"/>
    <x v="0"/>
  </r>
  <r>
    <x v="1327"/>
    <s v="Zabka"/>
    <x v="100"/>
    <x v="0"/>
    <x v="0"/>
    <x v="0"/>
  </r>
  <r>
    <x v="1328"/>
    <s v="Lidl"/>
    <x v="39"/>
    <x v="0"/>
    <x v="0"/>
    <x v="0"/>
  </r>
  <r>
    <x v="1329"/>
    <s v="Rossman"/>
    <x v="43"/>
    <x v="4"/>
    <x v="0"/>
    <x v="0"/>
  </r>
  <r>
    <x v="1330"/>
    <s v="PysznePL"/>
    <x v="28"/>
    <x v="6"/>
    <x v="4"/>
    <x v="0"/>
  </r>
  <r>
    <x v="1331"/>
    <s v="Spotify"/>
    <x v="19"/>
    <x v="7"/>
    <x v="5"/>
    <x v="0"/>
  </r>
  <r>
    <x v="1332"/>
    <s v="Lidl"/>
    <x v="110"/>
    <x v="0"/>
    <x v="0"/>
    <x v="0"/>
  </r>
  <r>
    <x v="1333"/>
    <s v="Rent"/>
    <x v="390"/>
    <x v="2"/>
    <x v="0"/>
    <x v="0"/>
  </r>
  <r>
    <x v="1334"/>
    <s v="Zabka"/>
    <x v="80"/>
    <x v="0"/>
    <x v="0"/>
    <x v="0"/>
  </r>
  <r>
    <x v="1335"/>
    <s v="Kino"/>
    <x v="40"/>
    <x v="8"/>
    <x v="5"/>
    <x v="0"/>
  </r>
  <r>
    <x v="1336"/>
    <s v="Lidl"/>
    <x v="138"/>
    <x v="0"/>
    <x v="0"/>
    <x v="0"/>
  </r>
  <r>
    <x v="1337"/>
    <s v="PysznePL"/>
    <x v="129"/>
    <x v="6"/>
    <x v="4"/>
    <x v="0"/>
  </r>
  <r>
    <x v="1338"/>
    <s v="Zabka"/>
    <x v="170"/>
    <x v="0"/>
    <x v="0"/>
    <x v="0"/>
  </r>
  <r>
    <x v="1338"/>
    <s v="Przelew Przychodzący"/>
    <x v="391"/>
    <x v="1"/>
    <x v="1"/>
    <x v="1"/>
  </r>
  <r>
    <x v="1339"/>
    <s v="PKP"/>
    <x v="50"/>
    <x v="9"/>
    <x v="2"/>
    <x v="0"/>
  </r>
  <r>
    <x v="1340"/>
    <s v="Zabka"/>
    <x v="125"/>
    <x v="0"/>
    <x v="0"/>
    <x v="0"/>
  </r>
  <r>
    <x v="1341"/>
    <s v="Amazon"/>
    <x v="346"/>
    <x v="5"/>
    <x v="3"/>
    <x v="0"/>
  </r>
  <r>
    <x v="1342"/>
    <s v="Rossman"/>
    <x v="158"/>
    <x v="4"/>
    <x v="0"/>
    <x v="0"/>
  </r>
  <r>
    <x v="1343"/>
    <s v="PKP"/>
    <x v="101"/>
    <x v="9"/>
    <x v="2"/>
    <x v="0"/>
  </r>
  <r>
    <x v="1344"/>
    <s v="PysznePL"/>
    <x v="91"/>
    <x v="6"/>
    <x v="4"/>
    <x v="0"/>
  </r>
  <r>
    <x v="1345"/>
    <s v="PysznePL"/>
    <x v="7"/>
    <x v="6"/>
    <x v="4"/>
    <x v="0"/>
  </r>
  <r>
    <x v="1346"/>
    <s v="Orlen"/>
    <x v="116"/>
    <x v="3"/>
    <x v="2"/>
    <x v="0"/>
  </r>
  <r>
    <x v="1347"/>
    <s v="Rossman"/>
    <x v="311"/>
    <x v="4"/>
    <x v="0"/>
    <x v="0"/>
  </r>
  <r>
    <x v="1348"/>
    <s v="Zabka"/>
    <x v="39"/>
    <x v="0"/>
    <x v="0"/>
    <x v="0"/>
  </r>
  <r>
    <x v="1349"/>
    <s v="PKP"/>
    <x v="38"/>
    <x v="9"/>
    <x v="2"/>
    <x v="0"/>
  </r>
  <r>
    <x v="1350"/>
    <s v="Lidl"/>
    <x v="233"/>
    <x v="0"/>
    <x v="0"/>
    <x v="0"/>
  </r>
  <r>
    <x v="1351"/>
    <s v="PKP"/>
    <x v="17"/>
    <x v="9"/>
    <x v="2"/>
    <x v="0"/>
  </r>
  <r>
    <x v="1352"/>
    <s v="Steam"/>
    <x v="0"/>
    <x v="12"/>
    <x v="5"/>
    <x v="0"/>
  </r>
  <r>
    <x v="1353"/>
    <s v="PysznePL"/>
    <x v="78"/>
    <x v="6"/>
    <x v="4"/>
    <x v="0"/>
  </r>
  <r>
    <x v="1354"/>
    <s v="Zabka"/>
    <x v="185"/>
    <x v="0"/>
    <x v="0"/>
    <x v="0"/>
  </r>
  <r>
    <x v="1355"/>
    <s v="Rent"/>
    <x v="174"/>
    <x v="2"/>
    <x v="0"/>
    <x v="0"/>
  </r>
  <r>
    <x v="1356"/>
    <s v="PysznePL"/>
    <x v="72"/>
    <x v="6"/>
    <x v="4"/>
    <x v="0"/>
  </r>
  <r>
    <x v="1357"/>
    <s v="Zabka"/>
    <x v="93"/>
    <x v="0"/>
    <x v="0"/>
    <x v="0"/>
  </r>
  <r>
    <x v="1358"/>
    <s v="Zabka"/>
    <x v="23"/>
    <x v="0"/>
    <x v="0"/>
    <x v="0"/>
  </r>
  <r>
    <x v="1359"/>
    <s v="PysznePL"/>
    <x v="200"/>
    <x v="6"/>
    <x v="4"/>
    <x v="0"/>
  </r>
  <r>
    <x v="1360"/>
    <s v="Zabka"/>
    <x v="108"/>
    <x v="0"/>
    <x v="0"/>
    <x v="0"/>
  </r>
  <r>
    <x v="1361"/>
    <s v="Phone"/>
    <x v="52"/>
    <x v="2"/>
    <x v="0"/>
    <x v="0"/>
  </r>
  <r>
    <x v="1362"/>
    <s v="Kino"/>
    <x v="13"/>
    <x v="8"/>
    <x v="5"/>
    <x v="0"/>
  </r>
  <r>
    <x v="1363"/>
    <s v="PKP"/>
    <x v="52"/>
    <x v="9"/>
    <x v="2"/>
    <x v="0"/>
  </r>
  <r>
    <x v="1364"/>
    <s v="Lidl"/>
    <x v="9"/>
    <x v="0"/>
    <x v="0"/>
    <x v="0"/>
  </r>
  <r>
    <x v="1365"/>
    <s v="Bills"/>
    <x v="392"/>
    <x v="2"/>
    <x v="0"/>
    <x v="0"/>
  </r>
  <r>
    <x v="1366"/>
    <s v="Zabka"/>
    <x v="233"/>
    <x v="0"/>
    <x v="0"/>
    <x v="0"/>
  </r>
  <r>
    <x v="1367"/>
    <s v="Kino"/>
    <x v="142"/>
    <x v="8"/>
    <x v="5"/>
    <x v="0"/>
  </r>
  <r>
    <x v="1368"/>
    <s v="Rossman"/>
    <x v="311"/>
    <x v="4"/>
    <x v="0"/>
    <x v="0"/>
  </r>
  <r>
    <x v="1368"/>
    <s v="Przelew Przychodzący"/>
    <x v="393"/>
    <x v="1"/>
    <x v="1"/>
    <x v="1"/>
  </r>
  <r>
    <x v="1369"/>
    <s v="Netflix"/>
    <x v="45"/>
    <x v="7"/>
    <x v="5"/>
    <x v="0"/>
  </r>
  <r>
    <x v="1370"/>
    <s v="Zabka"/>
    <x v="189"/>
    <x v="0"/>
    <x v="0"/>
    <x v="0"/>
  </r>
  <r>
    <x v="1371"/>
    <s v="Zabka"/>
    <x v="68"/>
    <x v="0"/>
    <x v="0"/>
    <x v="0"/>
  </r>
  <r>
    <x v="1372"/>
    <s v="Orlen"/>
    <x v="267"/>
    <x v="3"/>
    <x v="2"/>
    <x v="0"/>
  </r>
  <r>
    <x v="1373"/>
    <s v="Lidl"/>
    <x v="203"/>
    <x v="0"/>
    <x v="0"/>
    <x v="0"/>
  </r>
  <r>
    <x v="1374"/>
    <s v="Amazon"/>
    <x v="47"/>
    <x v="5"/>
    <x v="3"/>
    <x v="0"/>
  </r>
  <r>
    <x v="1375"/>
    <s v="PysznePL"/>
    <x v="37"/>
    <x v="6"/>
    <x v="4"/>
    <x v="0"/>
  </r>
  <r>
    <x v="1376"/>
    <s v="Rossman"/>
    <x v="283"/>
    <x v="4"/>
    <x v="0"/>
    <x v="0"/>
  </r>
  <r>
    <x v="1377"/>
    <s v="PysznePL"/>
    <x v="78"/>
    <x v="6"/>
    <x v="4"/>
    <x v="0"/>
  </r>
  <r>
    <x v="1378"/>
    <s v="PysznePL"/>
    <x v="13"/>
    <x v="6"/>
    <x v="4"/>
    <x v="0"/>
  </r>
  <r>
    <x v="1379"/>
    <s v="Bills"/>
    <x v="296"/>
    <x v="2"/>
    <x v="0"/>
    <x v="0"/>
  </r>
  <r>
    <x v="1380"/>
    <s v="PysznePL"/>
    <x v="61"/>
    <x v="6"/>
    <x v="4"/>
    <x v="0"/>
  </r>
  <r>
    <x v="1381"/>
    <s v="Rent"/>
    <x v="394"/>
    <x v="2"/>
    <x v="0"/>
    <x v="0"/>
  </r>
  <r>
    <x v="1382"/>
    <s v="Origin"/>
    <x v="49"/>
    <x v="3"/>
    <x v="2"/>
    <x v="0"/>
  </r>
  <r>
    <x v="1383"/>
    <s v="Orlen"/>
    <x v="8"/>
    <x v="3"/>
    <x v="2"/>
    <x v="0"/>
  </r>
  <r>
    <x v="1384"/>
    <s v="Amazon"/>
    <x v="95"/>
    <x v="5"/>
    <x v="3"/>
    <x v="0"/>
  </r>
  <r>
    <x v="1385"/>
    <s v="Rossman"/>
    <x v="96"/>
    <x v="4"/>
    <x v="0"/>
    <x v="0"/>
  </r>
  <r>
    <x v="1386"/>
    <s v="Zabka"/>
    <x v="80"/>
    <x v="0"/>
    <x v="0"/>
    <x v="0"/>
  </r>
  <r>
    <x v="1387"/>
    <s v="PKP"/>
    <x v="94"/>
    <x v="9"/>
    <x v="2"/>
    <x v="0"/>
  </r>
  <r>
    <x v="1388"/>
    <s v="Zabka"/>
    <x v="39"/>
    <x v="0"/>
    <x v="0"/>
    <x v="0"/>
  </r>
  <r>
    <x v="1389"/>
    <s v="PysznePL"/>
    <x v="168"/>
    <x v="6"/>
    <x v="4"/>
    <x v="0"/>
  </r>
  <r>
    <x v="1390"/>
    <s v="Amazon"/>
    <x v="324"/>
    <x v="5"/>
    <x v="3"/>
    <x v="0"/>
  </r>
  <r>
    <x v="1391"/>
    <s v="Zabka"/>
    <x v="204"/>
    <x v="0"/>
    <x v="0"/>
    <x v="0"/>
  </r>
  <r>
    <x v="1392"/>
    <s v="Zabka"/>
    <x v="96"/>
    <x v="0"/>
    <x v="0"/>
    <x v="0"/>
  </r>
  <r>
    <x v="1393"/>
    <s v="PKP"/>
    <x v="168"/>
    <x v="9"/>
    <x v="2"/>
    <x v="0"/>
  </r>
  <r>
    <x v="1394"/>
    <s v="PysznePL"/>
    <x v="140"/>
    <x v="6"/>
    <x v="4"/>
    <x v="0"/>
  </r>
  <r>
    <x v="1395"/>
    <s v="Bills"/>
    <x v="395"/>
    <x v="2"/>
    <x v="0"/>
    <x v="0"/>
  </r>
  <r>
    <x v="1396"/>
    <s v="Phone"/>
    <x v="50"/>
    <x v="2"/>
    <x v="0"/>
    <x v="0"/>
  </r>
  <r>
    <x v="1397"/>
    <s v="Zabka"/>
    <x v="275"/>
    <x v="0"/>
    <x v="0"/>
    <x v="0"/>
  </r>
  <r>
    <x v="1398"/>
    <s v="PysznePL"/>
    <x v="168"/>
    <x v="6"/>
    <x v="4"/>
    <x v="0"/>
  </r>
  <r>
    <x v="1399"/>
    <s v="Zabka"/>
    <x v="277"/>
    <x v="0"/>
    <x v="0"/>
    <x v="0"/>
  </r>
  <r>
    <x v="1399"/>
    <s v="Przelew Przychodzący"/>
    <x v="396"/>
    <x v="1"/>
    <x v="1"/>
    <x v="1"/>
  </r>
  <r>
    <x v="1400"/>
    <s v="Amazon"/>
    <x v="254"/>
    <x v="5"/>
    <x v="3"/>
    <x v="0"/>
  </r>
  <r>
    <x v="1401"/>
    <s v="Amazon"/>
    <x v="246"/>
    <x v="5"/>
    <x v="3"/>
    <x v="0"/>
  </r>
  <r>
    <x v="1402"/>
    <s v="Steam"/>
    <x v="64"/>
    <x v="12"/>
    <x v="5"/>
    <x v="0"/>
  </r>
  <r>
    <x v="1403"/>
    <s v="PysznePL"/>
    <x v="48"/>
    <x v="6"/>
    <x v="4"/>
    <x v="0"/>
  </r>
  <r>
    <x v="1404"/>
    <s v="Zabka"/>
    <x v="269"/>
    <x v="0"/>
    <x v="0"/>
    <x v="0"/>
  </r>
  <r>
    <x v="1405"/>
    <s v="PysznePL"/>
    <x v="208"/>
    <x v="6"/>
    <x v="4"/>
    <x v="0"/>
  </r>
  <r>
    <x v="1406"/>
    <s v="PysznePL"/>
    <x v="94"/>
    <x v="6"/>
    <x v="4"/>
    <x v="0"/>
  </r>
  <r>
    <x v="1407"/>
    <s v="Zabka"/>
    <x v="9"/>
    <x v="0"/>
    <x v="0"/>
    <x v="0"/>
  </r>
  <r>
    <x v="1408"/>
    <s v="Lidl"/>
    <x v="53"/>
    <x v="0"/>
    <x v="0"/>
    <x v="0"/>
  </r>
  <r>
    <x v="1409"/>
    <s v="Gym"/>
    <x v="50"/>
    <x v="5"/>
    <x v="3"/>
    <x v="0"/>
  </r>
  <r>
    <x v="1410"/>
    <s v="Spotify"/>
    <x v="13"/>
    <x v="7"/>
    <x v="5"/>
    <x v="0"/>
  </r>
  <r>
    <x v="1411"/>
    <s v="Orlen"/>
    <x v="8"/>
    <x v="3"/>
    <x v="2"/>
    <x v="0"/>
  </r>
  <r>
    <x v="1412"/>
    <s v="Zabka"/>
    <x v="107"/>
    <x v="0"/>
    <x v="0"/>
    <x v="0"/>
  </r>
  <r>
    <x v="1413"/>
    <s v="Phone"/>
    <x v="61"/>
    <x v="2"/>
    <x v="0"/>
    <x v="0"/>
  </r>
  <r>
    <x v="1414"/>
    <s v="Amazon"/>
    <x v="186"/>
    <x v="5"/>
    <x v="3"/>
    <x v="0"/>
  </r>
  <r>
    <x v="1415"/>
    <s v="Rent"/>
    <x v="193"/>
    <x v="2"/>
    <x v="0"/>
    <x v="0"/>
  </r>
  <r>
    <x v="1416"/>
    <s v="Zabka"/>
    <x v="148"/>
    <x v="0"/>
    <x v="0"/>
    <x v="0"/>
  </r>
  <r>
    <x v="1417"/>
    <s v="Zabka"/>
    <x v="139"/>
    <x v="0"/>
    <x v="0"/>
    <x v="0"/>
  </r>
  <r>
    <x v="1418"/>
    <s v="Phone"/>
    <x v="17"/>
    <x v="2"/>
    <x v="0"/>
    <x v="0"/>
  </r>
  <r>
    <x v="1419"/>
    <s v="Rossman"/>
    <x v="176"/>
    <x v="4"/>
    <x v="0"/>
    <x v="0"/>
  </r>
  <r>
    <x v="1420"/>
    <s v="Zabka"/>
    <x v="68"/>
    <x v="0"/>
    <x v="0"/>
    <x v="0"/>
  </r>
  <r>
    <x v="1421"/>
    <s v="PysznePL"/>
    <x v="59"/>
    <x v="6"/>
    <x v="4"/>
    <x v="0"/>
  </r>
  <r>
    <x v="1422"/>
    <s v="Spotify"/>
    <x v="78"/>
    <x v="7"/>
    <x v="5"/>
    <x v="0"/>
  </r>
  <r>
    <x v="1423"/>
    <s v="Rent"/>
    <x v="51"/>
    <x v="2"/>
    <x v="0"/>
    <x v="0"/>
  </r>
  <r>
    <x v="1424"/>
    <s v="H&amp;M"/>
    <x v="274"/>
    <x v="10"/>
    <x v="3"/>
    <x v="0"/>
  </r>
  <r>
    <x v="1425"/>
    <s v="Spotify"/>
    <x v="45"/>
    <x v="7"/>
    <x v="5"/>
    <x v="0"/>
  </r>
  <r>
    <x v="1426"/>
    <s v="Orlen"/>
    <x v="329"/>
    <x v="3"/>
    <x v="2"/>
    <x v="0"/>
  </r>
  <r>
    <x v="1427"/>
    <s v="Rent"/>
    <x v="397"/>
    <x v="2"/>
    <x v="0"/>
    <x v="0"/>
  </r>
  <r>
    <x v="1428"/>
    <s v="PysznePL"/>
    <x v="140"/>
    <x v="6"/>
    <x v="4"/>
    <x v="0"/>
  </r>
  <r>
    <x v="1429"/>
    <s v="H&amp;M"/>
    <x v="266"/>
    <x v="10"/>
    <x v="3"/>
    <x v="0"/>
  </r>
  <r>
    <x v="1429"/>
    <s v="Przelew Przychodzący"/>
    <x v="398"/>
    <x v="1"/>
    <x v="1"/>
    <x v="1"/>
  </r>
  <r>
    <x v="1430"/>
    <s v="Phone"/>
    <x v="91"/>
    <x v="2"/>
    <x v="0"/>
    <x v="0"/>
  </r>
  <r>
    <x v="1431"/>
    <s v="Amazon"/>
    <x v="399"/>
    <x v="5"/>
    <x v="3"/>
    <x v="0"/>
  </r>
  <r>
    <x v="1432"/>
    <s v="Bills"/>
    <x v="181"/>
    <x v="2"/>
    <x v="0"/>
    <x v="0"/>
  </r>
  <r>
    <x v="1433"/>
    <s v="PysznePL"/>
    <x v="52"/>
    <x v="6"/>
    <x v="4"/>
    <x v="0"/>
  </r>
  <r>
    <x v="1434"/>
    <s v="Phone"/>
    <x v="129"/>
    <x v="2"/>
    <x v="0"/>
    <x v="0"/>
  </r>
  <r>
    <x v="1435"/>
    <s v="Amazon"/>
    <x v="400"/>
    <x v="5"/>
    <x v="3"/>
    <x v="0"/>
  </r>
  <r>
    <x v="1436"/>
    <s v="Amazon"/>
    <x v="401"/>
    <x v="5"/>
    <x v="3"/>
    <x v="0"/>
  </r>
  <r>
    <x v="1437"/>
    <s v="PysznePL"/>
    <x v="50"/>
    <x v="6"/>
    <x v="4"/>
    <x v="0"/>
  </r>
  <r>
    <x v="1438"/>
    <s v="Lidl"/>
    <x v="70"/>
    <x v="0"/>
    <x v="0"/>
    <x v="0"/>
  </r>
  <r>
    <x v="1439"/>
    <s v="Zabka"/>
    <x v="229"/>
    <x v="0"/>
    <x v="0"/>
    <x v="0"/>
  </r>
  <r>
    <x v="1440"/>
    <s v="PysznePL"/>
    <x v="91"/>
    <x v="6"/>
    <x v="4"/>
    <x v="0"/>
  </r>
  <r>
    <x v="1440"/>
    <s v="Przelew Przychodzący"/>
    <x v="402"/>
    <x v="1"/>
    <x v="1"/>
    <x v="1"/>
  </r>
  <r>
    <x v="1441"/>
    <s v="Rent"/>
    <x v="403"/>
    <x v="2"/>
    <x v="0"/>
    <x v="0"/>
  </r>
  <r>
    <x v="1442"/>
    <s v="Rossman"/>
    <x v="310"/>
    <x v="4"/>
    <x v="0"/>
    <x v="0"/>
  </r>
  <r>
    <x v="1443"/>
    <s v="Doctor"/>
    <x v="279"/>
    <x v="11"/>
    <x v="6"/>
    <x v="0"/>
  </r>
  <r>
    <x v="1444"/>
    <s v="Orlen"/>
    <x v="203"/>
    <x v="3"/>
    <x v="2"/>
    <x v="0"/>
  </r>
  <r>
    <x v="1445"/>
    <s v="Orlen"/>
    <x v="15"/>
    <x v="3"/>
    <x v="2"/>
    <x v="0"/>
  </r>
  <r>
    <x v="1446"/>
    <s v="Amazon"/>
    <x v="288"/>
    <x v="5"/>
    <x v="3"/>
    <x v="0"/>
  </r>
  <r>
    <x v="1447"/>
    <s v="Spotify"/>
    <x v="188"/>
    <x v="7"/>
    <x v="5"/>
    <x v="0"/>
  </r>
  <r>
    <x v="1448"/>
    <s v="Orlen"/>
    <x v="53"/>
    <x v="3"/>
    <x v="2"/>
    <x v="0"/>
  </r>
  <r>
    <x v="1449"/>
    <s v="PysznePL"/>
    <x v="86"/>
    <x v="6"/>
    <x v="4"/>
    <x v="0"/>
  </r>
  <r>
    <x v="1450"/>
    <s v="Zabka"/>
    <x v="43"/>
    <x v="0"/>
    <x v="0"/>
    <x v="0"/>
  </r>
  <r>
    <x v="1451"/>
    <s v="PysznePL"/>
    <x v="184"/>
    <x v="6"/>
    <x v="4"/>
    <x v="0"/>
  </r>
  <r>
    <x v="1452"/>
    <s v="Netflix"/>
    <x v="72"/>
    <x v="7"/>
    <x v="5"/>
    <x v="0"/>
  </r>
  <r>
    <x v="1453"/>
    <s v="Phone"/>
    <x v="94"/>
    <x v="2"/>
    <x v="0"/>
    <x v="0"/>
  </r>
  <r>
    <x v="1454"/>
    <s v="Lidl"/>
    <x v="354"/>
    <x v="0"/>
    <x v="0"/>
    <x v="0"/>
  </r>
  <r>
    <x v="1455"/>
    <s v="Lidl"/>
    <x v="253"/>
    <x v="0"/>
    <x v="0"/>
    <x v="0"/>
  </r>
  <r>
    <x v="1456"/>
    <s v="PysznePL"/>
    <x v="141"/>
    <x v="6"/>
    <x v="4"/>
    <x v="0"/>
  </r>
  <r>
    <x v="1457"/>
    <s v="PysznePL"/>
    <x v="183"/>
    <x v="6"/>
    <x v="4"/>
    <x v="0"/>
  </r>
  <r>
    <x v="1458"/>
    <s v="PysznePL"/>
    <x v="17"/>
    <x v="6"/>
    <x v="4"/>
    <x v="0"/>
  </r>
  <r>
    <x v="1459"/>
    <s v="Amazon"/>
    <x v="335"/>
    <x v="5"/>
    <x v="3"/>
    <x v="0"/>
  </r>
  <r>
    <x v="1460"/>
    <s v="PysznePL"/>
    <x v="86"/>
    <x v="6"/>
    <x v="4"/>
    <x v="0"/>
  </r>
  <r>
    <x v="1460"/>
    <s v="Przelew Przychodzący"/>
    <x v="404"/>
    <x v="1"/>
    <x v="1"/>
    <x v="1"/>
  </r>
  <r>
    <x v="1461"/>
    <s v="Rent"/>
    <x v="321"/>
    <x v="2"/>
    <x v="0"/>
    <x v="0"/>
  </r>
  <r>
    <x v="1462"/>
    <s v="Amazon"/>
    <x v="181"/>
    <x v="5"/>
    <x v="3"/>
    <x v="0"/>
  </r>
  <r>
    <x v="1463"/>
    <s v="PysznePL"/>
    <x v="208"/>
    <x v="6"/>
    <x v="4"/>
    <x v="0"/>
  </r>
  <r>
    <x v="1464"/>
    <s v="PKP"/>
    <x v="28"/>
    <x v="9"/>
    <x v="2"/>
    <x v="0"/>
  </r>
  <r>
    <x v="1465"/>
    <s v="Netflix"/>
    <x v="72"/>
    <x v="7"/>
    <x v="5"/>
    <x v="0"/>
  </r>
  <r>
    <x v="1466"/>
    <s v="Zabka"/>
    <x v="218"/>
    <x v="0"/>
    <x v="0"/>
    <x v="0"/>
  </r>
  <r>
    <x v="1467"/>
    <s v="Lidl"/>
    <x v="226"/>
    <x v="0"/>
    <x v="0"/>
    <x v="0"/>
  </r>
  <r>
    <x v="1468"/>
    <s v="Zabka"/>
    <x v="182"/>
    <x v="0"/>
    <x v="0"/>
    <x v="0"/>
  </r>
  <r>
    <x v="1469"/>
    <s v="Phone"/>
    <x v="78"/>
    <x v="2"/>
    <x v="0"/>
    <x v="0"/>
  </r>
  <r>
    <x v="1470"/>
    <s v="Zabka"/>
    <x v="206"/>
    <x v="0"/>
    <x v="0"/>
    <x v="0"/>
  </r>
  <r>
    <x v="1471"/>
    <s v="Zabka"/>
    <x v="77"/>
    <x v="0"/>
    <x v="0"/>
    <x v="0"/>
  </r>
  <r>
    <x v="1472"/>
    <s v="Lidl"/>
    <x v="25"/>
    <x v="0"/>
    <x v="0"/>
    <x v="0"/>
  </r>
  <r>
    <x v="1473"/>
    <s v="PysznePL"/>
    <x v="86"/>
    <x v="6"/>
    <x v="4"/>
    <x v="0"/>
  </r>
  <r>
    <x v="1474"/>
    <s v="PKP"/>
    <x v="69"/>
    <x v="9"/>
    <x v="2"/>
    <x v="0"/>
  </r>
  <r>
    <x v="1475"/>
    <s v="Spotify"/>
    <x v="59"/>
    <x v="7"/>
    <x v="5"/>
    <x v="0"/>
  </r>
  <r>
    <x v="1476"/>
    <s v="Rent"/>
    <x v="405"/>
    <x v="2"/>
    <x v="0"/>
    <x v="0"/>
  </r>
  <r>
    <x v="1477"/>
    <s v="PysznePL"/>
    <x v="19"/>
    <x v="6"/>
    <x v="4"/>
    <x v="0"/>
  </r>
  <r>
    <x v="1478"/>
    <s v="Zabka"/>
    <x v="75"/>
    <x v="0"/>
    <x v="0"/>
    <x v="0"/>
  </r>
  <r>
    <x v="1479"/>
    <s v="Zabka"/>
    <x v="379"/>
    <x v="0"/>
    <x v="0"/>
    <x v="0"/>
  </r>
  <r>
    <x v="1480"/>
    <s v="PysznePL"/>
    <x v="104"/>
    <x v="6"/>
    <x v="4"/>
    <x v="0"/>
  </r>
  <r>
    <x v="1481"/>
    <s v="PKP"/>
    <x v="173"/>
    <x v="9"/>
    <x v="2"/>
    <x v="0"/>
  </r>
  <r>
    <x v="1482"/>
    <s v="Rossman"/>
    <x v="226"/>
    <x v="4"/>
    <x v="0"/>
    <x v="0"/>
  </r>
  <r>
    <x v="1483"/>
    <s v="Gessler"/>
    <x v="109"/>
    <x v="13"/>
    <x v="4"/>
    <x v="0"/>
  </r>
  <r>
    <x v="1484"/>
    <s v="PysznePL"/>
    <x v="140"/>
    <x v="6"/>
    <x v="4"/>
    <x v="0"/>
  </r>
  <r>
    <x v="1485"/>
    <s v="PysznePL"/>
    <x v="208"/>
    <x v="6"/>
    <x v="4"/>
    <x v="0"/>
  </r>
  <r>
    <x v="1486"/>
    <s v="PysznePL"/>
    <x v="37"/>
    <x v="6"/>
    <x v="4"/>
    <x v="0"/>
  </r>
  <r>
    <x v="1487"/>
    <s v="Zabka"/>
    <x v="130"/>
    <x v="0"/>
    <x v="0"/>
    <x v="0"/>
  </r>
  <r>
    <x v="1488"/>
    <s v="Zabka"/>
    <x v="218"/>
    <x v="0"/>
    <x v="0"/>
    <x v="0"/>
  </r>
  <r>
    <x v="1489"/>
    <s v="Bills"/>
    <x v="406"/>
    <x v="2"/>
    <x v="0"/>
    <x v="0"/>
  </r>
  <r>
    <x v="1490"/>
    <s v="Rossman"/>
    <x v="187"/>
    <x v="4"/>
    <x v="0"/>
    <x v="0"/>
  </r>
  <r>
    <x v="1491"/>
    <s v="Zabka"/>
    <x v="3"/>
    <x v="0"/>
    <x v="0"/>
    <x v="0"/>
  </r>
  <r>
    <x v="1491"/>
    <s v="Przelew Przychodzący"/>
    <x v="407"/>
    <x v="1"/>
    <x v="1"/>
    <x v="1"/>
  </r>
  <r>
    <x v="1492"/>
    <s v="Rossman"/>
    <x v="340"/>
    <x v="4"/>
    <x v="0"/>
    <x v="0"/>
  </r>
  <r>
    <x v="1493"/>
    <s v="Orlen"/>
    <x v="131"/>
    <x v="3"/>
    <x v="2"/>
    <x v="0"/>
  </r>
  <r>
    <x v="1494"/>
    <s v="Rossman"/>
    <x v="306"/>
    <x v="4"/>
    <x v="0"/>
    <x v="0"/>
  </r>
  <r>
    <x v="1495"/>
    <s v="Zabka"/>
    <x v="165"/>
    <x v="0"/>
    <x v="0"/>
    <x v="0"/>
  </r>
  <r>
    <x v="1496"/>
    <s v="Rossman"/>
    <x v="100"/>
    <x v="4"/>
    <x v="0"/>
    <x v="0"/>
  </r>
  <r>
    <x v="1497"/>
    <s v="Amazon"/>
    <x v="390"/>
    <x v="5"/>
    <x v="3"/>
    <x v="0"/>
  </r>
  <r>
    <x v="1498"/>
    <s v="Orlen"/>
    <x v="22"/>
    <x v="3"/>
    <x v="2"/>
    <x v="0"/>
  </r>
  <r>
    <x v="1499"/>
    <s v="Rossman"/>
    <x v="196"/>
    <x v="4"/>
    <x v="0"/>
    <x v="0"/>
  </r>
  <r>
    <x v="1500"/>
    <s v="Przelew Przychodzący"/>
    <x v="408"/>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C9369C-9B56-4597-8179-F188376AC135}" name="PTTop5" cacheId="1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29:B34" firstHeaderRow="1" firstDataRow="1" firstDataCol="1" rowPageCount="2" colPageCount="1"/>
  <pivotFields count="9">
    <pivotField axis="axisPage" numFmtId="14" multipleItemSelectionAllowed="1" showAll="0" minSubtotal="1">
      <items count="15">
        <item x="0"/>
        <item x="1"/>
        <item x="2"/>
        <item x="3"/>
        <item x="4"/>
        <item x="5"/>
        <item x="6"/>
        <item x="7"/>
        <item x="8"/>
        <item x="9"/>
        <item x="10"/>
        <item x="11"/>
        <item x="12"/>
        <item x="13"/>
        <item t="min"/>
      </items>
    </pivotField>
    <pivotField showAll="0"/>
    <pivotField numFmtId="164" showAll="0">
      <items count="410">
        <item x="66"/>
        <item x="394"/>
        <item x="89"/>
        <item x="245"/>
        <item x="258"/>
        <item x="225"/>
        <item x="308"/>
        <item x="16"/>
        <item x="287"/>
        <item x="278"/>
        <item x="209"/>
        <item x="397"/>
        <item x="2"/>
        <item x="95"/>
        <item x="305"/>
        <item x="359"/>
        <item x="92"/>
        <item x="336"/>
        <item x="366"/>
        <item x="262"/>
        <item x="161"/>
        <item x="235"/>
        <item x="351"/>
        <item x="103"/>
        <item x="221"/>
        <item x="360"/>
        <item x="355"/>
        <item x="357"/>
        <item x="144"/>
        <item x="268"/>
        <item x="41"/>
        <item x="251"/>
        <item x="263"/>
        <item x="350"/>
        <item x="368"/>
        <item x="323"/>
        <item x="291"/>
        <item x="309"/>
        <item x="304"/>
        <item x="33"/>
        <item x="299"/>
        <item x="174"/>
        <item x="11"/>
        <item x="334"/>
        <item x="330"/>
        <item x="317"/>
        <item x="370"/>
        <item x="335"/>
        <item x="364"/>
        <item x="276"/>
        <item x="79"/>
        <item x="252"/>
        <item x="133"/>
        <item x="395"/>
        <item x="294"/>
        <item x="284"/>
        <item x="259"/>
        <item x="315"/>
        <item x="314"/>
        <item x="367"/>
        <item x="400"/>
        <item x="114"/>
        <item x="223"/>
        <item x="377"/>
        <item x="405"/>
        <item x="12"/>
        <item x="239"/>
        <item x="215"/>
        <item x="36"/>
        <item x="316"/>
        <item x="325"/>
        <item x="380"/>
        <item x="198"/>
        <item x="281"/>
        <item x="6"/>
        <item x="373"/>
        <item x="385"/>
        <item x="300"/>
        <item x="295"/>
        <item x="343"/>
        <item x="5"/>
        <item x="313"/>
        <item x="154"/>
        <item x="346"/>
        <item x="384"/>
        <item x="401"/>
        <item x="171"/>
        <item x="361"/>
        <item x="324"/>
        <item x="254"/>
        <item x="349"/>
        <item x="27"/>
        <item x="248"/>
        <item x="365"/>
        <item x="194"/>
        <item x="57"/>
        <item x="214"/>
        <item x="288"/>
        <item x="193"/>
        <item x="181"/>
        <item x="240"/>
        <item x="344"/>
        <item x="372"/>
        <item x="21"/>
        <item x="331"/>
        <item x="220"/>
        <item x="403"/>
        <item x="234"/>
        <item x="406"/>
        <item x="282"/>
        <item x="321"/>
        <item x="255"/>
        <item x="382"/>
        <item x="207"/>
        <item x="320"/>
        <item x="374"/>
        <item x="339"/>
        <item x="338"/>
        <item x="186"/>
        <item x="327"/>
        <item x="296"/>
        <item x="24"/>
        <item x="124"/>
        <item x="273"/>
        <item x="192"/>
        <item x="156"/>
        <item x="388"/>
        <item x="390"/>
        <item x="376"/>
        <item x="318"/>
        <item x="246"/>
        <item x="345"/>
        <item x="216"/>
        <item x="63"/>
        <item x="260"/>
        <item x="362"/>
        <item x="270"/>
        <item x="112"/>
        <item x="298"/>
        <item x="228"/>
        <item x="399"/>
        <item x="134"/>
        <item x="46"/>
        <item x="261"/>
        <item x="51"/>
        <item x="286"/>
        <item x="392"/>
        <item x="333"/>
        <item x="242"/>
        <item x="152"/>
        <item x="47"/>
        <item x="75"/>
        <item x="172"/>
        <item x="73"/>
        <item x="127"/>
        <item x="229"/>
        <item x="84"/>
        <item x="169"/>
        <item x="389"/>
        <item x="147"/>
        <item x="4"/>
        <item x="266"/>
        <item x="110"/>
        <item x="310"/>
        <item x="203"/>
        <item x="275"/>
        <item x="18"/>
        <item x="279"/>
        <item x="8"/>
        <item x="83"/>
        <item x="162"/>
        <item x="25"/>
        <item x="85"/>
        <item x="244"/>
        <item x="306"/>
        <item x="58"/>
        <item x="238"/>
        <item x="247"/>
        <item x="269"/>
        <item x="68"/>
        <item x="341"/>
        <item x="277"/>
        <item x="132"/>
        <item x="100"/>
        <item x="196"/>
        <item x="90"/>
        <item x="289"/>
        <item x="54"/>
        <item x="233"/>
        <item x="159"/>
        <item x="74"/>
        <item x="67"/>
        <item x="166"/>
        <item x="131"/>
        <item x="14"/>
        <item x="329"/>
        <item x="176"/>
        <item x="226"/>
        <item x="272"/>
        <item x="139"/>
        <item x="62"/>
        <item x="290"/>
        <item x="106"/>
        <item x="197"/>
        <item x="130"/>
        <item x="160"/>
        <item x="146"/>
        <item x="128"/>
        <item x="32"/>
        <item x="109"/>
        <item x="204"/>
        <item x="195"/>
        <item x="187"/>
        <item x="241"/>
        <item x="77"/>
        <item x="34"/>
        <item x="175"/>
        <item x="115"/>
        <item x="249"/>
        <item x="148"/>
        <item x="185"/>
        <item x="98"/>
        <item x="113"/>
        <item x="93"/>
        <item x="65"/>
        <item x="125"/>
        <item x="150"/>
        <item x="55"/>
        <item x="354"/>
        <item x="301"/>
        <item x="151"/>
        <item x="224"/>
        <item x="232"/>
        <item x="158"/>
        <item x="96"/>
        <item x="97"/>
        <item x="44"/>
        <item x="379"/>
        <item x="138"/>
        <item x="135"/>
        <item x="265"/>
        <item x="22"/>
        <item x="189"/>
        <item x="182"/>
        <item x="157"/>
        <item x="164"/>
        <item x="170"/>
        <item x="53"/>
        <item x="0"/>
        <item x="190"/>
        <item x="29"/>
        <item x="80"/>
        <item x="179"/>
        <item x="64"/>
        <item x="199"/>
        <item x="267"/>
        <item x="145"/>
        <item x="43"/>
        <item x="15"/>
        <item x="386"/>
        <item x="217"/>
        <item x="210"/>
        <item x="105"/>
        <item x="237"/>
        <item x="283"/>
        <item x="9"/>
        <item x="274"/>
        <item x="206"/>
        <item x="26"/>
        <item x="177"/>
        <item x="23"/>
        <item x="108"/>
        <item x="218"/>
        <item x="71"/>
        <item x="303"/>
        <item x="293"/>
        <item x="180"/>
        <item x="155"/>
        <item x="49"/>
        <item x="119"/>
        <item x="3"/>
        <item x="202"/>
        <item x="219"/>
        <item x="123"/>
        <item x="165"/>
        <item x="31"/>
        <item x="107"/>
        <item x="116"/>
        <item x="99"/>
        <item x="348"/>
        <item x="10"/>
        <item x="42"/>
        <item x="311"/>
        <item x="340"/>
        <item x="70"/>
        <item x="205"/>
        <item x="253"/>
        <item x="39"/>
        <item x="230"/>
        <item x="143"/>
        <item x="227"/>
        <item x="48"/>
        <item x="111"/>
        <item x="142"/>
        <item x="118"/>
        <item x="81"/>
        <item x="88"/>
        <item x="72"/>
        <item x="122"/>
        <item x="38"/>
        <item x="35"/>
        <item x="87"/>
        <item x="149"/>
        <item x="208"/>
        <item x="45"/>
        <item x="168"/>
        <item x="50"/>
        <item x="59"/>
        <item x="69"/>
        <item x="86"/>
        <item x="28"/>
        <item x="104"/>
        <item x="19"/>
        <item x="126"/>
        <item x="94"/>
        <item x="140"/>
        <item x="60"/>
        <item x="101"/>
        <item x="76"/>
        <item x="61"/>
        <item x="129"/>
        <item x="7"/>
        <item x="91"/>
        <item x="173"/>
        <item x="200"/>
        <item x="37"/>
        <item x="117"/>
        <item x="52"/>
        <item x="20"/>
        <item x="211"/>
        <item x="141"/>
        <item x="163"/>
        <item x="120"/>
        <item x="183"/>
        <item x="188"/>
        <item x="78"/>
        <item x="184"/>
        <item x="17"/>
        <item x="13"/>
        <item x="40"/>
        <item x="356"/>
        <item x="212"/>
        <item x="381"/>
        <item x="297"/>
        <item x="1"/>
        <item x="136"/>
        <item x="328"/>
        <item x="402"/>
        <item x="256"/>
        <item x="30"/>
        <item x="56"/>
        <item x="82"/>
        <item x="102"/>
        <item x="121"/>
        <item x="137"/>
        <item x="153"/>
        <item x="167"/>
        <item x="178"/>
        <item x="191"/>
        <item x="201"/>
        <item x="213"/>
        <item x="222"/>
        <item x="231"/>
        <item x="236"/>
        <item x="243"/>
        <item x="250"/>
        <item x="257"/>
        <item x="264"/>
        <item x="271"/>
        <item x="280"/>
        <item x="285"/>
        <item x="292"/>
        <item x="302"/>
        <item x="307"/>
        <item x="312"/>
        <item x="319"/>
        <item x="322"/>
        <item x="326"/>
        <item x="332"/>
        <item x="337"/>
        <item x="342"/>
        <item x="347"/>
        <item x="352"/>
        <item x="353"/>
        <item x="358"/>
        <item x="363"/>
        <item x="369"/>
        <item x="371"/>
        <item x="375"/>
        <item x="378"/>
        <item x="383"/>
        <item x="387"/>
        <item x="391"/>
        <item x="393"/>
        <item x="396"/>
        <item x="398"/>
        <item x="404"/>
        <item x="407"/>
        <item x="408"/>
        <item t="default"/>
      </items>
    </pivotField>
    <pivotField axis="axisRow" showAll="0" measureFilter="1" sortType="descending">
      <items count="15">
        <item x="10"/>
        <item x="4"/>
        <item x="6"/>
        <item x="13"/>
        <item x="7"/>
        <item x="12"/>
        <item x="3"/>
        <item x="8"/>
        <item x="0"/>
        <item x="11"/>
        <item x="5"/>
        <item x="9"/>
        <item x="2"/>
        <item x="1"/>
        <item t="default"/>
      </items>
      <autoSortScope>
        <pivotArea dataOnly="0" outline="0" fieldPosition="0">
          <references count="1">
            <reference field="4294967294" count="1" selected="0">
              <x v="0"/>
            </reference>
          </references>
        </pivotArea>
      </autoSortScope>
    </pivotField>
    <pivotField showAll="0">
      <items count="8">
        <item x="3"/>
        <item x="5"/>
        <item x="4"/>
        <item x="0"/>
        <item x="6"/>
        <item h="1" x="1"/>
        <item x="2"/>
        <item t="default"/>
      </items>
    </pivotField>
    <pivotField axis="axisPage" showAll="0">
      <items count="3">
        <item x="0"/>
        <item x="1"/>
        <item t="default"/>
      </items>
    </pivotField>
    <pivotField dragToRow="0" dragToCol="0" dragToPage="0" showAll="0" defaultSubtotal="0"/>
    <pivotField dataField="1" dragToRow="0" dragToCol="0" dragToPage="0" showAll="0" defaultSubtotal="0"/>
    <pivotField showAll="0">
      <items count="8">
        <item h="1" x="0"/>
        <item h="1" x="1"/>
        <item h="1" x="2"/>
        <item x="3"/>
        <item h="1" x="4"/>
        <item h="1" x="5"/>
        <item h="1" x="6"/>
        <item t="default"/>
      </items>
    </pivotField>
  </pivotFields>
  <rowFields count="1">
    <field x="3"/>
  </rowFields>
  <rowItems count="5">
    <i>
      <x v="8"/>
    </i>
    <i>
      <x v="10"/>
    </i>
    <i>
      <x v="12"/>
    </i>
    <i>
      <x v="6"/>
    </i>
    <i>
      <x v="1"/>
    </i>
  </rowItems>
  <colItems count="1">
    <i/>
  </colItems>
  <pageFields count="2">
    <pageField fld="0" hier="-1"/>
    <pageField fld="5" item="0" hier="-1"/>
  </pageFields>
  <dataFields count="1">
    <dataField name="Sum of Absolute Value" fld="7" baseField="0" baseItem="0" numFmtId="164"/>
  </dataFields>
  <formats count="1">
    <format dxfId="126">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9CB1BC-9A9A-4BC0-A17B-5962B6176131}" name="PTWaterFall" cacheId="12" applyNumberFormats="0" applyBorderFormats="0" applyFontFormats="0" applyPatternFormats="0" applyAlignmentFormats="0" applyWidthHeightFormats="1" dataCaption="Values" grandTotalCaption="Net" updatedVersion="7" minRefreshableVersion="3" useAutoFormatting="1" itemPrintTitles="1" createdVersion="7" indent="0" outline="1" outlineData="1" multipleFieldFilters="0">
  <location ref="X4:Y12" firstHeaderRow="1" firstDataRow="1" firstDataCol="1" rowPageCount="1" colPageCount="1"/>
  <pivotFields count="9">
    <pivotField axis="axisPage" numFmtId="14" multipleItemSelectionAllowed="1" showAll="0">
      <items count="15">
        <item x="0"/>
        <item x="1"/>
        <item x="2"/>
        <item x="3"/>
        <item x="4"/>
        <item x="5"/>
        <item x="6"/>
        <item x="7"/>
        <item x="8"/>
        <item x="9"/>
        <item x="10"/>
        <item x="11"/>
        <item x="12"/>
        <item x="13"/>
        <item t="default"/>
      </items>
    </pivotField>
    <pivotField showAll="0"/>
    <pivotField dataField="1" numFmtId="164" showAll="0"/>
    <pivotField showAll="0"/>
    <pivotField axis="axisRow" showAll="0" sortType="descending">
      <items count="8">
        <item x="3"/>
        <item x="5"/>
        <item x="4"/>
        <item x="0"/>
        <item x="6"/>
        <item x="1"/>
        <item x="2"/>
        <item t="default"/>
      </items>
      <autoSortScope>
        <pivotArea dataOnly="0" outline="0" fieldPosition="0">
          <references count="1">
            <reference field="4294967294" count="1" selected="0">
              <x v="0"/>
            </reference>
          </references>
        </pivotArea>
      </autoSortScope>
    </pivotField>
    <pivotField showAll="0"/>
    <pivotField dragToRow="0" dragToCol="0" dragToPage="0" showAll="0" defaultSubtotal="0"/>
    <pivotField dragToRow="0" dragToCol="0" dragToPage="0" showAll="0" defaultSubtotal="0"/>
    <pivotField showAll="0" defaultSubtotal="0">
      <items count="7">
        <item sd="0" x="0"/>
        <item sd="0" x="1"/>
        <item sd="0" x="2"/>
        <item sd="0" x="3"/>
        <item sd="0" x="4"/>
        <item sd="0" x="5"/>
        <item sd="0" x="6"/>
      </items>
    </pivotField>
  </pivotFields>
  <rowFields count="1">
    <field x="4"/>
  </rowFields>
  <rowItems count="8">
    <i>
      <x v="5"/>
    </i>
    <i>
      <x v="4"/>
    </i>
    <i>
      <x v="1"/>
    </i>
    <i>
      <x v="2"/>
    </i>
    <i>
      <x v="6"/>
    </i>
    <i>
      <x/>
    </i>
    <i>
      <x v="3"/>
    </i>
    <i t="grand">
      <x/>
    </i>
  </rowItems>
  <colItems count="1">
    <i/>
  </colItems>
  <pageFields count="1">
    <pageField fld="0" hier="-1"/>
  </pageFields>
  <dataFields count="1">
    <dataField name="Sum of Kwota"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A80E93-2FBD-4705-8F35-E76942E1BD59}" name="PTTree" cacheId="12"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T4:V17" firstHeaderRow="1" firstDataRow="1" firstDataCol="2" rowPageCount="2" colPageCount="1"/>
  <pivotFields count="9">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axis="axisRow" compact="0" outline="0" showAll="0">
      <items count="15">
        <item x="10"/>
        <item x="4"/>
        <item x="6"/>
        <item x="13"/>
        <item x="7"/>
        <item x="12"/>
        <item x="3"/>
        <item x="8"/>
        <item x="0"/>
        <item x="11"/>
        <item x="5"/>
        <item x="9"/>
        <item x="2"/>
        <item x="1"/>
        <item t="default"/>
      </items>
      <extLst>
        <ext xmlns:x14="http://schemas.microsoft.com/office/spreadsheetml/2009/9/main" uri="{2946ED86-A175-432a-8AC1-64E0C546D7DE}">
          <x14:pivotField fillDownLabels="1"/>
        </ext>
      </extLst>
    </pivotField>
    <pivotField axis="axisRow" compact="0" outline="0" showAll="0" defaultSubtotal="0">
      <items count="7">
        <item x="3"/>
        <item x="5"/>
        <item x="4"/>
        <item x="0"/>
        <item x="6"/>
        <item x="1"/>
        <item x="2"/>
      </items>
      <extLst>
        <ext xmlns:x14="http://schemas.microsoft.com/office/spreadsheetml/2009/9/main" uri="{2946ED86-A175-432a-8AC1-64E0C546D7DE}">
          <x14:pivotField fillDownLabels="1"/>
        </ext>
      </extLst>
    </pivotField>
    <pivotField axis="axisPage" compact="0" outline="0" showAll="0">
      <items count="3">
        <item x="0"/>
        <item x="1"/>
        <item t="default"/>
      </items>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7">
        <item x="0"/>
        <item x="1"/>
        <item x="2"/>
        <item x="3"/>
        <item x="4"/>
        <item x="5"/>
        <item x="6"/>
      </items>
      <extLst>
        <ext xmlns:x14="http://schemas.microsoft.com/office/spreadsheetml/2009/9/main" uri="{2946ED86-A175-432a-8AC1-64E0C546D7DE}">
          <x14:pivotField fillDownLabels="1"/>
        </ext>
      </extLst>
    </pivotField>
  </pivotFields>
  <rowFields count="2">
    <field x="4"/>
    <field x="3"/>
  </rowFields>
  <rowItems count="13">
    <i>
      <x/>
      <x/>
    </i>
    <i r="1">
      <x v="10"/>
    </i>
    <i>
      <x v="1"/>
      <x v="4"/>
    </i>
    <i r="1">
      <x v="5"/>
    </i>
    <i r="1">
      <x v="7"/>
    </i>
    <i>
      <x v="2"/>
      <x v="2"/>
    </i>
    <i r="1">
      <x v="3"/>
    </i>
    <i>
      <x v="3"/>
      <x v="1"/>
    </i>
    <i r="1">
      <x v="8"/>
    </i>
    <i r="1">
      <x v="12"/>
    </i>
    <i>
      <x v="4"/>
      <x v="9"/>
    </i>
    <i>
      <x v="6"/>
      <x v="6"/>
    </i>
    <i r="1">
      <x v="11"/>
    </i>
  </rowItems>
  <colItems count="1">
    <i/>
  </colItems>
  <pageFields count="2">
    <pageField fld="5" item="0" hier="-1"/>
    <pageField fld="8" item="3" hier="-1"/>
  </pageFields>
  <dataFields count="1">
    <dataField name="Sum of Absolute Value"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95627C-45E3-4073-B127-6E810CB9A5D2}" name="PTHeadline"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10" firstHeaderRow="0" firstDataRow="1" firstDataCol="1" rowPageCount="1" colPageCount="1"/>
  <pivotFields count="9">
    <pivotField axis="axisPage" numFmtId="14" multipleItemSelectionAllowed="1" showAll="0" minSubtotal="1">
      <items count="15">
        <item x="0"/>
        <item x="1"/>
        <item x="2"/>
        <item x="3"/>
        <item x="4"/>
        <item x="5"/>
        <item x="6"/>
        <item x="7"/>
        <item x="8"/>
        <item x="9"/>
        <item x="10"/>
        <item x="11"/>
        <item x="12"/>
        <item x="13"/>
        <item t="min"/>
      </items>
    </pivotField>
    <pivotField showAll="0"/>
    <pivotField dataField="1" numFmtId="164" showAll="0">
      <items count="410">
        <item x="66"/>
        <item x="394"/>
        <item x="89"/>
        <item x="245"/>
        <item x="258"/>
        <item x="225"/>
        <item x="308"/>
        <item x="16"/>
        <item x="287"/>
        <item x="278"/>
        <item x="209"/>
        <item x="397"/>
        <item x="2"/>
        <item x="95"/>
        <item x="305"/>
        <item x="359"/>
        <item x="92"/>
        <item x="336"/>
        <item x="366"/>
        <item x="262"/>
        <item x="161"/>
        <item x="235"/>
        <item x="351"/>
        <item x="103"/>
        <item x="221"/>
        <item x="360"/>
        <item x="355"/>
        <item x="357"/>
        <item x="144"/>
        <item x="268"/>
        <item x="41"/>
        <item x="251"/>
        <item x="263"/>
        <item x="350"/>
        <item x="368"/>
        <item x="323"/>
        <item x="291"/>
        <item x="309"/>
        <item x="304"/>
        <item x="33"/>
        <item x="299"/>
        <item x="174"/>
        <item x="11"/>
        <item x="334"/>
        <item x="330"/>
        <item x="317"/>
        <item x="370"/>
        <item x="335"/>
        <item x="364"/>
        <item x="276"/>
        <item x="79"/>
        <item x="252"/>
        <item x="133"/>
        <item x="395"/>
        <item x="294"/>
        <item x="284"/>
        <item x="259"/>
        <item x="315"/>
        <item x="314"/>
        <item x="367"/>
        <item x="400"/>
        <item x="114"/>
        <item x="223"/>
        <item x="377"/>
        <item x="405"/>
        <item x="12"/>
        <item x="239"/>
        <item x="215"/>
        <item x="36"/>
        <item x="316"/>
        <item x="325"/>
        <item x="380"/>
        <item x="198"/>
        <item x="281"/>
        <item x="6"/>
        <item x="373"/>
        <item x="385"/>
        <item x="300"/>
        <item x="295"/>
        <item x="343"/>
        <item x="5"/>
        <item x="313"/>
        <item x="154"/>
        <item x="346"/>
        <item x="384"/>
        <item x="401"/>
        <item x="171"/>
        <item x="361"/>
        <item x="324"/>
        <item x="254"/>
        <item x="349"/>
        <item x="27"/>
        <item x="248"/>
        <item x="365"/>
        <item x="194"/>
        <item x="57"/>
        <item x="214"/>
        <item x="288"/>
        <item x="193"/>
        <item x="181"/>
        <item x="240"/>
        <item x="344"/>
        <item x="372"/>
        <item x="21"/>
        <item x="331"/>
        <item x="220"/>
        <item x="403"/>
        <item x="234"/>
        <item x="406"/>
        <item x="282"/>
        <item x="321"/>
        <item x="255"/>
        <item x="382"/>
        <item x="207"/>
        <item x="320"/>
        <item x="374"/>
        <item x="339"/>
        <item x="338"/>
        <item x="186"/>
        <item x="327"/>
        <item x="296"/>
        <item x="24"/>
        <item x="124"/>
        <item x="273"/>
        <item x="192"/>
        <item x="156"/>
        <item x="388"/>
        <item x="390"/>
        <item x="376"/>
        <item x="318"/>
        <item x="246"/>
        <item x="345"/>
        <item x="216"/>
        <item x="63"/>
        <item x="260"/>
        <item x="362"/>
        <item x="270"/>
        <item x="112"/>
        <item x="298"/>
        <item x="228"/>
        <item x="399"/>
        <item x="134"/>
        <item x="46"/>
        <item x="261"/>
        <item x="51"/>
        <item x="286"/>
        <item x="392"/>
        <item x="333"/>
        <item x="242"/>
        <item x="152"/>
        <item x="47"/>
        <item x="75"/>
        <item x="172"/>
        <item x="73"/>
        <item x="127"/>
        <item x="229"/>
        <item x="84"/>
        <item x="169"/>
        <item x="389"/>
        <item x="147"/>
        <item x="4"/>
        <item x="266"/>
        <item x="110"/>
        <item x="310"/>
        <item x="203"/>
        <item x="275"/>
        <item x="18"/>
        <item x="279"/>
        <item x="8"/>
        <item x="83"/>
        <item x="162"/>
        <item x="25"/>
        <item x="85"/>
        <item x="244"/>
        <item x="306"/>
        <item x="58"/>
        <item x="238"/>
        <item x="247"/>
        <item x="269"/>
        <item x="68"/>
        <item x="341"/>
        <item x="277"/>
        <item x="132"/>
        <item x="100"/>
        <item x="196"/>
        <item x="90"/>
        <item x="289"/>
        <item x="54"/>
        <item x="233"/>
        <item x="159"/>
        <item x="74"/>
        <item x="67"/>
        <item x="166"/>
        <item x="131"/>
        <item x="14"/>
        <item x="329"/>
        <item x="176"/>
        <item x="226"/>
        <item x="272"/>
        <item x="139"/>
        <item x="62"/>
        <item x="290"/>
        <item x="106"/>
        <item x="197"/>
        <item x="130"/>
        <item x="160"/>
        <item x="146"/>
        <item x="128"/>
        <item x="32"/>
        <item x="109"/>
        <item x="204"/>
        <item x="195"/>
        <item x="187"/>
        <item x="241"/>
        <item x="77"/>
        <item x="34"/>
        <item x="175"/>
        <item x="115"/>
        <item x="249"/>
        <item x="148"/>
        <item x="185"/>
        <item x="98"/>
        <item x="113"/>
        <item x="93"/>
        <item x="65"/>
        <item x="125"/>
        <item x="150"/>
        <item x="55"/>
        <item x="354"/>
        <item x="301"/>
        <item x="151"/>
        <item x="224"/>
        <item x="232"/>
        <item x="158"/>
        <item x="96"/>
        <item x="97"/>
        <item x="44"/>
        <item x="379"/>
        <item x="138"/>
        <item x="135"/>
        <item x="265"/>
        <item x="22"/>
        <item x="189"/>
        <item x="182"/>
        <item x="157"/>
        <item x="164"/>
        <item x="170"/>
        <item x="53"/>
        <item x="0"/>
        <item x="190"/>
        <item x="29"/>
        <item x="80"/>
        <item x="179"/>
        <item x="64"/>
        <item x="199"/>
        <item x="267"/>
        <item x="145"/>
        <item x="43"/>
        <item x="15"/>
        <item x="386"/>
        <item x="217"/>
        <item x="210"/>
        <item x="105"/>
        <item x="237"/>
        <item x="283"/>
        <item x="9"/>
        <item x="274"/>
        <item x="206"/>
        <item x="26"/>
        <item x="177"/>
        <item x="23"/>
        <item x="108"/>
        <item x="218"/>
        <item x="71"/>
        <item x="303"/>
        <item x="293"/>
        <item x="180"/>
        <item x="155"/>
        <item x="49"/>
        <item x="119"/>
        <item x="3"/>
        <item x="202"/>
        <item x="219"/>
        <item x="123"/>
        <item x="165"/>
        <item x="31"/>
        <item x="107"/>
        <item x="116"/>
        <item x="99"/>
        <item x="348"/>
        <item x="10"/>
        <item x="42"/>
        <item x="311"/>
        <item x="340"/>
        <item x="70"/>
        <item x="205"/>
        <item x="253"/>
        <item x="39"/>
        <item x="230"/>
        <item x="143"/>
        <item x="227"/>
        <item x="48"/>
        <item x="111"/>
        <item x="142"/>
        <item x="118"/>
        <item x="81"/>
        <item x="88"/>
        <item x="72"/>
        <item x="122"/>
        <item x="38"/>
        <item x="35"/>
        <item x="87"/>
        <item x="149"/>
        <item x="208"/>
        <item x="45"/>
        <item x="168"/>
        <item x="50"/>
        <item x="59"/>
        <item x="69"/>
        <item x="86"/>
        <item x="28"/>
        <item x="104"/>
        <item x="19"/>
        <item x="126"/>
        <item x="94"/>
        <item x="140"/>
        <item x="60"/>
        <item x="101"/>
        <item x="76"/>
        <item x="61"/>
        <item x="129"/>
        <item x="7"/>
        <item x="91"/>
        <item x="173"/>
        <item x="200"/>
        <item x="37"/>
        <item x="117"/>
        <item x="52"/>
        <item x="20"/>
        <item x="211"/>
        <item x="141"/>
        <item x="163"/>
        <item x="120"/>
        <item x="183"/>
        <item x="188"/>
        <item x="78"/>
        <item x="184"/>
        <item x="17"/>
        <item x="13"/>
        <item x="40"/>
        <item x="356"/>
        <item x="212"/>
        <item x="381"/>
        <item x="297"/>
        <item x="1"/>
        <item x="136"/>
        <item x="328"/>
        <item x="402"/>
        <item x="256"/>
        <item x="30"/>
        <item x="56"/>
        <item x="82"/>
        <item x="102"/>
        <item x="121"/>
        <item x="137"/>
        <item x="153"/>
        <item x="167"/>
        <item x="178"/>
        <item x="191"/>
        <item x="201"/>
        <item x="213"/>
        <item x="222"/>
        <item x="231"/>
        <item x="236"/>
        <item x="243"/>
        <item x="250"/>
        <item x="257"/>
        <item x="264"/>
        <item x="271"/>
        <item x="280"/>
        <item x="285"/>
        <item x="292"/>
        <item x="302"/>
        <item x="307"/>
        <item x="312"/>
        <item x="319"/>
        <item x="322"/>
        <item x="326"/>
        <item x="332"/>
        <item x="337"/>
        <item x="342"/>
        <item x="347"/>
        <item x="352"/>
        <item x="353"/>
        <item x="358"/>
        <item x="363"/>
        <item x="369"/>
        <item x="371"/>
        <item x="375"/>
        <item x="378"/>
        <item x="383"/>
        <item x="387"/>
        <item x="391"/>
        <item x="393"/>
        <item x="396"/>
        <item x="398"/>
        <item x="404"/>
        <item x="407"/>
        <item x="408"/>
        <item t="default"/>
      </items>
    </pivotField>
    <pivotField showAll="0"/>
    <pivotField axis="axisRow" showAll="0" sortType="ascending">
      <items count="8">
        <item x="3"/>
        <item x="5"/>
        <item x="4"/>
        <item x="0"/>
        <item x="6"/>
        <item h="1" x="1"/>
        <item x="2"/>
        <item t="default"/>
      </items>
      <autoSortScope>
        <pivotArea dataOnly="0" outline="0" fieldPosition="0">
          <references count="1">
            <reference field="4294967294" count="1" selected="0">
              <x v="0"/>
            </reference>
          </references>
        </pivotArea>
      </autoSortScope>
    </pivotField>
    <pivotField showAll="0"/>
    <pivotField dragToRow="0" dragToCol="0" dragToPage="0" showAll="0" defaultSubtotal="0"/>
    <pivotField dataField="1" dragToRow="0" dragToCol="0" dragToPage="0" showAll="0" defaultSubtotal="0"/>
    <pivotField showAll="0">
      <items count="8">
        <item h="1" x="0"/>
        <item h="1" x="1"/>
        <item h="1" x="2"/>
        <item x="3"/>
        <item h="1" x="4"/>
        <item h="1" x="5"/>
        <item h="1" x="6"/>
        <item t="default"/>
      </items>
    </pivotField>
  </pivotFields>
  <rowFields count="1">
    <field x="4"/>
  </rowFields>
  <rowItems count="7">
    <i>
      <x v="3"/>
    </i>
    <i>
      <x/>
    </i>
    <i>
      <x v="6"/>
    </i>
    <i>
      <x v="2"/>
    </i>
    <i>
      <x v="1"/>
    </i>
    <i>
      <x v="4"/>
    </i>
    <i t="grand">
      <x/>
    </i>
  </rowItems>
  <colFields count="1">
    <field x="-2"/>
  </colFields>
  <colItems count="2">
    <i>
      <x/>
    </i>
    <i i="1">
      <x v="1"/>
    </i>
  </colItems>
  <pageFields count="1">
    <pageField fld="0" hier="-1"/>
  </pageFields>
  <dataFields count="2">
    <dataField name="Sum of Kwota" fld="2" baseField="0" baseItem="0" numFmtId="44"/>
    <dataField name="Sum of Absolute Value" fld="7" baseField="0" baseItem="0" numFmtId="164"/>
  </dataFields>
  <formats count="2">
    <format dxfId="127">
      <pivotArea collapsedLevelsAreSubtotals="1" fieldPosition="0">
        <references count="2">
          <reference field="4294967294" count="1" selected="0">
            <x v="0"/>
          </reference>
          <reference field="4" count="1">
            <x v="3"/>
          </reference>
        </references>
      </pivotArea>
    </format>
    <format dxfId="1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88D461-093E-478D-9B4F-43B39E7E2F91}" name="PTBarBottom"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H3:I17" firstHeaderRow="1" firstDataRow="1" firstDataCol="1" rowPageCount="1" colPageCount="1"/>
  <pivotFields count="9">
    <pivotField axis="axisRow" numFmtId="14" showAll="0">
      <items count="15">
        <item x="0"/>
        <item x="1"/>
        <item x="2"/>
        <item x="3"/>
        <item x="4"/>
        <item x="5"/>
        <item x="6"/>
        <item x="7"/>
        <item x="8"/>
        <item x="9"/>
        <item x="10"/>
        <item x="11"/>
        <item x="12"/>
        <item x="13"/>
        <item t="default"/>
      </items>
    </pivotField>
    <pivotField showAll="0"/>
    <pivotField dataField="1" numFmtId="164" showAll="0">
      <items count="410">
        <item x="66"/>
        <item x="394"/>
        <item x="89"/>
        <item x="245"/>
        <item x="258"/>
        <item x="225"/>
        <item x="308"/>
        <item x="16"/>
        <item x="287"/>
        <item x="278"/>
        <item x="209"/>
        <item x="397"/>
        <item x="2"/>
        <item x="95"/>
        <item x="305"/>
        <item x="359"/>
        <item x="92"/>
        <item x="336"/>
        <item x="366"/>
        <item x="262"/>
        <item x="161"/>
        <item x="235"/>
        <item x="351"/>
        <item x="103"/>
        <item x="221"/>
        <item x="360"/>
        <item x="355"/>
        <item x="357"/>
        <item x="144"/>
        <item x="268"/>
        <item x="41"/>
        <item x="251"/>
        <item x="263"/>
        <item x="350"/>
        <item x="368"/>
        <item x="323"/>
        <item x="291"/>
        <item x="309"/>
        <item x="304"/>
        <item x="33"/>
        <item x="299"/>
        <item x="174"/>
        <item x="11"/>
        <item x="334"/>
        <item x="330"/>
        <item x="317"/>
        <item x="370"/>
        <item x="335"/>
        <item x="364"/>
        <item x="276"/>
        <item x="79"/>
        <item x="252"/>
        <item x="133"/>
        <item x="395"/>
        <item x="294"/>
        <item x="284"/>
        <item x="259"/>
        <item x="315"/>
        <item x="314"/>
        <item x="367"/>
        <item x="400"/>
        <item x="114"/>
        <item x="223"/>
        <item x="377"/>
        <item x="405"/>
        <item x="12"/>
        <item x="239"/>
        <item x="215"/>
        <item x="36"/>
        <item x="316"/>
        <item x="325"/>
        <item x="380"/>
        <item x="198"/>
        <item x="281"/>
        <item x="6"/>
        <item x="373"/>
        <item x="385"/>
        <item x="300"/>
        <item x="295"/>
        <item x="343"/>
        <item x="5"/>
        <item x="313"/>
        <item x="154"/>
        <item x="346"/>
        <item x="384"/>
        <item x="401"/>
        <item x="171"/>
        <item x="361"/>
        <item x="324"/>
        <item x="254"/>
        <item x="349"/>
        <item x="27"/>
        <item x="248"/>
        <item x="365"/>
        <item x="194"/>
        <item x="57"/>
        <item x="214"/>
        <item x="288"/>
        <item x="193"/>
        <item x="181"/>
        <item x="240"/>
        <item x="344"/>
        <item x="372"/>
        <item x="21"/>
        <item x="331"/>
        <item x="220"/>
        <item x="403"/>
        <item x="234"/>
        <item x="406"/>
        <item x="282"/>
        <item x="321"/>
        <item x="255"/>
        <item x="382"/>
        <item x="207"/>
        <item x="320"/>
        <item x="374"/>
        <item x="339"/>
        <item x="338"/>
        <item x="186"/>
        <item x="327"/>
        <item x="296"/>
        <item x="24"/>
        <item x="124"/>
        <item x="273"/>
        <item x="192"/>
        <item x="156"/>
        <item x="388"/>
        <item x="390"/>
        <item x="376"/>
        <item x="318"/>
        <item x="246"/>
        <item x="345"/>
        <item x="216"/>
        <item x="63"/>
        <item x="260"/>
        <item x="362"/>
        <item x="270"/>
        <item x="112"/>
        <item x="298"/>
        <item x="228"/>
        <item x="399"/>
        <item x="134"/>
        <item x="46"/>
        <item x="261"/>
        <item x="51"/>
        <item x="286"/>
        <item x="392"/>
        <item x="333"/>
        <item x="242"/>
        <item x="152"/>
        <item x="47"/>
        <item x="75"/>
        <item x="172"/>
        <item x="73"/>
        <item x="127"/>
        <item x="229"/>
        <item x="84"/>
        <item x="169"/>
        <item x="389"/>
        <item x="147"/>
        <item x="4"/>
        <item x="266"/>
        <item x="110"/>
        <item x="310"/>
        <item x="203"/>
        <item x="275"/>
        <item x="18"/>
        <item x="279"/>
        <item x="8"/>
        <item x="83"/>
        <item x="162"/>
        <item x="25"/>
        <item x="85"/>
        <item x="244"/>
        <item x="306"/>
        <item x="58"/>
        <item x="238"/>
        <item x="247"/>
        <item x="269"/>
        <item x="68"/>
        <item x="341"/>
        <item x="277"/>
        <item x="132"/>
        <item x="100"/>
        <item x="196"/>
        <item x="90"/>
        <item x="289"/>
        <item x="54"/>
        <item x="233"/>
        <item x="159"/>
        <item x="74"/>
        <item x="67"/>
        <item x="166"/>
        <item x="131"/>
        <item x="14"/>
        <item x="329"/>
        <item x="176"/>
        <item x="226"/>
        <item x="272"/>
        <item x="139"/>
        <item x="62"/>
        <item x="290"/>
        <item x="106"/>
        <item x="197"/>
        <item x="130"/>
        <item x="160"/>
        <item x="146"/>
        <item x="128"/>
        <item x="32"/>
        <item x="109"/>
        <item x="204"/>
        <item x="195"/>
        <item x="187"/>
        <item x="241"/>
        <item x="77"/>
        <item x="34"/>
        <item x="175"/>
        <item x="115"/>
        <item x="249"/>
        <item x="148"/>
        <item x="185"/>
        <item x="98"/>
        <item x="113"/>
        <item x="93"/>
        <item x="65"/>
        <item x="125"/>
        <item x="150"/>
        <item x="55"/>
        <item x="354"/>
        <item x="301"/>
        <item x="151"/>
        <item x="224"/>
        <item x="232"/>
        <item x="158"/>
        <item x="96"/>
        <item x="97"/>
        <item x="44"/>
        <item x="379"/>
        <item x="138"/>
        <item x="135"/>
        <item x="265"/>
        <item x="22"/>
        <item x="189"/>
        <item x="182"/>
        <item x="157"/>
        <item x="164"/>
        <item x="170"/>
        <item x="53"/>
        <item x="0"/>
        <item x="190"/>
        <item x="29"/>
        <item x="80"/>
        <item x="179"/>
        <item x="64"/>
        <item x="199"/>
        <item x="267"/>
        <item x="145"/>
        <item x="43"/>
        <item x="15"/>
        <item x="386"/>
        <item x="217"/>
        <item x="210"/>
        <item x="105"/>
        <item x="237"/>
        <item x="283"/>
        <item x="9"/>
        <item x="274"/>
        <item x="206"/>
        <item x="26"/>
        <item x="177"/>
        <item x="23"/>
        <item x="108"/>
        <item x="218"/>
        <item x="71"/>
        <item x="303"/>
        <item x="293"/>
        <item x="180"/>
        <item x="155"/>
        <item x="49"/>
        <item x="119"/>
        <item x="3"/>
        <item x="202"/>
        <item x="219"/>
        <item x="123"/>
        <item x="165"/>
        <item x="31"/>
        <item x="107"/>
        <item x="116"/>
        <item x="99"/>
        <item x="348"/>
        <item x="10"/>
        <item x="42"/>
        <item x="311"/>
        <item x="340"/>
        <item x="70"/>
        <item x="205"/>
        <item x="253"/>
        <item x="39"/>
        <item x="230"/>
        <item x="143"/>
        <item x="227"/>
        <item x="48"/>
        <item x="111"/>
        <item x="142"/>
        <item x="118"/>
        <item x="81"/>
        <item x="88"/>
        <item x="72"/>
        <item x="122"/>
        <item x="38"/>
        <item x="35"/>
        <item x="87"/>
        <item x="149"/>
        <item x="208"/>
        <item x="45"/>
        <item x="168"/>
        <item x="50"/>
        <item x="59"/>
        <item x="69"/>
        <item x="86"/>
        <item x="28"/>
        <item x="104"/>
        <item x="19"/>
        <item x="126"/>
        <item x="94"/>
        <item x="140"/>
        <item x="60"/>
        <item x="101"/>
        <item x="76"/>
        <item x="61"/>
        <item x="129"/>
        <item x="7"/>
        <item x="91"/>
        <item x="173"/>
        <item x="200"/>
        <item x="37"/>
        <item x="117"/>
        <item x="52"/>
        <item x="20"/>
        <item x="211"/>
        <item x="141"/>
        <item x="163"/>
        <item x="120"/>
        <item x="183"/>
        <item x="188"/>
        <item x="78"/>
        <item x="184"/>
        <item x="17"/>
        <item x="13"/>
        <item x="40"/>
        <item x="356"/>
        <item x="212"/>
        <item x="381"/>
        <item x="297"/>
        <item x="1"/>
        <item x="136"/>
        <item x="328"/>
        <item x="402"/>
        <item x="256"/>
        <item x="30"/>
        <item x="56"/>
        <item x="82"/>
        <item x="102"/>
        <item x="121"/>
        <item x="137"/>
        <item x="153"/>
        <item x="167"/>
        <item x="178"/>
        <item x="191"/>
        <item x="201"/>
        <item x="213"/>
        <item x="222"/>
        <item x="231"/>
        <item x="236"/>
        <item x="243"/>
        <item x="250"/>
        <item x="257"/>
        <item x="264"/>
        <item x="271"/>
        <item x="280"/>
        <item x="285"/>
        <item x="292"/>
        <item x="302"/>
        <item x="307"/>
        <item x="312"/>
        <item x="319"/>
        <item x="322"/>
        <item x="326"/>
        <item x="332"/>
        <item x="337"/>
        <item x="342"/>
        <item x="347"/>
        <item x="352"/>
        <item x="353"/>
        <item x="358"/>
        <item x="363"/>
        <item x="369"/>
        <item x="371"/>
        <item x="375"/>
        <item x="378"/>
        <item x="383"/>
        <item x="387"/>
        <item x="391"/>
        <item x="393"/>
        <item x="396"/>
        <item x="398"/>
        <item x="404"/>
        <item x="407"/>
        <item x="408"/>
        <item t="default"/>
      </items>
    </pivotField>
    <pivotField showAll="0"/>
    <pivotField showAll="0">
      <items count="8">
        <item x="3"/>
        <item x="5"/>
        <item x="4"/>
        <item x="0"/>
        <item x="6"/>
        <item x="1"/>
        <item x="2"/>
        <item t="default"/>
      </items>
    </pivotField>
    <pivotField axis="axisPage" showAll="0">
      <items count="3">
        <item x="0"/>
        <item x="1"/>
        <item t="default"/>
      </items>
    </pivotField>
    <pivotField dragToRow="0" dragToCol="0" dragToPage="0" showAll="0" defaultSubtotal="0"/>
    <pivotField dragToRow="0" dragToCol="0" dragToPage="0" showAll="0" defaultSubtotal="0"/>
    <pivotField axis="axisRow" showAll="0">
      <items count="8">
        <item h="1" x="0"/>
        <item h="1" x="1"/>
        <item h="1" x="2"/>
        <item x="3"/>
        <item h="1" x="4"/>
        <item h="1" x="5"/>
        <item h="1" x="6"/>
        <item t="default"/>
      </items>
    </pivotField>
  </pivotFields>
  <rowFields count="2">
    <field x="8"/>
    <field x="0"/>
  </rowFields>
  <rowItems count="14">
    <i>
      <x v="3"/>
    </i>
    <i r="1">
      <x v="1"/>
    </i>
    <i r="1">
      <x v="2"/>
    </i>
    <i r="1">
      <x v="3"/>
    </i>
    <i r="1">
      <x v="4"/>
    </i>
    <i r="1">
      <x v="5"/>
    </i>
    <i r="1">
      <x v="6"/>
    </i>
    <i r="1">
      <x v="7"/>
    </i>
    <i r="1">
      <x v="8"/>
    </i>
    <i r="1">
      <x v="9"/>
    </i>
    <i r="1">
      <x v="10"/>
    </i>
    <i r="1">
      <x v="11"/>
    </i>
    <i r="1">
      <x v="12"/>
    </i>
    <i t="grand">
      <x/>
    </i>
  </rowItems>
  <colItems count="1">
    <i/>
  </colItems>
  <pageFields count="1">
    <pageField fld="5" item="0" hier="-1"/>
  </pageFields>
  <dataFields count="1">
    <dataField name="Sum of Kwota" fld="2" baseField="0" baseItem="0"/>
  </dataFields>
  <chartFormats count="2">
    <chartFormat chart="9"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3D578E-BD5D-4B01-8CD1-8B0DF930D42C}" name="PTLineChart" cacheId="1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0">
  <location ref="L3:R17" firstHeaderRow="1" firstDataRow="2" firstDataCol="1" rowPageCount="1" colPageCount="1"/>
  <pivotFields count="9">
    <pivotField axis="axisRow" numFmtId="14" showAll="0">
      <items count="15">
        <item x="0"/>
        <item x="1"/>
        <item x="2"/>
        <item x="3"/>
        <item x="4"/>
        <item x="5"/>
        <item x="6"/>
        <item x="7"/>
        <item x="8"/>
        <item x="9"/>
        <item x="10"/>
        <item x="11"/>
        <item x="12"/>
        <item x="13"/>
        <item t="default"/>
      </items>
    </pivotField>
    <pivotField showAll="0"/>
    <pivotField numFmtId="164" showAll="0">
      <items count="410">
        <item x="66"/>
        <item x="394"/>
        <item x="89"/>
        <item x="245"/>
        <item x="258"/>
        <item x="225"/>
        <item x="308"/>
        <item x="16"/>
        <item x="287"/>
        <item x="278"/>
        <item x="209"/>
        <item x="397"/>
        <item x="2"/>
        <item x="95"/>
        <item x="305"/>
        <item x="359"/>
        <item x="92"/>
        <item x="336"/>
        <item x="366"/>
        <item x="262"/>
        <item x="161"/>
        <item x="235"/>
        <item x="351"/>
        <item x="103"/>
        <item x="221"/>
        <item x="360"/>
        <item x="355"/>
        <item x="357"/>
        <item x="144"/>
        <item x="268"/>
        <item x="41"/>
        <item x="251"/>
        <item x="263"/>
        <item x="350"/>
        <item x="368"/>
        <item x="323"/>
        <item x="291"/>
        <item x="309"/>
        <item x="304"/>
        <item x="33"/>
        <item x="299"/>
        <item x="174"/>
        <item x="11"/>
        <item x="334"/>
        <item x="330"/>
        <item x="317"/>
        <item x="370"/>
        <item x="335"/>
        <item x="364"/>
        <item x="276"/>
        <item x="79"/>
        <item x="252"/>
        <item x="133"/>
        <item x="395"/>
        <item x="294"/>
        <item x="284"/>
        <item x="259"/>
        <item x="315"/>
        <item x="314"/>
        <item x="367"/>
        <item x="400"/>
        <item x="114"/>
        <item x="223"/>
        <item x="377"/>
        <item x="405"/>
        <item x="12"/>
        <item x="239"/>
        <item x="215"/>
        <item x="36"/>
        <item x="316"/>
        <item x="325"/>
        <item x="380"/>
        <item x="198"/>
        <item x="281"/>
        <item x="6"/>
        <item x="373"/>
        <item x="385"/>
        <item x="300"/>
        <item x="295"/>
        <item x="343"/>
        <item x="5"/>
        <item x="313"/>
        <item x="154"/>
        <item x="346"/>
        <item x="384"/>
        <item x="401"/>
        <item x="171"/>
        <item x="361"/>
        <item x="324"/>
        <item x="254"/>
        <item x="349"/>
        <item x="27"/>
        <item x="248"/>
        <item x="365"/>
        <item x="194"/>
        <item x="57"/>
        <item x="214"/>
        <item x="288"/>
        <item x="193"/>
        <item x="181"/>
        <item x="240"/>
        <item x="344"/>
        <item x="372"/>
        <item x="21"/>
        <item x="331"/>
        <item x="220"/>
        <item x="403"/>
        <item x="234"/>
        <item x="406"/>
        <item x="282"/>
        <item x="321"/>
        <item x="255"/>
        <item x="382"/>
        <item x="207"/>
        <item x="320"/>
        <item x="374"/>
        <item x="339"/>
        <item x="338"/>
        <item x="186"/>
        <item x="327"/>
        <item x="296"/>
        <item x="24"/>
        <item x="124"/>
        <item x="273"/>
        <item x="192"/>
        <item x="156"/>
        <item x="388"/>
        <item x="390"/>
        <item x="376"/>
        <item x="318"/>
        <item x="246"/>
        <item x="345"/>
        <item x="216"/>
        <item x="63"/>
        <item x="260"/>
        <item x="362"/>
        <item x="270"/>
        <item x="112"/>
        <item x="298"/>
        <item x="228"/>
        <item x="399"/>
        <item x="134"/>
        <item x="46"/>
        <item x="261"/>
        <item x="51"/>
        <item x="286"/>
        <item x="392"/>
        <item x="333"/>
        <item x="242"/>
        <item x="152"/>
        <item x="47"/>
        <item x="75"/>
        <item x="172"/>
        <item x="73"/>
        <item x="127"/>
        <item x="229"/>
        <item x="84"/>
        <item x="169"/>
        <item x="389"/>
        <item x="147"/>
        <item x="4"/>
        <item x="266"/>
        <item x="110"/>
        <item x="310"/>
        <item x="203"/>
        <item x="275"/>
        <item x="18"/>
        <item x="279"/>
        <item x="8"/>
        <item x="83"/>
        <item x="162"/>
        <item x="25"/>
        <item x="85"/>
        <item x="244"/>
        <item x="306"/>
        <item x="58"/>
        <item x="238"/>
        <item x="247"/>
        <item x="269"/>
        <item x="68"/>
        <item x="341"/>
        <item x="277"/>
        <item x="132"/>
        <item x="100"/>
        <item x="196"/>
        <item x="90"/>
        <item x="289"/>
        <item x="54"/>
        <item x="233"/>
        <item x="159"/>
        <item x="74"/>
        <item x="67"/>
        <item x="166"/>
        <item x="131"/>
        <item x="14"/>
        <item x="329"/>
        <item x="176"/>
        <item x="226"/>
        <item x="272"/>
        <item x="139"/>
        <item x="62"/>
        <item x="290"/>
        <item x="106"/>
        <item x="197"/>
        <item x="130"/>
        <item x="160"/>
        <item x="146"/>
        <item x="128"/>
        <item x="32"/>
        <item x="109"/>
        <item x="204"/>
        <item x="195"/>
        <item x="187"/>
        <item x="241"/>
        <item x="77"/>
        <item x="34"/>
        <item x="175"/>
        <item x="115"/>
        <item x="249"/>
        <item x="148"/>
        <item x="185"/>
        <item x="98"/>
        <item x="113"/>
        <item x="93"/>
        <item x="65"/>
        <item x="125"/>
        <item x="150"/>
        <item x="55"/>
        <item x="354"/>
        <item x="301"/>
        <item x="151"/>
        <item x="224"/>
        <item x="232"/>
        <item x="158"/>
        <item x="96"/>
        <item x="97"/>
        <item x="44"/>
        <item x="379"/>
        <item x="138"/>
        <item x="135"/>
        <item x="265"/>
        <item x="22"/>
        <item x="189"/>
        <item x="182"/>
        <item x="157"/>
        <item x="164"/>
        <item x="170"/>
        <item x="53"/>
        <item x="0"/>
        <item x="190"/>
        <item x="29"/>
        <item x="80"/>
        <item x="179"/>
        <item x="64"/>
        <item x="199"/>
        <item x="267"/>
        <item x="145"/>
        <item x="43"/>
        <item x="15"/>
        <item x="386"/>
        <item x="217"/>
        <item x="210"/>
        <item x="105"/>
        <item x="237"/>
        <item x="283"/>
        <item x="9"/>
        <item x="274"/>
        <item x="206"/>
        <item x="26"/>
        <item x="177"/>
        <item x="23"/>
        <item x="108"/>
        <item x="218"/>
        <item x="71"/>
        <item x="303"/>
        <item x="293"/>
        <item x="180"/>
        <item x="155"/>
        <item x="49"/>
        <item x="119"/>
        <item x="3"/>
        <item x="202"/>
        <item x="219"/>
        <item x="123"/>
        <item x="165"/>
        <item x="31"/>
        <item x="107"/>
        <item x="116"/>
        <item x="99"/>
        <item x="348"/>
        <item x="10"/>
        <item x="42"/>
        <item x="311"/>
        <item x="340"/>
        <item x="70"/>
        <item x="205"/>
        <item x="253"/>
        <item x="39"/>
        <item x="230"/>
        <item x="143"/>
        <item x="227"/>
        <item x="48"/>
        <item x="111"/>
        <item x="142"/>
        <item x="118"/>
        <item x="81"/>
        <item x="88"/>
        <item x="72"/>
        <item x="122"/>
        <item x="38"/>
        <item x="35"/>
        <item x="87"/>
        <item x="149"/>
        <item x="208"/>
        <item x="45"/>
        <item x="168"/>
        <item x="50"/>
        <item x="59"/>
        <item x="69"/>
        <item x="86"/>
        <item x="28"/>
        <item x="104"/>
        <item x="19"/>
        <item x="126"/>
        <item x="94"/>
        <item x="140"/>
        <item x="60"/>
        <item x="101"/>
        <item x="76"/>
        <item x="61"/>
        <item x="129"/>
        <item x="7"/>
        <item x="91"/>
        <item x="173"/>
        <item x="200"/>
        <item x="37"/>
        <item x="117"/>
        <item x="52"/>
        <item x="20"/>
        <item x="211"/>
        <item x="141"/>
        <item x="163"/>
        <item x="120"/>
        <item x="183"/>
        <item x="188"/>
        <item x="78"/>
        <item x="184"/>
        <item x="17"/>
        <item x="13"/>
        <item x="40"/>
        <item x="356"/>
        <item x="212"/>
        <item x="381"/>
        <item x="297"/>
        <item x="1"/>
        <item x="136"/>
        <item x="328"/>
        <item x="402"/>
        <item x="256"/>
        <item x="30"/>
        <item x="56"/>
        <item x="82"/>
        <item x="102"/>
        <item x="121"/>
        <item x="137"/>
        <item x="153"/>
        <item x="167"/>
        <item x="178"/>
        <item x="191"/>
        <item x="201"/>
        <item x="213"/>
        <item x="222"/>
        <item x="231"/>
        <item x="236"/>
        <item x="243"/>
        <item x="250"/>
        <item x="257"/>
        <item x="264"/>
        <item x="271"/>
        <item x="280"/>
        <item x="285"/>
        <item x="292"/>
        <item x="302"/>
        <item x="307"/>
        <item x="312"/>
        <item x="319"/>
        <item x="322"/>
        <item x="326"/>
        <item x="332"/>
        <item x="337"/>
        <item x="342"/>
        <item x="347"/>
        <item x="352"/>
        <item x="353"/>
        <item x="358"/>
        <item x="363"/>
        <item x="369"/>
        <item x="371"/>
        <item x="375"/>
        <item x="378"/>
        <item x="383"/>
        <item x="387"/>
        <item x="391"/>
        <item x="393"/>
        <item x="396"/>
        <item x="398"/>
        <item x="404"/>
        <item x="407"/>
        <item x="408"/>
        <item t="default"/>
      </items>
    </pivotField>
    <pivotField showAll="0"/>
    <pivotField axis="axisCol" showAll="0" sortType="descending">
      <items count="8">
        <item x="3"/>
        <item x="5"/>
        <item x="4"/>
        <item x="0"/>
        <item x="6"/>
        <item x="1"/>
        <item x="2"/>
        <item t="default"/>
      </items>
      <autoSortScope>
        <pivotArea dataOnly="0" outline="0" fieldPosition="0">
          <references count="1">
            <reference field="4294967294" count="1" selected="0">
              <x v="0"/>
            </reference>
          </references>
        </pivotArea>
      </autoSortScope>
    </pivotField>
    <pivotField axis="axisPage" showAll="0">
      <items count="3">
        <item x="0"/>
        <item x="1"/>
        <item t="default"/>
      </items>
    </pivotField>
    <pivotField dragToRow="0" dragToCol="0" dragToPage="0" showAll="0" defaultSubtotal="0"/>
    <pivotField dataField="1" dragToRow="0" dragToCol="0" dragToPage="0" showAll="0" defaultSubtotal="0"/>
    <pivotField axis="axisRow" showAll="0">
      <items count="8">
        <item h="1" x="0"/>
        <item h="1" x="1"/>
        <item h="1" x="2"/>
        <item x="3"/>
        <item h="1" x="4"/>
        <item h="1" x="5"/>
        <item h="1" x="6"/>
        <item t="default"/>
      </items>
    </pivotField>
  </pivotFields>
  <rowFields count="2">
    <field x="8"/>
    <field x="0"/>
  </rowFields>
  <rowItems count="13">
    <i>
      <x v="3"/>
    </i>
    <i r="1">
      <x v="1"/>
    </i>
    <i r="1">
      <x v="2"/>
    </i>
    <i r="1">
      <x v="3"/>
    </i>
    <i r="1">
      <x v="4"/>
    </i>
    <i r="1">
      <x v="5"/>
    </i>
    <i r="1">
      <x v="6"/>
    </i>
    <i r="1">
      <x v="7"/>
    </i>
    <i r="1">
      <x v="8"/>
    </i>
    <i r="1">
      <x v="9"/>
    </i>
    <i r="1">
      <x v="10"/>
    </i>
    <i r="1">
      <x v="11"/>
    </i>
    <i r="1">
      <x v="12"/>
    </i>
  </rowItems>
  <colFields count="1">
    <field x="4"/>
  </colFields>
  <colItems count="6">
    <i>
      <x v="3"/>
    </i>
    <i>
      <x/>
    </i>
    <i>
      <x v="6"/>
    </i>
    <i>
      <x v="2"/>
    </i>
    <i>
      <x v="1"/>
    </i>
    <i>
      <x v="4"/>
    </i>
  </colItems>
  <pageFields count="1">
    <pageField fld="5" item="0" hier="-1"/>
  </pageFields>
  <dataFields count="1">
    <dataField name="Sum of Absolute Value" fld="7" baseField="0" baseItem="0" numFmtId="3"/>
  </dataFields>
  <chartFormats count="13">
    <chartFormat chart="16" format="0" series="1">
      <pivotArea type="data" outline="0" fieldPosition="0">
        <references count="2">
          <reference field="4294967294" count="1" selected="0">
            <x v="0"/>
          </reference>
          <reference field="4" count="1" selected="0">
            <x v="3"/>
          </reference>
        </references>
      </pivotArea>
    </chartFormat>
    <chartFormat chart="16" format="1" series="1">
      <pivotArea type="data" outline="0" fieldPosition="0">
        <references count="2">
          <reference field="4294967294" count="1" selected="0">
            <x v="0"/>
          </reference>
          <reference field="4" count="1" selected="0">
            <x v="0"/>
          </reference>
        </references>
      </pivotArea>
    </chartFormat>
    <chartFormat chart="16" format="2" series="1">
      <pivotArea type="data" outline="0" fieldPosition="0">
        <references count="2">
          <reference field="4294967294" count="1" selected="0">
            <x v="0"/>
          </reference>
          <reference field="4" count="1" selected="0">
            <x v="6"/>
          </reference>
        </references>
      </pivotArea>
    </chartFormat>
    <chartFormat chart="16" format="3" series="1">
      <pivotArea type="data" outline="0" fieldPosition="0">
        <references count="2">
          <reference field="4294967294" count="1" selected="0">
            <x v="0"/>
          </reference>
          <reference field="4" count="1" selected="0">
            <x v="2"/>
          </reference>
        </references>
      </pivotArea>
    </chartFormat>
    <chartFormat chart="16" format="4" series="1">
      <pivotArea type="data" outline="0" fieldPosition="0">
        <references count="2">
          <reference field="4294967294" count="1" selected="0">
            <x v="0"/>
          </reference>
          <reference field="4" count="1" selected="0">
            <x v="1"/>
          </reference>
        </references>
      </pivotArea>
    </chartFormat>
    <chartFormat chart="16" format="5" series="1">
      <pivotArea type="data" outline="0" fieldPosition="0">
        <references count="2">
          <reference field="4294967294" count="1" selected="0">
            <x v="0"/>
          </reference>
          <reference field="4" count="1" selected="0">
            <x v="4"/>
          </reference>
        </references>
      </pivotArea>
    </chartFormat>
    <chartFormat chart="19" format="12" series="1">
      <pivotArea type="data" outline="0" fieldPosition="0">
        <references count="2">
          <reference field="4294967294" count="1" selected="0">
            <x v="0"/>
          </reference>
          <reference field="4" count="1" selected="0">
            <x v="3"/>
          </reference>
        </references>
      </pivotArea>
    </chartFormat>
    <chartFormat chart="19" format="13" series="1">
      <pivotArea type="data" outline="0" fieldPosition="0">
        <references count="2">
          <reference field="4294967294" count="1" selected="0">
            <x v="0"/>
          </reference>
          <reference field="4" count="1" selected="0">
            <x v="0"/>
          </reference>
        </references>
      </pivotArea>
    </chartFormat>
    <chartFormat chart="19" format="14" series="1">
      <pivotArea type="data" outline="0" fieldPosition="0">
        <references count="2">
          <reference field="4294967294" count="1" selected="0">
            <x v="0"/>
          </reference>
          <reference field="4" count="1" selected="0">
            <x v="6"/>
          </reference>
        </references>
      </pivotArea>
    </chartFormat>
    <chartFormat chart="19" format="15" series="1">
      <pivotArea type="data" outline="0" fieldPosition="0">
        <references count="2">
          <reference field="4294967294" count="1" selected="0">
            <x v="0"/>
          </reference>
          <reference field="4" count="1" selected="0">
            <x v="2"/>
          </reference>
        </references>
      </pivotArea>
    </chartFormat>
    <chartFormat chart="19" format="16" series="1">
      <pivotArea type="data" outline="0" fieldPosition="0">
        <references count="2">
          <reference field="4294967294" count="1" selected="0">
            <x v="0"/>
          </reference>
          <reference field="4" count="1" selected="0">
            <x v="1"/>
          </reference>
        </references>
      </pivotArea>
    </chartFormat>
    <chartFormat chart="19" format="17" series="1">
      <pivotArea type="data" outline="0" fieldPosition="0">
        <references count="2">
          <reference field="4294967294" count="1" selected="0">
            <x v="0"/>
          </reference>
          <reference field="4" count="1" selected="0">
            <x v="4"/>
          </reference>
        </references>
      </pivotArea>
    </chartFormat>
    <chartFormat chart="19"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FC4408-CB71-4335-8171-AAFBBB418B84}" name="PTBarTop"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location ref="H23:I37" firstHeaderRow="1" firstDataRow="1" firstDataCol="1" rowPageCount="1" colPageCount="1"/>
  <pivotFields count="9">
    <pivotField axis="axisRow" numFmtId="14" showAll="0">
      <items count="15">
        <item x="0"/>
        <item x="1"/>
        <item x="2"/>
        <item x="3"/>
        <item x="4"/>
        <item x="5"/>
        <item x="6"/>
        <item x="7"/>
        <item x="8"/>
        <item x="9"/>
        <item x="10"/>
        <item x="11"/>
        <item x="12"/>
        <item x="13"/>
        <item t="default"/>
      </items>
    </pivotField>
    <pivotField showAll="0"/>
    <pivotField dataField="1" numFmtId="164" showAll="0">
      <items count="410">
        <item x="66"/>
        <item x="394"/>
        <item x="89"/>
        <item x="245"/>
        <item x="258"/>
        <item x="225"/>
        <item x="308"/>
        <item x="16"/>
        <item x="287"/>
        <item x="278"/>
        <item x="209"/>
        <item x="397"/>
        <item x="2"/>
        <item x="95"/>
        <item x="305"/>
        <item x="359"/>
        <item x="92"/>
        <item x="336"/>
        <item x="366"/>
        <item x="262"/>
        <item x="161"/>
        <item x="235"/>
        <item x="351"/>
        <item x="103"/>
        <item x="221"/>
        <item x="360"/>
        <item x="355"/>
        <item x="357"/>
        <item x="144"/>
        <item x="268"/>
        <item x="41"/>
        <item x="251"/>
        <item x="263"/>
        <item x="350"/>
        <item x="368"/>
        <item x="323"/>
        <item x="291"/>
        <item x="309"/>
        <item x="304"/>
        <item x="33"/>
        <item x="299"/>
        <item x="174"/>
        <item x="11"/>
        <item x="334"/>
        <item x="330"/>
        <item x="317"/>
        <item x="370"/>
        <item x="335"/>
        <item x="364"/>
        <item x="276"/>
        <item x="79"/>
        <item x="252"/>
        <item x="133"/>
        <item x="395"/>
        <item x="294"/>
        <item x="284"/>
        <item x="259"/>
        <item x="315"/>
        <item x="314"/>
        <item x="367"/>
        <item x="400"/>
        <item x="114"/>
        <item x="223"/>
        <item x="377"/>
        <item x="405"/>
        <item x="12"/>
        <item x="239"/>
        <item x="215"/>
        <item x="36"/>
        <item x="316"/>
        <item x="325"/>
        <item x="380"/>
        <item x="198"/>
        <item x="281"/>
        <item x="6"/>
        <item x="373"/>
        <item x="385"/>
        <item x="300"/>
        <item x="295"/>
        <item x="343"/>
        <item x="5"/>
        <item x="313"/>
        <item x="154"/>
        <item x="346"/>
        <item x="384"/>
        <item x="401"/>
        <item x="171"/>
        <item x="361"/>
        <item x="324"/>
        <item x="254"/>
        <item x="349"/>
        <item x="27"/>
        <item x="248"/>
        <item x="365"/>
        <item x="194"/>
        <item x="57"/>
        <item x="214"/>
        <item x="288"/>
        <item x="193"/>
        <item x="181"/>
        <item x="240"/>
        <item x="344"/>
        <item x="372"/>
        <item x="21"/>
        <item x="331"/>
        <item x="220"/>
        <item x="403"/>
        <item x="234"/>
        <item x="406"/>
        <item x="282"/>
        <item x="321"/>
        <item x="255"/>
        <item x="382"/>
        <item x="207"/>
        <item x="320"/>
        <item x="374"/>
        <item x="339"/>
        <item x="338"/>
        <item x="186"/>
        <item x="327"/>
        <item x="296"/>
        <item x="24"/>
        <item x="124"/>
        <item x="273"/>
        <item x="192"/>
        <item x="156"/>
        <item x="388"/>
        <item x="390"/>
        <item x="376"/>
        <item x="318"/>
        <item x="246"/>
        <item x="345"/>
        <item x="216"/>
        <item x="63"/>
        <item x="260"/>
        <item x="362"/>
        <item x="270"/>
        <item x="112"/>
        <item x="298"/>
        <item x="228"/>
        <item x="399"/>
        <item x="134"/>
        <item x="46"/>
        <item x="261"/>
        <item x="51"/>
        <item x="286"/>
        <item x="392"/>
        <item x="333"/>
        <item x="242"/>
        <item x="152"/>
        <item x="47"/>
        <item x="75"/>
        <item x="172"/>
        <item x="73"/>
        <item x="127"/>
        <item x="229"/>
        <item x="84"/>
        <item x="169"/>
        <item x="389"/>
        <item x="147"/>
        <item x="4"/>
        <item x="266"/>
        <item x="110"/>
        <item x="310"/>
        <item x="203"/>
        <item x="275"/>
        <item x="18"/>
        <item x="279"/>
        <item x="8"/>
        <item x="83"/>
        <item x="162"/>
        <item x="25"/>
        <item x="85"/>
        <item x="244"/>
        <item x="306"/>
        <item x="58"/>
        <item x="238"/>
        <item x="247"/>
        <item x="269"/>
        <item x="68"/>
        <item x="341"/>
        <item x="277"/>
        <item x="132"/>
        <item x="100"/>
        <item x="196"/>
        <item x="90"/>
        <item x="289"/>
        <item x="54"/>
        <item x="233"/>
        <item x="159"/>
        <item x="74"/>
        <item x="67"/>
        <item x="166"/>
        <item x="131"/>
        <item x="14"/>
        <item x="329"/>
        <item x="176"/>
        <item x="226"/>
        <item x="272"/>
        <item x="139"/>
        <item x="62"/>
        <item x="290"/>
        <item x="106"/>
        <item x="197"/>
        <item x="130"/>
        <item x="160"/>
        <item x="146"/>
        <item x="128"/>
        <item x="32"/>
        <item x="109"/>
        <item x="204"/>
        <item x="195"/>
        <item x="187"/>
        <item x="241"/>
        <item x="77"/>
        <item x="34"/>
        <item x="175"/>
        <item x="115"/>
        <item x="249"/>
        <item x="148"/>
        <item x="185"/>
        <item x="98"/>
        <item x="113"/>
        <item x="93"/>
        <item x="65"/>
        <item x="125"/>
        <item x="150"/>
        <item x="55"/>
        <item x="354"/>
        <item x="301"/>
        <item x="151"/>
        <item x="224"/>
        <item x="232"/>
        <item x="158"/>
        <item x="96"/>
        <item x="97"/>
        <item x="44"/>
        <item x="379"/>
        <item x="138"/>
        <item x="135"/>
        <item x="265"/>
        <item x="22"/>
        <item x="189"/>
        <item x="182"/>
        <item x="157"/>
        <item x="164"/>
        <item x="170"/>
        <item x="53"/>
        <item x="0"/>
        <item x="190"/>
        <item x="29"/>
        <item x="80"/>
        <item x="179"/>
        <item x="64"/>
        <item x="199"/>
        <item x="267"/>
        <item x="145"/>
        <item x="43"/>
        <item x="15"/>
        <item x="386"/>
        <item x="217"/>
        <item x="210"/>
        <item x="105"/>
        <item x="237"/>
        <item x="283"/>
        <item x="9"/>
        <item x="274"/>
        <item x="206"/>
        <item x="26"/>
        <item x="177"/>
        <item x="23"/>
        <item x="108"/>
        <item x="218"/>
        <item x="71"/>
        <item x="303"/>
        <item x="293"/>
        <item x="180"/>
        <item x="155"/>
        <item x="49"/>
        <item x="119"/>
        <item x="3"/>
        <item x="202"/>
        <item x="219"/>
        <item x="123"/>
        <item x="165"/>
        <item x="31"/>
        <item x="107"/>
        <item x="116"/>
        <item x="99"/>
        <item x="348"/>
        <item x="10"/>
        <item x="42"/>
        <item x="311"/>
        <item x="340"/>
        <item x="70"/>
        <item x="205"/>
        <item x="253"/>
        <item x="39"/>
        <item x="230"/>
        <item x="143"/>
        <item x="227"/>
        <item x="48"/>
        <item x="111"/>
        <item x="142"/>
        <item x="118"/>
        <item x="81"/>
        <item x="88"/>
        <item x="72"/>
        <item x="122"/>
        <item x="38"/>
        <item x="35"/>
        <item x="87"/>
        <item x="149"/>
        <item x="208"/>
        <item x="45"/>
        <item x="168"/>
        <item x="50"/>
        <item x="59"/>
        <item x="69"/>
        <item x="86"/>
        <item x="28"/>
        <item x="104"/>
        <item x="19"/>
        <item x="126"/>
        <item x="94"/>
        <item x="140"/>
        <item x="60"/>
        <item x="101"/>
        <item x="76"/>
        <item x="61"/>
        <item x="129"/>
        <item x="7"/>
        <item x="91"/>
        <item x="173"/>
        <item x="200"/>
        <item x="37"/>
        <item x="117"/>
        <item x="52"/>
        <item x="20"/>
        <item x="211"/>
        <item x="141"/>
        <item x="163"/>
        <item x="120"/>
        <item x="183"/>
        <item x="188"/>
        <item x="78"/>
        <item x="184"/>
        <item x="17"/>
        <item x="13"/>
        <item x="40"/>
        <item x="356"/>
        <item x="212"/>
        <item x="381"/>
        <item x="297"/>
        <item x="1"/>
        <item x="136"/>
        <item x="328"/>
        <item x="402"/>
        <item x="256"/>
        <item x="30"/>
        <item x="56"/>
        <item x="82"/>
        <item x="102"/>
        <item x="121"/>
        <item x="137"/>
        <item x="153"/>
        <item x="167"/>
        <item x="178"/>
        <item x="191"/>
        <item x="201"/>
        <item x="213"/>
        <item x="222"/>
        <item x="231"/>
        <item x="236"/>
        <item x="243"/>
        <item x="250"/>
        <item x="257"/>
        <item x="264"/>
        <item x="271"/>
        <item x="280"/>
        <item x="285"/>
        <item x="292"/>
        <item x="302"/>
        <item x="307"/>
        <item x="312"/>
        <item x="319"/>
        <item x="322"/>
        <item x="326"/>
        <item x="332"/>
        <item x="337"/>
        <item x="342"/>
        <item x="347"/>
        <item x="352"/>
        <item x="353"/>
        <item x="358"/>
        <item x="363"/>
        <item x="369"/>
        <item x="371"/>
        <item x="375"/>
        <item x="378"/>
        <item x="383"/>
        <item x="387"/>
        <item x="391"/>
        <item x="393"/>
        <item x="396"/>
        <item x="398"/>
        <item x="404"/>
        <item x="407"/>
        <item x="408"/>
        <item t="default"/>
      </items>
    </pivotField>
    <pivotField showAll="0"/>
    <pivotField showAll="0">
      <items count="8">
        <item x="3"/>
        <item x="5"/>
        <item x="4"/>
        <item x="0"/>
        <item x="6"/>
        <item x="1"/>
        <item x="2"/>
        <item t="default"/>
      </items>
    </pivotField>
    <pivotField axis="axisPage" showAll="0">
      <items count="3">
        <item x="0"/>
        <item x="1"/>
        <item t="default"/>
      </items>
    </pivotField>
    <pivotField dragToRow="0" dragToCol="0" dragToPage="0" showAll="0" defaultSubtotal="0"/>
    <pivotField dragToRow="0" dragToCol="0" dragToPage="0" showAll="0" defaultSubtotal="0"/>
    <pivotField axis="axisRow" showAll="0">
      <items count="8">
        <item h="1" x="0"/>
        <item h="1" x="1"/>
        <item h="1" x="2"/>
        <item x="3"/>
        <item h="1" x="4"/>
        <item h="1" x="5"/>
        <item h="1" x="6"/>
        <item t="default"/>
      </items>
    </pivotField>
  </pivotFields>
  <rowFields count="2">
    <field x="8"/>
    <field x="0"/>
  </rowFields>
  <rowItems count="14">
    <i>
      <x v="3"/>
    </i>
    <i r="1">
      <x v="1"/>
    </i>
    <i r="1">
      <x v="2"/>
    </i>
    <i r="1">
      <x v="3"/>
    </i>
    <i r="1">
      <x v="4"/>
    </i>
    <i r="1">
      <x v="5"/>
    </i>
    <i r="1">
      <x v="6"/>
    </i>
    <i r="1">
      <x v="7"/>
    </i>
    <i r="1">
      <x v="8"/>
    </i>
    <i r="1">
      <x v="9"/>
    </i>
    <i r="1">
      <x v="10"/>
    </i>
    <i r="1">
      <x v="11"/>
    </i>
    <i r="1">
      <x v="12"/>
    </i>
    <i t="grand">
      <x/>
    </i>
  </rowItems>
  <colItems count="1">
    <i/>
  </colItems>
  <pageFields count="1">
    <pageField fld="5" item="1" hier="-1"/>
  </pageFields>
  <dataFields count="1">
    <dataField name="Sum of Kwota" fld="2" baseField="0" baseItem="0" numFmtId="166"/>
  </dataFields>
  <chartFormats count="8">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5BDA0F4-623B-4473-8658-08976B75F2A5}" name="PTTopCenter" cacheId="12" applyNumberFormats="0" applyBorderFormats="0" applyFontFormats="0" applyPatternFormats="0" applyAlignmentFormats="0" applyWidthHeightFormats="1" dataCaption="Values" grandTotalCaption="Money  Left" updatedVersion="7" minRefreshableVersion="3" useAutoFormatting="1" itemPrintTitles="1" createdVersion="7" indent="0" outline="1" outlineData="1" multipleFieldFilters="0" chartFormat="11">
  <location ref="A19:B22" firstHeaderRow="1" firstDataRow="1" firstDataCol="1" rowPageCount="1" colPageCount="1"/>
  <pivotFields count="9">
    <pivotField axis="axisPage" numFmtId="14" multipleItemSelectionAllowed="1" showAll="0">
      <items count="15">
        <item x="0"/>
        <item x="1"/>
        <item x="2"/>
        <item x="3"/>
        <item x="4"/>
        <item x="5"/>
        <item x="6"/>
        <item x="7"/>
        <item x="8"/>
        <item x="9"/>
        <item x="10"/>
        <item x="11"/>
        <item x="12"/>
        <item x="13"/>
        <item t="default"/>
      </items>
    </pivotField>
    <pivotField showAll="0"/>
    <pivotField numFmtId="164" showAll="0"/>
    <pivotField showAll="0"/>
    <pivotField showAll="0">
      <items count="8">
        <item x="3"/>
        <item x="5"/>
        <item x="4"/>
        <item x="0"/>
        <item x="6"/>
        <item x="1"/>
        <item x="2"/>
        <item t="default"/>
      </items>
    </pivotField>
    <pivotField axis="axisRow" showAll="0">
      <items count="3">
        <item n="Expenses" x="0"/>
        <item x="1"/>
        <item t="default"/>
      </items>
    </pivotField>
    <pivotField dragToRow="0" dragToCol="0" dragToPage="0" showAll="0" defaultSubtotal="0"/>
    <pivotField dataField="1" dragToRow="0" dragToCol="0" dragToPage="0" showAll="0" defaultSubtotal="0"/>
    <pivotField showAll="0">
      <items count="8">
        <item h="1" x="0"/>
        <item h="1" x="1"/>
        <item h="1" x="2"/>
        <item x="3"/>
        <item h="1" x="4"/>
        <item h="1" x="5"/>
        <item h="1" x="6"/>
        <item t="default"/>
      </items>
    </pivotField>
  </pivotFields>
  <rowFields count="1">
    <field x="5"/>
  </rowFields>
  <rowItems count="3">
    <i>
      <x/>
    </i>
    <i>
      <x v="1"/>
    </i>
    <i t="grand">
      <x/>
    </i>
  </rowItems>
  <colItems count="1">
    <i/>
  </colItems>
  <pageFields count="1">
    <pageField fld="0" hier="-1"/>
  </pageFields>
  <dataFields count="1">
    <dataField name="Sum of Absolute Value" fld="7" baseField="0" baseItem="0" numFmtId="164"/>
  </dataFields>
  <chartFormats count="19">
    <chartFormat chart="0" format="5"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5" count="1" selected="0">
            <x v="1"/>
          </reference>
        </references>
      </pivotArea>
    </chartFormat>
    <chartFormat chart="1" format="2">
      <pivotArea type="data" outline="0" fieldPosition="0">
        <references count="2">
          <reference field="4294967294" count="1" selected="0">
            <x v="0"/>
          </reference>
          <reference field="5" count="1" selected="0">
            <x v="0"/>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5" count="1" selected="0">
            <x v="0"/>
          </reference>
        </references>
      </pivotArea>
    </chartFormat>
    <chartFormat chart="4" format="5">
      <pivotArea type="data" outline="0" fieldPosition="0">
        <references count="2">
          <reference field="4294967294" count="1" selected="0">
            <x v="0"/>
          </reference>
          <reference field="5"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5" count="1" selected="0">
            <x v="0"/>
          </reference>
        </references>
      </pivotArea>
    </chartFormat>
    <chartFormat chart="5" format="8">
      <pivotArea type="data" outline="0" fieldPosition="0">
        <references count="2">
          <reference field="4294967294" count="1" selected="0">
            <x v="0"/>
          </reference>
          <reference field="5"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5" count="1" selected="0">
            <x v="0"/>
          </reference>
        </references>
      </pivotArea>
    </chartFormat>
    <chartFormat chart="6" format="8">
      <pivotArea type="data" outline="0" fieldPosition="0">
        <references count="2">
          <reference field="4294967294" count="1" selected="0">
            <x v="0"/>
          </reference>
          <reference field="5"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5" count="1" selected="0">
            <x v="0"/>
          </reference>
        </references>
      </pivotArea>
    </chartFormat>
    <chartFormat chart="7" format="2">
      <pivotArea type="data" outline="0" fieldPosition="0">
        <references count="2">
          <reference field="4294967294" count="1" selected="0">
            <x v="0"/>
          </reference>
          <reference field="5"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5" count="1" selected="0">
            <x v="0"/>
          </reference>
        </references>
      </pivotArea>
    </chartFormat>
    <chartFormat chart="10" format="8">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2" connectionId="3" xr16:uid="{2B93FC4F-1DB0-47CA-819E-2CB55D8F97F0}" autoFormatId="16" applyNumberFormats="0" applyBorderFormats="0" applyFontFormats="0" applyPatternFormats="0" applyAlignmentFormats="0" applyWidthHeightFormats="0">
  <queryTableRefresh nextId="7" unboundColumnsRight="3">
    <queryTableFields count="6">
      <queryTableField id="1" name="Data" tableColumnId="1"/>
      <queryTableField id="2" name="Opis" tableColumnId="2"/>
      <queryTableField id="3" name="Kwota" tableColumnId="3"/>
      <queryTableField id="4" dataBound="0" tableColumnId="4"/>
      <queryTableField id="5" dataBound="0" tableColumnId="5"/>
      <queryTableField id="6" dataBound="0"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F0FC4E94-4850-4992-8074-C3B684990489}" sourceName="Years">
  <pivotTables>
    <pivotTable tabId="10" name="PTHeadline"/>
    <pivotTable tabId="10" name="PTTopCenter"/>
    <pivotTable tabId="10" name="PTBarBottom"/>
    <pivotTable tabId="10" name="PTBarTop"/>
    <pivotTable tabId="10" name="PTLineChart"/>
    <pivotTable tabId="10" name="PTTop5"/>
  </pivotTables>
  <data>
    <tabular pivotCacheId="1486741701">
      <items count="7">
        <i x="1"/>
        <i x="2"/>
        <i x="3" s="1"/>
        <i x="4"/>
        <i x="5"/>
        <i x="0" nd="1"/>
        <i x="6"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a" xr10:uid="{422EE734-2440-40F9-B099-7B952F57506B}" sourceName="Data">
  <pivotTables>
    <pivotTable tabId="10" name="PTTree"/>
    <pivotTable tabId="10" name="PTHeadline"/>
    <pivotTable tabId="10" name="PTTop5"/>
    <pivotTable tabId="10" name="PTTopCenter"/>
    <pivotTable tabId="10" name="PTWaterFall"/>
  </pivotTables>
  <data>
    <tabular pivotCacheId="1486741701">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F1D5B32-68DE-44C2-9BBE-260C46723844}" sourceName="Category">
  <pivotTables>
    <pivotTable tabId="10" name="PTTree"/>
    <pivotTable tabId="10" name="PTBarBottom"/>
    <pivotTable tabId="10" name="PTBarTop"/>
    <pivotTable tabId="10" name="PTLineChart"/>
    <pivotTable tabId="10" name="PTTopCenter"/>
  </pivotTables>
  <data>
    <tabular pivotCacheId="1486741701">
      <items count="7">
        <i x="3" s="1"/>
        <i x="5" s="1"/>
        <i x="4" s="1"/>
        <i x="0" s="1"/>
        <i x="6"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86BA222F-A1A5-4999-8C55-1C590AD007C9}" cache="Slicer_Years" caption="Years" startItem="2" showCaption="0" style="SlicerStyleDark6 2" rowHeight="241300"/>
  <slicer name="Data" xr10:uid="{26186852-634F-41AD-BE3D-F1BB132410D1}" cache="Slicer_Data" caption="Month" columnCount="2" style="SlicerStyleDark6 2" rowHeight="241300"/>
  <slicer name="Category" xr10:uid="{22637001-6671-4955-B186-4447F8F02922}" cache="Slicer_Category" caption="Category" startItem="1" style="SlicerStyleDark6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BCD47E-4C8B-4123-8850-8ED91FF85198}" name="Bank_Statement__3" displayName="Bank_Statement__3" ref="A1:F1560" tableType="queryTable" totalsRowShown="0">
  <autoFilter ref="A1:F1560" xr:uid="{3CBCD47E-4C8B-4123-8850-8ED91FF85198}"/>
  <tableColumns count="6">
    <tableColumn id="1" xr3:uid="{C8B68119-5DF2-4D9A-8A37-CD6915204DF7}" uniqueName="1" name="Date" queryTableFieldId="1" dataDxfId="134"/>
    <tableColumn id="2" xr3:uid="{07A2E1DD-9B49-46B0-9CF8-9F1F0330883E}" uniqueName="2" name="Description" queryTableFieldId="2" dataDxfId="133"/>
    <tableColumn id="3" xr3:uid="{06092FFA-098B-4784-9B45-1300FE8C0BFA}" uniqueName="3" name="Amount" queryTableFieldId="3" dataDxfId="132"/>
    <tableColumn id="4" xr3:uid="{53F84791-CD52-46A8-A164-D975E051749D}" uniqueName="4" name="Sub-Category" queryTableFieldId="4" dataDxfId="131">
      <calculatedColumnFormula>_xlfn.XLOOKUP(Bank_Statement__3[[#This Row],[Description]],'Data Validation'!$K$5:$K$27,'Data Validation'!$L$5:$L$27)</calculatedColumnFormula>
    </tableColumn>
    <tableColumn id="5" xr3:uid="{2B26072E-53F8-4220-AF92-17FD721E7FCA}" uniqueName="5" name="Category" queryTableFieldId="5" dataDxfId="130">
      <calculatedColumnFormula>_xlfn.XLOOKUP('Bank_Statement (3)'!$D2,Tabela4[Sub-category],Tabela4[Category])</calculatedColumnFormula>
    </tableColumn>
    <tableColumn id="6" xr3:uid="{0925E95A-369C-413D-A29A-5755544D1CD9}" uniqueName="6" name="Income/Expense" queryTableFieldId="6" dataDxfId="129">
      <calculatedColumnFormula>_xlfn.XLOOKUP('Bank_Statement (3)'!$E2,Tabela4[Category],Tabela4[Category Type])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A51C45D-480B-4C1C-A6DB-FB38A9043A2F}" name="Tabela4" displayName="Tabela4" ref="C5:E20" totalsRowShown="0">
  <autoFilter ref="C5:E20" xr:uid="{0A51C45D-480B-4C1C-A6DB-FB38A9043A2F}"/>
  <tableColumns count="3">
    <tableColumn id="1" xr3:uid="{86CFC280-CB2F-4E2B-B19C-F5C0E34881A7}" name="Sub-category"/>
    <tableColumn id="2" xr3:uid="{5C547898-BFD4-402E-B143-528AB0DA1F5C}" name="Category"/>
    <tableColumn id="3" xr3:uid="{20075DA6-F0BA-4FF8-9927-7B978AE19DAF}" name="Category Typ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Z2:Z5"/>
  <sheetViews>
    <sheetView tabSelected="1" zoomScale="130" zoomScaleNormal="130" workbookViewId="0">
      <selection activeCell="Y14" sqref="Y14"/>
    </sheetView>
  </sheetViews>
  <sheetFormatPr defaultRowHeight="15" x14ac:dyDescent="0.25"/>
  <sheetData>
    <row r="2" spans="26:26" x14ac:dyDescent="0.25">
      <c r="Z2" t="s">
        <v>56</v>
      </c>
    </row>
    <row r="3" spans="26:26" x14ac:dyDescent="0.25">
      <c r="Z3" t="s">
        <v>60</v>
      </c>
    </row>
    <row r="4" spans="26:26" x14ac:dyDescent="0.25">
      <c r="Z4" t="s">
        <v>61</v>
      </c>
    </row>
    <row r="5" spans="26:26" x14ac:dyDescent="0.25">
      <c r="Z5" t="s">
        <v>62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6"/>
  <sheetViews>
    <sheetView workbookViewId="0">
      <selection activeCell="B7" sqref="B7"/>
    </sheetView>
  </sheetViews>
  <sheetFormatPr defaultRowHeight="15" x14ac:dyDescent="0.25"/>
  <sheetData>
    <row r="6" spans="2:2" x14ac:dyDescent="0.25">
      <c r="B6" t="s">
        <v>73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6:B8"/>
  <sheetViews>
    <sheetView workbookViewId="0">
      <selection activeCell="I35" sqref="I35"/>
    </sheetView>
  </sheetViews>
  <sheetFormatPr defaultRowHeight="15" x14ac:dyDescent="0.25"/>
  <sheetData>
    <row r="6" spans="2:2" x14ac:dyDescent="0.25">
      <c r="B6" t="s">
        <v>63</v>
      </c>
    </row>
    <row r="7" spans="2:2" x14ac:dyDescent="0.25">
      <c r="B7" t="s">
        <v>64</v>
      </c>
    </row>
    <row r="8" spans="2:2" x14ac:dyDescent="0.25">
      <c r="B8" t="s">
        <v>65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B9"/>
  <sheetViews>
    <sheetView workbookViewId="0">
      <selection activeCell="E56" sqref="E56"/>
    </sheetView>
  </sheetViews>
  <sheetFormatPr defaultRowHeight="15" x14ac:dyDescent="0.25"/>
  <sheetData>
    <row r="6" spans="2:2" x14ac:dyDescent="0.25">
      <c r="B6" t="s">
        <v>56</v>
      </c>
    </row>
    <row r="7" spans="2:2" x14ac:dyDescent="0.25">
      <c r="B7" t="s">
        <v>57</v>
      </c>
    </row>
    <row r="8" spans="2:2" x14ac:dyDescent="0.25">
      <c r="B8" t="s">
        <v>58</v>
      </c>
    </row>
    <row r="9" spans="2:2" x14ac:dyDescent="0.25">
      <c r="B9" t="s">
        <v>59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14CFA-55BA-4F87-A8F5-311DD19B1B0F}">
  <dimension ref="A1:F1560"/>
  <sheetViews>
    <sheetView topLeftCell="A2" workbookViewId="0">
      <selection activeCell="C28" sqref="C28"/>
    </sheetView>
  </sheetViews>
  <sheetFormatPr defaultRowHeight="15" x14ac:dyDescent="0.25"/>
  <cols>
    <col min="1" max="1" width="10.140625" bestFit="1" customWidth="1"/>
    <col min="2" max="2" width="20.5703125" style="7" bestFit="1" customWidth="1"/>
    <col min="3" max="3" width="17.85546875" style="8" bestFit="1" customWidth="1"/>
    <col min="4" max="4" width="25.85546875" bestFit="1" customWidth="1"/>
    <col min="5" max="5" width="15" bestFit="1" customWidth="1"/>
    <col min="6" max="6" width="18.28515625" bestFit="1" customWidth="1"/>
  </cols>
  <sheetData>
    <row r="1" spans="1:6" x14ac:dyDescent="0.25">
      <c r="A1" t="s">
        <v>66</v>
      </c>
      <c r="B1" s="7" t="s">
        <v>67</v>
      </c>
      <c r="C1" s="8" t="s">
        <v>68</v>
      </c>
      <c r="D1" s="9" t="s">
        <v>51</v>
      </c>
      <c r="E1" s="10" t="s">
        <v>12</v>
      </c>
      <c r="F1" s="11" t="s">
        <v>52</v>
      </c>
    </row>
    <row r="2" spans="1:6" x14ac:dyDescent="0.25">
      <c r="A2" s="1">
        <v>43101</v>
      </c>
      <c r="B2" s="7" t="s">
        <v>7</v>
      </c>
      <c r="C2" s="8">
        <v>-102</v>
      </c>
      <c r="D2" s="12" t="str">
        <f>_xlfn.XLOOKUP(Bank_Statement__3[[#This Row],[Description]],'Data Validation'!$K$5:$K$27,'Data Validation'!$L$5:$L$27)</f>
        <v>Groceries</v>
      </c>
      <c r="E2" s="13" t="str">
        <f>_xlfn.XLOOKUP('Bank_Statement (3)'!$D2,Tabela4[Sub-category],Tabela4[Category])</f>
        <v>Food</v>
      </c>
      <c r="F2" s="14" t="str">
        <f>_xlfn.XLOOKUP('Bank_Statement (3)'!$E2,Tabela4[Category],Tabela4[Category Type])</f>
        <v>Expense</v>
      </c>
    </row>
    <row r="3" spans="1:6" x14ac:dyDescent="0.25">
      <c r="A3" s="1">
        <v>43101</v>
      </c>
      <c r="B3" s="7" t="s">
        <v>8</v>
      </c>
      <c r="C3" s="8">
        <v>1359</v>
      </c>
      <c r="D3" s="15" t="str">
        <f>_xlfn.XLOOKUP(Bank_Statement__3[[#This Row],[Description]],'Data Validation'!$K$5:$K$27,'Data Validation'!$L$5:$L$27)</f>
        <v>Salary</v>
      </c>
      <c r="E3" s="16" t="str">
        <f>_xlfn.XLOOKUP('Bank_Statement (3)'!$D3,Tabela4[Sub-category],Tabela4[Category])</f>
        <v>Salary</v>
      </c>
      <c r="F3" s="17" t="str">
        <f>_xlfn.XLOOKUP('Bank_Statement (3)'!$E3,Tabela4[Category],Tabela4[Category Type])</f>
        <v>Income</v>
      </c>
    </row>
    <row r="4" spans="1:6" x14ac:dyDescent="0.25">
      <c r="A4" s="1">
        <v>43102</v>
      </c>
      <c r="B4" s="7" t="s">
        <v>15</v>
      </c>
      <c r="C4" s="8">
        <v>-478</v>
      </c>
      <c r="D4" s="12" t="str">
        <f>_xlfn.XLOOKUP(Bank_Statement__3[[#This Row],[Description]],'Data Validation'!$K$5:$K$27,'Data Validation'!$L$5:$L$27)</f>
        <v>Regular Living Expense</v>
      </c>
      <c r="E4" s="13" t="str">
        <f>_xlfn.XLOOKUP('Bank_Statement (3)'!$D4,Tabela4[Sub-category],Tabela4[Category])</f>
        <v>Living Expenses</v>
      </c>
      <c r="F4" s="14" t="str">
        <f>_xlfn.XLOOKUP('Bank_Statement (3)'!$E4,Tabela4[Category],Tabela4[Category Type])</f>
        <v>Expense</v>
      </c>
    </row>
    <row r="5" spans="1:6" x14ac:dyDescent="0.25">
      <c r="A5" s="1">
        <v>43103</v>
      </c>
      <c r="B5" s="7" t="s">
        <v>16</v>
      </c>
      <c r="C5" s="8">
        <v>-69</v>
      </c>
      <c r="D5" s="15" t="str">
        <f>_xlfn.XLOOKUP(Bank_Statement__3[[#This Row],[Description]],'Data Validation'!$K$5:$K$27,'Data Validation'!$L$5:$L$27)</f>
        <v>Gas</v>
      </c>
      <c r="E5" s="16" t="str">
        <f>_xlfn.XLOOKUP('Bank_Statement (3)'!$D5,Tabela4[Sub-category],Tabela4[Category])</f>
        <v>Transport</v>
      </c>
      <c r="F5" s="17" t="str">
        <f>_xlfn.XLOOKUP('Bank_Statement (3)'!$E5,Tabela4[Category],Tabela4[Category Type])</f>
        <v>Expense</v>
      </c>
    </row>
    <row r="6" spans="1:6" x14ac:dyDescent="0.25">
      <c r="A6" s="1">
        <v>43104</v>
      </c>
      <c r="B6" s="7" t="s">
        <v>6</v>
      </c>
      <c r="C6" s="8">
        <v>-190</v>
      </c>
      <c r="D6" s="12" t="str">
        <f>_xlfn.XLOOKUP(Bank_Statement__3[[#This Row],[Description]],'Data Validation'!$K$5:$K$27,'Data Validation'!$L$5:$L$27)</f>
        <v>Cosmetics</v>
      </c>
      <c r="E6" s="13" t="str">
        <f>_xlfn.XLOOKUP('Bank_Statement (3)'!$D6,Tabela4[Sub-category],Tabela4[Category])</f>
        <v>Living Expenses</v>
      </c>
      <c r="F6" s="14" t="str">
        <f>_xlfn.XLOOKUP('Bank_Statement (3)'!$E6,Tabela4[Category],Tabela4[Category Type])</f>
        <v>Expense</v>
      </c>
    </row>
    <row r="7" spans="1:6" x14ac:dyDescent="0.25">
      <c r="A7" s="1">
        <v>43105</v>
      </c>
      <c r="B7" s="7" t="s">
        <v>1</v>
      </c>
      <c r="C7" s="8">
        <v>-361</v>
      </c>
      <c r="D7" s="15" t="str">
        <f>_xlfn.XLOOKUP(Bank_Statement__3[[#This Row],[Description]],'Data Validation'!$K$5:$K$27,'Data Validation'!$L$5:$L$27)</f>
        <v>Other</v>
      </c>
      <c r="E7" s="16" t="str">
        <f>_xlfn.XLOOKUP('Bank_Statement (3)'!$D7,Tabela4[Sub-category],Tabela4[Category])</f>
        <v>Discretionary</v>
      </c>
      <c r="F7" s="17" t="str">
        <f>_xlfn.XLOOKUP('Bank_Statement (3)'!$E7,Tabela4[Category],Tabela4[Category Type])</f>
        <v>Expense</v>
      </c>
    </row>
    <row r="8" spans="1:6" x14ac:dyDescent="0.25">
      <c r="A8" s="1">
        <v>43106</v>
      </c>
      <c r="B8" s="7" t="s">
        <v>1</v>
      </c>
      <c r="C8" s="8">
        <v>-373</v>
      </c>
      <c r="D8" s="12" t="str">
        <f>_xlfn.XLOOKUP(Bank_Statement__3[[#This Row],[Description]],'Data Validation'!$K$5:$K$27,'Data Validation'!$L$5:$L$27)</f>
        <v>Other</v>
      </c>
      <c r="E8" s="13" t="str">
        <f>_xlfn.XLOOKUP('Bank_Statement (3)'!$D8,Tabela4[Sub-category],Tabela4[Category])</f>
        <v>Discretionary</v>
      </c>
      <c r="F8" s="14" t="str">
        <f>_xlfn.XLOOKUP('Bank_Statement (3)'!$E8,Tabela4[Category],Tabela4[Category Type])</f>
        <v>Expense</v>
      </c>
    </row>
    <row r="9" spans="1:6" x14ac:dyDescent="0.25">
      <c r="A9" s="1">
        <v>43107</v>
      </c>
      <c r="B9" s="7" t="s">
        <v>0</v>
      </c>
      <c r="C9" s="8">
        <v>-18</v>
      </c>
      <c r="D9" s="15" t="str">
        <f>_xlfn.XLOOKUP(Bank_Statement__3[[#This Row],[Description]],'Data Validation'!$K$5:$K$27,'Data Validation'!$L$5:$L$27)</f>
        <v>Delivery Food</v>
      </c>
      <c r="E9" s="16" t="str">
        <f>_xlfn.XLOOKUP('Bank_Statement (3)'!$D9,Tabela4[Sub-category],Tabela4[Category])</f>
        <v>Food</v>
      </c>
      <c r="F9" s="17" t="str">
        <f>_xlfn.XLOOKUP('Bank_Statement (3)'!$E9,Tabela4[Category],Tabela4[Category Type])</f>
        <v>Expense</v>
      </c>
    </row>
    <row r="10" spans="1:6" x14ac:dyDescent="0.25">
      <c r="A10" s="1">
        <v>43108</v>
      </c>
      <c r="B10" s="7" t="s">
        <v>16</v>
      </c>
      <c r="C10" s="8">
        <v>-182</v>
      </c>
      <c r="D10" s="12" t="str">
        <f>_xlfn.XLOOKUP(Bank_Statement__3[[#This Row],[Description]],'Data Validation'!$K$5:$K$27,'Data Validation'!$L$5:$L$27)</f>
        <v>Gas</v>
      </c>
      <c r="E10" s="13" t="str">
        <f>_xlfn.XLOOKUP('Bank_Statement (3)'!$D10,Tabela4[Sub-category],Tabela4[Category])</f>
        <v>Transport</v>
      </c>
      <c r="F10" s="14" t="str">
        <f>_xlfn.XLOOKUP('Bank_Statement (3)'!$E10,Tabela4[Category],Tabela4[Category Type])</f>
        <v>Expense</v>
      </c>
    </row>
    <row r="11" spans="1:6" x14ac:dyDescent="0.25">
      <c r="A11" s="1">
        <v>43109</v>
      </c>
      <c r="B11" s="7" t="s">
        <v>7</v>
      </c>
      <c r="C11" s="8">
        <v>-84</v>
      </c>
      <c r="D11" s="15" t="str">
        <f>_xlfn.XLOOKUP(Bank_Statement__3[[#This Row],[Description]],'Data Validation'!$K$5:$K$27,'Data Validation'!$L$5:$L$27)</f>
        <v>Groceries</v>
      </c>
      <c r="E11" s="16" t="str">
        <f>_xlfn.XLOOKUP('Bank_Statement (3)'!$D11,Tabela4[Sub-category],Tabela4[Category])</f>
        <v>Food</v>
      </c>
      <c r="F11" s="17" t="str">
        <f>_xlfn.XLOOKUP('Bank_Statement (3)'!$E11,Tabela4[Category],Tabela4[Category Type])</f>
        <v>Expense</v>
      </c>
    </row>
    <row r="12" spans="1:6" x14ac:dyDescent="0.25">
      <c r="A12" s="1">
        <v>43110</v>
      </c>
      <c r="B12" s="7" t="s">
        <v>7</v>
      </c>
      <c r="C12" s="8">
        <v>-59</v>
      </c>
      <c r="D12" s="12" t="str">
        <f>_xlfn.XLOOKUP(Bank_Statement__3[[#This Row],[Description]],'Data Validation'!$K$5:$K$27,'Data Validation'!$L$5:$L$27)</f>
        <v>Groceries</v>
      </c>
      <c r="E12" s="13" t="str">
        <f>_xlfn.XLOOKUP('Bank_Statement (3)'!$D12,Tabela4[Sub-category],Tabela4[Category])</f>
        <v>Food</v>
      </c>
      <c r="F12" s="14" t="str">
        <f>_xlfn.XLOOKUP('Bank_Statement (3)'!$E12,Tabela4[Category],Tabela4[Category Type])</f>
        <v>Expense</v>
      </c>
    </row>
    <row r="13" spans="1:6" x14ac:dyDescent="0.25">
      <c r="A13" s="1">
        <v>43111</v>
      </c>
      <c r="B13" s="7" t="s">
        <v>15</v>
      </c>
      <c r="C13" s="8">
        <v>-426</v>
      </c>
      <c r="D13" s="15" t="str">
        <f>_xlfn.XLOOKUP(Bank_Statement__3[[#This Row],[Description]],'Data Validation'!$K$5:$K$27,'Data Validation'!$L$5:$L$27)</f>
        <v>Regular Living Expense</v>
      </c>
      <c r="E13" s="16" t="str">
        <f>_xlfn.XLOOKUP('Bank_Statement (3)'!$D13,Tabela4[Sub-category],Tabela4[Category])</f>
        <v>Living Expenses</v>
      </c>
      <c r="F13" s="17" t="str">
        <f>_xlfn.XLOOKUP('Bank_Statement (3)'!$E13,Tabela4[Category],Tabela4[Category Type])</f>
        <v>Expense</v>
      </c>
    </row>
    <row r="14" spans="1:6" x14ac:dyDescent="0.25">
      <c r="A14" s="1">
        <v>43112</v>
      </c>
      <c r="B14" s="7" t="s">
        <v>1</v>
      </c>
      <c r="C14" s="8">
        <v>-386</v>
      </c>
      <c r="D14" s="12" t="str">
        <f>_xlfn.XLOOKUP(Bank_Statement__3[[#This Row],[Description]],'Data Validation'!$K$5:$K$27,'Data Validation'!$L$5:$L$27)</f>
        <v>Other</v>
      </c>
      <c r="E14" s="13" t="str">
        <f>_xlfn.XLOOKUP('Bank_Statement (3)'!$D14,Tabela4[Sub-category],Tabela4[Category])</f>
        <v>Discretionary</v>
      </c>
      <c r="F14" s="14" t="str">
        <f>_xlfn.XLOOKUP('Bank_Statement (3)'!$E14,Tabela4[Category],Tabela4[Category Type])</f>
        <v>Expense</v>
      </c>
    </row>
    <row r="15" spans="1:6" x14ac:dyDescent="0.25">
      <c r="A15" s="1">
        <v>43113</v>
      </c>
      <c r="B15" s="7" t="s">
        <v>16</v>
      </c>
      <c r="C15" s="8">
        <v>-59</v>
      </c>
      <c r="D15" s="15" t="str">
        <f>_xlfn.XLOOKUP(Bank_Statement__3[[#This Row],[Description]],'Data Validation'!$K$5:$K$27,'Data Validation'!$L$5:$L$27)</f>
        <v>Gas</v>
      </c>
      <c r="E15" s="16" t="str">
        <f>_xlfn.XLOOKUP('Bank_Statement (3)'!$D15,Tabela4[Sub-category],Tabela4[Category])</f>
        <v>Transport</v>
      </c>
      <c r="F15" s="17" t="str">
        <f>_xlfn.XLOOKUP('Bank_Statement (3)'!$E15,Tabela4[Category],Tabela4[Category Type])</f>
        <v>Expense</v>
      </c>
    </row>
    <row r="16" spans="1:6" x14ac:dyDescent="0.25">
      <c r="A16" s="1">
        <v>43114</v>
      </c>
      <c r="B16" s="7" t="s">
        <v>3</v>
      </c>
      <c r="C16" s="8">
        <v>-1</v>
      </c>
      <c r="D16" s="12" t="str">
        <f>_xlfn.XLOOKUP(Bank_Statement__3[[#This Row],[Description]],'Data Validation'!$K$5:$K$27,'Data Validation'!$L$5:$L$27)</f>
        <v>Entertainment Subscription</v>
      </c>
      <c r="E16" s="13" t="str">
        <f>_xlfn.XLOOKUP('Bank_Statement (3)'!$D16,Tabela4[Sub-category],Tabela4[Category])</f>
        <v>Entertainment</v>
      </c>
      <c r="F16" s="14" t="str">
        <f>_xlfn.XLOOKUP('Bank_Statement (3)'!$E16,Tabela4[Category],Tabela4[Category Type])</f>
        <v>Expense</v>
      </c>
    </row>
    <row r="17" spans="1:6" x14ac:dyDescent="0.25">
      <c r="A17" s="1">
        <v>43115</v>
      </c>
      <c r="B17" s="7" t="s">
        <v>1</v>
      </c>
      <c r="C17" s="8">
        <v>-361</v>
      </c>
      <c r="D17" s="15" t="str">
        <f>_xlfn.XLOOKUP(Bank_Statement__3[[#This Row],[Description]],'Data Validation'!$K$5:$K$27,'Data Validation'!$L$5:$L$27)</f>
        <v>Other</v>
      </c>
      <c r="E17" s="16" t="str">
        <f>_xlfn.XLOOKUP('Bank_Statement (3)'!$D17,Tabela4[Sub-category],Tabela4[Category])</f>
        <v>Discretionary</v>
      </c>
      <c r="F17" s="17" t="str">
        <f>_xlfn.XLOOKUP('Bank_Statement (3)'!$E17,Tabela4[Category],Tabela4[Category Type])</f>
        <v>Expense</v>
      </c>
    </row>
    <row r="18" spans="1:6" x14ac:dyDescent="0.25">
      <c r="A18" s="1">
        <v>43116</v>
      </c>
      <c r="B18" s="7" t="s">
        <v>16</v>
      </c>
      <c r="C18" s="8">
        <v>-156</v>
      </c>
      <c r="D18" s="12" t="str">
        <f>_xlfn.XLOOKUP(Bank_Statement__3[[#This Row],[Description]],'Data Validation'!$K$5:$K$27,'Data Validation'!$L$5:$L$27)</f>
        <v>Gas</v>
      </c>
      <c r="E18" s="13" t="str">
        <f>_xlfn.XLOOKUP('Bank_Statement (3)'!$D18,Tabela4[Sub-category],Tabela4[Category])</f>
        <v>Transport</v>
      </c>
      <c r="F18" s="14" t="str">
        <f>_xlfn.XLOOKUP('Bank_Statement (3)'!$E18,Tabela4[Category],Tabela4[Category Type])</f>
        <v>Expense</v>
      </c>
    </row>
    <row r="19" spans="1:6" x14ac:dyDescent="0.25">
      <c r="A19" s="1">
        <v>43117</v>
      </c>
      <c r="B19" s="7" t="s">
        <v>7</v>
      </c>
      <c r="C19" s="8">
        <v>-91</v>
      </c>
      <c r="D19" s="15" t="str">
        <f>_xlfn.XLOOKUP(Bank_Statement__3[[#This Row],[Description]],'Data Validation'!$K$5:$K$27,'Data Validation'!$L$5:$L$27)</f>
        <v>Groceries</v>
      </c>
      <c r="E19" s="16" t="str">
        <f>_xlfn.XLOOKUP('Bank_Statement (3)'!$D19,Tabela4[Sub-category],Tabela4[Category])</f>
        <v>Food</v>
      </c>
      <c r="F19" s="17" t="str">
        <f>_xlfn.XLOOKUP('Bank_Statement (3)'!$E19,Tabela4[Category],Tabela4[Category Type])</f>
        <v>Expense</v>
      </c>
    </row>
    <row r="20" spans="1:6" x14ac:dyDescent="0.25">
      <c r="A20" s="1">
        <v>43118</v>
      </c>
      <c r="B20" s="7" t="s">
        <v>17</v>
      </c>
      <c r="C20" s="8">
        <v>-485</v>
      </c>
      <c r="D20" s="12" t="str">
        <f>_xlfn.XLOOKUP(Bank_Statement__3[[#This Row],[Description]],'Data Validation'!$K$5:$K$27,'Data Validation'!$L$5:$L$27)</f>
        <v>Regular Living Expense</v>
      </c>
      <c r="E20" s="13" t="str">
        <f>_xlfn.XLOOKUP('Bank_Statement (3)'!$D20,Tabela4[Sub-category],Tabela4[Category])</f>
        <v>Living Expenses</v>
      </c>
      <c r="F20" s="14" t="str">
        <f>_xlfn.XLOOKUP('Bank_Statement (3)'!$E20,Tabela4[Category],Tabela4[Category Type])</f>
        <v>Expense</v>
      </c>
    </row>
    <row r="21" spans="1:6" x14ac:dyDescent="0.25">
      <c r="A21" s="1">
        <v>43119</v>
      </c>
      <c r="B21" s="7" t="s">
        <v>18</v>
      </c>
      <c r="C21" s="8">
        <v>-2</v>
      </c>
      <c r="D21" s="15" t="str">
        <f>_xlfn.XLOOKUP(Bank_Statement__3[[#This Row],[Description]],'Data Validation'!$K$5:$K$27,'Data Validation'!$L$5:$L$27)</f>
        <v>Regular Living Expense</v>
      </c>
      <c r="E21" s="16" t="str">
        <f>_xlfn.XLOOKUP('Bank_Statement (3)'!$D21,Tabela4[Sub-category],Tabela4[Category])</f>
        <v>Living Expenses</v>
      </c>
      <c r="F21" s="17" t="str">
        <f>_xlfn.XLOOKUP('Bank_Statement (3)'!$E21,Tabela4[Category],Tabela4[Category Type])</f>
        <v>Expense</v>
      </c>
    </row>
    <row r="22" spans="1:6" x14ac:dyDescent="0.25">
      <c r="A22" s="1">
        <v>43120</v>
      </c>
      <c r="B22" s="7" t="s">
        <v>7</v>
      </c>
      <c r="C22" s="8">
        <v>-184</v>
      </c>
      <c r="D22" s="12" t="str">
        <f>_xlfn.XLOOKUP(Bank_Statement__3[[#This Row],[Description]],'Data Validation'!$K$5:$K$27,'Data Validation'!$L$5:$L$27)</f>
        <v>Groceries</v>
      </c>
      <c r="E22" s="13" t="str">
        <f>_xlfn.XLOOKUP('Bank_Statement (3)'!$D22,Tabela4[Sub-category],Tabela4[Category])</f>
        <v>Food</v>
      </c>
      <c r="F22" s="14" t="str">
        <f>_xlfn.XLOOKUP('Bank_Statement (3)'!$E22,Tabela4[Category],Tabela4[Category Type])</f>
        <v>Expense</v>
      </c>
    </row>
    <row r="23" spans="1:6" x14ac:dyDescent="0.25">
      <c r="A23" s="1">
        <v>43121</v>
      </c>
      <c r="B23" s="7" t="s">
        <v>3</v>
      </c>
      <c r="C23" s="8">
        <v>-27</v>
      </c>
      <c r="D23" s="15" t="str">
        <f>_xlfn.XLOOKUP(Bank_Statement__3[[#This Row],[Description]],'Data Validation'!$K$5:$K$27,'Data Validation'!$L$5:$L$27)</f>
        <v>Entertainment Subscription</v>
      </c>
      <c r="E23" s="16" t="str">
        <f>_xlfn.XLOOKUP('Bank_Statement (3)'!$D23,Tabela4[Sub-category],Tabela4[Category])</f>
        <v>Entertainment</v>
      </c>
      <c r="F23" s="17" t="str">
        <f>_xlfn.XLOOKUP('Bank_Statement (3)'!$E23,Tabela4[Category],Tabela4[Category Type])</f>
        <v>Expense</v>
      </c>
    </row>
    <row r="24" spans="1:6" x14ac:dyDescent="0.25">
      <c r="A24" s="1">
        <v>43122</v>
      </c>
      <c r="B24" s="7" t="s">
        <v>0</v>
      </c>
      <c r="C24" s="8">
        <v>-11</v>
      </c>
      <c r="D24" s="12" t="str">
        <f>_xlfn.XLOOKUP(Bank_Statement__3[[#This Row],[Description]],'Data Validation'!$K$5:$K$27,'Data Validation'!$L$5:$L$27)</f>
        <v>Delivery Food</v>
      </c>
      <c r="E24" s="13" t="str">
        <f>_xlfn.XLOOKUP('Bank_Statement (3)'!$D24,Tabela4[Sub-category],Tabela4[Category])</f>
        <v>Food</v>
      </c>
      <c r="F24" s="14" t="str">
        <f>_xlfn.XLOOKUP('Bank_Statement (3)'!$E24,Tabela4[Category],Tabela4[Category Type])</f>
        <v>Expense</v>
      </c>
    </row>
    <row r="25" spans="1:6" x14ac:dyDescent="0.25">
      <c r="A25" s="1">
        <v>43123</v>
      </c>
      <c r="B25" s="7" t="s">
        <v>17</v>
      </c>
      <c r="C25" s="8">
        <v>-301</v>
      </c>
      <c r="D25" s="15" t="str">
        <f>_xlfn.XLOOKUP(Bank_Statement__3[[#This Row],[Description]],'Data Validation'!$K$5:$K$27,'Data Validation'!$L$5:$L$27)</f>
        <v>Regular Living Expense</v>
      </c>
      <c r="E25" s="16" t="str">
        <f>_xlfn.XLOOKUP('Bank_Statement (3)'!$D25,Tabela4[Sub-category],Tabela4[Category])</f>
        <v>Living Expenses</v>
      </c>
      <c r="F25" s="17" t="str">
        <f>_xlfn.XLOOKUP('Bank_Statement (3)'!$E25,Tabela4[Category],Tabela4[Category Type])</f>
        <v>Expense</v>
      </c>
    </row>
    <row r="26" spans="1:6" x14ac:dyDescent="0.25">
      <c r="A26" s="1">
        <v>43124</v>
      </c>
      <c r="B26" s="7" t="s">
        <v>4</v>
      </c>
      <c r="C26" s="8">
        <v>-109</v>
      </c>
      <c r="D26" s="12" t="str">
        <f>_xlfn.XLOOKUP(Bank_Statement__3[[#This Row],[Description]],'Data Validation'!$K$5:$K$27,'Data Validation'!$L$5:$L$27)</f>
        <v>Groceries</v>
      </c>
      <c r="E26" s="13" t="str">
        <f>_xlfn.XLOOKUP('Bank_Statement (3)'!$D26,Tabela4[Sub-category],Tabela4[Category])</f>
        <v>Food</v>
      </c>
      <c r="F26" s="14" t="str">
        <f>_xlfn.XLOOKUP('Bank_Statement (3)'!$E26,Tabela4[Category],Tabela4[Category Type])</f>
        <v>Expense</v>
      </c>
    </row>
    <row r="27" spans="1:6" x14ac:dyDescent="0.25">
      <c r="A27" s="1">
        <v>43125</v>
      </c>
      <c r="B27" s="7" t="s">
        <v>7</v>
      </c>
      <c r="C27" s="8">
        <v>-79</v>
      </c>
      <c r="D27" s="15" t="str">
        <f>_xlfn.XLOOKUP(Bank_Statement__3[[#This Row],[Description]],'Data Validation'!$K$5:$K$27,'Data Validation'!$L$5:$L$27)</f>
        <v>Groceries</v>
      </c>
      <c r="E27" s="16" t="str">
        <f>_xlfn.XLOOKUP('Bank_Statement (3)'!$D27,Tabela4[Sub-category],Tabela4[Category])</f>
        <v>Food</v>
      </c>
      <c r="F27" s="17" t="str">
        <f>_xlfn.XLOOKUP('Bank_Statement (3)'!$E27,Tabela4[Category],Tabela4[Category Type])</f>
        <v>Expense</v>
      </c>
    </row>
    <row r="28" spans="1:6" x14ac:dyDescent="0.25">
      <c r="A28" s="1">
        <v>43126</v>
      </c>
      <c r="B28" s="7" t="s">
        <v>1</v>
      </c>
      <c r="C28" s="8">
        <v>-266</v>
      </c>
      <c r="D28" s="12" t="str">
        <f>_xlfn.XLOOKUP(Bank_Statement__3[[#This Row],[Description]],'Data Validation'!$K$5:$K$27,'Data Validation'!$L$5:$L$27)</f>
        <v>Other</v>
      </c>
      <c r="E28" s="13" t="str">
        <f>_xlfn.XLOOKUP('Bank_Statement (3)'!$D28,Tabela4[Sub-category],Tabela4[Category])</f>
        <v>Discretionary</v>
      </c>
      <c r="F28" s="14" t="str">
        <f>_xlfn.XLOOKUP('Bank_Statement (3)'!$E28,Tabela4[Category],Tabela4[Category Type])</f>
        <v>Expense</v>
      </c>
    </row>
    <row r="29" spans="1:6" x14ac:dyDescent="0.25">
      <c r="A29" s="1">
        <v>43127</v>
      </c>
      <c r="B29" s="7" t="s">
        <v>7</v>
      </c>
      <c r="C29" s="8">
        <v>-179</v>
      </c>
      <c r="D29" s="15" t="str">
        <f>_xlfn.XLOOKUP(Bank_Statement__3[[#This Row],[Description]],'Data Validation'!$K$5:$K$27,'Data Validation'!$L$5:$L$27)</f>
        <v>Groceries</v>
      </c>
      <c r="E29" s="16" t="str">
        <f>_xlfn.XLOOKUP('Bank_Statement (3)'!$D29,Tabela4[Sub-category],Tabela4[Category])</f>
        <v>Food</v>
      </c>
      <c r="F29" s="17" t="str">
        <f>_xlfn.XLOOKUP('Bank_Statement (3)'!$E29,Tabela4[Category],Tabela4[Category Type])</f>
        <v>Expense</v>
      </c>
    </row>
    <row r="30" spans="1:6" x14ac:dyDescent="0.25">
      <c r="A30" s="1">
        <v>43128</v>
      </c>
      <c r="B30" s="7" t="s">
        <v>7</v>
      </c>
      <c r="C30" s="8">
        <v>-81</v>
      </c>
      <c r="D30" s="12" t="str">
        <f>_xlfn.XLOOKUP(Bank_Statement__3[[#This Row],[Description]],'Data Validation'!$K$5:$K$27,'Data Validation'!$L$5:$L$27)</f>
        <v>Groceries</v>
      </c>
      <c r="E30" s="13" t="str">
        <f>_xlfn.XLOOKUP('Bank_Statement (3)'!$D30,Tabela4[Sub-category],Tabela4[Category])</f>
        <v>Food</v>
      </c>
      <c r="F30" s="14" t="str">
        <f>_xlfn.XLOOKUP('Bank_Statement (3)'!$E30,Tabela4[Category],Tabela4[Category Type])</f>
        <v>Expense</v>
      </c>
    </row>
    <row r="31" spans="1:6" x14ac:dyDescent="0.25">
      <c r="A31" s="1">
        <v>43129</v>
      </c>
      <c r="B31" s="7" t="s">
        <v>1</v>
      </c>
      <c r="C31" s="8">
        <v>-336</v>
      </c>
      <c r="D31" s="15" t="str">
        <f>_xlfn.XLOOKUP(Bank_Statement__3[[#This Row],[Description]],'Data Validation'!$K$5:$K$27,'Data Validation'!$L$5:$L$27)</f>
        <v>Other</v>
      </c>
      <c r="E31" s="16" t="str">
        <f>_xlfn.XLOOKUP('Bank_Statement (3)'!$D31,Tabela4[Sub-category],Tabela4[Category])</f>
        <v>Discretionary</v>
      </c>
      <c r="F31" s="17" t="str">
        <f>_xlfn.XLOOKUP('Bank_Statement (3)'!$E31,Tabela4[Category],Tabela4[Category Type])</f>
        <v>Expense</v>
      </c>
    </row>
    <row r="32" spans="1:6" x14ac:dyDescent="0.25">
      <c r="A32" s="1">
        <v>43130</v>
      </c>
      <c r="B32" s="7" t="s">
        <v>0</v>
      </c>
      <c r="C32" s="8">
        <v>-29</v>
      </c>
      <c r="D32" s="12" t="str">
        <f>_xlfn.XLOOKUP(Bank_Statement__3[[#This Row],[Description]],'Data Validation'!$K$5:$K$27,'Data Validation'!$L$5:$L$27)</f>
        <v>Delivery Food</v>
      </c>
      <c r="E32" s="13" t="str">
        <f>_xlfn.XLOOKUP('Bank_Statement (3)'!$D32,Tabela4[Sub-category],Tabela4[Category])</f>
        <v>Food</v>
      </c>
      <c r="F32" s="14" t="str">
        <f>_xlfn.XLOOKUP('Bank_Statement (3)'!$E32,Tabela4[Category],Tabela4[Category Type])</f>
        <v>Expense</v>
      </c>
    </row>
    <row r="33" spans="1:6" x14ac:dyDescent="0.25">
      <c r="A33" s="1">
        <v>43131</v>
      </c>
      <c r="B33" s="7" t="s">
        <v>7</v>
      </c>
      <c r="C33" s="8">
        <v>-100</v>
      </c>
      <c r="D33" s="15" t="str">
        <f>_xlfn.XLOOKUP(Bank_Statement__3[[#This Row],[Description]],'Data Validation'!$K$5:$K$27,'Data Validation'!$L$5:$L$27)</f>
        <v>Groceries</v>
      </c>
      <c r="E33" s="16" t="str">
        <f>_xlfn.XLOOKUP('Bank_Statement (3)'!$D33,Tabela4[Sub-category],Tabela4[Category])</f>
        <v>Food</v>
      </c>
      <c r="F33" s="17" t="str">
        <f>_xlfn.XLOOKUP('Bank_Statement (3)'!$E33,Tabela4[Category],Tabela4[Category Type])</f>
        <v>Expense</v>
      </c>
    </row>
    <row r="34" spans="1:6" x14ac:dyDescent="0.25">
      <c r="A34" s="1">
        <v>43131</v>
      </c>
      <c r="B34" s="7" t="s">
        <v>8</v>
      </c>
      <c r="C34" s="8">
        <v>5885</v>
      </c>
      <c r="D34" s="12" t="str">
        <f>_xlfn.XLOOKUP(Bank_Statement__3[[#This Row],[Description]],'Data Validation'!$K$5:$K$27,'Data Validation'!$L$5:$L$27)</f>
        <v>Salary</v>
      </c>
      <c r="E34" s="13" t="str">
        <f>_xlfn.XLOOKUP('Bank_Statement (3)'!$D34,Tabela4[Sub-category],Tabela4[Category])</f>
        <v>Salary</v>
      </c>
      <c r="F34" s="14" t="str">
        <f>_xlfn.XLOOKUP('Bank_Statement (3)'!$E34,Tabela4[Category],Tabela4[Category Type])</f>
        <v>Income</v>
      </c>
    </row>
    <row r="35" spans="1:6" x14ac:dyDescent="0.25">
      <c r="A35" s="1">
        <v>43132</v>
      </c>
      <c r="B35" s="7" t="s">
        <v>7</v>
      </c>
      <c r="C35" s="8">
        <v>-64</v>
      </c>
      <c r="D35" s="15" t="str">
        <f>_xlfn.XLOOKUP(Bank_Statement__3[[#This Row],[Description]],'Data Validation'!$K$5:$K$27,'Data Validation'!$L$5:$L$27)</f>
        <v>Groceries</v>
      </c>
      <c r="E35" s="16" t="str">
        <f>_xlfn.XLOOKUP('Bank_Statement (3)'!$D35,Tabela4[Sub-category],Tabela4[Category])</f>
        <v>Food</v>
      </c>
      <c r="F35" s="17" t="str">
        <f>_xlfn.XLOOKUP('Bank_Statement (3)'!$E35,Tabela4[Category],Tabela4[Category Type])</f>
        <v>Expense</v>
      </c>
    </row>
    <row r="36" spans="1:6" x14ac:dyDescent="0.25">
      <c r="A36" s="1">
        <v>43133</v>
      </c>
      <c r="B36" s="7" t="s">
        <v>7</v>
      </c>
      <c r="C36" s="8">
        <v>-142</v>
      </c>
      <c r="D36" s="12" t="str">
        <f>_xlfn.XLOOKUP(Bank_Statement__3[[#This Row],[Description]],'Data Validation'!$K$5:$K$27,'Data Validation'!$L$5:$L$27)</f>
        <v>Groceries</v>
      </c>
      <c r="E36" s="13" t="str">
        <f>_xlfn.XLOOKUP('Bank_Statement (3)'!$D36,Tabela4[Sub-category],Tabela4[Category])</f>
        <v>Food</v>
      </c>
      <c r="F36" s="14" t="str">
        <f>_xlfn.XLOOKUP('Bank_Statement (3)'!$E36,Tabela4[Category],Tabela4[Category Type])</f>
        <v>Expense</v>
      </c>
    </row>
    <row r="37" spans="1:6" x14ac:dyDescent="0.25">
      <c r="A37" s="1">
        <v>43134</v>
      </c>
      <c r="B37" s="7" t="s">
        <v>1</v>
      </c>
      <c r="C37" s="8">
        <v>-433</v>
      </c>
      <c r="D37" s="15" t="str">
        <f>_xlfn.XLOOKUP(Bank_Statement__3[[#This Row],[Description]],'Data Validation'!$K$5:$K$27,'Data Validation'!$L$5:$L$27)</f>
        <v>Other</v>
      </c>
      <c r="E37" s="16" t="str">
        <f>_xlfn.XLOOKUP('Bank_Statement (3)'!$D37,Tabela4[Sub-category],Tabela4[Category])</f>
        <v>Discretionary</v>
      </c>
      <c r="F37" s="17" t="str">
        <f>_xlfn.XLOOKUP('Bank_Statement (3)'!$E37,Tabela4[Category],Tabela4[Category Type])</f>
        <v>Expense</v>
      </c>
    </row>
    <row r="38" spans="1:6" x14ac:dyDescent="0.25">
      <c r="A38" s="1">
        <v>43135</v>
      </c>
      <c r="B38" s="7" t="s">
        <v>6</v>
      </c>
      <c r="C38" s="8">
        <v>-135</v>
      </c>
      <c r="D38" s="12" t="str">
        <f>_xlfn.XLOOKUP(Bank_Statement__3[[#This Row],[Description]],'Data Validation'!$K$5:$K$27,'Data Validation'!$L$5:$L$27)</f>
        <v>Cosmetics</v>
      </c>
      <c r="E38" s="13" t="str">
        <f>_xlfn.XLOOKUP('Bank_Statement (3)'!$D38,Tabela4[Sub-category],Tabela4[Category])</f>
        <v>Living Expenses</v>
      </c>
      <c r="F38" s="14" t="str">
        <f>_xlfn.XLOOKUP('Bank_Statement (3)'!$E38,Tabela4[Category],Tabela4[Category Type])</f>
        <v>Expense</v>
      </c>
    </row>
    <row r="39" spans="1:6" x14ac:dyDescent="0.25">
      <c r="A39" s="1">
        <v>43136</v>
      </c>
      <c r="B39" s="7" t="s">
        <v>3</v>
      </c>
      <c r="C39" s="8">
        <v>-39</v>
      </c>
      <c r="D39" s="15" t="str">
        <f>_xlfn.XLOOKUP(Bank_Statement__3[[#This Row],[Description]],'Data Validation'!$K$5:$K$27,'Data Validation'!$L$5:$L$27)</f>
        <v>Entertainment Subscription</v>
      </c>
      <c r="E39" s="16" t="str">
        <f>_xlfn.XLOOKUP('Bank_Statement (3)'!$D39,Tabela4[Sub-category],Tabela4[Category])</f>
        <v>Entertainment</v>
      </c>
      <c r="F39" s="17" t="str">
        <f>_xlfn.XLOOKUP('Bank_Statement (3)'!$E39,Tabela4[Category],Tabela4[Category Type])</f>
        <v>Expense</v>
      </c>
    </row>
    <row r="40" spans="1:6" x14ac:dyDescent="0.25">
      <c r="A40" s="1">
        <v>43137</v>
      </c>
      <c r="B40" s="7" t="s">
        <v>15</v>
      </c>
      <c r="C40" s="8">
        <v>-381</v>
      </c>
      <c r="D40" s="12" t="str">
        <f>_xlfn.XLOOKUP(Bank_Statement__3[[#This Row],[Description]],'Data Validation'!$K$5:$K$27,'Data Validation'!$L$5:$L$27)</f>
        <v>Regular Living Expense</v>
      </c>
      <c r="E40" s="13" t="str">
        <f>_xlfn.XLOOKUP('Bank_Statement (3)'!$D40,Tabela4[Sub-category],Tabela4[Category])</f>
        <v>Living Expenses</v>
      </c>
      <c r="F40" s="14" t="str">
        <f>_xlfn.XLOOKUP('Bank_Statement (3)'!$E40,Tabela4[Category],Tabela4[Category Type])</f>
        <v>Expense</v>
      </c>
    </row>
    <row r="41" spans="1:6" x14ac:dyDescent="0.25">
      <c r="A41" s="1">
        <v>43138</v>
      </c>
      <c r="B41" s="7" t="s">
        <v>0</v>
      </c>
      <c r="C41" s="8">
        <v>-14</v>
      </c>
      <c r="D41" s="15" t="str">
        <f>_xlfn.XLOOKUP(Bank_Statement__3[[#This Row],[Description]],'Data Validation'!$K$5:$K$27,'Data Validation'!$L$5:$L$27)</f>
        <v>Delivery Food</v>
      </c>
      <c r="E41" s="16" t="str">
        <f>_xlfn.XLOOKUP('Bank_Statement (3)'!$D41,Tabela4[Sub-category],Tabela4[Category])</f>
        <v>Food</v>
      </c>
      <c r="F41" s="17" t="str">
        <f>_xlfn.XLOOKUP('Bank_Statement (3)'!$E41,Tabela4[Category],Tabela4[Category Type])</f>
        <v>Expense</v>
      </c>
    </row>
    <row r="42" spans="1:6" x14ac:dyDescent="0.25">
      <c r="A42" s="1">
        <v>43139</v>
      </c>
      <c r="B42" s="7" t="s">
        <v>0</v>
      </c>
      <c r="C42" s="8">
        <v>-40</v>
      </c>
      <c r="D42" s="12" t="str">
        <f>_xlfn.XLOOKUP(Bank_Statement__3[[#This Row],[Description]],'Data Validation'!$K$5:$K$27,'Data Validation'!$L$5:$L$27)</f>
        <v>Delivery Food</v>
      </c>
      <c r="E42" s="13" t="str">
        <f>_xlfn.XLOOKUP('Bank_Statement (3)'!$D42,Tabela4[Sub-category],Tabela4[Category])</f>
        <v>Food</v>
      </c>
      <c r="F42" s="14" t="str">
        <f>_xlfn.XLOOKUP('Bank_Statement (3)'!$E42,Tabela4[Category],Tabela4[Category Type])</f>
        <v>Expense</v>
      </c>
    </row>
    <row r="43" spans="1:6" x14ac:dyDescent="0.25">
      <c r="A43" s="1">
        <v>43140</v>
      </c>
      <c r="B43" s="7" t="s">
        <v>7</v>
      </c>
      <c r="C43" s="8">
        <v>-52</v>
      </c>
      <c r="D43" s="15" t="str">
        <f>_xlfn.XLOOKUP(Bank_Statement__3[[#This Row],[Description]],'Data Validation'!$K$5:$K$27,'Data Validation'!$L$5:$L$27)</f>
        <v>Groceries</v>
      </c>
      <c r="E43" s="16" t="str">
        <f>_xlfn.XLOOKUP('Bank_Statement (3)'!$D43,Tabela4[Sub-category],Tabela4[Category])</f>
        <v>Food</v>
      </c>
      <c r="F43" s="17" t="str">
        <f>_xlfn.XLOOKUP('Bank_Statement (3)'!$E43,Tabela4[Category],Tabela4[Category Type])</f>
        <v>Expense</v>
      </c>
    </row>
    <row r="44" spans="1:6" x14ac:dyDescent="0.25">
      <c r="A44" s="1">
        <v>43141</v>
      </c>
      <c r="B44" s="7" t="s">
        <v>19</v>
      </c>
      <c r="C44" s="8">
        <v>0</v>
      </c>
      <c r="D44" s="12" t="str">
        <f>_xlfn.XLOOKUP(Bank_Statement__3[[#This Row],[Description]],'Data Validation'!$K$5:$K$27,'Data Validation'!$L$5:$L$27)</f>
        <v>Entertainment Subscription</v>
      </c>
      <c r="E44" s="13" t="str">
        <f>_xlfn.XLOOKUP('Bank_Statement (3)'!$D44,Tabela4[Sub-category],Tabela4[Category])</f>
        <v>Entertainment</v>
      </c>
      <c r="F44" s="14" t="str">
        <f>_xlfn.XLOOKUP('Bank_Statement (3)'!$E44,Tabela4[Category],Tabela4[Category Type])</f>
        <v>Expense</v>
      </c>
    </row>
    <row r="45" spans="1:6" x14ac:dyDescent="0.25">
      <c r="A45" s="1">
        <v>43142</v>
      </c>
      <c r="B45" s="7" t="s">
        <v>15</v>
      </c>
      <c r="C45" s="8">
        <v>-450</v>
      </c>
      <c r="D45" s="15" t="str">
        <f>_xlfn.XLOOKUP(Bank_Statement__3[[#This Row],[Description]],'Data Validation'!$K$5:$K$27,'Data Validation'!$L$5:$L$27)</f>
        <v>Regular Living Expense</v>
      </c>
      <c r="E45" s="16" t="str">
        <f>_xlfn.XLOOKUP('Bank_Statement (3)'!$D45,Tabela4[Sub-category],Tabela4[Category])</f>
        <v>Living Expenses</v>
      </c>
      <c r="F45" s="17" t="str">
        <f>_xlfn.XLOOKUP('Bank_Statement (3)'!$E45,Tabela4[Category],Tabela4[Category Type])</f>
        <v>Expense</v>
      </c>
    </row>
    <row r="46" spans="1:6" x14ac:dyDescent="0.25">
      <c r="A46" s="1">
        <v>43143</v>
      </c>
      <c r="B46" s="7" t="s">
        <v>7</v>
      </c>
      <c r="C46" s="8">
        <v>-58</v>
      </c>
      <c r="D46" s="12" t="str">
        <f>_xlfn.XLOOKUP(Bank_Statement__3[[#This Row],[Description]],'Data Validation'!$K$5:$K$27,'Data Validation'!$L$5:$L$27)</f>
        <v>Groceries</v>
      </c>
      <c r="E46" s="13" t="str">
        <f>_xlfn.XLOOKUP('Bank_Statement (3)'!$D46,Tabela4[Sub-category],Tabela4[Category])</f>
        <v>Food</v>
      </c>
      <c r="F46" s="14" t="str">
        <f>_xlfn.XLOOKUP('Bank_Statement (3)'!$E46,Tabela4[Category],Tabela4[Category Type])</f>
        <v>Expense</v>
      </c>
    </row>
    <row r="47" spans="1:6" x14ac:dyDescent="0.25">
      <c r="A47" s="1">
        <v>43144</v>
      </c>
      <c r="B47" s="7" t="s">
        <v>4</v>
      </c>
      <c r="C47" s="8">
        <v>-92</v>
      </c>
      <c r="D47" s="15" t="str">
        <f>_xlfn.XLOOKUP(Bank_Statement__3[[#This Row],[Description]],'Data Validation'!$K$5:$K$27,'Data Validation'!$L$5:$L$27)</f>
        <v>Groceries</v>
      </c>
      <c r="E47" s="16" t="str">
        <f>_xlfn.XLOOKUP('Bank_Statement (3)'!$D47,Tabela4[Sub-category],Tabela4[Category])</f>
        <v>Food</v>
      </c>
      <c r="F47" s="17" t="str">
        <f>_xlfn.XLOOKUP('Bank_Statement (3)'!$E47,Tabela4[Category],Tabela4[Category Type])</f>
        <v>Expense</v>
      </c>
    </row>
    <row r="48" spans="1:6" x14ac:dyDescent="0.25">
      <c r="A48" s="1">
        <v>43145</v>
      </c>
      <c r="B48" s="7" t="s">
        <v>16</v>
      </c>
      <c r="C48" s="8">
        <v>-114</v>
      </c>
      <c r="D48" s="12" t="str">
        <f>_xlfn.XLOOKUP(Bank_Statement__3[[#This Row],[Description]],'Data Validation'!$K$5:$K$27,'Data Validation'!$L$5:$L$27)</f>
        <v>Gas</v>
      </c>
      <c r="E48" s="13" t="str">
        <f>_xlfn.XLOOKUP('Bank_Statement (3)'!$D48,Tabela4[Sub-category],Tabela4[Category])</f>
        <v>Transport</v>
      </c>
      <c r="F48" s="14" t="str">
        <f>_xlfn.XLOOKUP('Bank_Statement (3)'!$E48,Tabela4[Category],Tabela4[Category Type])</f>
        <v>Expense</v>
      </c>
    </row>
    <row r="49" spans="1:6" x14ac:dyDescent="0.25">
      <c r="A49" s="1">
        <v>43146</v>
      </c>
      <c r="B49" s="7" t="s">
        <v>9</v>
      </c>
      <c r="C49" s="8">
        <v>-35</v>
      </c>
      <c r="D49" s="15" t="str">
        <f>_xlfn.XLOOKUP(Bank_Statement__3[[#This Row],[Description]],'Data Validation'!$K$5:$K$27,'Data Validation'!$L$5:$L$27)</f>
        <v>Going Out</v>
      </c>
      <c r="E49" s="16" t="str">
        <f>_xlfn.XLOOKUP('Bank_Statement (3)'!$D49,Tabela4[Sub-category],Tabela4[Category])</f>
        <v>Entertainment</v>
      </c>
      <c r="F49" s="17" t="str">
        <f>_xlfn.XLOOKUP('Bank_Statement (3)'!$E49,Tabela4[Category],Tabela4[Category Type])</f>
        <v>Expense</v>
      </c>
    </row>
    <row r="50" spans="1:6" x14ac:dyDescent="0.25">
      <c r="A50" s="1">
        <v>43147</v>
      </c>
      <c r="B50" s="7" t="s">
        <v>17</v>
      </c>
      <c r="C50" s="8">
        <v>-220</v>
      </c>
      <c r="D50" s="12" t="str">
        <f>_xlfn.XLOOKUP(Bank_Statement__3[[#This Row],[Description]],'Data Validation'!$K$5:$K$27,'Data Validation'!$L$5:$L$27)</f>
        <v>Regular Living Expense</v>
      </c>
      <c r="E50" s="13" t="str">
        <f>_xlfn.XLOOKUP('Bank_Statement (3)'!$D50,Tabela4[Sub-category],Tabela4[Category])</f>
        <v>Living Expenses</v>
      </c>
      <c r="F50" s="14" t="str">
        <f>_xlfn.XLOOKUP('Bank_Statement (3)'!$E50,Tabela4[Category],Tabela4[Category Type])</f>
        <v>Expense</v>
      </c>
    </row>
    <row r="51" spans="1:6" x14ac:dyDescent="0.25">
      <c r="A51" s="1">
        <v>43148</v>
      </c>
      <c r="B51" s="7" t="s">
        <v>1</v>
      </c>
      <c r="C51" s="8">
        <v>-204</v>
      </c>
      <c r="D51" s="15" t="str">
        <f>_xlfn.XLOOKUP(Bank_Statement__3[[#This Row],[Description]],'Data Validation'!$K$5:$K$27,'Data Validation'!$L$5:$L$27)</f>
        <v>Other</v>
      </c>
      <c r="E51" s="16" t="str">
        <f>_xlfn.XLOOKUP('Bank_Statement (3)'!$D51,Tabela4[Sub-category],Tabela4[Category])</f>
        <v>Discretionary</v>
      </c>
      <c r="F51" s="17" t="str">
        <f>_xlfn.XLOOKUP('Bank_Statement (3)'!$E51,Tabela4[Category],Tabela4[Category Type])</f>
        <v>Expense</v>
      </c>
    </row>
    <row r="52" spans="1:6" x14ac:dyDescent="0.25">
      <c r="A52" s="1">
        <v>43149</v>
      </c>
      <c r="B52" s="7" t="s">
        <v>20</v>
      </c>
      <c r="C52" s="8">
        <v>-14</v>
      </c>
      <c r="D52" s="12" t="str">
        <f>_xlfn.XLOOKUP(Bank_Statement__3[[#This Row],[Description]],'Data Validation'!$K$5:$K$27,'Data Validation'!$L$5:$L$27)</f>
        <v>Public Transport</v>
      </c>
      <c r="E52" s="13" t="str">
        <f>_xlfn.XLOOKUP('Bank_Statement (3)'!$D52,Tabela4[Sub-category],Tabela4[Category])</f>
        <v>Transport</v>
      </c>
      <c r="F52" s="14" t="str">
        <f>_xlfn.XLOOKUP('Bank_Statement (3)'!$E52,Tabela4[Category],Tabela4[Category Type])</f>
        <v>Expense</v>
      </c>
    </row>
    <row r="53" spans="1:6" x14ac:dyDescent="0.25">
      <c r="A53" s="1">
        <v>43150</v>
      </c>
      <c r="B53" s="7" t="s">
        <v>0</v>
      </c>
      <c r="C53" s="8">
        <v>-48</v>
      </c>
      <c r="D53" s="15" t="str">
        <f>_xlfn.XLOOKUP(Bank_Statement__3[[#This Row],[Description]],'Data Validation'!$K$5:$K$27,'Data Validation'!$L$5:$L$27)</f>
        <v>Delivery Food</v>
      </c>
      <c r="E53" s="16" t="str">
        <f>_xlfn.XLOOKUP('Bank_Statement (3)'!$D53,Tabela4[Sub-category],Tabela4[Category])</f>
        <v>Food</v>
      </c>
      <c r="F53" s="17" t="str">
        <f>_xlfn.XLOOKUP('Bank_Statement (3)'!$E53,Tabela4[Category],Tabela4[Category Type])</f>
        <v>Expense</v>
      </c>
    </row>
    <row r="54" spans="1:6" x14ac:dyDescent="0.25">
      <c r="A54" s="1">
        <v>43151</v>
      </c>
      <c r="B54" s="7" t="s">
        <v>6</v>
      </c>
      <c r="C54" s="8">
        <v>-71</v>
      </c>
      <c r="D54" s="12" t="str">
        <f>_xlfn.XLOOKUP(Bank_Statement__3[[#This Row],[Description]],'Data Validation'!$K$5:$K$27,'Data Validation'!$L$5:$L$27)</f>
        <v>Cosmetics</v>
      </c>
      <c r="E54" s="13" t="str">
        <f>_xlfn.XLOOKUP('Bank_Statement (3)'!$D54,Tabela4[Sub-category],Tabela4[Category])</f>
        <v>Living Expenses</v>
      </c>
      <c r="F54" s="14" t="str">
        <f>_xlfn.XLOOKUP('Bank_Statement (3)'!$E54,Tabela4[Category],Tabela4[Category Type])</f>
        <v>Expense</v>
      </c>
    </row>
    <row r="55" spans="1:6" x14ac:dyDescent="0.25">
      <c r="A55" s="1">
        <v>43152</v>
      </c>
      <c r="B55" s="7" t="s">
        <v>0</v>
      </c>
      <c r="C55" s="8">
        <v>-33</v>
      </c>
      <c r="D55" s="15" t="str">
        <f>_xlfn.XLOOKUP(Bank_Statement__3[[#This Row],[Description]],'Data Validation'!$K$5:$K$27,'Data Validation'!$L$5:$L$27)</f>
        <v>Delivery Food</v>
      </c>
      <c r="E55" s="16" t="str">
        <f>_xlfn.XLOOKUP('Bank_Statement (3)'!$D55,Tabela4[Sub-category],Tabela4[Category])</f>
        <v>Food</v>
      </c>
      <c r="F55" s="17" t="str">
        <f>_xlfn.XLOOKUP('Bank_Statement (3)'!$E55,Tabela4[Category],Tabela4[Category Type])</f>
        <v>Expense</v>
      </c>
    </row>
    <row r="56" spans="1:6" x14ac:dyDescent="0.25">
      <c r="A56" s="1">
        <v>43153</v>
      </c>
      <c r="B56" s="7" t="s">
        <v>21</v>
      </c>
      <c r="C56" s="8">
        <v>-11</v>
      </c>
      <c r="D56" s="12" t="str">
        <f>_xlfn.XLOOKUP(Bank_Statement__3[[#This Row],[Description]],'Data Validation'!$K$5:$K$27,'Data Validation'!$L$5:$L$27)</f>
        <v>Other</v>
      </c>
      <c r="E56" s="13" t="str">
        <f>_xlfn.XLOOKUP('Bank_Statement (3)'!$D56,Tabela4[Sub-category],Tabela4[Category])</f>
        <v>Discretionary</v>
      </c>
      <c r="F56" s="14" t="str">
        <f>_xlfn.XLOOKUP('Bank_Statement (3)'!$E56,Tabela4[Category],Tabela4[Category Type])</f>
        <v>Expense</v>
      </c>
    </row>
    <row r="57" spans="1:6" x14ac:dyDescent="0.25">
      <c r="A57" s="1">
        <v>43154</v>
      </c>
      <c r="B57" s="7" t="s">
        <v>15</v>
      </c>
      <c r="C57" s="8">
        <v>-217</v>
      </c>
      <c r="D57" s="15" t="str">
        <f>_xlfn.XLOOKUP(Bank_Statement__3[[#This Row],[Description]],'Data Validation'!$K$5:$K$27,'Data Validation'!$L$5:$L$27)</f>
        <v>Regular Living Expense</v>
      </c>
      <c r="E57" s="16" t="str">
        <f>_xlfn.XLOOKUP('Bank_Statement (3)'!$D57,Tabela4[Sub-category],Tabela4[Category])</f>
        <v>Living Expenses</v>
      </c>
      <c r="F57" s="17" t="str">
        <f>_xlfn.XLOOKUP('Bank_Statement (3)'!$E57,Tabela4[Category],Tabela4[Category Type])</f>
        <v>Expense</v>
      </c>
    </row>
    <row r="58" spans="1:6" x14ac:dyDescent="0.25">
      <c r="A58" s="1">
        <v>43155</v>
      </c>
      <c r="B58" s="7" t="s">
        <v>0</v>
      </c>
      <c r="C58" s="8">
        <v>-33</v>
      </c>
      <c r="D58" s="12" t="str">
        <f>_xlfn.XLOOKUP(Bank_Statement__3[[#This Row],[Description]],'Data Validation'!$K$5:$K$27,'Data Validation'!$L$5:$L$27)</f>
        <v>Delivery Food</v>
      </c>
      <c r="E58" s="13" t="str">
        <f>_xlfn.XLOOKUP('Bank_Statement (3)'!$D58,Tabela4[Sub-category],Tabela4[Category])</f>
        <v>Food</v>
      </c>
      <c r="F58" s="14" t="str">
        <f>_xlfn.XLOOKUP('Bank_Statement (3)'!$E58,Tabela4[Category],Tabela4[Category Type])</f>
        <v>Expense</v>
      </c>
    </row>
    <row r="59" spans="1:6" x14ac:dyDescent="0.25">
      <c r="A59" s="1">
        <v>43156</v>
      </c>
      <c r="B59" s="7" t="s">
        <v>0</v>
      </c>
      <c r="C59" s="8">
        <v>-12</v>
      </c>
      <c r="D59" s="15" t="str">
        <f>_xlfn.XLOOKUP(Bank_Statement__3[[#This Row],[Description]],'Data Validation'!$K$5:$K$27,'Data Validation'!$L$5:$L$27)</f>
        <v>Delivery Food</v>
      </c>
      <c r="E59" s="16" t="str">
        <f>_xlfn.XLOOKUP('Bank_Statement (3)'!$D59,Tabela4[Sub-category],Tabela4[Category])</f>
        <v>Food</v>
      </c>
      <c r="F59" s="17" t="str">
        <f>_xlfn.XLOOKUP('Bank_Statement (3)'!$E59,Tabela4[Category],Tabela4[Category Type])</f>
        <v>Expense</v>
      </c>
    </row>
    <row r="60" spans="1:6" x14ac:dyDescent="0.25">
      <c r="A60" s="1">
        <v>43157</v>
      </c>
      <c r="B60" s="7" t="s">
        <v>7</v>
      </c>
      <c r="C60" s="8">
        <v>-103</v>
      </c>
      <c r="D60" s="12" t="str">
        <f>_xlfn.XLOOKUP(Bank_Statement__3[[#This Row],[Description]],'Data Validation'!$K$5:$K$27,'Data Validation'!$L$5:$L$27)</f>
        <v>Groceries</v>
      </c>
      <c r="E60" s="13" t="str">
        <f>_xlfn.XLOOKUP('Bank_Statement (3)'!$D60,Tabela4[Sub-category],Tabela4[Category])</f>
        <v>Food</v>
      </c>
      <c r="F60" s="14" t="str">
        <f>_xlfn.XLOOKUP('Bank_Statement (3)'!$E60,Tabela4[Category],Tabela4[Category Type])</f>
        <v>Expense</v>
      </c>
    </row>
    <row r="61" spans="1:6" x14ac:dyDescent="0.25">
      <c r="A61" s="1">
        <v>43158</v>
      </c>
      <c r="B61" s="7" t="s">
        <v>7</v>
      </c>
      <c r="C61" s="8">
        <v>-163</v>
      </c>
      <c r="D61" s="15" t="str">
        <f>_xlfn.XLOOKUP(Bank_Statement__3[[#This Row],[Description]],'Data Validation'!$K$5:$K$27,'Data Validation'!$L$5:$L$27)</f>
        <v>Groceries</v>
      </c>
      <c r="E61" s="16" t="str">
        <f>_xlfn.XLOOKUP('Bank_Statement (3)'!$D61,Tabela4[Sub-category],Tabela4[Category])</f>
        <v>Food</v>
      </c>
      <c r="F61" s="17" t="str">
        <f>_xlfn.XLOOKUP('Bank_Statement (3)'!$E61,Tabela4[Category],Tabela4[Category Type])</f>
        <v>Expense</v>
      </c>
    </row>
    <row r="62" spans="1:6" x14ac:dyDescent="0.25">
      <c r="A62" s="1">
        <v>43159</v>
      </c>
      <c r="B62" s="7" t="s">
        <v>16</v>
      </c>
      <c r="C62" s="8">
        <v>-123</v>
      </c>
      <c r="D62" s="12" t="str">
        <f>_xlfn.XLOOKUP(Bank_Statement__3[[#This Row],[Description]],'Data Validation'!$K$5:$K$27,'Data Validation'!$L$5:$L$27)</f>
        <v>Gas</v>
      </c>
      <c r="E62" s="13" t="str">
        <f>_xlfn.XLOOKUP('Bank_Statement (3)'!$D62,Tabela4[Sub-category],Tabela4[Category])</f>
        <v>Transport</v>
      </c>
      <c r="F62" s="14" t="str">
        <f>_xlfn.XLOOKUP('Bank_Statement (3)'!$E62,Tabela4[Category],Tabela4[Category Type])</f>
        <v>Expense</v>
      </c>
    </row>
    <row r="63" spans="1:6" x14ac:dyDescent="0.25">
      <c r="A63" s="1">
        <v>43159</v>
      </c>
      <c r="B63" s="7" t="s">
        <v>8</v>
      </c>
      <c r="C63" s="8">
        <v>5943.85</v>
      </c>
      <c r="D63" s="15" t="str">
        <f>_xlfn.XLOOKUP(Bank_Statement__3[[#This Row],[Description]],'Data Validation'!$K$5:$K$27,'Data Validation'!$L$5:$L$27)</f>
        <v>Salary</v>
      </c>
      <c r="E63" s="16" t="str">
        <f>_xlfn.XLOOKUP('Bank_Statement (3)'!$D63,Tabela4[Sub-category],Tabela4[Category])</f>
        <v>Salary</v>
      </c>
      <c r="F63" s="17" t="str">
        <f>_xlfn.XLOOKUP('Bank_Statement (3)'!$E63,Tabela4[Category],Tabela4[Category Type])</f>
        <v>Income</v>
      </c>
    </row>
    <row r="64" spans="1:6" x14ac:dyDescent="0.25">
      <c r="A64" s="1">
        <v>43160</v>
      </c>
      <c r="B64" s="7" t="s">
        <v>1</v>
      </c>
      <c r="C64" s="8">
        <v>-324</v>
      </c>
      <c r="D64" s="12" t="str">
        <f>_xlfn.XLOOKUP(Bank_Statement__3[[#This Row],[Description]],'Data Validation'!$K$5:$K$27,'Data Validation'!$L$5:$L$27)</f>
        <v>Other</v>
      </c>
      <c r="E64" s="13" t="str">
        <f>_xlfn.XLOOKUP('Bank_Statement (3)'!$D64,Tabela4[Sub-category],Tabela4[Category])</f>
        <v>Discretionary</v>
      </c>
      <c r="F64" s="14" t="str">
        <f>_xlfn.XLOOKUP('Bank_Statement (3)'!$E64,Tabela4[Category],Tabela4[Category Type])</f>
        <v>Expense</v>
      </c>
    </row>
    <row r="65" spans="1:6" x14ac:dyDescent="0.25">
      <c r="A65" s="1">
        <v>43161</v>
      </c>
      <c r="B65" s="7" t="s">
        <v>7</v>
      </c>
      <c r="C65" s="8">
        <v>-175</v>
      </c>
      <c r="D65" s="15" t="str">
        <f>_xlfn.XLOOKUP(Bank_Statement__3[[#This Row],[Description]],'Data Validation'!$K$5:$K$27,'Data Validation'!$L$5:$L$27)</f>
        <v>Groceries</v>
      </c>
      <c r="E65" s="16" t="str">
        <f>_xlfn.XLOOKUP('Bank_Statement (3)'!$D65,Tabela4[Sub-category],Tabela4[Category])</f>
        <v>Food</v>
      </c>
      <c r="F65" s="17" t="str">
        <f>_xlfn.XLOOKUP('Bank_Statement (3)'!$E65,Tabela4[Category],Tabela4[Category Type])</f>
        <v>Expense</v>
      </c>
    </row>
    <row r="66" spans="1:6" x14ac:dyDescent="0.25">
      <c r="A66" s="1">
        <v>43162</v>
      </c>
      <c r="B66" s="7" t="s">
        <v>0</v>
      </c>
      <c r="C66" s="8">
        <v>-32</v>
      </c>
      <c r="D66" s="12" t="str">
        <f>_xlfn.XLOOKUP(Bank_Statement__3[[#This Row],[Description]],'Data Validation'!$K$5:$K$27,'Data Validation'!$L$5:$L$27)</f>
        <v>Delivery Food</v>
      </c>
      <c r="E66" s="13" t="str">
        <f>_xlfn.XLOOKUP('Bank_Statement (3)'!$D66,Tabela4[Sub-category],Tabela4[Category])</f>
        <v>Food</v>
      </c>
      <c r="F66" s="14" t="str">
        <f>_xlfn.XLOOKUP('Bank_Statement (3)'!$E66,Tabela4[Category],Tabela4[Category Type])</f>
        <v>Expense</v>
      </c>
    </row>
    <row r="67" spans="1:6" x14ac:dyDescent="0.25">
      <c r="A67" s="1">
        <v>43163</v>
      </c>
      <c r="B67" s="7" t="s">
        <v>9</v>
      </c>
      <c r="C67" s="8">
        <v>-23</v>
      </c>
      <c r="D67" s="15" t="str">
        <f>_xlfn.XLOOKUP(Bank_Statement__3[[#This Row],[Description]],'Data Validation'!$K$5:$K$27,'Data Validation'!$L$5:$L$27)</f>
        <v>Going Out</v>
      </c>
      <c r="E67" s="16" t="str">
        <f>_xlfn.XLOOKUP('Bank_Statement (3)'!$D67,Tabela4[Sub-category],Tabela4[Category])</f>
        <v>Entertainment</v>
      </c>
      <c r="F67" s="17" t="str">
        <f>_xlfn.XLOOKUP('Bank_Statement (3)'!$E67,Tabela4[Category],Tabela4[Category Type])</f>
        <v>Expense</v>
      </c>
    </row>
    <row r="68" spans="1:6" x14ac:dyDescent="0.25">
      <c r="A68" s="1">
        <v>43164</v>
      </c>
      <c r="B68" s="7" t="s">
        <v>0</v>
      </c>
      <c r="C68" s="8">
        <v>-20</v>
      </c>
      <c r="D68" s="12" t="str">
        <f>_xlfn.XLOOKUP(Bank_Statement__3[[#This Row],[Description]],'Data Validation'!$K$5:$K$27,'Data Validation'!$L$5:$L$27)</f>
        <v>Delivery Food</v>
      </c>
      <c r="E68" s="13" t="str">
        <f>_xlfn.XLOOKUP('Bank_Statement (3)'!$D68,Tabela4[Sub-category],Tabela4[Category])</f>
        <v>Food</v>
      </c>
      <c r="F68" s="14" t="str">
        <f>_xlfn.XLOOKUP('Bank_Statement (3)'!$E68,Tabela4[Category],Tabela4[Category Type])</f>
        <v>Expense</v>
      </c>
    </row>
    <row r="69" spans="1:6" x14ac:dyDescent="0.25">
      <c r="A69" s="1">
        <v>43165</v>
      </c>
      <c r="B69" s="7" t="s">
        <v>4</v>
      </c>
      <c r="C69" s="8">
        <v>-150</v>
      </c>
      <c r="D69" s="15" t="str">
        <f>_xlfn.XLOOKUP(Bank_Statement__3[[#This Row],[Description]],'Data Validation'!$K$5:$K$27,'Data Validation'!$L$5:$L$27)</f>
        <v>Groceries</v>
      </c>
      <c r="E69" s="16" t="str">
        <f>_xlfn.XLOOKUP('Bank_Statement (3)'!$D69,Tabela4[Sub-category],Tabela4[Category])</f>
        <v>Food</v>
      </c>
      <c r="F69" s="17" t="str">
        <f>_xlfn.XLOOKUP('Bank_Statement (3)'!$E69,Tabela4[Category],Tabela4[Category Type])</f>
        <v>Expense</v>
      </c>
    </row>
    <row r="70" spans="1:6" x14ac:dyDescent="0.25">
      <c r="A70" s="1">
        <v>43166</v>
      </c>
      <c r="B70" s="7" t="s">
        <v>1</v>
      </c>
      <c r="C70" s="8">
        <v>-237</v>
      </c>
      <c r="D70" s="12" t="str">
        <f>_xlfn.XLOOKUP(Bank_Statement__3[[#This Row],[Description]],'Data Validation'!$K$5:$K$27,'Data Validation'!$L$5:$L$27)</f>
        <v>Other</v>
      </c>
      <c r="E70" s="13" t="str">
        <f>_xlfn.XLOOKUP('Bank_Statement (3)'!$D70,Tabela4[Sub-category],Tabela4[Category])</f>
        <v>Discretionary</v>
      </c>
      <c r="F70" s="14" t="str">
        <f>_xlfn.XLOOKUP('Bank_Statement (3)'!$E70,Tabela4[Category],Tabela4[Category Type])</f>
        <v>Expense</v>
      </c>
    </row>
    <row r="71" spans="1:6" x14ac:dyDescent="0.25">
      <c r="A71" s="1">
        <v>43167</v>
      </c>
      <c r="B71" s="7" t="s">
        <v>0</v>
      </c>
      <c r="C71" s="8">
        <v>-12</v>
      </c>
      <c r="D71" s="15" t="str">
        <f>_xlfn.XLOOKUP(Bank_Statement__3[[#This Row],[Description]],'Data Validation'!$K$5:$K$27,'Data Validation'!$L$5:$L$27)</f>
        <v>Delivery Food</v>
      </c>
      <c r="E71" s="16" t="str">
        <f>_xlfn.XLOOKUP('Bank_Statement (3)'!$D71,Tabela4[Sub-category],Tabela4[Category])</f>
        <v>Food</v>
      </c>
      <c r="F71" s="17" t="str">
        <f>_xlfn.XLOOKUP('Bank_Statement (3)'!$E71,Tabela4[Category],Tabela4[Category Type])</f>
        <v>Expense</v>
      </c>
    </row>
    <row r="72" spans="1:6" x14ac:dyDescent="0.25">
      <c r="A72" s="1">
        <v>43168</v>
      </c>
      <c r="B72" s="7" t="s">
        <v>16</v>
      </c>
      <c r="C72" s="8">
        <v>-96</v>
      </c>
      <c r="D72" s="12" t="str">
        <f>_xlfn.XLOOKUP(Bank_Statement__3[[#This Row],[Description]],'Data Validation'!$K$5:$K$27,'Data Validation'!$L$5:$L$27)</f>
        <v>Gas</v>
      </c>
      <c r="E72" s="13" t="str">
        <f>_xlfn.XLOOKUP('Bank_Statement (3)'!$D72,Tabela4[Sub-category],Tabela4[Category])</f>
        <v>Transport</v>
      </c>
      <c r="F72" s="14" t="str">
        <f>_xlfn.XLOOKUP('Bank_Statement (3)'!$E72,Tabela4[Category],Tabela4[Category Type])</f>
        <v>Expense</v>
      </c>
    </row>
    <row r="73" spans="1:6" x14ac:dyDescent="0.25">
      <c r="A73" s="1">
        <v>43169</v>
      </c>
      <c r="B73" s="7" t="s">
        <v>0</v>
      </c>
      <c r="C73" s="8">
        <v>-12</v>
      </c>
      <c r="D73" s="15" t="str">
        <f>_xlfn.XLOOKUP(Bank_Statement__3[[#This Row],[Description]],'Data Validation'!$K$5:$K$27,'Data Validation'!$L$5:$L$27)</f>
        <v>Delivery Food</v>
      </c>
      <c r="E73" s="16" t="str">
        <f>_xlfn.XLOOKUP('Bank_Statement (3)'!$D73,Tabela4[Sub-category],Tabela4[Category])</f>
        <v>Food</v>
      </c>
      <c r="F73" s="17" t="str">
        <f>_xlfn.XLOOKUP('Bank_Statement (3)'!$E73,Tabela4[Category],Tabela4[Category Type])</f>
        <v>Expense</v>
      </c>
    </row>
    <row r="74" spans="1:6" x14ac:dyDescent="0.25">
      <c r="A74" s="1">
        <v>43170</v>
      </c>
      <c r="B74" s="7" t="s">
        <v>5</v>
      </c>
      <c r="C74" s="8">
        <v>-126</v>
      </c>
      <c r="D74" s="12" t="str">
        <f>_xlfn.XLOOKUP(Bank_Statement__3[[#This Row],[Description]],'Data Validation'!$K$5:$K$27,'Data Validation'!$L$5:$L$27)</f>
        <v>Clothes</v>
      </c>
      <c r="E74" s="13" t="str">
        <f>_xlfn.XLOOKUP('Bank_Statement (3)'!$D74,Tabela4[Sub-category],Tabela4[Category])</f>
        <v>Discretionary</v>
      </c>
      <c r="F74" s="14" t="str">
        <f>_xlfn.XLOOKUP('Bank_Statement (3)'!$E74,Tabela4[Category],Tabela4[Category Type])</f>
        <v>Expense</v>
      </c>
    </row>
    <row r="75" spans="1:6" x14ac:dyDescent="0.25">
      <c r="A75" s="1">
        <v>43171</v>
      </c>
      <c r="B75" s="7" t="s">
        <v>1</v>
      </c>
      <c r="C75" s="8">
        <v>-497</v>
      </c>
      <c r="D75" s="15" t="str">
        <f>_xlfn.XLOOKUP(Bank_Statement__3[[#This Row],[Description]],'Data Validation'!$K$5:$K$27,'Data Validation'!$L$5:$L$27)</f>
        <v>Other</v>
      </c>
      <c r="E75" s="16" t="str">
        <f>_xlfn.XLOOKUP('Bank_Statement (3)'!$D75,Tabela4[Sub-category],Tabela4[Category])</f>
        <v>Discretionary</v>
      </c>
      <c r="F75" s="17" t="str">
        <f>_xlfn.XLOOKUP('Bank_Statement (3)'!$E75,Tabela4[Category],Tabela4[Category Type])</f>
        <v>Expense</v>
      </c>
    </row>
    <row r="76" spans="1:6" x14ac:dyDescent="0.25">
      <c r="A76" s="1">
        <v>43172</v>
      </c>
      <c r="B76" s="7" t="s">
        <v>7</v>
      </c>
      <c r="C76" s="8">
        <v>-159</v>
      </c>
      <c r="D76" s="12" t="str">
        <f>_xlfn.XLOOKUP(Bank_Statement__3[[#This Row],[Description]],'Data Validation'!$K$5:$K$27,'Data Validation'!$L$5:$L$27)</f>
        <v>Groceries</v>
      </c>
      <c r="E76" s="13" t="str">
        <f>_xlfn.XLOOKUP('Bank_Statement (3)'!$D76,Tabela4[Sub-category],Tabela4[Category])</f>
        <v>Food</v>
      </c>
      <c r="F76" s="14" t="str">
        <f>_xlfn.XLOOKUP('Bank_Statement (3)'!$E76,Tabela4[Category],Tabela4[Category Type])</f>
        <v>Expense</v>
      </c>
    </row>
    <row r="77" spans="1:6" x14ac:dyDescent="0.25">
      <c r="A77" s="1">
        <v>43173</v>
      </c>
      <c r="B77" s="7" t="s">
        <v>7</v>
      </c>
      <c r="C77" s="8">
        <v>-171</v>
      </c>
      <c r="D77" s="15" t="str">
        <f>_xlfn.XLOOKUP(Bank_Statement__3[[#This Row],[Description]],'Data Validation'!$K$5:$K$27,'Data Validation'!$L$5:$L$27)</f>
        <v>Groceries</v>
      </c>
      <c r="E77" s="16" t="str">
        <f>_xlfn.XLOOKUP('Bank_Statement (3)'!$D77,Tabela4[Sub-category],Tabela4[Category])</f>
        <v>Food</v>
      </c>
      <c r="F77" s="17" t="str">
        <f>_xlfn.XLOOKUP('Bank_Statement (3)'!$E77,Tabela4[Category],Tabela4[Category Type])</f>
        <v>Expense</v>
      </c>
    </row>
    <row r="78" spans="1:6" x14ac:dyDescent="0.25">
      <c r="A78" s="1">
        <v>43174</v>
      </c>
      <c r="B78" s="7" t="s">
        <v>9</v>
      </c>
      <c r="C78" s="8">
        <v>-23</v>
      </c>
      <c r="D78" s="12" t="str">
        <f>_xlfn.XLOOKUP(Bank_Statement__3[[#This Row],[Description]],'Data Validation'!$K$5:$K$27,'Data Validation'!$L$5:$L$27)</f>
        <v>Going Out</v>
      </c>
      <c r="E78" s="13" t="str">
        <f>_xlfn.XLOOKUP('Bank_Statement (3)'!$D78,Tabela4[Sub-category],Tabela4[Category])</f>
        <v>Entertainment</v>
      </c>
      <c r="F78" s="14" t="str">
        <f>_xlfn.XLOOKUP('Bank_Statement (3)'!$E78,Tabela4[Category],Tabela4[Category Type])</f>
        <v>Expense</v>
      </c>
    </row>
    <row r="79" spans="1:6" x14ac:dyDescent="0.25">
      <c r="A79" s="1">
        <v>43175</v>
      </c>
      <c r="B79" s="7" t="s">
        <v>19</v>
      </c>
      <c r="C79" s="8">
        <v>-1</v>
      </c>
      <c r="D79" s="15" t="str">
        <f>_xlfn.XLOOKUP(Bank_Statement__3[[#This Row],[Description]],'Data Validation'!$K$5:$K$27,'Data Validation'!$L$5:$L$27)</f>
        <v>Entertainment Subscription</v>
      </c>
      <c r="E79" s="16" t="str">
        <f>_xlfn.XLOOKUP('Bank_Statement (3)'!$D79,Tabela4[Sub-category],Tabela4[Category])</f>
        <v>Entertainment</v>
      </c>
      <c r="F79" s="17" t="str">
        <f>_xlfn.XLOOKUP('Bank_Statement (3)'!$E79,Tabela4[Category],Tabela4[Category Type])</f>
        <v>Expense</v>
      </c>
    </row>
    <row r="80" spans="1:6" x14ac:dyDescent="0.25">
      <c r="A80" s="1">
        <v>43176</v>
      </c>
      <c r="B80" s="7" t="s">
        <v>0</v>
      </c>
      <c r="C80" s="8">
        <v>-31</v>
      </c>
      <c r="D80" s="12" t="str">
        <f>_xlfn.XLOOKUP(Bank_Statement__3[[#This Row],[Description]],'Data Validation'!$K$5:$K$27,'Data Validation'!$L$5:$L$27)</f>
        <v>Delivery Food</v>
      </c>
      <c r="E80" s="13" t="str">
        <f>_xlfn.XLOOKUP('Bank_Statement (3)'!$D80,Tabela4[Sub-category],Tabela4[Category])</f>
        <v>Food</v>
      </c>
      <c r="F80" s="14" t="str">
        <f>_xlfn.XLOOKUP('Bank_Statement (3)'!$E80,Tabela4[Category],Tabela4[Category Type])</f>
        <v>Expense</v>
      </c>
    </row>
    <row r="81" spans="1:6" x14ac:dyDescent="0.25">
      <c r="A81" s="1">
        <v>43177</v>
      </c>
      <c r="B81" s="7" t="s">
        <v>5</v>
      </c>
      <c r="C81" s="8">
        <v>-55</v>
      </c>
      <c r="D81" s="15" t="str">
        <f>_xlfn.XLOOKUP(Bank_Statement__3[[#This Row],[Description]],'Data Validation'!$K$5:$K$27,'Data Validation'!$L$5:$L$27)</f>
        <v>Clothes</v>
      </c>
      <c r="E81" s="16" t="str">
        <f>_xlfn.XLOOKUP('Bank_Statement (3)'!$D81,Tabela4[Sub-category],Tabela4[Category])</f>
        <v>Discretionary</v>
      </c>
      <c r="F81" s="17" t="str">
        <f>_xlfn.XLOOKUP('Bank_Statement (3)'!$E81,Tabela4[Category],Tabela4[Category Type])</f>
        <v>Expense</v>
      </c>
    </row>
    <row r="82" spans="1:6" x14ac:dyDescent="0.25">
      <c r="A82" s="1">
        <v>43178</v>
      </c>
      <c r="B82" s="7" t="s">
        <v>7</v>
      </c>
      <c r="C82" s="8">
        <v>-76</v>
      </c>
      <c r="D82" s="12" t="str">
        <f>_xlfn.XLOOKUP(Bank_Statement__3[[#This Row],[Description]],'Data Validation'!$K$5:$K$27,'Data Validation'!$L$5:$L$27)</f>
        <v>Groceries</v>
      </c>
      <c r="E82" s="13" t="str">
        <f>_xlfn.XLOOKUP('Bank_Statement (3)'!$D82,Tabela4[Sub-category],Tabela4[Category])</f>
        <v>Food</v>
      </c>
      <c r="F82" s="14" t="str">
        <f>_xlfn.XLOOKUP('Bank_Statement (3)'!$E82,Tabela4[Category],Tabela4[Category Type])</f>
        <v>Expense</v>
      </c>
    </row>
    <row r="83" spans="1:6" x14ac:dyDescent="0.25">
      <c r="A83" s="1">
        <v>43179</v>
      </c>
      <c r="B83" s="7" t="s">
        <v>0</v>
      </c>
      <c r="C83" s="8">
        <v>-42</v>
      </c>
      <c r="D83" s="15" t="str">
        <f>_xlfn.XLOOKUP(Bank_Statement__3[[#This Row],[Description]],'Data Validation'!$K$5:$K$27,'Data Validation'!$L$5:$L$27)</f>
        <v>Delivery Food</v>
      </c>
      <c r="E83" s="16" t="str">
        <f>_xlfn.XLOOKUP('Bank_Statement (3)'!$D83,Tabela4[Sub-category],Tabela4[Category])</f>
        <v>Food</v>
      </c>
      <c r="F83" s="17" t="str">
        <f>_xlfn.XLOOKUP('Bank_Statement (3)'!$E83,Tabela4[Category],Tabela4[Category Type])</f>
        <v>Expense</v>
      </c>
    </row>
    <row r="84" spans="1:6" x14ac:dyDescent="0.25">
      <c r="A84" s="1">
        <v>43180</v>
      </c>
      <c r="B84" s="7" t="s">
        <v>19</v>
      </c>
      <c r="C84" s="8">
        <v>-40</v>
      </c>
      <c r="D84" s="12" t="str">
        <f>_xlfn.XLOOKUP(Bank_Statement__3[[#This Row],[Description]],'Data Validation'!$K$5:$K$27,'Data Validation'!$L$5:$L$27)</f>
        <v>Entertainment Subscription</v>
      </c>
      <c r="E84" s="13" t="str">
        <f>_xlfn.XLOOKUP('Bank_Statement (3)'!$D84,Tabela4[Sub-category],Tabela4[Category])</f>
        <v>Entertainment</v>
      </c>
      <c r="F84" s="14" t="str">
        <f>_xlfn.XLOOKUP('Bank_Statement (3)'!$E84,Tabela4[Category],Tabela4[Category Type])</f>
        <v>Expense</v>
      </c>
    </row>
    <row r="85" spans="1:6" x14ac:dyDescent="0.25">
      <c r="A85" s="1">
        <v>43181</v>
      </c>
      <c r="B85" s="7" t="s">
        <v>16</v>
      </c>
      <c r="C85" s="8">
        <v>-197</v>
      </c>
      <c r="D85" s="15" t="str">
        <f>_xlfn.XLOOKUP(Bank_Statement__3[[#This Row],[Description]],'Data Validation'!$K$5:$K$27,'Data Validation'!$L$5:$L$27)</f>
        <v>Gas</v>
      </c>
      <c r="E85" s="16" t="str">
        <f>_xlfn.XLOOKUP('Bank_Statement (3)'!$D85,Tabela4[Sub-category],Tabela4[Category])</f>
        <v>Transport</v>
      </c>
      <c r="F85" s="17" t="str">
        <f>_xlfn.XLOOKUP('Bank_Statement (3)'!$E85,Tabela4[Category],Tabela4[Category Type])</f>
        <v>Expense</v>
      </c>
    </row>
    <row r="86" spans="1:6" x14ac:dyDescent="0.25">
      <c r="A86" s="1">
        <v>43182</v>
      </c>
      <c r="B86" s="7" t="s">
        <v>0</v>
      </c>
      <c r="C86" s="8">
        <v>-42</v>
      </c>
      <c r="D86" s="12" t="str">
        <f>_xlfn.XLOOKUP(Bank_Statement__3[[#This Row],[Description]],'Data Validation'!$K$5:$K$27,'Data Validation'!$L$5:$L$27)</f>
        <v>Delivery Food</v>
      </c>
      <c r="E86" s="13" t="str">
        <f>_xlfn.XLOOKUP('Bank_Statement (3)'!$D86,Tabela4[Sub-category],Tabela4[Category])</f>
        <v>Food</v>
      </c>
      <c r="F86" s="14" t="str">
        <f>_xlfn.XLOOKUP('Bank_Statement (3)'!$E86,Tabela4[Category],Tabela4[Category Type])</f>
        <v>Expense</v>
      </c>
    </row>
    <row r="87" spans="1:6" x14ac:dyDescent="0.25">
      <c r="A87" s="1">
        <v>43183</v>
      </c>
      <c r="B87" s="7" t="s">
        <v>22</v>
      </c>
      <c r="C87" s="8">
        <v>-160</v>
      </c>
      <c r="D87" s="15" t="str">
        <f>_xlfn.XLOOKUP(Bank_Statement__3[[#This Row],[Description]],'Data Validation'!$K$5:$K$27,'Data Validation'!$L$5:$L$27)</f>
        <v>Medical</v>
      </c>
      <c r="E87" s="16" t="str">
        <f>_xlfn.XLOOKUP('Bank_Statement (3)'!$D87,Tabela4[Sub-category],Tabela4[Category])</f>
        <v>Medical</v>
      </c>
      <c r="F87" s="17" t="str">
        <f>_xlfn.XLOOKUP('Bank_Statement (3)'!$E87,Tabela4[Category],Tabela4[Category Type])</f>
        <v>Expense</v>
      </c>
    </row>
    <row r="88" spans="1:6" x14ac:dyDescent="0.25">
      <c r="A88" s="1">
        <v>43184</v>
      </c>
      <c r="B88" s="7" t="s">
        <v>7</v>
      </c>
      <c r="C88" s="8">
        <v>-199</v>
      </c>
      <c r="D88" s="12" t="str">
        <f>_xlfn.XLOOKUP(Bank_Statement__3[[#This Row],[Description]],'Data Validation'!$K$5:$K$27,'Data Validation'!$L$5:$L$27)</f>
        <v>Groceries</v>
      </c>
      <c r="E88" s="13" t="str">
        <f>_xlfn.XLOOKUP('Bank_Statement (3)'!$D88,Tabela4[Sub-category],Tabela4[Category])</f>
        <v>Food</v>
      </c>
      <c r="F88" s="14" t="str">
        <f>_xlfn.XLOOKUP('Bank_Statement (3)'!$E88,Tabela4[Category],Tabela4[Category Type])</f>
        <v>Expense</v>
      </c>
    </row>
    <row r="89" spans="1:6" x14ac:dyDescent="0.25">
      <c r="A89" s="1">
        <v>43185</v>
      </c>
      <c r="B89" s="7" t="s">
        <v>0</v>
      </c>
      <c r="C89" s="8">
        <v>-21</v>
      </c>
      <c r="D89" s="15" t="str">
        <f>_xlfn.XLOOKUP(Bank_Statement__3[[#This Row],[Description]],'Data Validation'!$K$5:$K$27,'Data Validation'!$L$5:$L$27)</f>
        <v>Delivery Food</v>
      </c>
      <c r="E89" s="16" t="str">
        <f>_xlfn.XLOOKUP('Bank_Statement (3)'!$D89,Tabela4[Sub-category],Tabela4[Category])</f>
        <v>Food</v>
      </c>
      <c r="F89" s="17" t="str">
        <f>_xlfn.XLOOKUP('Bank_Statement (3)'!$E89,Tabela4[Category],Tabela4[Category Type])</f>
        <v>Expense</v>
      </c>
    </row>
    <row r="90" spans="1:6" x14ac:dyDescent="0.25">
      <c r="A90" s="1">
        <v>43186</v>
      </c>
      <c r="B90" s="7" t="s">
        <v>23</v>
      </c>
      <c r="C90" s="8">
        <v>-136</v>
      </c>
      <c r="D90" s="12" t="str">
        <f>_xlfn.XLOOKUP(Bank_Statement__3[[#This Row],[Description]],'Data Validation'!$K$5:$K$27,'Data Validation'!$L$5:$L$27)</f>
        <v>Games</v>
      </c>
      <c r="E90" s="13" t="str">
        <f>_xlfn.XLOOKUP('Bank_Statement (3)'!$D90,Tabela4[Sub-category],Tabela4[Category])</f>
        <v>Entertainment</v>
      </c>
      <c r="F90" s="14" t="str">
        <f>_xlfn.XLOOKUP('Bank_Statement (3)'!$E90,Tabela4[Category],Tabela4[Category Type])</f>
        <v>Expense</v>
      </c>
    </row>
    <row r="91" spans="1:6" x14ac:dyDescent="0.25">
      <c r="A91" s="1">
        <v>43187</v>
      </c>
      <c r="B91" s="7" t="s">
        <v>0</v>
      </c>
      <c r="C91" s="8">
        <v>-4</v>
      </c>
      <c r="D91" s="15" t="str">
        <f>_xlfn.XLOOKUP(Bank_Statement__3[[#This Row],[Description]],'Data Validation'!$K$5:$K$27,'Data Validation'!$L$5:$L$27)</f>
        <v>Delivery Food</v>
      </c>
      <c r="E91" s="16" t="str">
        <f>_xlfn.XLOOKUP('Bank_Statement (3)'!$D91,Tabela4[Sub-category],Tabela4[Category])</f>
        <v>Food</v>
      </c>
      <c r="F91" s="17" t="str">
        <f>_xlfn.XLOOKUP('Bank_Statement (3)'!$E91,Tabela4[Category],Tabela4[Category Type])</f>
        <v>Expense</v>
      </c>
    </row>
    <row r="92" spans="1:6" x14ac:dyDescent="0.25">
      <c r="A92" s="1">
        <v>43188</v>
      </c>
      <c r="B92" s="7" t="s">
        <v>1</v>
      </c>
      <c r="C92" s="8">
        <v>-415</v>
      </c>
      <c r="D92" s="12" t="str">
        <f>_xlfn.XLOOKUP(Bank_Statement__3[[#This Row],[Description]],'Data Validation'!$K$5:$K$27,'Data Validation'!$L$5:$L$27)</f>
        <v>Other</v>
      </c>
      <c r="E92" s="13" t="str">
        <f>_xlfn.XLOOKUP('Bank_Statement (3)'!$D92,Tabela4[Sub-category],Tabela4[Category])</f>
        <v>Discretionary</v>
      </c>
      <c r="F92" s="14" t="str">
        <f>_xlfn.XLOOKUP('Bank_Statement (3)'!$E92,Tabela4[Category],Tabela4[Category Type])</f>
        <v>Expense</v>
      </c>
    </row>
    <row r="93" spans="1:6" x14ac:dyDescent="0.25">
      <c r="A93" s="1">
        <v>43189</v>
      </c>
      <c r="B93" s="7" t="s">
        <v>6</v>
      </c>
      <c r="C93" s="8">
        <v>-99</v>
      </c>
      <c r="D93" s="15" t="str">
        <f>_xlfn.XLOOKUP(Bank_Statement__3[[#This Row],[Description]],'Data Validation'!$K$5:$K$27,'Data Validation'!$L$5:$L$27)</f>
        <v>Cosmetics</v>
      </c>
      <c r="E93" s="16" t="str">
        <f>_xlfn.XLOOKUP('Bank_Statement (3)'!$D93,Tabela4[Sub-category],Tabela4[Category])</f>
        <v>Living Expenses</v>
      </c>
      <c r="F93" s="17" t="str">
        <f>_xlfn.XLOOKUP('Bank_Statement (3)'!$E93,Tabela4[Category],Tabela4[Category Type])</f>
        <v>Expense</v>
      </c>
    </row>
    <row r="94" spans="1:6" x14ac:dyDescent="0.25">
      <c r="A94" s="1">
        <v>43190</v>
      </c>
      <c r="B94" s="7" t="s">
        <v>0</v>
      </c>
      <c r="C94" s="8">
        <v>-44</v>
      </c>
      <c r="D94" s="12" t="str">
        <f>_xlfn.XLOOKUP(Bank_Statement__3[[#This Row],[Description]],'Data Validation'!$K$5:$K$27,'Data Validation'!$L$5:$L$27)</f>
        <v>Delivery Food</v>
      </c>
      <c r="E94" s="13" t="str">
        <f>_xlfn.XLOOKUP('Bank_Statement (3)'!$D94,Tabela4[Sub-category],Tabela4[Category])</f>
        <v>Food</v>
      </c>
      <c r="F94" s="14" t="str">
        <f>_xlfn.XLOOKUP('Bank_Statement (3)'!$E94,Tabela4[Category],Tabela4[Category Type])</f>
        <v>Expense</v>
      </c>
    </row>
    <row r="95" spans="1:6" x14ac:dyDescent="0.25">
      <c r="A95" s="1">
        <v>43190</v>
      </c>
      <c r="B95" s="7" t="s">
        <v>8</v>
      </c>
      <c r="C95" s="8">
        <v>6002.7</v>
      </c>
      <c r="D95" s="15" t="str">
        <f>_xlfn.XLOOKUP(Bank_Statement__3[[#This Row],[Description]],'Data Validation'!$K$5:$K$27,'Data Validation'!$L$5:$L$27)</f>
        <v>Salary</v>
      </c>
      <c r="E95" s="16" t="str">
        <f>_xlfn.XLOOKUP('Bank_Statement (3)'!$D95,Tabela4[Sub-category],Tabela4[Category])</f>
        <v>Salary</v>
      </c>
      <c r="F95" s="17" t="str">
        <f>_xlfn.XLOOKUP('Bank_Statement (3)'!$E95,Tabela4[Category],Tabela4[Category Type])</f>
        <v>Income</v>
      </c>
    </row>
    <row r="96" spans="1:6" x14ac:dyDescent="0.25">
      <c r="A96" s="1">
        <v>43191</v>
      </c>
      <c r="B96" s="7" t="s">
        <v>23</v>
      </c>
      <c r="C96" s="8">
        <v>-181</v>
      </c>
      <c r="D96" s="12" t="str">
        <f>_xlfn.XLOOKUP(Bank_Statement__3[[#This Row],[Description]],'Data Validation'!$K$5:$K$27,'Data Validation'!$L$5:$L$27)</f>
        <v>Games</v>
      </c>
      <c r="E96" s="13" t="str">
        <f>_xlfn.XLOOKUP('Bank_Statement (3)'!$D96,Tabela4[Sub-category],Tabela4[Category])</f>
        <v>Entertainment</v>
      </c>
      <c r="F96" s="14" t="str">
        <f>_xlfn.XLOOKUP('Bank_Statement (3)'!$E96,Tabela4[Category],Tabela4[Category Type])</f>
        <v>Expense</v>
      </c>
    </row>
    <row r="97" spans="1:6" x14ac:dyDescent="0.25">
      <c r="A97" s="1">
        <v>43192</v>
      </c>
      <c r="B97" s="7" t="s">
        <v>3</v>
      </c>
      <c r="C97" s="8">
        <v>-31</v>
      </c>
      <c r="D97" s="15" t="str">
        <f>_xlfn.XLOOKUP(Bank_Statement__3[[#This Row],[Description]],'Data Validation'!$K$5:$K$27,'Data Validation'!$L$5:$L$27)</f>
        <v>Entertainment Subscription</v>
      </c>
      <c r="E97" s="16" t="str">
        <f>_xlfn.XLOOKUP('Bank_Statement (3)'!$D97,Tabela4[Sub-category],Tabela4[Category])</f>
        <v>Entertainment</v>
      </c>
      <c r="F97" s="17" t="str">
        <f>_xlfn.XLOOKUP('Bank_Statement (3)'!$E97,Tabela4[Category],Tabela4[Category Type])</f>
        <v>Expense</v>
      </c>
    </row>
    <row r="98" spans="1:6" x14ac:dyDescent="0.25">
      <c r="A98" s="1">
        <v>43193</v>
      </c>
      <c r="B98" s="7" t="s">
        <v>16</v>
      </c>
      <c r="C98" s="8">
        <v>-194</v>
      </c>
      <c r="D98" s="12" t="str">
        <f>_xlfn.XLOOKUP(Bank_Statement__3[[#This Row],[Description]],'Data Validation'!$K$5:$K$27,'Data Validation'!$L$5:$L$27)</f>
        <v>Gas</v>
      </c>
      <c r="E98" s="13" t="str">
        <f>_xlfn.XLOOKUP('Bank_Statement (3)'!$D98,Tabela4[Sub-category],Tabela4[Category])</f>
        <v>Transport</v>
      </c>
      <c r="F98" s="14" t="str">
        <f>_xlfn.XLOOKUP('Bank_Statement (3)'!$E98,Tabela4[Category],Tabela4[Category Type])</f>
        <v>Expense</v>
      </c>
    </row>
    <row r="99" spans="1:6" x14ac:dyDescent="0.25">
      <c r="A99" s="1">
        <v>43194</v>
      </c>
      <c r="B99" s="7" t="s">
        <v>20</v>
      </c>
      <c r="C99" s="8">
        <v>-42</v>
      </c>
      <c r="D99" s="15" t="str">
        <f>_xlfn.XLOOKUP(Bank_Statement__3[[#This Row],[Description]],'Data Validation'!$K$5:$K$27,'Data Validation'!$L$5:$L$27)</f>
        <v>Public Transport</v>
      </c>
      <c r="E99" s="16" t="str">
        <f>_xlfn.XLOOKUP('Bank_Statement (3)'!$D99,Tabela4[Sub-category],Tabela4[Category])</f>
        <v>Transport</v>
      </c>
      <c r="F99" s="17" t="str">
        <f>_xlfn.XLOOKUP('Bank_Statement (3)'!$E99,Tabela4[Category],Tabela4[Category Type])</f>
        <v>Expense</v>
      </c>
    </row>
    <row r="100" spans="1:6" x14ac:dyDescent="0.25">
      <c r="A100" s="1">
        <v>43195</v>
      </c>
      <c r="B100" s="7" t="s">
        <v>21</v>
      </c>
      <c r="C100" s="8">
        <v>-35</v>
      </c>
      <c r="D100" s="12" t="str">
        <f>_xlfn.XLOOKUP(Bank_Statement__3[[#This Row],[Description]],'Data Validation'!$K$5:$K$27,'Data Validation'!$L$5:$L$27)</f>
        <v>Other</v>
      </c>
      <c r="E100" s="13" t="str">
        <f>_xlfn.XLOOKUP('Bank_Statement (3)'!$D100,Tabela4[Sub-category],Tabela4[Category])</f>
        <v>Discretionary</v>
      </c>
      <c r="F100" s="14" t="str">
        <f>_xlfn.XLOOKUP('Bank_Statement (3)'!$E100,Tabela4[Category],Tabela4[Category Type])</f>
        <v>Expense</v>
      </c>
    </row>
    <row r="101" spans="1:6" x14ac:dyDescent="0.25">
      <c r="A101" s="1">
        <v>43196</v>
      </c>
      <c r="B101" s="7" t="s">
        <v>16</v>
      </c>
      <c r="C101" s="8">
        <v>-178</v>
      </c>
      <c r="D101" s="15" t="str">
        <f>_xlfn.XLOOKUP(Bank_Statement__3[[#This Row],[Description]],'Data Validation'!$K$5:$K$27,'Data Validation'!$L$5:$L$27)</f>
        <v>Gas</v>
      </c>
      <c r="E101" s="16" t="str">
        <f>_xlfn.XLOOKUP('Bank_Statement (3)'!$D101,Tabela4[Sub-category],Tabela4[Category])</f>
        <v>Transport</v>
      </c>
      <c r="F101" s="17" t="str">
        <f>_xlfn.XLOOKUP('Bank_Statement (3)'!$E101,Tabela4[Category],Tabela4[Category Type])</f>
        <v>Expense</v>
      </c>
    </row>
    <row r="102" spans="1:6" x14ac:dyDescent="0.25">
      <c r="A102" s="1">
        <v>43197</v>
      </c>
      <c r="B102" s="7" t="s">
        <v>20</v>
      </c>
      <c r="C102" s="8">
        <v>-30</v>
      </c>
      <c r="D102" s="12" t="str">
        <f>_xlfn.XLOOKUP(Bank_Statement__3[[#This Row],[Description]],'Data Validation'!$K$5:$K$27,'Data Validation'!$L$5:$L$27)</f>
        <v>Public Transport</v>
      </c>
      <c r="E102" s="13" t="str">
        <f>_xlfn.XLOOKUP('Bank_Statement (3)'!$D102,Tabela4[Sub-category],Tabela4[Category])</f>
        <v>Transport</v>
      </c>
      <c r="F102" s="14" t="str">
        <f>_xlfn.XLOOKUP('Bank_Statement (3)'!$E102,Tabela4[Category],Tabela4[Category Type])</f>
        <v>Expense</v>
      </c>
    </row>
    <row r="103" spans="1:6" x14ac:dyDescent="0.25">
      <c r="A103" s="1">
        <v>43198</v>
      </c>
      <c r="B103" s="7" t="s">
        <v>0</v>
      </c>
      <c r="C103" s="8">
        <v>-38</v>
      </c>
      <c r="D103" s="15" t="str">
        <f>_xlfn.XLOOKUP(Bank_Statement__3[[#This Row],[Description]],'Data Validation'!$K$5:$K$27,'Data Validation'!$L$5:$L$27)</f>
        <v>Delivery Food</v>
      </c>
      <c r="E103" s="16" t="str">
        <f>_xlfn.XLOOKUP('Bank_Statement (3)'!$D103,Tabela4[Sub-category],Tabela4[Category])</f>
        <v>Food</v>
      </c>
      <c r="F103" s="17" t="str">
        <f>_xlfn.XLOOKUP('Bank_Statement (3)'!$E103,Tabela4[Category],Tabela4[Category Type])</f>
        <v>Expense</v>
      </c>
    </row>
    <row r="104" spans="1:6" x14ac:dyDescent="0.25">
      <c r="A104" s="1">
        <v>43199</v>
      </c>
      <c r="B104" s="7" t="s">
        <v>0</v>
      </c>
      <c r="C104" s="8">
        <v>-43</v>
      </c>
      <c r="D104" s="12" t="str">
        <f>_xlfn.XLOOKUP(Bank_Statement__3[[#This Row],[Description]],'Data Validation'!$K$5:$K$27,'Data Validation'!$L$5:$L$27)</f>
        <v>Delivery Food</v>
      </c>
      <c r="E104" s="13" t="str">
        <f>_xlfn.XLOOKUP('Bank_Statement (3)'!$D104,Tabela4[Sub-category],Tabela4[Category])</f>
        <v>Food</v>
      </c>
      <c r="F104" s="14" t="str">
        <f>_xlfn.XLOOKUP('Bank_Statement (3)'!$E104,Tabela4[Category],Tabela4[Category Type])</f>
        <v>Expense</v>
      </c>
    </row>
    <row r="105" spans="1:6" x14ac:dyDescent="0.25">
      <c r="A105" s="1">
        <v>43200</v>
      </c>
      <c r="B105" s="7" t="s">
        <v>1</v>
      </c>
      <c r="C105" s="8">
        <v>-494</v>
      </c>
      <c r="D105" s="15" t="str">
        <f>_xlfn.XLOOKUP(Bank_Statement__3[[#This Row],[Description]],'Data Validation'!$K$5:$K$27,'Data Validation'!$L$5:$L$27)</f>
        <v>Other</v>
      </c>
      <c r="E105" s="16" t="str">
        <f>_xlfn.XLOOKUP('Bank_Statement (3)'!$D105,Tabela4[Sub-category],Tabela4[Category])</f>
        <v>Discretionary</v>
      </c>
      <c r="F105" s="17" t="str">
        <f>_xlfn.XLOOKUP('Bank_Statement (3)'!$E105,Tabela4[Category],Tabela4[Category Type])</f>
        <v>Expense</v>
      </c>
    </row>
    <row r="106" spans="1:6" x14ac:dyDescent="0.25">
      <c r="A106" s="1">
        <v>43201</v>
      </c>
      <c r="B106" s="7" t="s">
        <v>7</v>
      </c>
      <c r="C106" s="8">
        <v>-165</v>
      </c>
      <c r="D106" s="12" t="str">
        <f>_xlfn.XLOOKUP(Bank_Statement__3[[#This Row],[Description]],'Data Validation'!$K$5:$K$27,'Data Validation'!$L$5:$L$27)</f>
        <v>Groceries</v>
      </c>
      <c r="E106" s="13" t="str">
        <f>_xlfn.XLOOKUP('Bank_Statement (3)'!$D106,Tabela4[Sub-category],Tabela4[Category])</f>
        <v>Food</v>
      </c>
      <c r="F106" s="14" t="str">
        <f>_xlfn.XLOOKUP('Bank_Statement (3)'!$E106,Tabela4[Category],Tabela4[Category Type])</f>
        <v>Expense</v>
      </c>
    </row>
    <row r="107" spans="1:6" x14ac:dyDescent="0.25">
      <c r="A107" s="1">
        <v>43202</v>
      </c>
      <c r="B107" s="7" t="s">
        <v>21</v>
      </c>
      <c r="C107" s="8">
        <v>-38</v>
      </c>
      <c r="D107" s="15" t="str">
        <f>_xlfn.XLOOKUP(Bank_Statement__3[[#This Row],[Description]],'Data Validation'!$K$5:$K$27,'Data Validation'!$L$5:$L$27)</f>
        <v>Other</v>
      </c>
      <c r="E107" s="16" t="str">
        <f>_xlfn.XLOOKUP('Bank_Statement (3)'!$D107,Tabela4[Sub-category],Tabela4[Category])</f>
        <v>Discretionary</v>
      </c>
      <c r="F107" s="17" t="str">
        <f>_xlfn.XLOOKUP('Bank_Statement (3)'!$E107,Tabela4[Category],Tabela4[Category Type])</f>
        <v>Expense</v>
      </c>
    </row>
    <row r="108" spans="1:6" x14ac:dyDescent="0.25">
      <c r="A108" s="1">
        <v>43203</v>
      </c>
      <c r="B108" s="7" t="s">
        <v>0</v>
      </c>
      <c r="C108" s="8">
        <v>-30</v>
      </c>
      <c r="D108" s="12" t="str">
        <f>_xlfn.XLOOKUP(Bank_Statement__3[[#This Row],[Description]],'Data Validation'!$K$5:$K$27,'Data Validation'!$L$5:$L$27)</f>
        <v>Delivery Food</v>
      </c>
      <c r="E108" s="13" t="str">
        <f>_xlfn.XLOOKUP('Bank_Statement (3)'!$D108,Tabela4[Sub-category],Tabela4[Category])</f>
        <v>Food</v>
      </c>
      <c r="F108" s="14" t="str">
        <f>_xlfn.XLOOKUP('Bank_Statement (3)'!$E108,Tabela4[Category],Tabela4[Category Type])</f>
        <v>Expense</v>
      </c>
    </row>
    <row r="109" spans="1:6" x14ac:dyDescent="0.25">
      <c r="A109" s="1">
        <v>43204</v>
      </c>
      <c r="B109" s="7" t="s">
        <v>7</v>
      </c>
      <c r="C109" s="8">
        <v>-92</v>
      </c>
      <c r="D109" s="15" t="str">
        <f>_xlfn.XLOOKUP(Bank_Statement__3[[#This Row],[Description]],'Data Validation'!$K$5:$K$27,'Data Validation'!$L$5:$L$27)</f>
        <v>Groceries</v>
      </c>
      <c r="E109" s="16" t="str">
        <f>_xlfn.XLOOKUP('Bank_Statement (3)'!$D109,Tabela4[Sub-category],Tabela4[Category])</f>
        <v>Food</v>
      </c>
      <c r="F109" s="17" t="str">
        <f>_xlfn.XLOOKUP('Bank_Statement (3)'!$E109,Tabela4[Category],Tabela4[Category Type])</f>
        <v>Expense</v>
      </c>
    </row>
    <row r="110" spans="1:6" x14ac:dyDescent="0.25">
      <c r="A110" s="1">
        <v>43205</v>
      </c>
      <c r="B110" s="7" t="s">
        <v>0</v>
      </c>
      <c r="C110" s="8">
        <v>-17</v>
      </c>
      <c r="D110" s="12" t="str">
        <f>_xlfn.XLOOKUP(Bank_Statement__3[[#This Row],[Description]],'Data Validation'!$K$5:$K$27,'Data Validation'!$L$5:$L$27)</f>
        <v>Delivery Food</v>
      </c>
      <c r="E110" s="13" t="str">
        <f>_xlfn.XLOOKUP('Bank_Statement (3)'!$D110,Tabela4[Sub-category],Tabela4[Category])</f>
        <v>Food</v>
      </c>
      <c r="F110" s="14" t="str">
        <f>_xlfn.XLOOKUP('Bank_Statement (3)'!$E110,Tabela4[Category],Tabela4[Category Type])</f>
        <v>Expense</v>
      </c>
    </row>
    <row r="111" spans="1:6" x14ac:dyDescent="0.25">
      <c r="A111" s="1">
        <v>43206</v>
      </c>
      <c r="B111" s="7" t="s">
        <v>1</v>
      </c>
      <c r="C111" s="8">
        <v>-468</v>
      </c>
      <c r="D111" s="15" t="str">
        <f>_xlfn.XLOOKUP(Bank_Statement__3[[#This Row],[Description]],'Data Validation'!$K$5:$K$27,'Data Validation'!$L$5:$L$27)</f>
        <v>Other</v>
      </c>
      <c r="E111" s="16" t="str">
        <f>_xlfn.XLOOKUP('Bank_Statement (3)'!$D111,Tabela4[Sub-category],Tabela4[Category])</f>
        <v>Discretionary</v>
      </c>
      <c r="F111" s="17" t="str">
        <f>_xlfn.XLOOKUP('Bank_Statement (3)'!$E111,Tabela4[Category],Tabela4[Category Type])</f>
        <v>Expense</v>
      </c>
    </row>
    <row r="112" spans="1:6" x14ac:dyDescent="0.25">
      <c r="A112" s="1">
        <v>43207</v>
      </c>
      <c r="B112" s="7" t="s">
        <v>4</v>
      </c>
      <c r="C112" s="8">
        <v>-127</v>
      </c>
      <c r="D112" s="12" t="str">
        <f>_xlfn.XLOOKUP(Bank_Statement__3[[#This Row],[Description]],'Data Validation'!$K$5:$K$27,'Data Validation'!$L$5:$L$27)</f>
        <v>Groceries</v>
      </c>
      <c r="E112" s="13" t="str">
        <f>_xlfn.XLOOKUP('Bank_Statement (3)'!$D112,Tabela4[Sub-category],Tabela4[Category])</f>
        <v>Food</v>
      </c>
      <c r="F112" s="14" t="str">
        <f>_xlfn.XLOOKUP('Bank_Statement (3)'!$E112,Tabela4[Category],Tabela4[Category Type])</f>
        <v>Expense</v>
      </c>
    </row>
    <row r="113" spans="1:6" x14ac:dyDescent="0.25">
      <c r="A113" s="1">
        <v>43208</v>
      </c>
      <c r="B113" s="7" t="s">
        <v>4</v>
      </c>
      <c r="C113" s="8">
        <v>-194</v>
      </c>
      <c r="D113" s="15" t="str">
        <f>_xlfn.XLOOKUP(Bank_Statement__3[[#This Row],[Description]],'Data Validation'!$K$5:$K$27,'Data Validation'!$L$5:$L$27)</f>
        <v>Groceries</v>
      </c>
      <c r="E113" s="16" t="str">
        <f>_xlfn.XLOOKUP('Bank_Statement (3)'!$D113,Tabela4[Sub-category],Tabela4[Category])</f>
        <v>Food</v>
      </c>
      <c r="F113" s="17" t="str">
        <f>_xlfn.XLOOKUP('Bank_Statement (3)'!$E113,Tabela4[Category],Tabela4[Category Type])</f>
        <v>Expense</v>
      </c>
    </row>
    <row r="114" spans="1:6" x14ac:dyDescent="0.25">
      <c r="A114" s="1">
        <v>43209</v>
      </c>
      <c r="B114" s="7" t="s">
        <v>0</v>
      </c>
      <c r="C114" s="8">
        <v>-48</v>
      </c>
      <c r="D114" s="12" t="str">
        <f>_xlfn.XLOOKUP(Bank_Statement__3[[#This Row],[Description]],'Data Validation'!$K$5:$K$27,'Data Validation'!$L$5:$L$27)</f>
        <v>Delivery Food</v>
      </c>
      <c r="E114" s="13" t="str">
        <f>_xlfn.XLOOKUP('Bank_Statement (3)'!$D114,Tabela4[Sub-category],Tabela4[Category])</f>
        <v>Food</v>
      </c>
      <c r="F114" s="14" t="str">
        <f>_xlfn.XLOOKUP('Bank_Statement (3)'!$E114,Tabela4[Category],Tabela4[Category Type])</f>
        <v>Expense</v>
      </c>
    </row>
    <row r="115" spans="1:6" x14ac:dyDescent="0.25">
      <c r="A115" s="1">
        <v>43210</v>
      </c>
      <c r="B115" s="7" t="s">
        <v>0</v>
      </c>
      <c r="C115" s="8">
        <v>-25</v>
      </c>
      <c r="D115" s="15" t="str">
        <f>_xlfn.XLOOKUP(Bank_Statement__3[[#This Row],[Description]],'Data Validation'!$K$5:$K$27,'Data Validation'!$L$5:$L$27)</f>
        <v>Delivery Food</v>
      </c>
      <c r="E115" s="16" t="str">
        <f>_xlfn.XLOOKUP('Bank_Statement (3)'!$D115,Tabela4[Sub-category],Tabela4[Category])</f>
        <v>Food</v>
      </c>
      <c r="F115" s="17" t="str">
        <f>_xlfn.XLOOKUP('Bank_Statement (3)'!$E115,Tabela4[Category],Tabela4[Category Type])</f>
        <v>Expense</v>
      </c>
    </row>
    <row r="116" spans="1:6" x14ac:dyDescent="0.25">
      <c r="A116" s="1">
        <v>43211</v>
      </c>
      <c r="B116" s="7" t="s">
        <v>0</v>
      </c>
      <c r="C116" s="8">
        <v>-38</v>
      </c>
      <c r="D116" s="12" t="str">
        <f>_xlfn.XLOOKUP(Bank_Statement__3[[#This Row],[Description]],'Data Validation'!$K$5:$K$27,'Data Validation'!$L$5:$L$27)</f>
        <v>Delivery Food</v>
      </c>
      <c r="E116" s="13" t="str">
        <f>_xlfn.XLOOKUP('Bank_Statement (3)'!$D116,Tabela4[Sub-category],Tabela4[Category])</f>
        <v>Food</v>
      </c>
      <c r="F116" s="14" t="str">
        <f>_xlfn.XLOOKUP('Bank_Statement (3)'!$E116,Tabela4[Category],Tabela4[Category Type])</f>
        <v>Expense</v>
      </c>
    </row>
    <row r="117" spans="1:6" x14ac:dyDescent="0.25">
      <c r="A117" s="1">
        <v>43212</v>
      </c>
      <c r="B117" s="7" t="s">
        <v>1</v>
      </c>
      <c r="C117" s="8">
        <v>-476</v>
      </c>
      <c r="D117" s="15" t="str">
        <f>_xlfn.XLOOKUP(Bank_Statement__3[[#This Row],[Description]],'Data Validation'!$K$5:$K$27,'Data Validation'!$L$5:$L$27)</f>
        <v>Other</v>
      </c>
      <c r="E117" s="16" t="str">
        <f>_xlfn.XLOOKUP('Bank_Statement (3)'!$D117,Tabela4[Sub-category],Tabela4[Category])</f>
        <v>Discretionary</v>
      </c>
      <c r="F117" s="17" t="str">
        <f>_xlfn.XLOOKUP('Bank_Statement (3)'!$E117,Tabela4[Category],Tabela4[Category Type])</f>
        <v>Expense</v>
      </c>
    </row>
    <row r="118" spans="1:6" x14ac:dyDescent="0.25">
      <c r="A118" s="1">
        <v>43213</v>
      </c>
      <c r="B118" s="7" t="s">
        <v>7</v>
      </c>
      <c r="C118" s="8">
        <v>-116</v>
      </c>
      <c r="D118" s="12" t="str">
        <f>_xlfn.XLOOKUP(Bank_Statement__3[[#This Row],[Description]],'Data Validation'!$K$5:$K$27,'Data Validation'!$L$5:$L$27)</f>
        <v>Groceries</v>
      </c>
      <c r="E118" s="13" t="str">
        <f>_xlfn.XLOOKUP('Bank_Statement (3)'!$D118,Tabela4[Sub-category],Tabela4[Category])</f>
        <v>Food</v>
      </c>
      <c r="F118" s="14" t="str">
        <f>_xlfn.XLOOKUP('Bank_Statement (3)'!$E118,Tabela4[Category],Tabela4[Category Type])</f>
        <v>Expense</v>
      </c>
    </row>
    <row r="119" spans="1:6" x14ac:dyDescent="0.25">
      <c r="A119" s="1">
        <v>43214</v>
      </c>
      <c r="B119" s="7" t="s">
        <v>7</v>
      </c>
      <c r="C119" s="8">
        <v>-115</v>
      </c>
      <c r="D119" s="15" t="str">
        <f>_xlfn.XLOOKUP(Bank_Statement__3[[#This Row],[Description]],'Data Validation'!$K$5:$K$27,'Data Validation'!$L$5:$L$27)</f>
        <v>Groceries</v>
      </c>
      <c r="E119" s="16" t="str">
        <f>_xlfn.XLOOKUP('Bank_Statement (3)'!$D119,Tabela4[Sub-category],Tabela4[Category])</f>
        <v>Food</v>
      </c>
      <c r="F119" s="17" t="str">
        <f>_xlfn.XLOOKUP('Bank_Statement (3)'!$E119,Tabela4[Category],Tabela4[Category Type])</f>
        <v>Expense</v>
      </c>
    </row>
    <row r="120" spans="1:6" x14ac:dyDescent="0.25">
      <c r="A120" s="1">
        <v>43215</v>
      </c>
      <c r="B120" s="7" t="s">
        <v>7</v>
      </c>
      <c r="C120" s="8">
        <v>-129</v>
      </c>
      <c r="D120" s="12" t="str">
        <f>_xlfn.XLOOKUP(Bank_Statement__3[[#This Row],[Description]],'Data Validation'!$K$5:$K$27,'Data Validation'!$L$5:$L$27)</f>
        <v>Groceries</v>
      </c>
      <c r="E120" s="13" t="str">
        <f>_xlfn.XLOOKUP('Bank_Statement (3)'!$D120,Tabela4[Sub-category],Tabela4[Category])</f>
        <v>Food</v>
      </c>
      <c r="F120" s="14" t="str">
        <f>_xlfn.XLOOKUP('Bank_Statement (3)'!$E120,Tabela4[Category],Tabela4[Category Type])</f>
        <v>Expense</v>
      </c>
    </row>
    <row r="121" spans="1:6" x14ac:dyDescent="0.25">
      <c r="A121" s="1">
        <v>43216</v>
      </c>
      <c r="B121" s="7" t="s">
        <v>0</v>
      </c>
      <c r="C121" s="8">
        <v>0</v>
      </c>
      <c r="D121" s="15" t="str">
        <f>_xlfn.XLOOKUP(Bank_Statement__3[[#This Row],[Description]],'Data Validation'!$K$5:$K$27,'Data Validation'!$L$5:$L$27)</f>
        <v>Delivery Food</v>
      </c>
      <c r="E121" s="16" t="str">
        <f>_xlfn.XLOOKUP('Bank_Statement (3)'!$D121,Tabela4[Sub-category],Tabela4[Category])</f>
        <v>Food</v>
      </c>
      <c r="F121" s="17" t="str">
        <f>_xlfn.XLOOKUP('Bank_Statement (3)'!$E121,Tabela4[Category],Tabela4[Category Type])</f>
        <v>Expense</v>
      </c>
    </row>
    <row r="122" spans="1:6" x14ac:dyDescent="0.25">
      <c r="A122" s="1">
        <v>43217</v>
      </c>
      <c r="B122" s="7" t="s">
        <v>22</v>
      </c>
      <c r="C122" s="8">
        <v>-61</v>
      </c>
      <c r="D122" s="12" t="str">
        <f>_xlfn.XLOOKUP(Bank_Statement__3[[#This Row],[Description]],'Data Validation'!$K$5:$K$27,'Data Validation'!$L$5:$L$27)</f>
        <v>Medical</v>
      </c>
      <c r="E122" s="13" t="str">
        <f>_xlfn.XLOOKUP('Bank_Statement (3)'!$D122,Tabela4[Sub-category],Tabela4[Category])</f>
        <v>Medical</v>
      </c>
      <c r="F122" s="14" t="str">
        <f>_xlfn.XLOOKUP('Bank_Statement (3)'!$E122,Tabela4[Category],Tabela4[Category Type])</f>
        <v>Expense</v>
      </c>
    </row>
    <row r="123" spans="1:6" x14ac:dyDescent="0.25">
      <c r="A123" s="1">
        <v>43218</v>
      </c>
      <c r="B123" s="7" t="s">
        <v>16</v>
      </c>
      <c r="C123" s="8">
        <v>-167</v>
      </c>
      <c r="D123" s="15" t="str">
        <f>_xlfn.XLOOKUP(Bank_Statement__3[[#This Row],[Description]],'Data Validation'!$K$5:$K$27,'Data Validation'!$L$5:$L$27)</f>
        <v>Gas</v>
      </c>
      <c r="E123" s="16" t="str">
        <f>_xlfn.XLOOKUP('Bank_Statement (3)'!$D123,Tabela4[Sub-category],Tabela4[Category])</f>
        <v>Transport</v>
      </c>
      <c r="F123" s="17" t="str">
        <f>_xlfn.XLOOKUP('Bank_Statement (3)'!$E123,Tabela4[Category],Tabela4[Category Type])</f>
        <v>Expense</v>
      </c>
    </row>
    <row r="124" spans="1:6" x14ac:dyDescent="0.25">
      <c r="A124" s="1">
        <v>43219</v>
      </c>
      <c r="B124" s="7" t="s">
        <v>16</v>
      </c>
      <c r="C124" s="8">
        <v>-167</v>
      </c>
      <c r="D124" s="12" t="str">
        <f>_xlfn.XLOOKUP(Bank_Statement__3[[#This Row],[Description]],'Data Validation'!$K$5:$K$27,'Data Validation'!$L$5:$L$27)</f>
        <v>Gas</v>
      </c>
      <c r="E124" s="13" t="str">
        <f>_xlfn.XLOOKUP('Bank_Statement (3)'!$D124,Tabela4[Sub-category],Tabela4[Category])</f>
        <v>Transport</v>
      </c>
      <c r="F124" s="14" t="str">
        <f>_xlfn.XLOOKUP('Bank_Statement (3)'!$E124,Tabela4[Category],Tabela4[Category Type])</f>
        <v>Expense</v>
      </c>
    </row>
    <row r="125" spans="1:6" x14ac:dyDescent="0.25">
      <c r="A125" s="1">
        <v>43220</v>
      </c>
      <c r="B125" s="7" t="s">
        <v>20</v>
      </c>
      <c r="C125" s="8">
        <v>-22</v>
      </c>
      <c r="D125" s="15" t="str">
        <f>_xlfn.XLOOKUP(Bank_Statement__3[[#This Row],[Description]],'Data Validation'!$K$5:$K$27,'Data Validation'!$L$5:$L$27)</f>
        <v>Public Transport</v>
      </c>
      <c r="E125" s="16" t="str">
        <f>_xlfn.XLOOKUP('Bank_Statement (3)'!$D125,Tabela4[Sub-category],Tabela4[Category])</f>
        <v>Transport</v>
      </c>
      <c r="F125" s="17" t="str">
        <f>_xlfn.XLOOKUP('Bank_Statement (3)'!$E125,Tabela4[Category],Tabela4[Category Type])</f>
        <v>Expense</v>
      </c>
    </row>
    <row r="126" spans="1:6" x14ac:dyDescent="0.25">
      <c r="A126" s="1">
        <v>43220</v>
      </c>
      <c r="B126" s="7" t="s">
        <v>8</v>
      </c>
      <c r="C126" s="8">
        <v>6061.55</v>
      </c>
      <c r="D126" s="12" t="str">
        <f>_xlfn.XLOOKUP(Bank_Statement__3[[#This Row],[Description]],'Data Validation'!$K$5:$K$27,'Data Validation'!$L$5:$L$27)</f>
        <v>Salary</v>
      </c>
      <c r="E126" s="13" t="str">
        <f>_xlfn.XLOOKUP('Bank_Statement (3)'!$D126,Tabela4[Sub-category],Tabela4[Category])</f>
        <v>Salary</v>
      </c>
      <c r="F126" s="14" t="str">
        <f>_xlfn.XLOOKUP('Bank_Statement (3)'!$E126,Tabela4[Category],Tabela4[Category Type])</f>
        <v>Income</v>
      </c>
    </row>
    <row r="127" spans="1:6" x14ac:dyDescent="0.25">
      <c r="A127" s="1">
        <v>43221</v>
      </c>
      <c r="B127" s="7" t="s">
        <v>6</v>
      </c>
      <c r="C127" s="8">
        <v>-109</v>
      </c>
      <c r="D127" s="15" t="str">
        <f>_xlfn.XLOOKUP(Bank_Statement__3[[#This Row],[Description]],'Data Validation'!$K$5:$K$27,'Data Validation'!$L$5:$L$27)</f>
        <v>Cosmetics</v>
      </c>
      <c r="E127" s="16" t="str">
        <f>_xlfn.XLOOKUP('Bank_Statement (3)'!$D127,Tabela4[Sub-category],Tabela4[Category])</f>
        <v>Living Expenses</v>
      </c>
      <c r="F127" s="17" t="str">
        <f>_xlfn.XLOOKUP('Bank_Statement (3)'!$E127,Tabela4[Category],Tabela4[Category Type])</f>
        <v>Expense</v>
      </c>
    </row>
    <row r="128" spans="1:6" x14ac:dyDescent="0.25">
      <c r="A128" s="1">
        <v>43222</v>
      </c>
      <c r="B128" s="7" t="s">
        <v>15</v>
      </c>
      <c r="C128" s="8">
        <v>-460</v>
      </c>
      <c r="D128" s="12" t="str">
        <f>_xlfn.XLOOKUP(Bank_Statement__3[[#This Row],[Description]],'Data Validation'!$K$5:$K$27,'Data Validation'!$L$5:$L$27)</f>
        <v>Regular Living Expense</v>
      </c>
      <c r="E128" s="13" t="str">
        <f>_xlfn.XLOOKUP('Bank_Statement (3)'!$D128,Tabela4[Sub-category],Tabela4[Category])</f>
        <v>Living Expenses</v>
      </c>
      <c r="F128" s="14" t="str">
        <f>_xlfn.XLOOKUP('Bank_Statement (3)'!$E128,Tabela4[Category],Tabela4[Category Type])</f>
        <v>Expense</v>
      </c>
    </row>
    <row r="129" spans="1:6" x14ac:dyDescent="0.25">
      <c r="A129" s="1">
        <v>43223</v>
      </c>
      <c r="B129" s="7" t="s">
        <v>0</v>
      </c>
      <c r="C129" s="8">
        <v>-28</v>
      </c>
      <c r="D129" s="15" t="str">
        <f>_xlfn.XLOOKUP(Bank_Statement__3[[#This Row],[Description]],'Data Validation'!$K$5:$K$27,'Data Validation'!$L$5:$L$27)</f>
        <v>Delivery Food</v>
      </c>
      <c r="E129" s="16" t="str">
        <f>_xlfn.XLOOKUP('Bank_Statement (3)'!$D129,Tabela4[Sub-category],Tabela4[Category])</f>
        <v>Food</v>
      </c>
      <c r="F129" s="17" t="str">
        <f>_xlfn.XLOOKUP('Bank_Statement (3)'!$E129,Tabela4[Category],Tabela4[Category Type])</f>
        <v>Expense</v>
      </c>
    </row>
    <row r="130" spans="1:6" x14ac:dyDescent="0.25">
      <c r="A130" s="1">
        <v>43224</v>
      </c>
      <c r="B130" s="7" t="s">
        <v>7</v>
      </c>
      <c r="C130" s="8">
        <v>-103</v>
      </c>
      <c r="D130" s="12" t="str">
        <f>_xlfn.XLOOKUP(Bank_Statement__3[[#This Row],[Description]],'Data Validation'!$K$5:$K$27,'Data Validation'!$L$5:$L$27)</f>
        <v>Groceries</v>
      </c>
      <c r="E130" s="13" t="str">
        <f>_xlfn.XLOOKUP('Bank_Statement (3)'!$D130,Tabela4[Sub-category],Tabela4[Category])</f>
        <v>Food</v>
      </c>
      <c r="F130" s="14" t="str">
        <f>_xlfn.XLOOKUP('Bank_Statement (3)'!$E130,Tabela4[Category],Tabela4[Category Type])</f>
        <v>Expense</v>
      </c>
    </row>
    <row r="131" spans="1:6" x14ac:dyDescent="0.25">
      <c r="A131" s="1">
        <v>43225</v>
      </c>
      <c r="B131" s="7" t="s">
        <v>3</v>
      </c>
      <c r="C131" s="8">
        <v>-44</v>
      </c>
      <c r="D131" s="15" t="str">
        <f>_xlfn.XLOOKUP(Bank_Statement__3[[#This Row],[Description]],'Data Validation'!$K$5:$K$27,'Data Validation'!$L$5:$L$27)</f>
        <v>Entertainment Subscription</v>
      </c>
      <c r="E131" s="16" t="str">
        <f>_xlfn.XLOOKUP('Bank_Statement (3)'!$D131,Tabela4[Sub-category],Tabela4[Category])</f>
        <v>Entertainment</v>
      </c>
      <c r="F131" s="17" t="str">
        <f>_xlfn.XLOOKUP('Bank_Statement (3)'!$E131,Tabela4[Category],Tabela4[Category Type])</f>
        <v>Expense</v>
      </c>
    </row>
    <row r="132" spans="1:6" x14ac:dyDescent="0.25">
      <c r="A132" s="1">
        <v>43226</v>
      </c>
      <c r="B132" s="7" t="s">
        <v>3</v>
      </c>
      <c r="C132" s="8">
        <v>-30</v>
      </c>
      <c r="D132" s="12" t="str">
        <f>_xlfn.XLOOKUP(Bank_Statement__3[[#This Row],[Description]],'Data Validation'!$K$5:$K$27,'Data Validation'!$L$5:$L$27)</f>
        <v>Entertainment Subscription</v>
      </c>
      <c r="E132" s="13" t="str">
        <f>_xlfn.XLOOKUP('Bank_Statement (3)'!$D132,Tabela4[Sub-category],Tabela4[Category])</f>
        <v>Entertainment</v>
      </c>
      <c r="F132" s="14" t="str">
        <f>_xlfn.XLOOKUP('Bank_Statement (3)'!$E132,Tabela4[Category],Tabela4[Category Type])</f>
        <v>Expense</v>
      </c>
    </row>
    <row r="133" spans="1:6" x14ac:dyDescent="0.25">
      <c r="A133" s="1">
        <v>43227</v>
      </c>
      <c r="B133" s="7" t="s">
        <v>16</v>
      </c>
      <c r="C133" s="8">
        <v>-135</v>
      </c>
      <c r="D133" s="15" t="str">
        <f>_xlfn.XLOOKUP(Bank_Statement__3[[#This Row],[Description]],'Data Validation'!$K$5:$K$27,'Data Validation'!$L$5:$L$27)</f>
        <v>Gas</v>
      </c>
      <c r="E133" s="16" t="str">
        <f>_xlfn.XLOOKUP('Bank_Statement (3)'!$D133,Tabela4[Sub-category],Tabela4[Category])</f>
        <v>Transport</v>
      </c>
      <c r="F133" s="17" t="str">
        <f>_xlfn.XLOOKUP('Bank_Statement (3)'!$E133,Tabela4[Category],Tabela4[Category Type])</f>
        <v>Expense</v>
      </c>
    </row>
    <row r="134" spans="1:6" x14ac:dyDescent="0.25">
      <c r="A134" s="1">
        <v>43228</v>
      </c>
      <c r="B134" s="7" t="s">
        <v>7</v>
      </c>
      <c r="C134" s="8">
        <v>-87</v>
      </c>
      <c r="D134" s="12" t="str">
        <f>_xlfn.XLOOKUP(Bank_Statement__3[[#This Row],[Description]],'Data Validation'!$K$5:$K$27,'Data Validation'!$L$5:$L$27)</f>
        <v>Groceries</v>
      </c>
      <c r="E134" s="13" t="str">
        <f>_xlfn.XLOOKUP('Bank_Statement (3)'!$D134,Tabela4[Sub-category],Tabela4[Category])</f>
        <v>Food</v>
      </c>
      <c r="F134" s="14" t="str">
        <f>_xlfn.XLOOKUP('Bank_Statement (3)'!$E134,Tabela4[Category],Tabela4[Category Type])</f>
        <v>Expense</v>
      </c>
    </row>
    <row r="135" spans="1:6" x14ac:dyDescent="0.25">
      <c r="A135" s="1">
        <v>43229</v>
      </c>
      <c r="B135" s="7" t="s">
        <v>7</v>
      </c>
      <c r="C135" s="8">
        <v>-148</v>
      </c>
      <c r="D135" s="15" t="str">
        <f>_xlfn.XLOOKUP(Bank_Statement__3[[#This Row],[Description]],'Data Validation'!$K$5:$K$27,'Data Validation'!$L$5:$L$27)</f>
        <v>Groceries</v>
      </c>
      <c r="E135" s="16" t="str">
        <f>_xlfn.XLOOKUP('Bank_Statement (3)'!$D135,Tabela4[Sub-category],Tabela4[Category])</f>
        <v>Food</v>
      </c>
      <c r="F135" s="17" t="str">
        <f>_xlfn.XLOOKUP('Bank_Statement (3)'!$E135,Tabela4[Category],Tabela4[Category Type])</f>
        <v>Expense</v>
      </c>
    </row>
    <row r="136" spans="1:6" x14ac:dyDescent="0.25">
      <c r="A136" s="1">
        <v>43230</v>
      </c>
      <c r="B136" s="7" t="s">
        <v>0</v>
      </c>
      <c r="C136" s="8">
        <v>-27</v>
      </c>
      <c r="D136" s="12" t="str">
        <f>_xlfn.XLOOKUP(Bank_Statement__3[[#This Row],[Description]],'Data Validation'!$K$5:$K$27,'Data Validation'!$L$5:$L$27)</f>
        <v>Delivery Food</v>
      </c>
      <c r="E136" s="13" t="str">
        <f>_xlfn.XLOOKUP('Bank_Statement (3)'!$D136,Tabela4[Sub-category],Tabela4[Category])</f>
        <v>Food</v>
      </c>
      <c r="F136" s="14" t="str">
        <f>_xlfn.XLOOKUP('Bank_Statement (3)'!$E136,Tabela4[Category],Tabela4[Category Type])</f>
        <v>Expense</v>
      </c>
    </row>
    <row r="137" spans="1:6" x14ac:dyDescent="0.25">
      <c r="A137" s="1">
        <v>43231</v>
      </c>
      <c r="B137" s="7" t="s">
        <v>4</v>
      </c>
      <c r="C137" s="8">
        <v>-63</v>
      </c>
      <c r="D137" s="15" t="str">
        <f>_xlfn.XLOOKUP(Bank_Statement__3[[#This Row],[Description]],'Data Validation'!$K$5:$K$27,'Data Validation'!$L$5:$L$27)</f>
        <v>Groceries</v>
      </c>
      <c r="E137" s="16" t="str">
        <f>_xlfn.XLOOKUP('Bank_Statement (3)'!$D137,Tabela4[Sub-category],Tabela4[Category])</f>
        <v>Food</v>
      </c>
      <c r="F137" s="17" t="str">
        <f>_xlfn.XLOOKUP('Bank_Statement (3)'!$E137,Tabela4[Category],Tabela4[Category Type])</f>
        <v>Expense</v>
      </c>
    </row>
    <row r="138" spans="1:6" x14ac:dyDescent="0.25">
      <c r="A138" s="1">
        <v>43232</v>
      </c>
      <c r="B138" s="7" t="s">
        <v>7</v>
      </c>
      <c r="C138" s="8">
        <v>-78</v>
      </c>
      <c r="D138" s="12" t="str">
        <f>_xlfn.XLOOKUP(Bank_Statement__3[[#This Row],[Description]],'Data Validation'!$K$5:$K$27,'Data Validation'!$L$5:$L$27)</f>
        <v>Groceries</v>
      </c>
      <c r="E138" s="13" t="str">
        <f>_xlfn.XLOOKUP('Bank_Statement (3)'!$D138,Tabela4[Sub-category],Tabela4[Category])</f>
        <v>Food</v>
      </c>
      <c r="F138" s="14" t="str">
        <f>_xlfn.XLOOKUP('Bank_Statement (3)'!$E138,Tabela4[Category],Tabela4[Category Type])</f>
        <v>Expense</v>
      </c>
    </row>
    <row r="139" spans="1:6" x14ac:dyDescent="0.25">
      <c r="A139" s="1">
        <v>43233</v>
      </c>
      <c r="B139" s="7" t="s">
        <v>7</v>
      </c>
      <c r="C139" s="8">
        <v>-141</v>
      </c>
      <c r="D139" s="15" t="str">
        <f>_xlfn.XLOOKUP(Bank_Statement__3[[#This Row],[Description]],'Data Validation'!$K$5:$K$27,'Data Validation'!$L$5:$L$27)</f>
        <v>Groceries</v>
      </c>
      <c r="E139" s="16" t="str">
        <f>_xlfn.XLOOKUP('Bank_Statement (3)'!$D139,Tabela4[Sub-category],Tabela4[Category])</f>
        <v>Food</v>
      </c>
      <c r="F139" s="17" t="str">
        <f>_xlfn.XLOOKUP('Bank_Statement (3)'!$E139,Tabela4[Category],Tabela4[Category Type])</f>
        <v>Expense</v>
      </c>
    </row>
    <row r="140" spans="1:6" x14ac:dyDescent="0.25">
      <c r="A140" s="1">
        <v>43234</v>
      </c>
      <c r="B140" s="7" t="s">
        <v>0</v>
      </c>
      <c r="C140" s="8">
        <v>0</v>
      </c>
      <c r="D140" s="12" t="str">
        <f>_xlfn.XLOOKUP(Bank_Statement__3[[#This Row],[Description]],'Data Validation'!$K$5:$K$27,'Data Validation'!$L$5:$L$27)</f>
        <v>Delivery Food</v>
      </c>
      <c r="E140" s="13" t="str">
        <f>_xlfn.XLOOKUP('Bank_Statement (3)'!$D140,Tabela4[Sub-category],Tabela4[Category])</f>
        <v>Food</v>
      </c>
      <c r="F140" s="14" t="str">
        <f>_xlfn.XLOOKUP('Bank_Statement (3)'!$E140,Tabela4[Category],Tabela4[Category Type])</f>
        <v>Expense</v>
      </c>
    </row>
    <row r="141" spans="1:6" x14ac:dyDescent="0.25">
      <c r="A141" s="1">
        <v>43235</v>
      </c>
      <c r="B141" s="7" t="s">
        <v>7</v>
      </c>
      <c r="C141" s="8">
        <v>-115</v>
      </c>
      <c r="D141" s="15" t="str">
        <f>_xlfn.XLOOKUP(Bank_Statement__3[[#This Row],[Description]],'Data Validation'!$K$5:$K$27,'Data Validation'!$L$5:$L$27)</f>
        <v>Groceries</v>
      </c>
      <c r="E141" s="16" t="str">
        <f>_xlfn.XLOOKUP('Bank_Statement (3)'!$D141,Tabela4[Sub-category],Tabela4[Category])</f>
        <v>Food</v>
      </c>
      <c r="F141" s="17" t="str">
        <f>_xlfn.XLOOKUP('Bank_Statement (3)'!$E141,Tabela4[Category],Tabela4[Category Type])</f>
        <v>Expense</v>
      </c>
    </row>
    <row r="142" spans="1:6" x14ac:dyDescent="0.25">
      <c r="A142" s="1">
        <v>43236</v>
      </c>
      <c r="B142" s="7" t="s">
        <v>6</v>
      </c>
      <c r="C142" s="8">
        <v>-188</v>
      </c>
      <c r="D142" s="12" t="str">
        <f>_xlfn.XLOOKUP(Bank_Statement__3[[#This Row],[Description]],'Data Validation'!$K$5:$K$27,'Data Validation'!$L$5:$L$27)</f>
        <v>Cosmetics</v>
      </c>
      <c r="E142" s="13" t="str">
        <f>_xlfn.XLOOKUP('Bank_Statement (3)'!$D142,Tabela4[Sub-category],Tabela4[Category])</f>
        <v>Living Expenses</v>
      </c>
      <c r="F142" s="14" t="str">
        <f>_xlfn.XLOOKUP('Bank_Statement (3)'!$E142,Tabela4[Category],Tabela4[Category Type])</f>
        <v>Expense</v>
      </c>
    </row>
    <row r="143" spans="1:6" x14ac:dyDescent="0.25">
      <c r="A143" s="1">
        <v>43237</v>
      </c>
      <c r="B143" s="7" t="s">
        <v>9</v>
      </c>
      <c r="C143" s="8">
        <v>-47</v>
      </c>
      <c r="D143" s="15" t="str">
        <f>_xlfn.XLOOKUP(Bank_Statement__3[[#This Row],[Description]],'Data Validation'!$K$5:$K$27,'Data Validation'!$L$5:$L$27)</f>
        <v>Going Out</v>
      </c>
      <c r="E143" s="16" t="str">
        <f>_xlfn.XLOOKUP('Bank_Statement (3)'!$D143,Tabela4[Sub-category],Tabela4[Category])</f>
        <v>Entertainment</v>
      </c>
      <c r="F143" s="17" t="str">
        <f>_xlfn.XLOOKUP('Bank_Statement (3)'!$E143,Tabela4[Category],Tabela4[Category Type])</f>
        <v>Expense</v>
      </c>
    </row>
    <row r="144" spans="1:6" x14ac:dyDescent="0.25">
      <c r="A144" s="1">
        <v>43238</v>
      </c>
      <c r="B144" s="7" t="s">
        <v>1</v>
      </c>
      <c r="C144" s="8">
        <v>-227</v>
      </c>
      <c r="D144" s="12" t="str">
        <f>_xlfn.XLOOKUP(Bank_Statement__3[[#This Row],[Description]],'Data Validation'!$K$5:$K$27,'Data Validation'!$L$5:$L$27)</f>
        <v>Other</v>
      </c>
      <c r="E144" s="13" t="str">
        <f>_xlfn.XLOOKUP('Bank_Statement (3)'!$D144,Tabela4[Sub-category],Tabela4[Category])</f>
        <v>Discretionary</v>
      </c>
      <c r="F144" s="14" t="str">
        <f>_xlfn.XLOOKUP('Bank_Statement (3)'!$E144,Tabela4[Category],Tabela4[Category Type])</f>
        <v>Expense</v>
      </c>
    </row>
    <row r="145" spans="1:6" x14ac:dyDescent="0.25">
      <c r="A145" s="1">
        <v>43239</v>
      </c>
      <c r="B145" s="7" t="s">
        <v>4</v>
      </c>
      <c r="C145" s="8">
        <v>-128</v>
      </c>
      <c r="D145" s="15" t="str">
        <f>_xlfn.XLOOKUP(Bank_Statement__3[[#This Row],[Description]],'Data Validation'!$K$5:$K$27,'Data Validation'!$L$5:$L$27)</f>
        <v>Groceries</v>
      </c>
      <c r="E145" s="16" t="str">
        <f>_xlfn.XLOOKUP('Bank_Statement (3)'!$D145,Tabela4[Sub-category],Tabela4[Category])</f>
        <v>Food</v>
      </c>
      <c r="F145" s="17" t="str">
        <f>_xlfn.XLOOKUP('Bank_Statement (3)'!$E145,Tabela4[Category],Tabela4[Category Type])</f>
        <v>Expense</v>
      </c>
    </row>
    <row r="146" spans="1:6" x14ac:dyDescent="0.25">
      <c r="A146" s="1">
        <v>43240</v>
      </c>
      <c r="B146" s="7" t="s">
        <v>1</v>
      </c>
      <c r="C146" s="8">
        <v>-393</v>
      </c>
      <c r="D146" s="12" t="str">
        <f>_xlfn.XLOOKUP(Bank_Statement__3[[#This Row],[Description]],'Data Validation'!$K$5:$K$27,'Data Validation'!$L$5:$L$27)</f>
        <v>Other</v>
      </c>
      <c r="E146" s="13" t="str">
        <f>_xlfn.XLOOKUP('Bank_Statement (3)'!$D146,Tabela4[Sub-category],Tabela4[Category])</f>
        <v>Discretionary</v>
      </c>
      <c r="F146" s="14" t="str">
        <f>_xlfn.XLOOKUP('Bank_Statement (3)'!$E146,Tabela4[Category],Tabela4[Category Type])</f>
        <v>Expense</v>
      </c>
    </row>
    <row r="147" spans="1:6" x14ac:dyDescent="0.25">
      <c r="A147" s="1">
        <v>43241</v>
      </c>
      <c r="B147" s="7" t="s">
        <v>3</v>
      </c>
      <c r="C147" s="8">
        <v>0</v>
      </c>
      <c r="D147" s="15" t="str">
        <f>_xlfn.XLOOKUP(Bank_Statement__3[[#This Row],[Description]],'Data Validation'!$K$5:$K$27,'Data Validation'!$L$5:$L$27)</f>
        <v>Entertainment Subscription</v>
      </c>
      <c r="E147" s="16" t="str">
        <f>_xlfn.XLOOKUP('Bank_Statement (3)'!$D147,Tabela4[Sub-category],Tabela4[Category])</f>
        <v>Entertainment</v>
      </c>
      <c r="F147" s="17" t="str">
        <f>_xlfn.XLOOKUP('Bank_Statement (3)'!$E147,Tabela4[Category],Tabela4[Category Type])</f>
        <v>Expense</v>
      </c>
    </row>
    <row r="148" spans="1:6" x14ac:dyDescent="0.25">
      <c r="A148" s="1">
        <v>43242</v>
      </c>
      <c r="B148" s="7" t="s">
        <v>4</v>
      </c>
      <c r="C148" s="8">
        <v>-133</v>
      </c>
      <c r="D148" s="12" t="str">
        <f>_xlfn.XLOOKUP(Bank_Statement__3[[#This Row],[Description]],'Data Validation'!$K$5:$K$27,'Data Validation'!$L$5:$L$27)</f>
        <v>Groceries</v>
      </c>
      <c r="E148" s="13" t="str">
        <f>_xlfn.XLOOKUP('Bank_Statement (3)'!$D148,Tabela4[Sub-category],Tabela4[Category])</f>
        <v>Food</v>
      </c>
      <c r="F148" s="14" t="str">
        <f>_xlfn.XLOOKUP('Bank_Statement (3)'!$E148,Tabela4[Category],Tabela4[Category Type])</f>
        <v>Expense</v>
      </c>
    </row>
    <row r="149" spans="1:6" x14ac:dyDescent="0.25">
      <c r="A149" s="1">
        <v>43243</v>
      </c>
      <c r="B149" s="7" t="s">
        <v>1</v>
      </c>
      <c r="C149" s="8">
        <v>-373</v>
      </c>
      <c r="D149" s="15" t="str">
        <f>_xlfn.XLOOKUP(Bank_Statement__3[[#This Row],[Description]],'Data Validation'!$K$5:$K$27,'Data Validation'!$L$5:$L$27)</f>
        <v>Other</v>
      </c>
      <c r="E149" s="16" t="str">
        <f>_xlfn.XLOOKUP('Bank_Statement (3)'!$D149,Tabela4[Sub-category],Tabela4[Category])</f>
        <v>Discretionary</v>
      </c>
      <c r="F149" s="17" t="str">
        <f>_xlfn.XLOOKUP('Bank_Statement (3)'!$E149,Tabela4[Category],Tabela4[Category Type])</f>
        <v>Expense</v>
      </c>
    </row>
    <row r="150" spans="1:6" x14ac:dyDescent="0.25">
      <c r="A150" s="1">
        <v>43244</v>
      </c>
      <c r="B150" s="7" t="s">
        <v>7</v>
      </c>
      <c r="C150" s="8">
        <v>-129</v>
      </c>
      <c r="D150" s="12" t="str">
        <f>_xlfn.XLOOKUP(Bank_Statement__3[[#This Row],[Description]],'Data Validation'!$K$5:$K$27,'Data Validation'!$L$5:$L$27)</f>
        <v>Groceries</v>
      </c>
      <c r="E150" s="13" t="str">
        <f>_xlfn.XLOOKUP('Bank_Statement (3)'!$D150,Tabela4[Sub-category],Tabela4[Category])</f>
        <v>Food</v>
      </c>
      <c r="F150" s="14" t="str">
        <f>_xlfn.XLOOKUP('Bank_Statement (3)'!$E150,Tabela4[Category],Tabela4[Category Type])</f>
        <v>Expense</v>
      </c>
    </row>
    <row r="151" spans="1:6" x14ac:dyDescent="0.25">
      <c r="A151" s="1">
        <v>43245</v>
      </c>
      <c r="B151" s="7" t="s">
        <v>7</v>
      </c>
      <c r="C151" s="8">
        <v>-62</v>
      </c>
      <c r="D151" s="15" t="str">
        <f>_xlfn.XLOOKUP(Bank_Statement__3[[#This Row],[Description]],'Data Validation'!$K$5:$K$27,'Data Validation'!$L$5:$L$27)</f>
        <v>Groceries</v>
      </c>
      <c r="E151" s="16" t="str">
        <f>_xlfn.XLOOKUP('Bank_Statement (3)'!$D151,Tabela4[Sub-category],Tabela4[Category])</f>
        <v>Food</v>
      </c>
      <c r="F151" s="17" t="str">
        <f>_xlfn.XLOOKUP('Bank_Statement (3)'!$E151,Tabela4[Category],Tabela4[Category Type])</f>
        <v>Expense</v>
      </c>
    </row>
    <row r="152" spans="1:6" x14ac:dyDescent="0.25">
      <c r="A152" s="1">
        <v>43246</v>
      </c>
      <c r="B152" s="7" t="s">
        <v>18</v>
      </c>
      <c r="C152" s="8">
        <v>-13</v>
      </c>
      <c r="D152" s="12" t="str">
        <f>_xlfn.XLOOKUP(Bank_Statement__3[[#This Row],[Description]],'Data Validation'!$K$5:$K$27,'Data Validation'!$L$5:$L$27)</f>
        <v>Regular Living Expense</v>
      </c>
      <c r="E152" s="13" t="str">
        <f>_xlfn.XLOOKUP('Bank_Statement (3)'!$D152,Tabela4[Sub-category],Tabela4[Category])</f>
        <v>Living Expenses</v>
      </c>
      <c r="F152" s="14" t="str">
        <f>_xlfn.XLOOKUP('Bank_Statement (3)'!$E152,Tabela4[Category],Tabela4[Category Type])</f>
        <v>Expense</v>
      </c>
    </row>
    <row r="153" spans="1:6" x14ac:dyDescent="0.25">
      <c r="A153" s="1">
        <v>43247</v>
      </c>
      <c r="B153" s="7" t="s">
        <v>0</v>
      </c>
      <c r="C153" s="8">
        <v>-45</v>
      </c>
      <c r="D153" s="15" t="str">
        <f>_xlfn.XLOOKUP(Bank_Statement__3[[#This Row],[Description]],'Data Validation'!$K$5:$K$27,'Data Validation'!$L$5:$L$27)</f>
        <v>Delivery Food</v>
      </c>
      <c r="E153" s="16" t="str">
        <f>_xlfn.XLOOKUP('Bank_Statement (3)'!$D153,Tabela4[Sub-category],Tabela4[Category])</f>
        <v>Food</v>
      </c>
      <c r="F153" s="17" t="str">
        <f>_xlfn.XLOOKUP('Bank_Statement (3)'!$E153,Tabela4[Category],Tabela4[Category Type])</f>
        <v>Expense</v>
      </c>
    </row>
    <row r="154" spans="1:6" x14ac:dyDescent="0.25">
      <c r="A154" s="1">
        <v>43248</v>
      </c>
      <c r="B154" s="7" t="s">
        <v>7</v>
      </c>
      <c r="C154" s="8">
        <v>-70</v>
      </c>
      <c r="D154" s="12" t="str">
        <f>_xlfn.XLOOKUP(Bank_Statement__3[[#This Row],[Description]],'Data Validation'!$K$5:$K$27,'Data Validation'!$L$5:$L$27)</f>
        <v>Groceries</v>
      </c>
      <c r="E154" s="13" t="str">
        <f>_xlfn.XLOOKUP('Bank_Statement (3)'!$D154,Tabela4[Sub-category],Tabela4[Category])</f>
        <v>Food</v>
      </c>
      <c r="F154" s="14" t="str">
        <f>_xlfn.XLOOKUP('Bank_Statement (3)'!$E154,Tabela4[Category],Tabela4[Category Type])</f>
        <v>Expense</v>
      </c>
    </row>
    <row r="155" spans="1:6" x14ac:dyDescent="0.25">
      <c r="A155" s="1">
        <v>43249</v>
      </c>
      <c r="B155" s="7" t="s">
        <v>0</v>
      </c>
      <c r="C155" s="8">
        <v>-21</v>
      </c>
      <c r="D155" s="15" t="str">
        <f>_xlfn.XLOOKUP(Bank_Statement__3[[#This Row],[Description]],'Data Validation'!$K$5:$K$27,'Data Validation'!$L$5:$L$27)</f>
        <v>Delivery Food</v>
      </c>
      <c r="E155" s="16" t="str">
        <f>_xlfn.XLOOKUP('Bank_Statement (3)'!$D155,Tabela4[Sub-category],Tabela4[Category])</f>
        <v>Food</v>
      </c>
      <c r="F155" s="17" t="str">
        <f>_xlfn.XLOOKUP('Bank_Statement (3)'!$E155,Tabela4[Category],Tabela4[Category Type])</f>
        <v>Expense</v>
      </c>
    </row>
    <row r="156" spans="1:6" x14ac:dyDescent="0.25">
      <c r="A156" s="1">
        <v>43250</v>
      </c>
      <c r="B156" s="7" t="s">
        <v>20</v>
      </c>
      <c r="C156" s="8">
        <v>-7</v>
      </c>
      <c r="D156" s="12" t="str">
        <f>_xlfn.XLOOKUP(Bank_Statement__3[[#This Row],[Description]],'Data Validation'!$K$5:$K$27,'Data Validation'!$L$5:$L$27)</f>
        <v>Public Transport</v>
      </c>
      <c r="E156" s="13" t="str">
        <f>_xlfn.XLOOKUP('Bank_Statement (3)'!$D156,Tabela4[Sub-category],Tabela4[Category])</f>
        <v>Transport</v>
      </c>
      <c r="F156" s="14" t="str">
        <f>_xlfn.XLOOKUP('Bank_Statement (3)'!$E156,Tabela4[Category],Tabela4[Category Type])</f>
        <v>Expense</v>
      </c>
    </row>
    <row r="157" spans="1:6" x14ac:dyDescent="0.25">
      <c r="A157" s="1">
        <v>43251</v>
      </c>
      <c r="B157" s="7" t="s">
        <v>3</v>
      </c>
      <c r="C157" s="8">
        <v>-42</v>
      </c>
      <c r="D157" s="15" t="str">
        <f>_xlfn.XLOOKUP(Bank_Statement__3[[#This Row],[Description]],'Data Validation'!$K$5:$K$27,'Data Validation'!$L$5:$L$27)</f>
        <v>Entertainment Subscription</v>
      </c>
      <c r="E157" s="16" t="str">
        <f>_xlfn.XLOOKUP('Bank_Statement (3)'!$D157,Tabela4[Sub-category],Tabela4[Category])</f>
        <v>Entertainment</v>
      </c>
      <c r="F157" s="17" t="str">
        <f>_xlfn.XLOOKUP('Bank_Statement (3)'!$E157,Tabela4[Category],Tabela4[Category Type])</f>
        <v>Expense</v>
      </c>
    </row>
    <row r="158" spans="1:6" x14ac:dyDescent="0.25">
      <c r="A158" s="1">
        <v>43251</v>
      </c>
      <c r="B158" s="7" t="s">
        <v>8</v>
      </c>
      <c r="C158" s="8">
        <v>6120.4</v>
      </c>
      <c r="D158" s="12" t="str">
        <f>_xlfn.XLOOKUP(Bank_Statement__3[[#This Row],[Description]],'Data Validation'!$K$5:$K$27,'Data Validation'!$L$5:$L$27)</f>
        <v>Salary</v>
      </c>
      <c r="E158" s="13" t="str">
        <f>_xlfn.XLOOKUP('Bank_Statement (3)'!$D158,Tabela4[Sub-category],Tabela4[Category])</f>
        <v>Salary</v>
      </c>
      <c r="F158" s="14" t="str">
        <f>_xlfn.XLOOKUP('Bank_Statement (3)'!$E158,Tabela4[Category],Tabela4[Category Type])</f>
        <v>Income</v>
      </c>
    </row>
    <row r="159" spans="1:6" x14ac:dyDescent="0.25">
      <c r="A159" s="1">
        <v>43252</v>
      </c>
      <c r="B159" s="7" t="s">
        <v>3</v>
      </c>
      <c r="C159" s="8">
        <v>-41</v>
      </c>
      <c r="D159" s="15" t="str">
        <f>_xlfn.XLOOKUP(Bank_Statement__3[[#This Row],[Description]],'Data Validation'!$K$5:$K$27,'Data Validation'!$L$5:$L$27)</f>
        <v>Entertainment Subscription</v>
      </c>
      <c r="E159" s="16" t="str">
        <f>_xlfn.XLOOKUP('Bank_Statement (3)'!$D159,Tabela4[Sub-category],Tabela4[Category])</f>
        <v>Entertainment</v>
      </c>
      <c r="F159" s="17" t="str">
        <f>_xlfn.XLOOKUP('Bank_Statement (3)'!$E159,Tabela4[Category],Tabela4[Category Type])</f>
        <v>Expense</v>
      </c>
    </row>
    <row r="160" spans="1:6" x14ac:dyDescent="0.25">
      <c r="A160" s="1">
        <v>43253</v>
      </c>
      <c r="B160" s="7" t="s">
        <v>7</v>
      </c>
      <c r="C160" s="8">
        <v>-66</v>
      </c>
      <c r="D160" s="12" t="str">
        <f>_xlfn.XLOOKUP(Bank_Statement__3[[#This Row],[Description]],'Data Validation'!$K$5:$K$27,'Data Validation'!$L$5:$L$27)</f>
        <v>Groceries</v>
      </c>
      <c r="E160" s="13" t="str">
        <f>_xlfn.XLOOKUP('Bank_Statement (3)'!$D160,Tabela4[Sub-category],Tabela4[Category])</f>
        <v>Food</v>
      </c>
      <c r="F160" s="14" t="str">
        <f>_xlfn.XLOOKUP('Bank_Statement (3)'!$E160,Tabela4[Category],Tabela4[Category Type])</f>
        <v>Expense</v>
      </c>
    </row>
    <row r="161" spans="1:6" x14ac:dyDescent="0.25">
      <c r="A161" s="1">
        <v>43254</v>
      </c>
      <c r="B161" s="7" t="s">
        <v>10</v>
      </c>
      <c r="C161" s="8">
        <v>-265</v>
      </c>
      <c r="D161" s="15" t="str">
        <f>_xlfn.XLOOKUP(Bank_Statement__3[[#This Row],[Description]],'Data Validation'!$K$5:$K$27,'Data Validation'!$L$5:$L$27)</f>
        <v>Regular Living Expense</v>
      </c>
      <c r="E161" s="16" t="str">
        <f>_xlfn.XLOOKUP('Bank_Statement (3)'!$D161,Tabela4[Sub-category],Tabela4[Category])</f>
        <v>Living Expenses</v>
      </c>
      <c r="F161" s="17" t="str">
        <f>_xlfn.XLOOKUP('Bank_Statement (3)'!$E161,Tabela4[Category],Tabela4[Category Type])</f>
        <v>Expense</v>
      </c>
    </row>
    <row r="162" spans="1:6" x14ac:dyDescent="0.25">
      <c r="A162" s="1">
        <v>43255</v>
      </c>
      <c r="B162" s="7" t="s">
        <v>7</v>
      </c>
      <c r="C162" s="8">
        <v>-125</v>
      </c>
      <c r="D162" s="12" t="str">
        <f>_xlfn.XLOOKUP(Bank_Statement__3[[#This Row],[Description]],'Data Validation'!$K$5:$K$27,'Data Validation'!$L$5:$L$27)</f>
        <v>Groceries</v>
      </c>
      <c r="E162" s="13" t="str">
        <f>_xlfn.XLOOKUP('Bank_Statement (3)'!$D162,Tabela4[Sub-category],Tabela4[Category])</f>
        <v>Food</v>
      </c>
      <c r="F162" s="14" t="str">
        <f>_xlfn.XLOOKUP('Bank_Statement (3)'!$E162,Tabela4[Category],Tabela4[Category Type])</f>
        <v>Expense</v>
      </c>
    </row>
    <row r="163" spans="1:6" x14ac:dyDescent="0.25">
      <c r="A163" s="1">
        <v>43256</v>
      </c>
      <c r="B163" s="7" t="s">
        <v>9</v>
      </c>
      <c r="C163" s="8">
        <v>-26</v>
      </c>
      <c r="D163" s="15" t="str">
        <f>_xlfn.XLOOKUP(Bank_Statement__3[[#This Row],[Description]],'Data Validation'!$K$5:$K$27,'Data Validation'!$L$5:$L$27)</f>
        <v>Going Out</v>
      </c>
      <c r="E163" s="16" t="str">
        <f>_xlfn.XLOOKUP('Bank_Statement (3)'!$D163,Tabela4[Sub-category],Tabela4[Category])</f>
        <v>Entertainment</v>
      </c>
      <c r="F163" s="17" t="str">
        <f>_xlfn.XLOOKUP('Bank_Statement (3)'!$E163,Tabela4[Category],Tabela4[Category Type])</f>
        <v>Expense</v>
      </c>
    </row>
    <row r="164" spans="1:6" x14ac:dyDescent="0.25">
      <c r="A164" s="1">
        <v>43257</v>
      </c>
      <c r="B164" s="7" t="s">
        <v>0</v>
      </c>
      <c r="C164" s="8">
        <v>-38</v>
      </c>
      <c r="D164" s="12" t="str">
        <f>_xlfn.XLOOKUP(Bank_Statement__3[[#This Row],[Description]],'Data Validation'!$K$5:$K$27,'Data Validation'!$L$5:$L$27)</f>
        <v>Delivery Food</v>
      </c>
      <c r="E164" s="13" t="str">
        <f>_xlfn.XLOOKUP('Bank_Statement (3)'!$D164,Tabela4[Sub-category],Tabela4[Category])</f>
        <v>Food</v>
      </c>
      <c r="F164" s="14" t="str">
        <f>_xlfn.XLOOKUP('Bank_Statement (3)'!$E164,Tabela4[Category],Tabela4[Category Type])</f>
        <v>Expense</v>
      </c>
    </row>
    <row r="165" spans="1:6" x14ac:dyDescent="0.25">
      <c r="A165" s="1">
        <v>43258</v>
      </c>
      <c r="B165" s="7" t="s">
        <v>0</v>
      </c>
      <c r="C165" s="8">
        <v>-21</v>
      </c>
      <c r="D165" s="15" t="str">
        <f>_xlfn.XLOOKUP(Bank_Statement__3[[#This Row],[Description]],'Data Validation'!$K$5:$K$27,'Data Validation'!$L$5:$L$27)</f>
        <v>Delivery Food</v>
      </c>
      <c r="E165" s="16" t="str">
        <f>_xlfn.XLOOKUP('Bank_Statement (3)'!$D165,Tabela4[Sub-category],Tabela4[Category])</f>
        <v>Food</v>
      </c>
      <c r="F165" s="17" t="str">
        <f>_xlfn.XLOOKUP('Bank_Statement (3)'!$E165,Tabela4[Category],Tabela4[Category Type])</f>
        <v>Expense</v>
      </c>
    </row>
    <row r="166" spans="1:6" x14ac:dyDescent="0.25">
      <c r="A166" s="1">
        <v>43259</v>
      </c>
      <c r="B166" s="7" t="s">
        <v>7</v>
      </c>
      <c r="C166" s="8">
        <v>-109</v>
      </c>
      <c r="D166" s="12" t="str">
        <f>_xlfn.XLOOKUP(Bank_Statement__3[[#This Row],[Description]],'Data Validation'!$K$5:$K$27,'Data Validation'!$L$5:$L$27)</f>
        <v>Groceries</v>
      </c>
      <c r="E166" s="13" t="str">
        <f>_xlfn.XLOOKUP('Bank_Statement (3)'!$D166,Tabela4[Sub-category],Tabela4[Category])</f>
        <v>Food</v>
      </c>
      <c r="F166" s="14" t="str">
        <f>_xlfn.XLOOKUP('Bank_Statement (3)'!$E166,Tabela4[Category],Tabela4[Category Type])</f>
        <v>Expense</v>
      </c>
    </row>
    <row r="167" spans="1:6" x14ac:dyDescent="0.25">
      <c r="A167" s="1">
        <v>43260</v>
      </c>
      <c r="B167" s="7" t="s">
        <v>19</v>
      </c>
      <c r="C167" s="8">
        <v>-1</v>
      </c>
      <c r="D167" s="15" t="str">
        <f>_xlfn.XLOOKUP(Bank_Statement__3[[#This Row],[Description]],'Data Validation'!$K$5:$K$27,'Data Validation'!$L$5:$L$27)</f>
        <v>Entertainment Subscription</v>
      </c>
      <c r="E167" s="16" t="str">
        <f>_xlfn.XLOOKUP('Bank_Statement (3)'!$D167,Tabela4[Sub-category],Tabela4[Category])</f>
        <v>Entertainment</v>
      </c>
      <c r="F167" s="17" t="str">
        <f>_xlfn.XLOOKUP('Bank_Statement (3)'!$E167,Tabela4[Category],Tabela4[Category Type])</f>
        <v>Expense</v>
      </c>
    </row>
    <row r="168" spans="1:6" x14ac:dyDescent="0.25">
      <c r="A168" s="1">
        <v>43261</v>
      </c>
      <c r="B168" s="7" t="s">
        <v>16</v>
      </c>
      <c r="C168" s="8">
        <v>-96</v>
      </c>
      <c r="D168" s="12" t="str">
        <f>_xlfn.XLOOKUP(Bank_Statement__3[[#This Row],[Description]],'Data Validation'!$K$5:$K$27,'Data Validation'!$L$5:$L$27)</f>
        <v>Gas</v>
      </c>
      <c r="E168" s="13" t="str">
        <f>_xlfn.XLOOKUP('Bank_Statement (3)'!$D168,Tabela4[Sub-category],Tabela4[Category])</f>
        <v>Transport</v>
      </c>
      <c r="F168" s="14" t="str">
        <f>_xlfn.XLOOKUP('Bank_Statement (3)'!$E168,Tabela4[Category],Tabela4[Category Type])</f>
        <v>Expense</v>
      </c>
    </row>
    <row r="169" spans="1:6" x14ac:dyDescent="0.25">
      <c r="A169" s="1">
        <v>43262</v>
      </c>
      <c r="B169" s="7" t="s">
        <v>0</v>
      </c>
      <c r="C169" s="8">
        <v>-48</v>
      </c>
      <c r="D169" s="15" t="str">
        <f>_xlfn.XLOOKUP(Bank_Statement__3[[#This Row],[Description]],'Data Validation'!$K$5:$K$27,'Data Validation'!$L$5:$L$27)</f>
        <v>Delivery Food</v>
      </c>
      <c r="E169" s="16" t="str">
        <f>_xlfn.XLOOKUP('Bank_Statement (3)'!$D169,Tabela4[Sub-category],Tabela4[Category])</f>
        <v>Food</v>
      </c>
      <c r="F169" s="17" t="str">
        <f>_xlfn.XLOOKUP('Bank_Statement (3)'!$E169,Tabela4[Category],Tabela4[Category Type])</f>
        <v>Expense</v>
      </c>
    </row>
    <row r="170" spans="1:6" x14ac:dyDescent="0.25">
      <c r="A170" s="1">
        <v>43263</v>
      </c>
      <c r="B170" s="7" t="s">
        <v>7</v>
      </c>
      <c r="C170" s="8">
        <v>-179</v>
      </c>
      <c r="D170" s="12" t="str">
        <f>_xlfn.XLOOKUP(Bank_Statement__3[[#This Row],[Description]],'Data Validation'!$K$5:$K$27,'Data Validation'!$L$5:$L$27)</f>
        <v>Groceries</v>
      </c>
      <c r="E170" s="13" t="str">
        <f>_xlfn.XLOOKUP('Bank_Statement (3)'!$D170,Tabela4[Sub-category],Tabela4[Category])</f>
        <v>Food</v>
      </c>
      <c r="F170" s="14" t="str">
        <f>_xlfn.XLOOKUP('Bank_Statement (3)'!$E170,Tabela4[Category],Tabela4[Category Type])</f>
        <v>Expense</v>
      </c>
    </row>
    <row r="171" spans="1:6" x14ac:dyDescent="0.25">
      <c r="A171" s="1">
        <v>43264</v>
      </c>
      <c r="B171" s="7" t="s">
        <v>0</v>
      </c>
      <c r="C171" s="8">
        <v>-47</v>
      </c>
      <c r="D171" s="15" t="str">
        <f>_xlfn.XLOOKUP(Bank_Statement__3[[#This Row],[Description]],'Data Validation'!$K$5:$K$27,'Data Validation'!$L$5:$L$27)</f>
        <v>Delivery Food</v>
      </c>
      <c r="E171" s="16" t="str">
        <f>_xlfn.XLOOKUP('Bank_Statement (3)'!$D171,Tabela4[Sub-category],Tabela4[Category])</f>
        <v>Food</v>
      </c>
      <c r="F171" s="17" t="str">
        <f>_xlfn.XLOOKUP('Bank_Statement (3)'!$E171,Tabela4[Category],Tabela4[Category Type])</f>
        <v>Expense</v>
      </c>
    </row>
    <row r="172" spans="1:6" x14ac:dyDescent="0.25">
      <c r="A172" s="1">
        <v>43265</v>
      </c>
      <c r="B172" s="7" t="s">
        <v>5</v>
      </c>
      <c r="C172" s="8">
        <v>-196</v>
      </c>
      <c r="D172" s="12" t="str">
        <f>_xlfn.XLOOKUP(Bank_Statement__3[[#This Row],[Description]],'Data Validation'!$K$5:$K$27,'Data Validation'!$L$5:$L$27)</f>
        <v>Clothes</v>
      </c>
      <c r="E172" s="13" t="str">
        <f>_xlfn.XLOOKUP('Bank_Statement (3)'!$D172,Tabela4[Sub-category],Tabela4[Category])</f>
        <v>Discretionary</v>
      </c>
      <c r="F172" s="14" t="str">
        <f>_xlfn.XLOOKUP('Bank_Statement (3)'!$E172,Tabela4[Category],Tabela4[Category Type])</f>
        <v>Expense</v>
      </c>
    </row>
    <row r="173" spans="1:6" x14ac:dyDescent="0.25">
      <c r="A173" s="1">
        <v>43266</v>
      </c>
      <c r="B173" s="7" t="s">
        <v>0</v>
      </c>
      <c r="C173" s="8">
        <v>-41</v>
      </c>
      <c r="D173" s="15" t="str">
        <f>_xlfn.XLOOKUP(Bank_Statement__3[[#This Row],[Description]],'Data Validation'!$K$5:$K$27,'Data Validation'!$L$5:$L$27)</f>
        <v>Delivery Food</v>
      </c>
      <c r="E173" s="16" t="str">
        <f>_xlfn.XLOOKUP('Bank_Statement (3)'!$D173,Tabela4[Sub-category],Tabela4[Category])</f>
        <v>Food</v>
      </c>
      <c r="F173" s="17" t="str">
        <f>_xlfn.XLOOKUP('Bank_Statement (3)'!$E173,Tabela4[Category],Tabela4[Category Type])</f>
        <v>Expense</v>
      </c>
    </row>
    <row r="174" spans="1:6" x14ac:dyDescent="0.25">
      <c r="A174" s="1">
        <v>43267</v>
      </c>
      <c r="B174" s="7" t="s">
        <v>4</v>
      </c>
      <c r="C174" s="8">
        <v>-143</v>
      </c>
      <c r="D174" s="12" t="str">
        <f>_xlfn.XLOOKUP(Bank_Statement__3[[#This Row],[Description]],'Data Validation'!$K$5:$K$27,'Data Validation'!$L$5:$L$27)</f>
        <v>Groceries</v>
      </c>
      <c r="E174" s="13" t="str">
        <f>_xlfn.XLOOKUP('Bank_Statement (3)'!$D174,Tabela4[Sub-category],Tabela4[Category])</f>
        <v>Food</v>
      </c>
      <c r="F174" s="14" t="str">
        <f>_xlfn.XLOOKUP('Bank_Statement (3)'!$E174,Tabela4[Category],Tabela4[Category Type])</f>
        <v>Expense</v>
      </c>
    </row>
    <row r="175" spans="1:6" x14ac:dyDescent="0.25">
      <c r="A175" s="1">
        <v>43268</v>
      </c>
      <c r="B175" s="7" t="s">
        <v>0</v>
      </c>
      <c r="C175" s="8">
        <v>-19</v>
      </c>
      <c r="D175" s="15" t="str">
        <f>_xlfn.XLOOKUP(Bank_Statement__3[[#This Row],[Description]],'Data Validation'!$K$5:$K$27,'Data Validation'!$L$5:$L$27)</f>
        <v>Delivery Food</v>
      </c>
      <c r="E175" s="16" t="str">
        <f>_xlfn.XLOOKUP('Bank_Statement (3)'!$D175,Tabela4[Sub-category],Tabela4[Category])</f>
        <v>Food</v>
      </c>
      <c r="F175" s="17" t="str">
        <f>_xlfn.XLOOKUP('Bank_Statement (3)'!$E175,Tabela4[Category],Tabela4[Category Type])</f>
        <v>Expense</v>
      </c>
    </row>
    <row r="176" spans="1:6" x14ac:dyDescent="0.25">
      <c r="A176" s="1">
        <v>43269</v>
      </c>
      <c r="B176" s="7" t="s">
        <v>7</v>
      </c>
      <c r="C176" s="8">
        <v>-125</v>
      </c>
      <c r="D176" s="12" t="str">
        <f>_xlfn.XLOOKUP(Bank_Statement__3[[#This Row],[Description]],'Data Validation'!$K$5:$K$27,'Data Validation'!$L$5:$L$27)</f>
        <v>Groceries</v>
      </c>
      <c r="E176" s="13" t="str">
        <f>_xlfn.XLOOKUP('Bank_Statement (3)'!$D176,Tabela4[Sub-category],Tabela4[Category])</f>
        <v>Food</v>
      </c>
      <c r="F176" s="14" t="str">
        <f>_xlfn.XLOOKUP('Bank_Statement (3)'!$E176,Tabela4[Category],Tabela4[Category Type])</f>
        <v>Expense</v>
      </c>
    </row>
    <row r="177" spans="1:6" x14ac:dyDescent="0.25">
      <c r="A177" s="1">
        <v>43270</v>
      </c>
      <c r="B177" s="7" t="s">
        <v>6</v>
      </c>
      <c r="C177" s="8">
        <v>-146</v>
      </c>
      <c r="D177" s="15" t="str">
        <f>_xlfn.XLOOKUP(Bank_Statement__3[[#This Row],[Description]],'Data Validation'!$K$5:$K$27,'Data Validation'!$L$5:$L$27)</f>
        <v>Cosmetics</v>
      </c>
      <c r="E177" s="16" t="str">
        <f>_xlfn.XLOOKUP('Bank_Statement (3)'!$D177,Tabela4[Sub-category],Tabela4[Category])</f>
        <v>Living Expenses</v>
      </c>
      <c r="F177" s="17" t="str">
        <f>_xlfn.XLOOKUP('Bank_Statement (3)'!$E177,Tabela4[Category],Tabela4[Category Type])</f>
        <v>Expense</v>
      </c>
    </row>
    <row r="178" spans="1:6" x14ac:dyDescent="0.25">
      <c r="A178" s="1">
        <v>43271</v>
      </c>
      <c r="B178" s="7" t="s">
        <v>24</v>
      </c>
      <c r="C178" s="8">
        <v>-157</v>
      </c>
      <c r="D178" s="12" t="str">
        <f>_xlfn.XLOOKUP(Bank_Statement__3[[#This Row],[Description]],'Data Validation'!$K$5:$K$27,'Data Validation'!$L$5:$L$27)</f>
        <v>Gas</v>
      </c>
      <c r="E178" s="13" t="str">
        <f>_xlfn.XLOOKUP('Bank_Statement (3)'!$D178,Tabela4[Sub-category],Tabela4[Category])</f>
        <v>Transport</v>
      </c>
      <c r="F178" s="14" t="str">
        <f>_xlfn.XLOOKUP('Bank_Statement (3)'!$E178,Tabela4[Category],Tabela4[Category Type])</f>
        <v>Expense</v>
      </c>
    </row>
    <row r="179" spans="1:6" x14ac:dyDescent="0.25">
      <c r="A179" s="1">
        <v>43272</v>
      </c>
      <c r="B179" s="7" t="s">
        <v>21</v>
      </c>
      <c r="C179" s="8">
        <v>-33</v>
      </c>
      <c r="D179" s="15" t="str">
        <f>_xlfn.XLOOKUP(Bank_Statement__3[[#This Row],[Description]],'Data Validation'!$K$5:$K$27,'Data Validation'!$L$5:$L$27)</f>
        <v>Other</v>
      </c>
      <c r="E179" s="16" t="str">
        <f>_xlfn.XLOOKUP('Bank_Statement (3)'!$D179,Tabela4[Sub-category],Tabela4[Category])</f>
        <v>Discretionary</v>
      </c>
      <c r="F179" s="17" t="str">
        <f>_xlfn.XLOOKUP('Bank_Statement (3)'!$E179,Tabela4[Category],Tabela4[Category Type])</f>
        <v>Expense</v>
      </c>
    </row>
    <row r="180" spans="1:6" x14ac:dyDescent="0.25">
      <c r="A180" s="1">
        <v>43273</v>
      </c>
      <c r="B180" s="7" t="s">
        <v>4</v>
      </c>
      <c r="C180" s="8">
        <v>-168</v>
      </c>
      <c r="D180" s="12" t="str">
        <f>_xlfn.XLOOKUP(Bank_Statement__3[[#This Row],[Description]],'Data Validation'!$K$5:$K$27,'Data Validation'!$L$5:$L$27)</f>
        <v>Groceries</v>
      </c>
      <c r="E180" s="13" t="str">
        <f>_xlfn.XLOOKUP('Bank_Statement (3)'!$D180,Tabela4[Sub-category],Tabela4[Category])</f>
        <v>Food</v>
      </c>
      <c r="F180" s="14" t="str">
        <f>_xlfn.XLOOKUP('Bank_Statement (3)'!$E180,Tabela4[Category],Tabela4[Category Type])</f>
        <v>Expense</v>
      </c>
    </row>
    <row r="181" spans="1:6" x14ac:dyDescent="0.25">
      <c r="A181" s="1">
        <v>43274</v>
      </c>
      <c r="B181" s="7" t="s">
        <v>15</v>
      </c>
      <c r="C181" s="8">
        <v>-237</v>
      </c>
      <c r="D181" s="15" t="str">
        <f>_xlfn.XLOOKUP(Bank_Statement__3[[#This Row],[Description]],'Data Validation'!$K$5:$K$27,'Data Validation'!$L$5:$L$27)</f>
        <v>Regular Living Expense</v>
      </c>
      <c r="E181" s="16" t="str">
        <f>_xlfn.XLOOKUP('Bank_Statement (3)'!$D181,Tabela4[Sub-category],Tabela4[Category])</f>
        <v>Living Expenses</v>
      </c>
      <c r="F181" s="17" t="str">
        <f>_xlfn.XLOOKUP('Bank_Statement (3)'!$E181,Tabela4[Category],Tabela4[Category Type])</f>
        <v>Expense</v>
      </c>
    </row>
    <row r="182" spans="1:6" x14ac:dyDescent="0.25">
      <c r="A182" s="1">
        <v>43275</v>
      </c>
      <c r="B182" s="7" t="s">
        <v>4</v>
      </c>
      <c r="C182" s="8">
        <v>-100</v>
      </c>
      <c r="D182" s="12" t="str">
        <f>_xlfn.XLOOKUP(Bank_Statement__3[[#This Row],[Description]],'Data Validation'!$K$5:$K$27,'Data Validation'!$L$5:$L$27)</f>
        <v>Groceries</v>
      </c>
      <c r="E182" s="13" t="str">
        <f>_xlfn.XLOOKUP('Bank_Statement (3)'!$D182,Tabela4[Sub-category],Tabela4[Category])</f>
        <v>Food</v>
      </c>
      <c r="F182" s="14" t="str">
        <f>_xlfn.XLOOKUP('Bank_Statement (3)'!$E182,Tabela4[Category],Tabela4[Category Type])</f>
        <v>Expense</v>
      </c>
    </row>
    <row r="183" spans="1:6" x14ac:dyDescent="0.25">
      <c r="A183" s="1">
        <v>43276</v>
      </c>
      <c r="B183" s="7" t="s">
        <v>17</v>
      </c>
      <c r="C183" s="8">
        <v>-408</v>
      </c>
      <c r="D183" s="15" t="str">
        <f>_xlfn.XLOOKUP(Bank_Statement__3[[#This Row],[Description]],'Data Validation'!$K$5:$K$27,'Data Validation'!$L$5:$L$27)</f>
        <v>Regular Living Expense</v>
      </c>
      <c r="E183" s="16" t="str">
        <f>_xlfn.XLOOKUP('Bank_Statement (3)'!$D183,Tabela4[Sub-category],Tabela4[Category])</f>
        <v>Living Expenses</v>
      </c>
      <c r="F183" s="17" t="str">
        <f>_xlfn.XLOOKUP('Bank_Statement (3)'!$E183,Tabela4[Category],Tabela4[Category Type])</f>
        <v>Expense</v>
      </c>
    </row>
    <row r="184" spans="1:6" x14ac:dyDescent="0.25">
      <c r="A184" s="1">
        <v>43277</v>
      </c>
      <c r="B184" s="7" t="s">
        <v>16</v>
      </c>
      <c r="C184" s="8">
        <v>-109</v>
      </c>
      <c r="D184" s="12" t="str">
        <f>_xlfn.XLOOKUP(Bank_Statement__3[[#This Row],[Description]],'Data Validation'!$K$5:$K$27,'Data Validation'!$L$5:$L$27)</f>
        <v>Gas</v>
      </c>
      <c r="E184" s="13" t="str">
        <f>_xlfn.XLOOKUP('Bank_Statement (3)'!$D184,Tabela4[Sub-category],Tabela4[Category])</f>
        <v>Transport</v>
      </c>
      <c r="F184" s="14" t="str">
        <f>_xlfn.XLOOKUP('Bank_Statement (3)'!$E184,Tabela4[Category],Tabela4[Category Type])</f>
        <v>Expense</v>
      </c>
    </row>
    <row r="185" spans="1:6" x14ac:dyDescent="0.25">
      <c r="A185" s="1">
        <v>43278</v>
      </c>
      <c r="B185" s="7" t="s">
        <v>1</v>
      </c>
      <c r="C185" s="8">
        <v>-221</v>
      </c>
      <c r="D185" s="15" t="str">
        <f>_xlfn.XLOOKUP(Bank_Statement__3[[#This Row],[Description]],'Data Validation'!$K$5:$K$27,'Data Validation'!$L$5:$L$27)</f>
        <v>Other</v>
      </c>
      <c r="E185" s="16" t="str">
        <f>_xlfn.XLOOKUP('Bank_Statement (3)'!$D185,Tabela4[Sub-category],Tabela4[Category])</f>
        <v>Discretionary</v>
      </c>
      <c r="F185" s="17" t="str">
        <f>_xlfn.XLOOKUP('Bank_Statement (3)'!$E185,Tabela4[Category],Tabela4[Category Type])</f>
        <v>Expense</v>
      </c>
    </row>
    <row r="186" spans="1:6" x14ac:dyDescent="0.25">
      <c r="A186" s="1">
        <v>43279</v>
      </c>
      <c r="B186" s="7" t="s">
        <v>6</v>
      </c>
      <c r="C186" s="8">
        <v>-111</v>
      </c>
      <c r="D186" s="12" t="str">
        <f>_xlfn.XLOOKUP(Bank_Statement__3[[#This Row],[Description]],'Data Validation'!$K$5:$K$27,'Data Validation'!$L$5:$L$27)</f>
        <v>Cosmetics</v>
      </c>
      <c r="E186" s="13" t="str">
        <f>_xlfn.XLOOKUP('Bank_Statement (3)'!$D186,Tabela4[Sub-category],Tabela4[Category])</f>
        <v>Living Expenses</v>
      </c>
      <c r="F186" s="14" t="str">
        <f>_xlfn.XLOOKUP('Bank_Statement (3)'!$E186,Tabela4[Category],Tabela4[Category Type])</f>
        <v>Expense</v>
      </c>
    </row>
    <row r="187" spans="1:6" x14ac:dyDescent="0.25">
      <c r="A187" s="1">
        <v>43280</v>
      </c>
      <c r="B187" s="7" t="s">
        <v>3</v>
      </c>
      <c r="C187" s="8">
        <v>-40</v>
      </c>
      <c r="D187" s="15" t="str">
        <f>_xlfn.XLOOKUP(Bank_Statement__3[[#This Row],[Description]],'Data Validation'!$K$5:$K$27,'Data Validation'!$L$5:$L$27)</f>
        <v>Entertainment Subscription</v>
      </c>
      <c r="E187" s="16" t="str">
        <f>_xlfn.XLOOKUP('Bank_Statement (3)'!$D187,Tabela4[Sub-category],Tabela4[Category])</f>
        <v>Entertainment</v>
      </c>
      <c r="F187" s="17" t="str">
        <f>_xlfn.XLOOKUP('Bank_Statement (3)'!$E187,Tabela4[Category],Tabela4[Category Type])</f>
        <v>Expense</v>
      </c>
    </row>
    <row r="188" spans="1:6" x14ac:dyDescent="0.25">
      <c r="A188" s="1">
        <v>43281</v>
      </c>
      <c r="B188" s="7" t="s">
        <v>21</v>
      </c>
      <c r="C188" s="8">
        <v>-14</v>
      </c>
      <c r="D188" s="12" t="str">
        <f>_xlfn.XLOOKUP(Bank_Statement__3[[#This Row],[Description]],'Data Validation'!$K$5:$K$27,'Data Validation'!$L$5:$L$27)</f>
        <v>Other</v>
      </c>
      <c r="E188" s="13" t="str">
        <f>_xlfn.XLOOKUP('Bank_Statement (3)'!$D188,Tabela4[Sub-category],Tabela4[Category])</f>
        <v>Discretionary</v>
      </c>
      <c r="F188" s="14" t="str">
        <f>_xlfn.XLOOKUP('Bank_Statement (3)'!$E188,Tabela4[Category],Tabela4[Category Type])</f>
        <v>Expense</v>
      </c>
    </row>
    <row r="189" spans="1:6" x14ac:dyDescent="0.25">
      <c r="A189" s="1">
        <v>43281</v>
      </c>
      <c r="B189" s="7" t="s">
        <v>8</v>
      </c>
      <c r="C189" s="8">
        <v>1524</v>
      </c>
      <c r="D189" s="15" t="str">
        <f>_xlfn.XLOOKUP(Bank_Statement__3[[#This Row],[Description]],'Data Validation'!$K$5:$K$27,'Data Validation'!$L$5:$L$27)</f>
        <v>Salary</v>
      </c>
      <c r="E189" s="16" t="str">
        <f>_xlfn.XLOOKUP('Bank_Statement (3)'!$D189,Tabela4[Sub-category],Tabela4[Category])</f>
        <v>Salary</v>
      </c>
      <c r="F189" s="17" t="str">
        <f>_xlfn.XLOOKUP('Bank_Statement (3)'!$E189,Tabela4[Category],Tabela4[Category Type])</f>
        <v>Income</v>
      </c>
    </row>
    <row r="190" spans="1:6" x14ac:dyDescent="0.25">
      <c r="A190" s="1">
        <v>43281</v>
      </c>
      <c r="B190" s="7" t="s">
        <v>8</v>
      </c>
      <c r="C190" s="8">
        <v>6179.25</v>
      </c>
      <c r="D190" s="12" t="str">
        <f>_xlfn.XLOOKUP(Bank_Statement__3[[#This Row],[Description]],'Data Validation'!$K$5:$K$27,'Data Validation'!$L$5:$L$27)</f>
        <v>Salary</v>
      </c>
      <c r="E190" s="13" t="str">
        <f>_xlfn.XLOOKUP('Bank_Statement (3)'!$D190,Tabela4[Sub-category],Tabela4[Category])</f>
        <v>Salary</v>
      </c>
      <c r="F190" s="14" t="str">
        <f>_xlfn.XLOOKUP('Bank_Statement (3)'!$E190,Tabela4[Category],Tabela4[Category Type])</f>
        <v>Income</v>
      </c>
    </row>
    <row r="191" spans="1:6" x14ac:dyDescent="0.25">
      <c r="A191" s="1">
        <v>43282</v>
      </c>
      <c r="B191" s="7" t="s">
        <v>7</v>
      </c>
      <c r="C191" s="8">
        <v>-112</v>
      </c>
      <c r="D191" s="15" t="str">
        <f>_xlfn.XLOOKUP(Bank_Statement__3[[#This Row],[Description]],'Data Validation'!$K$5:$K$27,'Data Validation'!$L$5:$L$27)</f>
        <v>Groceries</v>
      </c>
      <c r="E191" s="16" t="str">
        <f>_xlfn.XLOOKUP('Bank_Statement (3)'!$D191,Tabela4[Sub-category],Tabela4[Category])</f>
        <v>Food</v>
      </c>
      <c r="F191" s="17" t="str">
        <f>_xlfn.XLOOKUP('Bank_Statement (3)'!$E191,Tabela4[Category],Tabela4[Category Type])</f>
        <v>Expense</v>
      </c>
    </row>
    <row r="192" spans="1:6" x14ac:dyDescent="0.25">
      <c r="A192" s="1">
        <v>43283</v>
      </c>
      <c r="B192" s="7" t="s">
        <v>20</v>
      </c>
      <c r="C192" s="8">
        <v>-45</v>
      </c>
      <c r="D192" s="12" t="str">
        <f>_xlfn.XLOOKUP(Bank_Statement__3[[#This Row],[Description]],'Data Validation'!$K$5:$K$27,'Data Validation'!$L$5:$L$27)</f>
        <v>Public Transport</v>
      </c>
      <c r="E192" s="13" t="str">
        <f>_xlfn.XLOOKUP('Bank_Statement (3)'!$D192,Tabela4[Sub-category],Tabela4[Category])</f>
        <v>Transport</v>
      </c>
      <c r="F192" s="14" t="str">
        <f>_xlfn.XLOOKUP('Bank_Statement (3)'!$E192,Tabela4[Category],Tabela4[Category Type])</f>
        <v>Expense</v>
      </c>
    </row>
    <row r="193" spans="1:6" x14ac:dyDescent="0.25">
      <c r="A193" s="1">
        <v>43284</v>
      </c>
      <c r="B193" s="7" t="s">
        <v>23</v>
      </c>
      <c r="C193" s="8">
        <v>-151</v>
      </c>
      <c r="D193" s="15" t="str">
        <f>_xlfn.XLOOKUP(Bank_Statement__3[[#This Row],[Description]],'Data Validation'!$K$5:$K$27,'Data Validation'!$L$5:$L$27)</f>
        <v>Games</v>
      </c>
      <c r="E193" s="16" t="str">
        <f>_xlfn.XLOOKUP('Bank_Statement (3)'!$D193,Tabela4[Sub-category],Tabela4[Category])</f>
        <v>Entertainment</v>
      </c>
      <c r="F193" s="17" t="str">
        <f>_xlfn.XLOOKUP('Bank_Statement (3)'!$E193,Tabela4[Category],Tabela4[Category Type])</f>
        <v>Expense</v>
      </c>
    </row>
    <row r="194" spans="1:6" x14ac:dyDescent="0.25">
      <c r="A194" s="1">
        <v>43285</v>
      </c>
      <c r="B194" s="7" t="s">
        <v>0</v>
      </c>
      <c r="C194" s="8">
        <v>-24</v>
      </c>
      <c r="D194" s="12" t="str">
        <f>_xlfn.XLOOKUP(Bank_Statement__3[[#This Row],[Description]],'Data Validation'!$K$5:$K$27,'Data Validation'!$L$5:$L$27)</f>
        <v>Delivery Food</v>
      </c>
      <c r="E194" s="13" t="str">
        <f>_xlfn.XLOOKUP('Bank_Statement (3)'!$D194,Tabela4[Sub-category],Tabela4[Category])</f>
        <v>Food</v>
      </c>
      <c r="F194" s="14" t="str">
        <f>_xlfn.XLOOKUP('Bank_Statement (3)'!$E194,Tabela4[Category],Tabela4[Category Type])</f>
        <v>Expense</v>
      </c>
    </row>
    <row r="195" spans="1:6" x14ac:dyDescent="0.25">
      <c r="A195" s="1">
        <v>43286</v>
      </c>
      <c r="B195" s="7" t="s">
        <v>7</v>
      </c>
      <c r="C195" s="8">
        <v>-103</v>
      </c>
      <c r="D195" s="15" t="str">
        <f>_xlfn.XLOOKUP(Bank_Statement__3[[#This Row],[Description]],'Data Validation'!$K$5:$K$27,'Data Validation'!$L$5:$L$27)</f>
        <v>Groceries</v>
      </c>
      <c r="E195" s="16" t="str">
        <f>_xlfn.XLOOKUP('Bank_Statement (3)'!$D195,Tabela4[Sub-category],Tabela4[Category])</f>
        <v>Food</v>
      </c>
      <c r="F195" s="17" t="str">
        <f>_xlfn.XLOOKUP('Bank_Statement (3)'!$E195,Tabela4[Category],Tabela4[Category Type])</f>
        <v>Expense</v>
      </c>
    </row>
    <row r="196" spans="1:6" x14ac:dyDescent="0.25">
      <c r="A196" s="1">
        <v>43287</v>
      </c>
      <c r="B196" s="7" t="s">
        <v>21</v>
      </c>
      <c r="C196" s="8">
        <v>-39</v>
      </c>
      <c r="D196" s="12" t="str">
        <f>_xlfn.XLOOKUP(Bank_Statement__3[[#This Row],[Description]],'Data Validation'!$K$5:$K$27,'Data Validation'!$L$5:$L$27)</f>
        <v>Other</v>
      </c>
      <c r="E196" s="13" t="str">
        <f>_xlfn.XLOOKUP('Bank_Statement (3)'!$D196,Tabela4[Sub-category],Tabela4[Category])</f>
        <v>Discretionary</v>
      </c>
      <c r="F196" s="14" t="str">
        <f>_xlfn.XLOOKUP('Bank_Statement (3)'!$E196,Tabela4[Category],Tabela4[Category Type])</f>
        <v>Expense</v>
      </c>
    </row>
    <row r="197" spans="1:6" x14ac:dyDescent="0.25">
      <c r="A197" s="1">
        <v>43288</v>
      </c>
      <c r="B197" s="7" t="s">
        <v>19</v>
      </c>
      <c r="C197" s="8">
        <v>-9</v>
      </c>
      <c r="D197" s="15" t="str">
        <f>_xlfn.XLOOKUP(Bank_Statement__3[[#This Row],[Description]],'Data Validation'!$K$5:$K$27,'Data Validation'!$L$5:$L$27)</f>
        <v>Entertainment Subscription</v>
      </c>
      <c r="E197" s="16" t="str">
        <f>_xlfn.XLOOKUP('Bank_Statement (3)'!$D197,Tabela4[Sub-category],Tabela4[Category])</f>
        <v>Entertainment</v>
      </c>
      <c r="F197" s="17" t="str">
        <f>_xlfn.XLOOKUP('Bank_Statement (3)'!$E197,Tabela4[Category],Tabela4[Category Type])</f>
        <v>Expense</v>
      </c>
    </row>
    <row r="198" spans="1:6" x14ac:dyDescent="0.25">
      <c r="A198" s="1">
        <v>43289</v>
      </c>
      <c r="B198" s="7" t="s">
        <v>9</v>
      </c>
      <c r="C198" s="8">
        <v>-46</v>
      </c>
      <c r="D198" s="12" t="str">
        <f>_xlfn.XLOOKUP(Bank_Statement__3[[#This Row],[Description]],'Data Validation'!$K$5:$K$27,'Data Validation'!$L$5:$L$27)</f>
        <v>Going Out</v>
      </c>
      <c r="E198" s="13" t="str">
        <f>_xlfn.XLOOKUP('Bank_Statement (3)'!$D198,Tabela4[Sub-category],Tabela4[Category])</f>
        <v>Entertainment</v>
      </c>
      <c r="F198" s="14" t="str">
        <f>_xlfn.XLOOKUP('Bank_Statement (3)'!$E198,Tabela4[Category],Tabela4[Category Type])</f>
        <v>Expense</v>
      </c>
    </row>
    <row r="199" spans="1:6" x14ac:dyDescent="0.25">
      <c r="A199" s="1">
        <v>43290</v>
      </c>
      <c r="B199" s="7" t="s">
        <v>0</v>
      </c>
      <c r="C199" s="8">
        <v>-19</v>
      </c>
      <c r="D199" s="15" t="str">
        <f>_xlfn.XLOOKUP(Bank_Statement__3[[#This Row],[Description]],'Data Validation'!$K$5:$K$27,'Data Validation'!$L$5:$L$27)</f>
        <v>Delivery Food</v>
      </c>
      <c r="E199" s="16" t="str">
        <f>_xlfn.XLOOKUP('Bank_Statement (3)'!$D199,Tabela4[Sub-category],Tabela4[Category])</f>
        <v>Food</v>
      </c>
      <c r="F199" s="17" t="str">
        <f>_xlfn.XLOOKUP('Bank_Statement (3)'!$E199,Tabela4[Category],Tabela4[Category Type])</f>
        <v>Expense</v>
      </c>
    </row>
    <row r="200" spans="1:6" x14ac:dyDescent="0.25">
      <c r="A200" s="1">
        <v>43291</v>
      </c>
      <c r="B200" s="7" t="s">
        <v>4</v>
      </c>
      <c r="C200" s="8">
        <v>-142</v>
      </c>
      <c r="D200" s="12" t="str">
        <f>_xlfn.XLOOKUP(Bank_Statement__3[[#This Row],[Description]],'Data Validation'!$K$5:$K$27,'Data Validation'!$L$5:$L$27)</f>
        <v>Groceries</v>
      </c>
      <c r="E200" s="13" t="str">
        <f>_xlfn.XLOOKUP('Bank_Statement (3)'!$D200,Tabela4[Sub-category],Tabela4[Category])</f>
        <v>Food</v>
      </c>
      <c r="F200" s="14" t="str">
        <f>_xlfn.XLOOKUP('Bank_Statement (3)'!$E200,Tabela4[Category],Tabela4[Category Type])</f>
        <v>Expense</v>
      </c>
    </row>
    <row r="201" spans="1:6" x14ac:dyDescent="0.25">
      <c r="A201" s="1">
        <v>43292</v>
      </c>
      <c r="B201" s="7" t="s">
        <v>4</v>
      </c>
      <c r="C201" s="8">
        <v>-50</v>
      </c>
      <c r="D201" s="15" t="str">
        <f>_xlfn.XLOOKUP(Bank_Statement__3[[#This Row],[Description]],'Data Validation'!$K$5:$K$27,'Data Validation'!$L$5:$L$27)</f>
        <v>Groceries</v>
      </c>
      <c r="E201" s="16" t="str">
        <f>_xlfn.XLOOKUP('Bank_Statement (3)'!$D201,Tabela4[Sub-category],Tabela4[Category])</f>
        <v>Food</v>
      </c>
      <c r="F201" s="17" t="str">
        <f>_xlfn.XLOOKUP('Bank_Statement (3)'!$E201,Tabela4[Category],Tabela4[Category Type])</f>
        <v>Expense</v>
      </c>
    </row>
    <row r="202" spans="1:6" x14ac:dyDescent="0.25">
      <c r="A202" s="1">
        <v>43293</v>
      </c>
      <c r="B202" s="7" t="s">
        <v>7</v>
      </c>
      <c r="C202" s="8">
        <v>-128</v>
      </c>
      <c r="D202" s="12" t="str">
        <f>_xlfn.XLOOKUP(Bank_Statement__3[[#This Row],[Description]],'Data Validation'!$K$5:$K$27,'Data Validation'!$L$5:$L$27)</f>
        <v>Groceries</v>
      </c>
      <c r="E202" s="13" t="str">
        <f>_xlfn.XLOOKUP('Bank_Statement (3)'!$D202,Tabela4[Sub-category],Tabela4[Category])</f>
        <v>Food</v>
      </c>
      <c r="F202" s="14" t="str">
        <f>_xlfn.XLOOKUP('Bank_Statement (3)'!$E202,Tabela4[Category],Tabela4[Category Type])</f>
        <v>Expense</v>
      </c>
    </row>
    <row r="203" spans="1:6" x14ac:dyDescent="0.25">
      <c r="A203" s="1">
        <v>43294</v>
      </c>
      <c r="B203" s="7" t="s">
        <v>0</v>
      </c>
      <c r="C203" s="8">
        <v>-28</v>
      </c>
      <c r="D203" s="15" t="str">
        <f>_xlfn.XLOOKUP(Bank_Statement__3[[#This Row],[Description]],'Data Validation'!$K$5:$K$27,'Data Validation'!$L$5:$L$27)</f>
        <v>Delivery Food</v>
      </c>
      <c r="E203" s="16" t="str">
        <f>_xlfn.XLOOKUP('Bank_Statement (3)'!$D203,Tabela4[Sub-category],Tabela4[Category])</f>
        <v>Food</v>
      </c>
      <c r="F203" s="17" t="str">
        <f>_xlfn.XLOOKUP('Bank_Statement (3)'!$E203,Tabela4[Category],Tabela4[Category Type])</f>
        <v>Expense</v>
      </c>
    </row>
    <row r="204" spans="1:6" x14ac:dyDescent="0.25">
      <c r="A204" s="1">
        <v>43295</v>
      </c>
      <c r="B204" s="7" t="s">
        <v>1</v>
      </c>
      <c r="C204" s="8">
        <v>-454</v>
      </c>
      <c r="D204" s="12" t="str">
        <f>_xlfn.XLOOKUP(Bank_Statement__3[[#This Row],[Description]],'Data Validation'!$K$5:$K$27,'Data Validation'!$L$5:$L$27)</f>
        <v>Other</v>
      </c>
      <c r="E204" s="13" t="str">
        <f>_xlfn.XLOOKUP('Bank_Statement (3)'!$D204,Tabela4[Sub-category],Tabela4[Category])</f>
        <v>Discretionary</v>
      </c>
      <c r="F204" s="14" t="str">
        <f>_xlfn.XLOOKUP('Bank_Statement (3)'!$E204,Tabela4[Category],Tabela4[Category Type])</f>
        <v>Expense</v>
      </c>
    </row>
    <row r="205" spans="1:6" x14ac:dyDescent="0.25">
      <c r="A205" s="1">
        <v>43296</v>
      </c>
      <c r="B205" s="7" t="s">
        <v>7</v>
      </c>
      <c r="C205" s="8">
        <v>-93</v>
      </c>
      <c r="D205" s="15" t="str">
        <f>_xlfn.XLOOKUP(Bank_Statement__3[[#This Row],[Description]],'Data Validation'!$K$5:$K$27,'Data Validation'!$L$5:$L$27)</f>
        <v>Groceries</v>
      </c>
      <c r="E205" s="16" t="str">
        <f>_xlfn.XLOOKUP('Bank_Statement (3)'!$D205,Tabela4[Sub-category],Tabela4[Category])</f>
        <v>Food</v>
      </c>
      <c r="F205" s="17" t="str">
        <f>_xlfn.XLOOKUP('Bank_Statement (3)'!$E205,Tabela4[Category],Tabela4[Category Type])</f>
        <v>Expense</v>
      </c>
    </row>
    <row r="206" spans="1:6" x14ac:dyDescent="0.25">
      <c r="A206" s="1">
        <v>43297</v>
      </c>
      <c r="B206" s="7" t="s">
        <v>7</v>
      </c>
      <c r="C206" s="8">
        <v>-87</v>
      </c>
      <c r="D206" s="12" t="str">
        <f>_xlfn.XLOOKUP(Bank_Statement__3[[#This Row],[Description]],'Data Validation'!$K$5:$K$27,'Data Validation'!$L$5:$L$27)</f>
        <v>Groceries</v>
      </c>
      <c r="E206" s="13" t="str">
        <f>_xlfn.XLOOKUP('Bank_Statement (3)'!$D206,Tabela4[Sub-category],Tabela4[Category])</f>
        <v>Food</v>
      </c>
      <c r="F206" s="14" t="str">
        <f>_xlfn.XLOOKUP('Bank_Statement (3)'!$E206,Tabela4[Category],Tabela4[Category Type])</f>
        <v>Expense</v>
      </c>
    </row>
    <row r="207" spans="1:6" x14ac:dyDescent="0.25">
      <c r="A207" s="1">
        <v>43298</v>
      </c>
      <c r="B207" s="7" t="s">
        <v>0</v>
      </c>
      <c r="C207" s="8">
        <v>-1</v>
      </c>
      <c r="D207" s="15" t="str">
        <f>_xlfn.XLOOKUP(Bank_Statement__3[[#This Row],[Description]],'Data Validation'!$K$5:$K$27,'Data Validation'!$L$5:$L$27)</f>
        <v>Delivery Food</v>
      </c>
      <c r="E207" s="16" t="str">
        <f>_xlfn.XLOOKUP('Bank_Statement (3)'!$D207,Tabela4[Sub-category],Tabela4[Category])</f>
        <v>Food</v>
      </c>
      <c r="F207" s="17" t="str">
        <f>_xlfn.XLOOKUP('Bank_Statement (3)'!$E207,Tabela4[Category],Tabela4[Category Type])</f>
        <v>Expense</v>
      </c>
    </row>
    <row r="208" spans="1:6" x14ac:dyDescent="0.25">
      <c r="A208" s="1">
        <v>43299</v>
      </c>
      <c r="B208" s="7" t="s">
        <v>6</v>
      </c>
      <c r="C208" s="8">
        <v>-144</v>
      </c>
      <c r="D208" s="12" t="str">
        <f>_xlfn.XLOOKUP(Bank_Statement__3[[#This Row],[Description]],'Data Validation'!$K$5:$K$27,'Data Validation'!$L$5:$L$27)</f>
        <v>Cosmetics</v>
      </c>
      <c r="E208" s="13" t="str">
        <f>_xlfn.XLOOKUP('Bank_Statement (3)'!$D208,Tabela4[Sub-category],Tabela4[Category])</f>
        <v>Living Expenses</v>
      </c>
      <c r="F208" s="14" t="str">
        <f>_xlfn.XLOOKUP('Bank_Statement (3)'!$E208,Tabela4[Category],Tabela4[Category Type])</f>
        <v>Expense</v>
      </c>
    </row>
    <row r="209" spans="1:6" x14ac:dyDescent="0.25">
      <c r="A209" s="1">
        <v>43300</v>
      </c>
      <c r="B209" s="7" t="s">
        <v>0</v>
      </c>
      <c r="C209" s="8">
        <v>-27</v>
      </c>
      <c r="D209" s="15" t="str">
        <f>_xlfn.XLOOKUP(Bank_Statement__3[[#This Row],[Description]],'Data Validation'!$K$5:$K$27,'Data Validation'!$L$5:$L$27)</f>
        <v>Delivery Food</v>
      </c>
      <c r="E209" s="16" t="str">
        <f>_xlfn.XLOOKUP('Bank_Statement (3)'!$D209,Tabela4[Sub-category],Tabela4[Category])</f>
        <v>Food</v>
      </c>
      <c r="F209" s="17" t="str">
        <f>_xlfn.XLOOKUP('Bank_Statement (3)'!$E209,Tabela4[Category],Tabela4[Category Type])</f>
        <v>Expense</v>
      </c>
    </row>
    <row r="210" spans="1:6" x14ac:dyDescent="0.25">
      <c r="A210" s="1">
        <v>43301</v>
      </c>
      <c r="B210" s="7" t="s">
        <v>4</v>
      </c>
      <c r="C210" s="8">
        <v>-191</v>
      </c>
      <c r="D210" s="12" t="str">
        <f>_xlfn.XLOOKUP(Bank_Statement__3[[#This Row],[Description]],'Data Validation'!$K$5:$K$27,'Data Validation'!$L$5:$L$27)</f>
        <v>Groceries</v>
      </c>
      <c r="E210" s="13" t="str">
        <f>_xlfn.XLOOKUP('Bank_Statement (3)'!$D210,Tabela4[Sub-category],Tabela4[Category])</f>
        <v>Food</v>
      </c>
      <c r="F210" s="14" t="str">
        <f>_xlfn.XLOOKUP('Bank_Statement (3)'!$E210,Tabela4[Category],Tabela4[Category Type])</f>
        <v>Expense</v>
      </c>
    </row>
    <row r="211" spans="1:6" x14ac:dyDescent="0.25">
      <c r="A211" s="1">
        <v>43302</v>
      </c>
      <c r="B211" s="7" t="s">
        <v>21</v>
      </c>
      <c r="C211" s="8">
        <v>-21</v>
      </c>
      <c r="D211" s="15" t="str">
        <f>_xlfn.XLOOKUP(Bank_Statement__3[[#This Row],[Description]],'Data Validation'!$K$5:$K$27,'Data Validation'!$L$5:$L$27)</f>
        <v>Other</v>
      </c>
      <c r="E211" s="16" t="str">
        <f>_xlfn.XLOOKUP('Bank_Statement (3)'!$D211,Tabela4[Sub-category],Tabela4[Category])</f>
        <v>Discretionary</v>
      </c>
      <c r="F211" s="17" t="str">
        <f>_xlfn.XLOOKUP('Bank_Statement (3)'!$E211,Tabela4[Category],Tabela4[Category Type])</f>
        <v>Expense</v>
      </c>
    </row>
    <row r="212" spans="1:6" x14ac:dyDescent="0.25">
      <c r="A212" s="1">
        <v>43303</v>
      </c>
      <c r="B212" s="7" t="s">
        <v>18</v>
      </c>
      <c r="C212" s="8">
        <v>-32</v>
      </c>
      <c r="D212" s="12" t="str">
        <f>_xlfn.XLOOKUP(Bank_Statement__3[[#This Row],[Description]],'Data Validation'!$K$5:$K$27,'Data Validation'!$L$5:$L$27)</f>
        <v>Regular Living Expense</v>
      </c>
      <c r="E212" s="13" t="str">
        <f>_xlfn.XLOOKUP('Bank_Statement (3)'!$D212,Tabela4[Sub-category],Tabela4[Category])</f>
        <v>Living Expenses</v>
      </c>
      <c r="F212" s="14" t="str">
        <f>_xlfn.XLOOKUP('Bank_Statement (3)'!$E212,Tabela4[Category],Tabela4[Category Type])</f>
        <v>Expense</v>
      </c>
    </row>
    <row r="213" spans="1:6" x14ac:dyDescent="0.25">
      <c r="A213" s="1">
        <v>43304</v>
      </c>
      <c r="B213" s="7" t="s">
        <v>3</v>
      </c>
      <c r="C213" s="8">
        <v>-31</v>
      </c>
      <c r="D213" s="15" t="str">
        <f>_xlfn.XLOOKUP(Bank_Statement__3[[#This Row],[Description]],'Data Validation'!$K$5:$K$27,'Data Validation'!$L$5:$L$27)</f>
        <v>Entertainment Subscription</v>
      </c>
      <c r="E213" s="16" t="str">
        <f>_xlfn.XLOOKUP('Bank_Statement (3)'!$D213,Tabela4[Sub-category],Tabela4[Category])</f>
        <v>Entertainment</v>
      </c>
      <c r="F213" s="17" t="str">
        <f>_xlfn.XLOOKUP('Bank_Statement (3)'!$E213,Tabela4[Category],Tabela4[Category Type])</f>
        <v>Expense</v>
      </c>
    </row>
    <row r="214" spans="1:6" x14ac:dyDescent="0.25">
      <c r="A214" s="1">
        <v>43305</v>
      </c>
      <c r="B214" s="7" t="s">
        <v>7</v>
      </c>
      <c r="C214" s="8">
        <v>-131</v>
      </c>
      <c r="D214" s="12" t="str">
        <f>_xlfn.XLOOKUP(Bank_Statement__3[[#This Row],[Description]],'Data Validation'!$K$5:$K$27,'Data Validation'!$L$5:$L$27)</f>
        <v>Groceries</v>
      </c>
      <c r="E214" s="13" t="str">
        <f>_xlfn.XLOOKUP('Bank_Statement (3)'!$D214,Tabela4[Sub-category],Tabela4[Category])</f>
        <v>Food</v>
      </c>
      <c r="F214" s="14" t="str">
        <f>_xlfn.XLOOKUP('Bank_Statement (3)'!$E214,Tabela4[Category],Tabela4[Category Type])</f>
        <v>Expense</v>
      </c>
    </row>
    <row r="215" spans="1:6" x14ac:dyDescent="0.25">
      <c r="A215" s="1">
        <v>43306</v>
      </c>
      <c r="B215" s="7" t="s">
        <v>4</v>
      </c>
      <c r="C215" s="8">
        <v>-78</v>
      </c>
      <c r="D215" s="15" t="str">
        <f>_xlfn.XLOOKUP(Bank_Statement__3[[#This Row],[Description]],'Data Validation'!$K$5:$K$27,'Data Validation'!$L$5:$L$27)</f>
        <v>Groceries</v>
      </c>
      <c r="E215" s="16" t="str">
        <f>_xlfn.XLOOKUP('Bank_Statement (3)'!$D215,Tabela4[Sub-category],Tabela4[Category])</f>
        <v>Food</v>
      </c>
      <c r="F215" s="17" t="str">
        <f>_xlfn.XLOOKUP('Bank_Statement (3)'!$E215,Tabela4[Category],Tabela4[Category Type])</f>
        <v>Expense</v>
      </c>
    </row>
    <row r="216" spans="1:6" x14ac:dyDescent="0.25">
      <c r="A216" s="1">
        <v>43307</v>
      </c>
      <c r="B216" s="7" t="s">
        <v>19</v>
      </c>
      <c r="C216" s="8">
        <v>-37</v>
      </c>
      <c r="D216" s="12" t="str">
        <f>_xlfn.XLOOKUP(Bank_Statement__3[[#This Row],[Description]],'Data Validation'!$K$5:$K$27,'Data Validation'!$L$5:$L$27)</f>
        <v>Entertainment Subscription</v>
      </c>
      <c r="E216" s="13" t="str">
        <f>_xlfn.XLOOKUP('Bank_Statement (3)'!$D216,Tabela4[Sub-category],Tabela4[Category])</f>
        <v>Entertainment</v>
      </c>
      <c r="F216" s="14" t="str">
        <f>_xlfn.XLOOKUP('Bank_Statement (3)'!$E216,Tabela4[Category],Tabela4[Category Type])</f>
        <v>Expense</v>
      </c>
    </row>
    <row r="217" spans="1:6" x14ac:dyDescent="0.25">
      <c r="A217" s="1">
        <v>43308</v>
      </c>
      <c r="B217" s="7" t="s">
        <v>16</v>
      </c>
      <c r="C217" s="8">
        <v>-124</v>
      </c>
      <c r="D217" s="15" t="str">
        <f>_xlfn.XLOOKUP(Bank_Statement__3[[#This Row],[Description]],'Data Validation'!$K$5:$K$27,'Data Validation'!$L$5:$L$27)</f>
        <v>Gas</v>
      </c>
      <c r="E217" s="16" t="str">
        <f>_xlfn.XLOOKUP('Bank_Statement (3)'!$D217,Tabela4[Sub-category],Tabela4[Category])</f>
        <v>Transport</v>
      </c>
      <c r="F217" s="17" t="str">
        <f>_xlfn.XLOOKUP('Bank_Statement (3)'!$E217,Tabela4[Category],Tabela4[Category Type])</f>
        <v>Expense</v>
      </c>
    </row>
    <row r="218" spans="1:6" x14ac:dyDescent="0.25">
      <c r="A218" s="1">
        <v>43309</v>
      </c>
      <c r="B218" s="7" t="s">
        <v>4</v>
      </c>
      <c r="C218" s="8">
        <v>-190</v>
      </c>
      <c r="D218" s="12" t="str">
        <f>_xlfn.XLOOKUP(Bank_Statement__3[[#This Row],[Description]],'Data Validation'!$K$5:$K$27,'Data Validation'!$L$5:$L$27)</f>
        <v>Groceries</v>
      </c>
      <c r="E218" s="13" t="str">
        <f>_xlfn.XLOOKUP('Bank_Statement (3)'!$D218,Tabela4[Sub-category],Tabela4[Category])</f>
        <v>Food</v>
      </c>
      <c r="F218" s="14" t="str">
        <f>_xlfn.XLOOKUP('Bank_Statement (3)'!$E218,Tabela4[Category],Tabela4[Category Type])</f>
        <v>Expense</v>
      </c>
    </row>
    <row r="219" spans="1:6" x14ac:dyDescent="0.25">
      <c r="A219" s="1">
        <v>43310</v>
      </c>
      <c r="B219" s="7" t="s">
        <v>7</v>
      </c>
      <c r="C219" s="8">
        <v>-120</v>
      </c>
      <c r="D219" s="15" t="str">
        <f>_xlfn.XLOOKUP(Bank_Statement__3[[#This Row],[Description]],'Data Validation'!$K$5:$K$27,'Data Validation'!$L$5:$L$27)</f>
        <v>Groceries</v>
      </c>
      <c r="E219" s="16" t="str">
        <f>_xlfn.XLOOKUP('Bank_Statement (3)'!$D219,Tabela4[Sub-category],Tabela4[Category])</f>
        <v>Food</v>
      </c>
      <c r="F219" s="17" t="str">
        <f>_xlfn.XLOOKUP('Bank_Statement (3)'!$E219,Tabela4[Category],Tabela4[Category Type])</f>
        <v>Expense</v>
      </c>
    </row>
    <row r="220" spans="1:6" x14ac:dyDescent="0.25">
      <c r="A220" s="1">
        <v>43311</v>
      </c>
      <c r="B220" s="7" t="s">
        <v>0</v>
      </c>
      <c r="C220" s="8">
        <v>-27</v>
      </c>
      <c r="D220" s="12" t="str">
        <f>_xlfn.XLOOKUP(Bank_Statement__3[[#This Row],[Description]],'Data Validation'!$K$5:$K$27,'Data Validation'!$L$5:$L$27)</f>
        <v>Delivery Food</v>
      </c>
      <c r="E220" s="13" t="str">
        <f>_xlfn.XLOOKUP('Bank_Statement (3)'!$D220,Tabela4[Sub-category],Tabela4[Category])</f>
        <v>Food</v>
      </c>
      <c r="F220" s="14" t="str">
        <f>_xlfn.XLOOKUP('Bank_Statement (3)'!$E220,Tabela4[Category],Tabela4[Category Type])</f>
        <v>Expense</v>
      </c>
    </row>
    <row r="221" spans="1:6" x14ac:dyDescent="0.25">
      <c r="A221" s="1">
        <v>43312</v>
      </c>
      <c r="B221" s="7" t="s">
        <v>15</v>
      </c>
      <c r="C221" s="8">
        <v>-205</v>
      </c>
      <c r="D221" s="15" t="str">
        <f>_xlfn.XLOOKUP(Bank_Statement__3[[#This Row],[Description]],'Data Validation'!$K$5:$K$27,'Data Validation'!$L$5:$L$27)</f>
        <v>Regular Living Expense</v>
      </c>
      <c r="E221" s="16" t="str">
        <f>_xlfn.XLOOKUP('Bank_Statement (3)'!$D221,Tabela4[Sub-category],Tabela4[Category])</f>
        <v>Living Expenses</v>
      </c>
      <c r="F221" s="17" t="str">
        <f>_xlfn.XLOOKUP('Bank_Statement (3)'!$E221,Tabela4[Category],Tabela4[Category Type])</f>
        <v>Expense</v>
      </c>
    </row>
    <row r="222" spans="1:6" x14ac:dyDescent="0.25">
      <c r="A222" s="1">
        <v>43312</v>
      </c>
      <c r="B222" s="7" t="s">
        <v>8</v>
      </c>
      <c r="C222" s="8">
        <v>6238.1</v>
      </c>
      <c r="D222" s="12" t="str">
        <f>_xlfn.XLOOKUP(Bank_Statement__3[[#This Row],[Description]],'Data Validation'!$K$5:$K$27,'Data Validation'!$L$5:$L$27)</f>
        <v>Salary</v>
      </c>
      <c r="E222" s="13" t="str">
        <f>_xlfn.XLOOKUP('Bank_Statement (3)'!$D222,Tabela4[Sub-category],Tabela4[Category])</f>
        <v>Salary</v>
      </c>
      <c r="F222" s="14" t="str">
        <f>_xlfn.XLOOKUP('Bank_Statement (3)'!$E222,Tabela4[Category],Tabela4[Category Type])</f>
        <v>Income</v>
      </c>
    </row>
    <row r="223" spans="1:6" x14ac:dyDescent="0.25">
      <c r="A223" s="1">
        <v>43313</v>
      </c>
      <c r="B223" s="7" t="s">
        <v>17</v>
      </c>
      <c r="C223" s="8">
        <v>-359</v>
      </c>
      <c r="D223" s="15" t="str">
        <f>_xlfn.XLOOKUP(Bank_Statement__3[[#This Row],[Description]],'Data Validation'!$K$5:$K$27,'Data Validation'!$L$5:$L$27)</f>
        <v>Regular Living Expense</v>
      </c>
      <c r="E223" s="16" t="str">
        <f>_xlfn.XLOOKUP('Bank_Statement (3)'!$D223,Tabela4[Sub-category],Tabela4[Category])</f>
        <v>Living Expenses</v>
      </c>
      <c r="F223" s="17" t="str">
        <f>_xlfn.XLOOKUP('Bank_Statement (3)'!$E223,Tabela4[Category],Tabela4[Category Type])</f>
        <v>Expense</v>
      </c>
    </row>
    <row r="224" spans="1:6" x14ac:dyDescent="0.25">
      <c r="A224" s="1">
        <v>43314</v>
      </c>
      <c r="B224" s="7" t="s">
        <v>4</v>
      </c>
      <c r="C224" s="8">
        <v>-72</v>
      </c>
      <c r="D224" s="12" t="str">
        <f>_xlfn.XLOOKUP(Bank_Statement__3[[#This Row],[Description]],'Data Validation'!$K$5:$K$27,'Data Validation'!$L$5:$L$27)</f>
        <v>Groceries</v>
      </c>
      <c r="E224" s="13" t="str">
        <f>_xlfn.XLOOKUP('Bank_Statement (3)'!$D224,Tabela4[Sub-category],Tabela4[Category])</f>
        <v>Food</v>
      </c>
      <c r="F224" s="14" t="str">
        <f>_xlfn.XLOOKUP('Bank_Statement (3)'!$E224,Tabela4[Category],Tabela4[Category Type])</f>
        <v>Expense</v>
      </c>
    </row>
    <row r="225" spans="1:6" x14ac:dyDescent="0.25">
      <c r="A225" s="1">
        <v>43315</v>
      </c>
      <c r="B225" s="7" t="s">
        <v>21</v>
      </c>
      <c r="C225" s="8">
        <v>-40</v>
      </c>
      <c r="D225" s="15" t="str">
        <f>_xlfn.XLOOKUP(Bank_Statement__3[[#This Row],[Description]],'Data Validation'!$K$5:$K$27,'Data Validation'!$L$5:$L$27)</f>
        <v>Other</v>
      </c>
      <c r="E225" s="16" t="str">
        <f>_xlfn.XLOOKUP('Bank_Statement (3)'!$D225,Tabela4[Sub-category],Tabela4[Category])</f>
        <v>Discretionary</v>
      </c>
      <c r="F225" s="17" t="str">
        <f>_xlfn.XLOOKUP('Bank_Statement (3)'!$E225,Tabela4[Category],Tabela4[Category Type])</f>
        <v>Expense</v>
      </c>
    </row>
    <row r="226" spans="1:6" x14ac:dyDescent="0.25">
      <c r="A226" s="1">
        <v>43316</v>
      </c>
      <c r="B226" s="7" t="s">
        <v>0</v>
      </c>
      <c r="C226" s="8">
        <v>-31</v>
      </c>
      <c r="D226" s="12" t="str">
        <f>_xlfn.XLOOKUP(Bank_Statement__3[[#This Row],[Description]],'Data Validation'!$K$5:$K$27,'Data Validation'!$L$5:$L$27)</f>
        <v>Delivery Food</v>
      </c>
      <c r="E226" s="13" t="str">
        <f>_xlfn.XLOOKUP('Bank_Statement (3)'!$D226,Tabela4[Sub-category],Tabela4[Category])</f>
        <v>Food</v>
      </c>
      <c r="F226" s="14" t="str">
        <f>_xlfn.XLOOKUP('Bank_Statement (3)'!$E226,Tabela4[Category],Tabela4[Category Type])</f>
        <v>Expense</v>
      </c>
    </row>
    <row r="227" spans="1:6" x14ac:dyDescent="0.25">
      <c r="A227" s="1">
        <v>43317</v>
      </c>
      <c r="B227" s="7" t="s">
        <v>1</v>
      </c>
      <c r="C227" s="8">
        <v>-258</v>
      </c>
      <c r="D227" s="15" t="str">
        <f>_xlfn.XLOOKUP(Bank_Statement__3[[#This Row],[Description]],'Data Validation'!$K$5:$K$27,'Data Validation'!$L$5:$L$27)</f>
        <v>Other</v>
      </c>
      <c r="E227" s="16" t="str">
        <f>_xlfn.XLOOKUP('Bank_Statement (3)'!$D227,Tabela4[Sub-category],Tabela4[Category])</f>
        <v>Discretionary</v>
      </c>
      <c r="F227" s="17" t="str">
        <f>_xlfn.XLOOKUP('Bank_Statement (3)'!$E227,Tabela4[Category],Tabela4[Category Type])</f>
        <v>Expense</v>
      </c>
    </row>
    <row r="228" spans="1:6" x14ac:dyDescent="0.25">
      <c r="A228" s="1">
        <v>43318</v>
      </c>
      <c r="B228" s="7" t="s">
        <v>19</v>
      </c>
      <c r="C228" s="8">
        <v>-32</v>
      </c>
      <c r="D228" s="12" t="str">
        <f>_xlfn.XLOOKUP(Bank_Statement__3[[#This Row],[Description]],'Data Validation'!$K$5:$K$27,'Data Validation'!$L$5:$L$27)</f>
        <v>Entertainment Subscription</v>
      </c>
      <c r="E228" s="13" t="str">
        <f>_xlfn.XLOOKUP('Bank_Statement (3)'!$D228,Tabela4[Sub-category],Tabela4[Category])</f>
        <v>Entertainment</v>
      </c>
      <c r="F228" s="14" t="str">
        <f>_xlfn.XLOOKUP('Bank_Statement (3)'!$E228,Tabela4[Category],Tabela4[Category Type])</f>
        <v>Expense</v>
      </c>
    </row>
    <row r="229" spans="1:6" x14ac:dyDescent="0.25">
      <c r="A229" s="1">
        <v>43319</v>
      </c>
      <c r="B229" s="7" t="s">
        <v>7</v>
      </c>
      <c r="C229" s="8">
        <v>-106</v>
      </c>
      <c r="D229" s="15" t="str">
        <f>_xlfn.XLOOKUP(Bank_Statement__3[[#This Row],[Description]],'Data Validation'!$K$5:$K$27,'Data Validation'!$L$5:$L$27)</f>
        <v>Groceries</v>
      </c>
      <c r="E229" s="16" t="str">
        <f>_xlfn.XLOOKUP('Bank_Statement (3)'!$D229,Tabela4[Sub-category],Tabela4[Category])</f>
        <v>Food</v>
      </c>
      <c r="F229" s="17" t="str">
        <f>_xlfn.XLOOKUP('Bank_Statement (3)'!$E229,Tabela4[Category],Tabela4[Category Type])</f>
        <v>Expense</v>
      </c>
    </row>
    <row r="230" spans="1:6" x14ac:dyDescent="0.25">
      <c r="A230" s="1">
        <v>43320</v>
      </c>
      <c r="B230" s="7" t="s">
        <v>16</v>
      </c>
      <c r="C230" s="8">
        <v>-117</v>
      </c>
      <c r="D230" s="12" t="str">
        <f>_xlfn.XLOOKUP(Bank_Statement__3[[#This Row],[Description]],'Data Validation'!$K$5:$K$27,'Data Validation'!$L$5:$L$27)</f>
        <v>Gas</v>
      </c>
      <c r="E230" s="13" t="str">
        <f>_xlfn.XLOOKUP('Bank_Statement (3)'!$D230,Tabela4[Sub-category],Tabela4[Category])</f>
        <v>Transport</v>
      </c>
      <c r="F230" s="14" t="str">
        <f>_xlfn.XLOOKUP('Bank_Statement (3)'!$E230,Tabela4[Category],Tabela4[Category Type])</f>
        <v>Expense</v>
      </c>
    </row>
    <row r="231" spans="1:6" x14ac:dyDescent="0.25">
      <c r="A231" s="1">
        <v>43321</v>
      </c>
      <c r="B231" s="7" t="s">
        <v>7</v>
      </c>
      <c r="C231" s="8">
        <v>-161</v>
      </c>
      <c r="D231" s="15" t="str">
        <f>_xlfn.XLOOKUP(Bank_Statement__3[[#This Row],[Description]],'Data Validation'!$K$5:$K$27,'Data Validation'!$L$5:$L$27)</f>
        <v>Groceries</v>
      </c>
      <c r="E231" s="16" t="str">
        <f>_xlfn.XLOOKUP('Bank_Statement (3)'!$D231,Tabela4[Sub-category],Tabela4[Category])</f>
        <v>Food</v>
      </c>
      <c r="F231" s="17" t="str">
        <f>_xlfn.XLOOKUP('Bank_Statement (3)'!$E231,Tabela4[Category],Tabela4[Category Type])</f>
        <v>Expense</v>
      </c>
    </row>
    <row r="232" spans="1:6" x14ac:dyDescent="0.25">
      <c r="A232" s="1">
        <v>43322</v>
      </c>
      <c r="B232" s="7" t="s">
        <v>7</v>
      </c>
      <c r="C232" s="8">
        <v>-145</v>
      </c>
      <c r="D232" s="12" t="str">
        <f>_xlfn.XLOOKUP(Bank_Statement__3[[#This Row],[Description]],'Data Validation'!$K$5:$K$27,'Data Validation'!$L$5:$L$27)</f>
        <v>Groceries</v>
      </c>
      <c r="E232" s="13" t="str">
        <f>_xlfn.XLOOKUP('Bank_Statement (3)'!$D232,Tabela4[Sub-category],Tabela4[Category])</f>
        <v>Food</v>
      </c>
      <c r="F232" s="14" t="str">
        <f>_xlfn.XLOOKUP('Bank_Statement (3)'!$E232,Tabela4[Category],Tabela4[Category Type])</f>
        <v>Expense</v>
      </c>
    </row>
    <row r="233" spans="1:6" x14ac:dyDescent="0.25">
      <c r="A233" s="1">
        <v>43323</v>
      </c>
      <c r="B233" s="7" t="s">
        <v>18</v>
      </c>
      <c r="C233" s="8">
        <v>-14</v>
      </c>
      <c r="D233" s="15" t="str">
        <f>_xlfn.XLOOKUP(Bank_Statement__3[[#This Row],[Description]],'Data Validation'!$K$5:$K$27,'Data Validation'!$L$5:$L$27)</f>
        <v>Regular Living Expense</v>
      </c>
      <c r="E233" s="16" t="str">
        <f>_xlfn.XLOOKUP('Bank_Statement (3)'!$D233,Tabela4[Sub-category],Tabela4[Category])</f>
        <v>Living Expenses</v>
      </c>
      <c r="F233" s="17" t="str">
        <f>_xlfn.XLOOKUP('Bank_Statement (3)'!$E233,Tabela4[Category],Tabela4[Category Type])</f>
        <v>Expense</v>
      </c>
    </row>
    <row r="234" spans="1:6" x14ac:dyDescent="0.25">
      <c r="A234" s="1">
        <v>43324</v>
      </c>
      <c r="B234" s="7" t="s">
        <v>7</v>
      </c>
      <c r="C234" s="8">
        <v>-63</v>
      </c>
      <c r="D234" s="12" t="str">
        <f>_xlfn.XLOOKUP(Bank_Statement__3[[#This Row],[Description]],'Data Validation'!$K$5:$K$27,'Data Validation'!$L$5:$L$27)</f>
        <v>Groceries</v>
      </c>
      <c r="E234" s="13" t="str">
        <f>_xlfn.XLOOKUP('Bank_Statement (3)'!$D234,Tabela4[Sub-category],Tabela4[Category])</f>
        <v>Food</v>
      </c>
      <c r="F234" s="14" t="str">
        <f>_xlfn.XLOOKUP('Bank_Statement (3)'!$E234,Tabela4[Category],Tabela4[Category Type])</f>
        <v>Expense</v>
      </c>
    </row>
    <row r="235" spans="1:6" x14ac:dyDescent="0.25">
      <c r="A235" s="1">
        <v>43325</v>
      </c>
      <c r="B235" s="7" t="s">
        <v>16</v>
      </c>
      <c r="C235" s="8">
        <v>-76</v>
      </c>
      <c r="D235" s="15" t="str">
        <f>_xlfn.XLOOKUP(Bank_Statement__3[[#This Row],[Description]],'Data Validation'!$K$5:$K$27,'Data Validation'!$L$5:$L$27)</f>
        <v>Gas</v>
      </c>
      <c r="E235" s="16" t="str">
        <f>_xlfn.XLOOKUP('Bank_Statement (3)'!$D235,Tabela4[Sub-category],Tabela4[Category])</f>
        <v>Transport</v>
      </c>
      <c r="F235" s="17" t="str">
        <f>_xlfn.XLOOKUP('Bank_Statement (3)'!$E235,Tabela4[Category],Tabela4[Category Type])</f>
        <v>Expense</v>
      </c>
    </row>
    <row r="236" spans="1:6" x14ac:dyDescent="0.25">
      <c r="A236" s="1">
        <v>43326</v>
      </c>
      <c r="B236" s="7" t="s">
        <v>0</v>
      </c>
      <c r="C236" s="8">
        <v>-38</v>
      </c>
      <c r="D236" s="12" t="str">
        <f>_xlfn.XLOOKUP(Bank_Statement__3[[#This Row],[Description]],'Data Validation'!$K$5:$K$27,'Data Validation'!$L$5:$L$27)</f>
        <v>Delivery Food</v>
      </c>
      <c r="E236" s="13" t="str">
        <f>_xlfn.XLOOKUP('Bank_Statement (3)'!$D236,Tabela4[Sub-category],Tabela4[Category])</f>
        <v>Food</v>
      </c>
      <c r="F236" s="14" t="str">
        <f>_xlfn.XLOOKUP('Bank_Statement (3)'!$E236,Tabela4[Category],Tabela4[Category Type])</f>
        <v>Expense</v>
      </c>
    </row>
    <row r="237" spans="1:6" x14ac:dyDescent="0.25">
      <c r="A237" s="1">
        <v>43327</v>
      </c>
      <c r="B237" s="7" t="s">
        <v>15</v>
      </c>
      <c r="C237" s="8">
        <v>-463</v>
      </c>
      <c r="D237" s="15" t="str">
        <f>_xlfn.XLOOKUP(Bank_Statement__3[[#This Row],[Description]],'Data Validation'!$K$5:$K$27,'Data Validation'!$L$5:$L$27)</f>
        <v>Regular Living Expense</v>
      </c>
      <c r="E237" s="16" t="str">
        <f>_xlfn.XLOOKUP('Bank_Statement (3)'!$D237,Tabela4[Sub-category],Tabela4[Category])</f>
        <v>Living Expenses</v>
      </c>
      <c r="F237" s="17" t="str">
        <f>_xlfn.XLOOKUP('Bank_Statement (3)'!$E237,Tabela4[Category],Tabela4[Category Type])</f>
        <v>Expense</v>
      </c>
    </row>
    <row r="238" spans="1:6" x14ac:dyDescent="0.25">
      <c r="A238" s="1">
        <v>43328</v>
      </c>
      <c r="B238" s="7" t="s">
        <v>4</v>
      </c>
      <c r="C238" s="8">
        <v>-181</v>
      </c>
      <c r="D238" s="12" t="str">
        <f>_xlfn.XLOOKUP(Bank_Statement__3[[#This Row],[Description]],'Data Validation'!$K$5:$K$27,'Data Validation'!$L$5:$L$27)</f>
        <v>Groceries</v>
      </c>
      <c r="E238" s="13" t="str">
        <f>_xlfn.XLOOKUP('Bank_Statement (3)'!$D238,Tabela4[Sub-category],Tabela4[Category])</f>
        <v>Food</v>
      </c>
      <c r="F238" s="14" t="str">
        <f>_xlfn.XLOOKUP('Bank_Statement (3)'!$E238,Tabela4[Category],Tabela4[Category Type])</f>
        <v>Expense</v>
      </c>
    </row>
    <row r="239" spans="1:6" x14ac:dyDescent="0.25">
      <c r="A239" s="1">
        <v>43329</v>
      </c>
      <c r="B239" s="7" t="s">
        <v>4</v>
      </c>
      <c r="C239" s="8">
        <v>-180</v>
      </c>
      <c r="D239" s="15" t="str">
        <f>_xlfn.XLOOKUP(Bank_Statement__3[[#This Row],[Description]],'Data Validation'!$K$5:$K$27,'Data Validation'!$L$5:$L$27)</f>
        <v>Groceries</v>
      </c>
      <c r="E239" s="16" t="str">
        <f>_xlfn.XLOOKUP('Bank_Statement (3)'!$D239,Tabela4[Sub-category],Tabela4[Category])</f>
        <v>Food</v>
      </c>
      <c r="F239" s="17" t="str">
        <f>_xlfn.XLOOKUP('Bank_Statement (3)'!$E239,Tabela4[Category],Tabela4[Category Type])</f>
        <v>Expense</v>
      </c>
    </row>
    <row r="240" spans="1:6" x14ac:dyDescent="0.25">
      <c r="A240" s="1">
        <v>43330</v>
      </c>
      <c r="B240" s="7" t="s">
        <v>6</v>
      </c>
      <c r="C240" s="8">
        <v>-91</v>
      </c>
      <c r="D240" s="12" t="str">
        <f>_xlfn.XLOOKUP(Bank_Statement__3[[#This Row],[Description]],'Data Validation'!$K$5:$K$27,'Data Validation'!$L$5:$L$27)</f>
        <v>Cosmetics</v>
      </c>
      <c r="E240" s="13" t="str">
        <f>_xlfn.XLOOKUP('Bank_Statement (3)'!$D240,Tabela4[Sub-category],Tabela4[Category])</f>
        <v>Living Expenses</v>
      </c>
      <c r="F240" s="14" t="str">
        <f>_xlfn.XLOOKUP('Bank_Statement (3)'!$E240,Tabela4[Category],Tabela4[Category Type])</f>
        <v>Expense</v>
      </c>
    </row>
    <row r="241" spans="1:6" x14ac:dyDescent="0.25">
      <c r="A241" s="1">
        <v>43331</v>
      </c>
      <c r="B241" s="7" t="s">
        <v>21</v>
      </c>
      <c r="C241" s="8">
        <v>-8</v>
      </c>
      <c r="D241" s="15" t="str">
        <f>_xlfn.XLOOKUP(Bank_Statement__3[[#This Row],[Description]],'Data Validation'!$K$5:$K$27,'Data Validation'!$L$5:$L$27)</f>
        <v>Other</v>
      </c>
      <c r="E241" s="16" t="str">
        <f>_xlfn.XLOOKUP('Bank_Statement (3)'!$D241,Tabela4[Sub-category],Tabela4[Category])</f>
        <v>Discretionary</v>
      </c>
      <c r="F241" s="17" t="str">
        <f>_xlfn.XLOOKUP('Bank_Statement (3)'!$E241,Tabela4[Category],Tabela4[Category Type])</f>
        <v>Expense</v>
      </c>
    </row>
    <row r="242" spans="1:6" x14ac:dyDescent="0.25">
      <c r="A242" s="1">
        <v>43332</v>
      </c>
      <c r="B242" s="7" t="s">
        <v>0</v>
      </c>
      <c r="C242" s="8">
        <v>-18</v>
      </c>
      <c r="D242" s="12" t="str">
        <f>_xlfn.XLOOKUP(Bank_Statement__3[[#This Row],[Description]],'Data Validation'!$K$5:$K$27,'Data Validation'!$L$5:$L$27)</f>
        <v>Delivery Food</v>
      </c>
      <c r="E242" s="13" t="str">
        <f>_xlfn.XLOOKUP('Bank_Statement (3)'!$D242,Tabela4[Sub-category],Tabela4[Category])</f>
        <v>Food</v>
      </c>
      <c r="F242" s="14" t="str">
        <f>_xlfn.XLOOKUP('Bank_Statement (3)'!$E242,Tabela4[Category],Tabela4[Category Type])</f>
        <v>Expense</v>
      </c>
    </row>
    <row r="243" spans="1:6" x14ac:dyDescent="0.25">
      <c r="A243" s="1">
        <v>43333</v>
      </c>
      <c r="B243" s="7" t="s">
        <v>23</v>
      </c>
      <c r="C243" s="8">
        <v>-62</v>
      </c>
      <c r="D243" s="15" t="str">
        <f>_xlfn.XLOOKUP(Bank_Statement__3[[#This Row],[Description]],'Data Validation'!$K$5:$K$27,'Data Validation'!$L$5:$L$27)</f>
        <v>Games</v>
      </c>
      <c r="E243" s="16" t="str">
        <f>_xlfn.XLOOKUP('Bank_Statement (3)'!$D243,Tabela4[Sub-category],Tabela4[Category])</f>
        <v>Entertainment</v>
      </c>
      <c r="F243" s="17" t="str">
        <f>_xlfn.XLOOKUP('Bank_Statement (3)'!$E243,Tabela4[Category],Tabela4[Category Type])</f>
        <v>Expense</v>
      </c>
    </row>
    <row r="244" spans="1:6" x14ac:dyDescent="0.25">
      <c r="A244" s="1">
        <v>43334</v>
      </c>
      <c r="B244" s="7" t="s">
        <v>21</v>
      </c>
      <c r="C244" s="8">
        <v>-4</v>
      </c>
      <c r="D244" s="12" t="str">
        <f>_xlfn.XLOOKUP(Bank_Statement__3[[#This Row],[Description]],'Data Validation'!$K$5:$K$27,'Data Validation'!$L$5:$L$27)</f>
        <v>Other</v>
      </c>
      <c r="E244" s="13" t="str">
        <f>_xlfn.XLOOKUP('Bank_Statement (3)'!$D244,Tabela4[Sub-category],Tabela4[Category])</f>
        <v>Discretionary</v>
      </c>
      <c r="F244" s="14" t="str">
        <f>_xlfn.XLOOKUP('Bank_Statement (3)'!$E244,Tabela4[Category],Tabela4[Category Type])</f>
        <v>Expense</v>
      </c>
    </row>
    <row r="245" spans="1:6" x14ac:dyDescent="0.25">
      <c r="A245" s="1">
        <v>43335</v>
      </c>
      <c r="B245" s="7" t="s">
        <v>7</v>
      </c>
      <c r="C245" s="8">
        <v>-105</v>
      </c>
      <c r="D245" s="15" t="str">
        <f>_xlfn.XLOOKUP(Bank_Statement__3[[#This Row],[Description]],'Data Validation'!$K$5:$K$27,'Data Validation'!$L$5:$L$27)</f>
        <v>Groceries</v>
      </c>
      <c r="E245" s="16" t="str">
        <f>_xlfn.XLOOKUP('Bank_Statement (3)'!$D245,Tabela4[Sub-category],Tabela4[Category])</f>
        <v>Food</v>
      </c>
      <c r="F245" s="17" t="str">
        <f>_xlfn.XLOOKUP('Bank_Statement (3)'!$E245,Tabela4[Category],Tabela4[Category Type])</f>
        <v>Expense</v>
      </c>
    </row>
    <row r="246" spans="1:6" x14ac:dyDescent="0.25">
      <c r="A246" s="1">
        <v>43336</v>
      </c>
      <c r="B246" s="7" t="s">
        <v>0</v>
      </c>
      <c r="C246" s="8">
        <v>0</v>
      </c>
      <c r="D246" s="12" t="str">
        <f>_xlfn.XLOOKUP(Bank_Statement__3[[#This Row],[Description]],'Data Validation'!$K$5:$K$27,'Data Validation'!$L$5:$L$27)</f>
        <v>Delivery Food</v>
      </c>
      <c r="E246" s="13" t="str">
        <f>_xlfn.XLOOKUP('Bank_Statement (3)'!$D246,Tabela4[Sub-category],Tabela4[Category])</f>
        <v>Food</v>
      </c>
      <c r="F246" s="14" t="str">
        <f>_xlfn.XLOOKUP('Bank_Statement (3)'!$E246,Tabela4[Category],Tabela4[Category Type])</f>
        <v>Expense</v>
      </c>
    </row>
    <row r="247" spans="1:6" x14ac:dyDescent="0.25">
      <c r="A247" s="1">
        <v>43337</v>
      </c>
      <c r="B247" s="7" t="s">
        <v>7</v>
      </c>
      <c r="C247" s="8">
        <v>-65</v>
      </c>
      <c r="D247" s="15" t="str">
        <f>_xlfn.XLOOKUP(Bank_Statement__3[[#This Row],[Description]],'Data Validation'!$K$5:$K$27,'Data Validation'!$L$5:$L$27)</f>
        <v>Groceries</v>
      </c>
      <c r="E247" s="16" t="str">
        <f>_xlfn.XLOOKUP('Bank_Statement (3)'!$D247,Tabela4[Sub-category],Tabela4[Category])</f>
        <v>Food</v>
      </c>
      <c r="F247" s="17" t="str">
        <f>_xlfn.XLOOKUP('Bank_Statement (3)'!$E247,Tabela4[Category],Tabela4[Category Type])</f>
        <v>Expense</v>
      </c>
    </row>
    <row r="248" spans="1:6" x14ac:dyDescent="0.25">
      <c r="A248" s="1">
        <v>43338</v>
      </c>
      <c r="B248" s="7" t="s">
        <v>7</v>
      </c>
      <c r="C248" s="8">
        <v>-158</v>
      </c>
      <c r="D248" s="12" t="str">
        <f>_xlfn.XLOOKUP(Bank_Statement__3[[#This Row],[Description]],'Data Validation'!$K$5:$K$27,'Data Validation'!$L$5:$L$27)</f>
        <v>Groceries</v>
      </c>
      <c r="E248" s="13" t="str">
        <f>_xlfn.XLOOKUP('Bank_Statement (3)'!$D248,Tabela4[Sub-category],Tabela4[Category])</f>
        <v>Food</v>
      </c>
      <c r="F248" s="14" t="str">
        <f>_xlfn.XLOOKUP('Bank_Statement (3)'!$E248,Tabela4[Category],Tabela4[Category Type])</f>
        <v>Expense</v>
      </c>
    </row>
    <row r="249" spans="1:6" x14ac:dyDescent="0.25">
      <c r="A249" s="1">
        <v>43339</v>
      </c>
      <c r="B249" s="7" t="s">
        <v>7</v>
      </c>
      <c r="C249" s="8">
        <v>-55</v>
      </c>
      <c r="D249" s="15" t="str">
        <f>_xlfn.XLOOKUP(Bank_Statement__3[[#This Row],[Description]],'Data Validation'!$K$5:$K$27,'Data Validation'!$L$5:$L$27)</f>
        <v>Groceries</v>
      </c>
      <c r="E249" s="16" t="str">
        <f>_xlfn.XLOOKUP('Bank_Statement (3)'!$D249,Tabela4[Sub-category],Tabela4[Category])</f>
        <v>Food</v>
      </c>
      <c r="F249" s="17" t="str">
        <f>_xlfn.XLOOKUP('Bank_Statement (3)'!$E249,Tabela4[Category],Tabela4[Category Type])</f>
        <v>Expense</v>
      </c>
    </row>
    <row r="250" spans="1:6" x14ac:dyDescent="0.25">
      <c r="A250" s="1">
        <v>43340</v>
      </c>
      <c r="B250" s="7" t="s">
        <v>21</v>
      </c>
      <c r="C250" s="8">
        <v>-4</v>
      </c>
      <c r="D250" s="12" t="str">
        <f>_xlfn.XLOOKUP(Bank_Statement__3[[#This Row],[Description]],'Data Validation'!$K$5:$K$27,'Data Validation'!$L$5:$L$27)</f>
        <v>Other</v>
      </c>
      <c r="E250" s="13" t="str">
        <f>_xlfn.XLOOKUP('Bank_Statement (3)'!$D250,Tabela4[Sub-category],Tabela4[Category])</f>
        <v>Discretionary</v>
      </c>
      <c r="F250" s="14" t="str">
        <f>_xlfn.XLOOKUP('Bank_Statement (3)'!$E250,Tabela4[Category],Tabela4[Category Type])</f>
        <v>Expense</v>
      </c>
    </row>
    <row r="251" spans="1:6" x14ac:dyDescent="0.25">
      <c r="A251" s="1">
        <v>43341</v>
      </c>
      <c r="B251" s="7" t="s">
        <v>16</v>
      </c>
      <c r="C251" s="8">
        <v>-64</v>
      </c>
      <c r="D251" s="15" t="str">
        <f>_xlfn.XLOOKUP(Bank_Statement__3[[#This Row],[Description]],'Data Validation'!$K$5:$K$27,'Data Validation'!$L$5:$L$27)</f>
        <v>Gas</v>
      </c>
      <c r="E251" s="16" t="str">
        <f>_xlfn.XLOOKUP('Bank_Statement (3)'!$D251,Tabela4[Sub-category],Tabela4[Category])</f>
        <v>Transport</v>
      </c>
      <c r="F251" s="17" t="str">
        <f>_xlfn.XLOOKUP('Bank_Statement (3)'!$E251,Tabela4[Category],Tabela4[Category Type])</f>
        <v>Expense</v>
      </c>
    </row>
    <row r="252" spans="1:6" x14ac:dyDescent="0.25">
      <c r="A252" s="1">
        <v>43342</v>
      </c>
      <c r="B252" s="7" t="s">
        <v>20</v>
      </c>
      <c r="C252" s="8">
        <v>0</v>
      </c>
      <c r="D252" s="12" t="str">
        <f>_xlfn.XLOOKUP(Bank_Statement__3[[#This Row],[Description]],'Data Validation'!$K$5:$K$27,'Data Validation'!$L$5:$L$27)</f>
        <v>Public Transport</v>
      </c>
      <c r="E252" s="13" t="str">
        <f>_xlfn.XLOOKUP('Bank_Statement (3)'!$D252,Tabela4[Sub-category],Tabela4[Category])</f>
        <v>Transport</v>
      </c>
      <c r="F252" s="14" t="str">
        <f>_xlfn.XLOOKUP('Bank_Statement (3)'!$E252,Tabela4[Category],Tabela4[Category Type])</f>
        <v>Expense</v>
      </c>
    </row>
    <row r="253" spans="1:6" x14ac:dyDescent="0.25">
      <c r="A253" s="1">
        <v>43343</v>
      </c>
      <c r="B253" s="7" t="s">
        <v>4</v>
      </c>
      <c r="C253" s="8">
        <v>-58</v>
      </c>
      <c r="D253" s="15" t="str">
        <f>_xlfn.XLOOKUP(Bank_Statement__3[[#This Row],[Description]],'Data Validation'!$K$5:$K$27,'Data Validation'!$L$5:$L$27)</f>
        <v>Groceries</v>
      </c>
      <c r="E253" s="16" t="str">
        <f>_xlfn.XLOOKUP('Bank_Statement (3)'!$D253,Tabela4[Sub-category],Tabela4[Category])</f>
        <v>Food</v>
      </c>
      <c r="F253" s="17" t="str">
        <f>_xlfn.XLOOKUP('Bank_Statement (3)'!$E253,Tabela4[Category],Tabela4[Category Type])</f>
        <v>Expense</v>
      </c>
    </row>
    <row r="254" spans="1:6" x14ac:dyDescent="0.25">
      <c r="A254" s="1">
        <v>43343</v>
      </c>
      <c r="B254" s="7" t="s">
        <v>8</v>
      </c>
      <c r="C254" s="8">
        <v>6296.95</v>
      </c>
      <c r="D254" s="12" t="str">
        <f>_xlfn.XLOOKUP(Bank_Statement__3[[#This Row],[Description]],'Data Validation'!$K$5:$K$27,'Data Validation'!$L$5:$L$27)</f>
        <v>Salary</v>
      </c>
      <c r="E254" s="13" t="str">
        <f>_xlfn.XLOOKUP('Bank_Statement (3)'!$D254,Tabela4[Sub-category],Tabela4[Category])</f>
        <v>Salary</v>
      </c>
      <c r="F254" s="14" t="str">
        <f>_xlfn.XLOOKUP('Bank_Statement (3)'!$E254,Tabela4[Category],Tabela4[Category Type])</f>
        <v>Income</v>
      </c>
    </row>
    <row r="255" spans="1:6" x14ac:dyDescent="0.25">
      <c r="A255" s="1">
        <v>43344</v>
      </c>
      <c r="B255" s="7" t="s">
        <v>0</v>
      </c>
      <c r="C255" s="8">
        <v>-34</v>
      </c>
      <c r="D255" s="15" t="str">
        <f>_xlfn.XLOOKUP(Bank_Statement__3[[#This Row],[Description]],'Data Validation'!$K$5:$K$27,'Data Validation'!$L$5:$L$27)</f>
        <v>Delivery Food</v>
      </c>
      <c r="E255" s="16" t="str">
        <f>_xlfn.XLOOKUP('Bank_Statement (3)'!$D255,Tabela4[Sub-category],Tabela4[Category])</f>
        <v>Food</v>
      </c>
      <c r="F255" s="17" t="str">
        <f>_xlfn.XLOOKUP('Bank_Statement (3)'!$E255,Tabela4[Category],Tabela4[Category Type])</f>
        <v>Expense</v>
      </c>
    </row>
    <row r="256" spans="1:6" x14ac:dyDescent="0.25">
      <c r="A256" s="1">
        <v>43345</v>
      </c>
      <c r="B256" s="7" t="s">
        <v>16</v>
      </c>
      <c r="C256" s="8">
        <v>-136</v>
      </c>
      <c r="D256" s="12" t="str">
        <f>_xlfn.XLOOKUP(Bank_Statement__3[[#This Row],[Description]],'Data Validation'!$K$5:$K$27,'Data Validation'!$L$5:$L$27)</f>
        <v>Gas</v>
      </c>
      <c r="E256" s="13" t="str">
        <f>_xlfn.XLOOKUP('Bank_Statement (3)'!$D256,Tabela4[Sub-category],Tabela4[Category])</f>
        <v>Transport</v>
      </c>
      <c r="F256" s="14" t="str">
        <f>_xlfn.XLOOKUP('Bank_Statement (3)'!$E256,Tabela4[Category],Tabela4[Category Type])</f>
        <v>Expense</v>
      </c>
    </row>
    <row r="257" spans="1:6" x14ac:dyDescent="0.25">
      <c r="A257" s="1">
        <v>43346</v>
      </c>
      <c r="B257" s="7" t="s">
        <v>4</v>
      </c>
      <c r="C257" s="8">
        <v>-135</v>
      </c>
      <c r="D257" s="15" t="str">
        <f>_xlfn.XLOOKUP(Bank_Statement__3[[#This Row],[Description]],'Data Validation'!$K$5:$K$27,'Data Validation'!$L$5:$L$27)</f>
        <v>Groceries</v>
      </c>
      <c r="E257" s="16" t="str">
        <f>_xlfn.XLOOKUP('Bank_Statement (3)'!$D257,Tabela4[Sub-category],Tabela4[Category])</f>
        <v>Food</v>
      </c>
      <c r="F257" s="17" t="str">
        <f>_xlfn.XLOOKUP('Bank_Statement (3)'!$E257,Tabela4[Category],Tabela4[Category Type])</f>
        <v>Expense</v>
      </c>
    </row>
    <row r="258" spans="1:6" x14ac:dyDescent="0.25">
      <c r="A258" s="1">
        <v>43347</v>
      </c>
      <c r="B258" s="7" t="s">
        <v>0</v>
      </c>
      <c r="C258" s="8">
        <v>-1</v>
      </c>
      <c r="D258" s="12" t="str">
        <f>_xlfn.XLOOKUP(Bank_Statement__3[[#This Row],[Description]],'Data Validation'!$K$5:$K$27,'Data Validation'!$L$5:$L$27)</f>
        <v>Delivery Food</v>
      </c>
      <c r="E258" s="13" t="str">
        <f>_xlfn.XLOOKUP('Bank_Statement (3)'!$D258,Tabela4[Sub-category],Tabela4[Category])</f>
        <v>Food</v>
      </c>
      <c r="F258" s="14" t="str">
        <f>_xlfn.XLOOKUP('Bank_Statement (3)'!$E258,Tabela4[Category],Tabela4[Category Type])</f>
        <v>Expense</v>
      </c>
    </row>
    <row r="259" spans="1:6" x14ac:dyDescent="0.25">
      <c r="A259" s="1">
        <v>43348</v>
      </c>
      <c r="B259" s="7" t="s">
        <v>7</v>
      </c>
      <c r="C259" s="8">
        <v>-52</v>
      </c>
      <c r="D259" s="15" t="str">
        <f>_xlfn.XLOOKUP(Bank_Statement__3[[#This Row],[Description]],'Data Validation'!$K$5:$K$27,'Data Validation'!$L$5:$L$27)</f>
        <v>Groceries</v>
      </c>
      <c r="E259" s="16" t="str">
        <f>_xlfn.XLOOKUP('Bank_Statement (3)'!$D259,Tabela4[Sub-category],Tabela4[Category])</f>
        <v>Food</v>
      </c>
      <c r="F259" s="17" t="str">
        <f>_xlfn.XLOOKUP('Bank_Statement (3)'!$E259,Tabela4[Category],Tabela4[Category Type])</f>
        <v>Expense</v>
      </c>
    </row>
    <row r="260" spans="1:6" x14ac:dyDescent="0.25">
      <c r="A260" s="1">
        <v>43349</v>
      </c>
      <c r="B260" s="7" t="s">
        <v>7</v>
      </c>
      <c r="C260" s="8">
        <v>-193</v>
      </c>
      <c r="D260" s="12" t="str">
        <f>_xlfn.XLOOKUP(Bank_Statement__3[[#This Row],[Description]],'Data Validation'!$K$5:$K$27,'Data Validation'!$L$5:$L$27)</f>
        <v>Groceries</v>
      </c>
      <c r="E260" s="13" t="str">
        <f>_xlfn.XLOOKUP('Bank_Statement (3)'!$D260,Tabela4[Sub-category],Tabela4[Category])</f>
        <v>Food</v>
      </c>
      <c r="F260" s="14" t="str">
        <f>_xlfn.XLOOKUP('Bank_Statement (3)'!$E260,Tabela4[Category],Tabela4[Category Type])</f>
        <v>Expense</v>
      </c>
    </row>
    <row r="261" spans="1:6" x14ac:dyDescent="0.25">
      <c r="A261" s="1">
        <v>43350</v>
      </c>
      <c r="B261" s="7" t="s">
        <v>6</v>
      </c>
      <c r="C261" s="8">
        <v>-104</v>
      </c>
      <c r="D261" s="15" t="str">
        <f>_xlfn.XLOOKUP(Bank_Statement__3[[#This Row],[Description]],'Data Validation'!$K$5:$K$27,'Data Validation'!$L$5:$L$27)</f>
        <v>Cosmetics</v>
      </c>
      <c r="E261" s="16" t="str">
        <f>_xlfn.XLOOKUP('Bank_Statement (3)'!$D261,Tabela4[Sub-category],Tabela4[Category])</f>
        <v>Living Expenses</v>
      </c>
      <c r="F261" s="17" t="str">
        <f>_xlfn.XLOOKUP('Bank_Statement (3)'!$E261,Tabela4[Category],Tabela4[Category Type])</f>
        <v>Expense</v>
      </c>
    </row>
    <row r="262" spans="1:6" x14ac:dyDescent="0.25">
      <c r="A262" s="1">
        <v>43351</v>
      </c>
      <c r="B262" s="7" t="s">
        <v>21</v>
      </c>
      <c r="C262" s="8">
        <v>-30</v>
      </c>
      <c r="D262" s="12" t="str">
        <f>_xlfn.XLOOKUP(Bank_Statement__3[[#This Row],[Description]],'Data Validation'!$K$5:$K$27,'Data Validation'!$L$5:$L$27)</f>
        <v>Other</v>
      </c>
      <c r="E262" s="13" t="str">
        <f>_xlfn.XLOOKUP('Bank_Statement (3)'!$D262,Tabela4[Sub-category],Tabela4[Category])</f>
        <v>Discretionary</v>
      </c>
      <c r="F262" s="14" t="str">
        <f>_xlfn.XLOOKUP('Bank_Statement (3)'!$E262,Tabela4[Category],Tabela4[Category Type])</f>
        <v>Expense</v>
      </c>
    </row>
    <row r="263" spans="1:6" x14ac:dyDescent="0.25">
      <c r="A263" s="1">
        <v>43352</v>
      </c>
      <c r="B263" s="7" t="s">
        <v>0</v>
      </c>
      <c r="C263" s="8">
        <v>-12</v>
      </c>
      <c r="D263" s="15" t="str">
        <f>_xlfn.XLOOKUP(Bank_Statement__3[[#This Row],[Description]],'Data Validation'!$K$5:$K$27,'Data Validation'!$L$5:$L$27)</f>
        <v>Delivery Food</v>
      </c>
      <c r="E263" s="16" t="str">
        <f>_xlfn.XLOOKUP('Bank_Statement (3)'!$D263,Tabela4[Sub-category],Tabela4[Category])</f>
        <v>Food</v>
      </c>
      <c r="F263" s="17" t="str">
        <f>_xlfn.XLOOKUP('Bank_Statement (3)'!$E263,Tabela4[Category],Tabela4[Category Type])</f>
        <v>Expense</v>
      </c>
    </row>
    <row r="264" spans="1:6" x14ac:dyDescent="0.25">
      <c r="A264" s="1">
        <v>43353</v>
      </c>
      <c r="B264" s="7" t="s">
        <v>17</v>
      </c>
      <c r="C264" s="8">
        <v>-336</v>
      </c>
      <c r="D264" s="12" t="str">
        <f>_xlfn.XLOOKUP(Bank_Statement__3[[#This Row],[Description]],'Data Validation'!$K$5:$K$27,'Data Validation'!$L$5:$L$27)</f>
        <v>Regular Living Expense</v>
      </c>
      <c r="E264" s="13" t="str">
        <f>_xlfn.XLOOKUP('Bank_Statement (3)'!$D264,Tabela4[Sub-category],Tabela4[Category])</f>
        <v>Living Expenses</v>
      </c>
      <c r="F264" s="14" t="str">
        <f>_xlfn.XLOOKUP('Bank_Statement (3)'!$E264,Tabela4[Category],Tabela4[Category Type])</f>
        <v>Expense</v>
      </c>
    </row>
    <row r="265" spans="1:6" x14ac:dyDescent="0.25">
      <c r="A265" s="1">
        <v>43354</v>
      </c>
      <c r="B265" s="7" t="s">
        <v>1</v>
      </c>
      <c r="C265" s="8">
        <v>-351</v>
      </c>
      <c r="D265" s="15" t="str">
        <f>_xlfn.XLOOKUP(Bank_Statement__3[[#This Row],[Description]],'Data Validation'!$K$5:$K$27,'Data Validation'!$L$5:$L$27)</f>
        <v>Other</v>
      </c>
      <c r="E265" s="16" t="str">
        <f>_xlfn.XLOOKUP('Bank_Statement (3)'!$D265,Tabela4[Sub-category],Tabela4[Category])</f>
        <v>Discretionary</v>
      </c>
      <c r="F265" s="17" t="str">
        <f>_xlfn.XLOOKUP('Bank_Statement (3)'!$E265,Tabela4[Category],Tabela4[Category Type])</f>
        <v>Expense</v>
      </c>
    </row>
    <row r="266" spans="1:6" x14ac:dyDescent="0.25">
      <c r="A266" s="1">
        <v>43355</v>
      </c>
      <c r="B266" s="7" t="s">
        <v>6</v>
      </c>
      <c r="C266" s="8">
        <v>-198</v>
      </c>
      <c r="D266" s="12" t="str">
        <f>_xlfn.XLOOKUP(Bank_Statement__3[[#This Row],[Description]],'Data Validation'!$K$5:$K$27,'Data Validation'!$L$5:$L$27)</f>
        <v>Cosmetics</v>
      </c>
      <c r="E266" s="13" t="str">
        <f>_xlfn.XLOOKUP('Bank_Statement (3)'!$D266,Tabela4[Sub-category],Tabela4[Category])</f>
        <v>Living Expenses</v>
      </c>
      <c r="F266" s="14" t="str">
        <f>_xlfn.XLOOKUP('Bank_Statement (3)'!$E266,Tabela4[Category],Tabela4[Category Type])</f>
        <v>Expense</v>
      </c>
    </row>
    <row r="267" spans="1:6" x14ac:dyDescent="0.25">
      <c r="A267" s="1">
        <v>43356</v>
      </c>
      <c r="B267" s="7" t="s">
        <v>16</v>
      </c>
      <c r="C267" s="8">
        <v>-190</v>
      </c>
      <c r="D267" s="15" t="str">
        <f>_xlfn.XLOOKUP(Bank_Statement__3[[#This Row],[Description]],'Data Validation'!$K$5:$K$27,'Data Validation'!$L$5:$L$27)</f>
        <v>Gas</v>
      </c>
      <c r="E267" s="16" t="str">
        <f>_xlfn.XLOOKUP('Bank_Statement (3)'!$D267,Tabela4[Sub-category],Tabela4[Category])</f>
        <v>Transport</v>
      </c>
      <c r="F267" s="17" t="str">
        <f>_xlfn.XLOOKUP('Bank_Statement (3)'!$E267,Tabela4[Category],Tabela4[Category Type])</f>
        <v>Expense</v>
      </c>
    </row>
    <row r="268" spans="1:6" x14ac:dyDescent="0.25">
      <c r="A268" s="1">
        <v>43357</v>
      </c>
      <c r="B268" s="7" t="s">
        <v>20</v>
      </c>
      <c r="C268" s="8">
        <v>-33</v>
      </c>
      <c r="D268" s="12" t="str">
        <f>_xlfn.XLOOKUP(Bank_Statement__3[[#This Row],[Description]],'Data Validation'!$K$5:$K$27,'Data Validation'!$L$5:$L$27)</f>
        <v>Public Transport</v>
      </c>
      <c r="E268" s="13" t="str">
        <f>_xlfn.XLOOKUP('Bank_Statement (3)'!$D268,Tabela4[Sub-category],Tabela4[Category])</f>
        <v>Transport</v>
      </c>
      <c r="F268" s="14" t="str">
        <f>_xlfn.XLOOKUP('Bank_Statement (3)'!$E268,Tabela4[Category],Tabela4[Category Type])</f>
        <v>Expense</v>
      </c>
    </row>
    <row r="269" spans="1:6" x14ac:dyDescent="0.25">
      <c r="A269" s="1">
        <v>43358</v>
      </c>
      <c r="B269" s="7" t="s">
        <v>3</v>
      </c>
      <c r="C269" s="8">
        <v>-16</v>
      </c>
      <c r="D269" s="15" t="str">
        <f>_xlfn.XLOOKUP(Bank_Statement__3[[#This Row],[Description]],'Data Validation'!$K$5:$K$27,'Data Validation'!$L$5:$L$27)</f>
        <v>Entertainment Subscription</v>
      </c>
      <c r="E269" s="16" t="str">
        <f>_xlfn.XLOOKUP('Bank_Statement (3)'!$D269,Tabela4[Sub-category],Tabela4[Category])</f>
        <v>Entertainment</v>
      </c>
      <c r="F269" s="17" t="str">
        <f>_xlfn.XLOOKUP('Bank_Statement (3)'!$E269,Tabela4[Category],Tabela4[Category Type])</f>
        <v>Expense</v>
      </c>
    </row>
    <row r="270" spans="1:6" x14ac:dyDescent="0.25">
      <c r="A270" s="1">
        <v>43359</v>
      </c>
      <c r="B270" s="7" t="s">
        <v>0</v>
      </c>
      <c r="C270" s="8">
        <v>-14</v>
      </c>
      <c r="D270" s="12" t="str">
        <f>_xlfn.XLOOKUP(Bank_Statement__3[[#This Row],[Description]],'Data Validation'!$K$5:$K$27,'Data Validation'!$L$5:$L$27)</f>
        <v>Delivery Food</v>
      </c>
      <c r="E270" s="13" t="str">
        <f>_xlfn.XLOOKUP('Bank_Statement (3)'!$D270,Tabela4[Sub-category],Tabela4[Category])</f>
        <v>Food</v>
      </c>
      <c r="F270" s="14" t="str">
        <f>_xlfn.XLOOKUP('Bank_Statement (3)'!$E270,Tabela4[Category],Tabela4[Category Type])</f>
        <v>Expense</v>
      </c>
    </row>
    <row r="271" spans="1:6" x14ac:dyDescent="0.25">
      <c r="A271" s="1">
        <v>43360</v>
      </c>
      <c r="B271" s="7" t="s">
        <v>7</v>
      </c>
      <c r="C271" s="8">
        <v>-96</v>
      </c>
      <c r="D271" s="15" t="str">
        <f>_xlfn.XLOOKUP(Bank_Statement__3[[#This Row],[Description]],'Data Validation'!$K$5:$K$27,'Data Validation'!$L$5:$L$27)</f>
        <v>Groceries</v>
      </c>
      <c r="E271" s="16" t="str">
        <f>_xlfn.XLOOKUP('Bank_Statement (3)'!$D271,Tabela4[Sub-category],Tabela4[Category])</f>
        <v>Food</v>
      </c>
      <c r="F271" s="17" t="str">
        <f>_xlfn.XLOOKUP('Bank_Statement (3)'!$E271,Tabela4[Category],Tabela4[Category Type])</f>
        <v>Expense</v>
      </c>
    </row>
    <row r="272" spans="1:6" x14ac:dyDescent="0.25">
      <c r="A272" s="1">
        <v>43361</v>
      </c>
      <c r="B272" s="7" t="s">
        <v>7</v>
      </c>
      <c r="C272" s="8">
        <v>-103</v>
      </c>
      <c r="D272" s="12" t="str">
        <f>_xlfn.XLOOKUP(Bank_Statement__3[[#This Row],[Description]],'Data Validation'!$K$5:$K$27,'Data Validation'!$L$5:$L$27)</f>
        <v>Groceries</v>
      </c>
      <c r="E272" s="13" t="str">
        <f>_xlfn.XLOOKUP('Bank_Statement (3)'!$D272,Tabela4[Sub-category],Tabela4[Category])</f>
        <v>Food</v>
      </c>
      <c r="F272" s="14" t="str">
        <f>_xlfn.XLOOKUP('Bank_Statement (3)'!$E272,Tabela4[Category],Tabela4[Category Type])</f>
        <v>Expense</v>
      </c>
    </row>
    <row r="273" spans="1:6" x14ac:dyDescent="0.25">
      <c r="A273" s="1">
        <v>43362</v>
      </c>
      <c r="B273" s="7" t="s">
        <v>21</v>
      </c>
      <c r="C273" s="8">
        <v>-25</v>
      </c>
      <c r="D273" s="15" t="str">
        <f>_xlfn.XLOOKUP(Bank_Statement__3[[#This Row],[Description]],'Data Validation'!$K$5:$K$27,'Data Validation'!$L$5:$L$27)</f>
        <v>Other</v>
      </c>
      <c r="E273" s="16" t="str">
        <f>_xlfn.XLOOKUP('Bank_Statement (3)'!$D273,Tabela4[Sub-category],Tabela4[Category])</f>
        <v>Discretionary</v>
      </c>
      <c r="F273" s="17" t="str">
        <f>_xlfn.XLOOKUP('Bank_Statement (3)'!$E273,Tabela4[Category],Tabela4[Category Type])</f>
        <v>Expense</v>
      </c>
    </row>
    <row r="274" spans="1:6" x14ac:dyDescent="0.25">
      <c r="A274" s="1">
        <v>43363</v>
      </c>
      <c r="B274" s="7" t="s">
        <v>7</v>
      </c>
      <c r="C274" s="8">
        <v>-65</v>
      </c>
      <c r="D274" s="12" t="str">
        <f>_xlfn.XLOOKUP(Bank_Statement__3[[#This Row],[Description]],'Data Validation'!$K$5:$K$27,'Data Validation'!$L$5:$L$27)</f>
        <v>Groceries</v>
      </c>
      <c r="E274" s="13" t="str">
        <f>_xlfn.XLOOKUP('Bank_Statement (3)'!$D274,Tabela4[Sub-category],Tabela4[Category])</f>
        <v>Food</v>
      </c>
      <c r="F274" s="14" t="str">
        <f>_xlfn.XLOOKUP('Bank_Statement (3)'!$E274,Tabela4[Category],Tabela4[Category Type])</f>
        <v>Expense</v>
      </c>
    </row>
    <row r="275" spans="1:6" x14ac:dyDescent="0.25">
      <c r="A275" s="1">
        <v>43364</v>
      </c>
      <c r="B275" s="7" t="s">
        <v>7</v>
      </c>
      <c r="C275" s="8">
        <v>-111</v>
      </c>
      <c r="D275" s="15" t="str">
        <f>_xlfn.XLOOKUP(Bank_Statement__3[[#This Row],[Description]],'Data Validation'!$K$5:$K$27,'Data Validation'!$L$5:$L$27)</f>
        <v>Groceries</v>
      </c>
      <c r="E275" s="16" t="str">
        <f>_xlfn.XLOOKUP('Bank_Statement (3)'!$D275,Tabela4[Sub-category],Tabela4[Category])</f>
        <v>Food</v>
      </c>
      <c r="F275" s="17" t="str">
        <f>_xlfn.XLOOKUP('Bank_Statement (3)'!$E275,Tabela4[Category],Tabela4[Category Type])</f>
        <v>Expense</v>
      </c>
    </row>
    <row r="276" spans="1:6" x14ac:dyDescent="0.25">
      <c r="A276" s="1">
        <v>43365</v>
      </c>
      <c r="B276" s="7" t="s">
        <v>19</v>
      </c>
      <c r="C276" s="8">
        <v>-35</v>
      </c>
      <c r="D276" s="12" t="str">
        <f>_xlfn.XLOOKUP(Bank_Statement__3[[#This Row],[Description]],'Data Validation'!$K$5:$K$27,'Data Validation'!$L$5:$L$27)</f>
        <v>Entertainment Subscription</v>
      </c>
      <c r="E276" s="13" t="str">
        <f>_xlfn.XLOOKUP('Bank_Statement (3)'!$D276,Tabela4[Sub-category],Tabela4[Category])</f>
        <v>Entertainment</v>
      </c>
      <c r="F276" s="14" t="str">
        <f>_xlfn.XLOOKUP('Bank_Statement (3)'!$E276,Tabela4[Category],Tabela4[Category Type])</f>
        <v>Expense</v>
      </c>
    </row>
    <row r="277" spans="1:6" x14ac:dyDescent="0.25">
      <c r="A277" s="1">
        <v>43366</v>
      </c>
      <c r="B277" s="7" t="s">
        <v>1</v>
      </c>
      <c r="C277" s="8">
        <v>-431</v>
      </c>
      <c r="D277" s="15" t="str">
        <f>_xlfn.XLOOKUP(Bank_Statement__3[[#This Row],[Description]],'Data Validation'!$K$5:$K$27,'Data Validation'!$L$5:$L$27)</f>
        <v>Other</v>
      </c>
      <c r="E277" s="16" t="str">
        <f>_xlfn.XLOOKUP('Bank_Statement (3)'!$D277,Tabela4[Sub-category],Tabela4[Category])</f>
        <v>Discretionary</v>
      </c>
      <c r="F277" s="17" t="str">
        <f>_xlfn.XLOOKUP('Bank_Statement (3)'!$E277,Tabela4[Category],Tabela4[Category Type])</f>
        <v>Expense</v>
      </c>
    </row>
    <row r="278" spans="1:6" x14ac:dyDescent="0.25">
      <c r="A278" s="1">
        <v>43367</v>
      </c>
      <c r="B278" s="7" t="s">
        <v>7</v>
      </c>
      <c r="C278" s="8">
        <v>-59</v>
      </c>
      <c r="D278" s="12" t="str">
        <f>_xlfn.XLOOKUP(Bank_Statement__3[[#This Row],[Description]],'Data Validation'!$K$5:$K$27,'Data Validation'!$L$5:$L$27)</f>
        <v>Groceries</v>
      </c>
      <c r="E278" s="13" t="str">
        <f>_xlfn.XLOOKUP('Bank_Statement (3)'!$D278,Tabela4[Sub-category],Tabela4[Category])</f>
        <v>Food</v>
      </c>
      <c r="F278" s="14" t="str">
        <f>_xlfn.XLOOKUP('Bank_Statement (3)'!$E278,Tabela4[Category],Tabela4[Category Type])</f>
        <v>Expense</v>
      </c>
    </row>
    <row r="279" spans="1:6" x14ac:dyDescent="0.25">
      <c r="A279" s="1">
        <v>43368</v>
      </c>
      <c r="B279" s="7" t="s">
        <v>7</v>
      </c>
      <c r="C279" s="8">
        <v>-134</v>
      </c>
      <c r="D279" s="15" t="str">
        <f>_xlfn.XLOOKUP(Bank_Statement__3[[#This Row],[Description]],'Data Validation'!$K$5:$K$27,'Data Validation'!$L$5:$L$27)</f>
        <v>Groceries</v>
      </c>
      <c r="E279" s="16" t="str">
        <f>_xlfn.XLOOKUP('Bank_Statement (3)'!$D279,Tabela4[Sub-category],Tabela4[Category])</f>
        <v>Food</v>
      </c>
      <c r="F279" s="17" t="str">
        <f>_xlfn.XLOOKUP('Bank_Statement (3)'!$E279,Tabela4[Category],Tabela4[Category Type])</f>
        <v>Expense</v>
      </c>
    </row>
    <row r="280" spans="1:6" x14ac:dyDescent="0.25">
      <c r="A280" s="1">
        <v>43369</v>
      </c>
      <c r="B280" s="7" t="s">
        <v>7</v>
      </c>
      <c r="C280" s="8">
        <v>-133</v>
      </c>
      <c r="D280" s="12" t="str">
        <f>_xlfn.XLOOKUP(Bank_Statement__3[[#This Row],[Description]],'Data Validation'!$K$5:$K$27,'Data Validation'!$L$5:$L$27)</f>
        <v>Groceries</v>
      </c>
      <c r="E280" s="13" t="str">
        <f>_xlfn.XLOOKUP('Bank_Statement (3)'!$D280,Tabela4[Sub-category],Tabela4[Category])</f>
        <v>Food</v>
      </c>
      <c r="F280" s="14" t="str">
        <f>_xlfn.XLOOKUP('Bank_Statement (3)'!$E280,Tabela4[Category],Tabela4[Category Type])</f>
        <v>Expense</v>
      </c>
    </row>
    <row r="281" spans="1:6" x14ac:dyDescent="0.25">
      <c r="A281" s="1">
        <v>43370</v>
      </c>
      <c r="B281" s="7" t="s">
        <v>16</v>
      </c>
      <c r="C281" s="8">
        <v>-154</v>
      </c>
      <c r="D281" s="15" t="str">
        <f>_xlfn.XLOOKUP(Bank_Statement__3[[#This Row],[Description]],'Data Validation'!$K$5:$K$27,'Data Validation'!$L$5:$L$27)</f>
        <v>Gas</v>
      </c>
      <c r="E281" s="16" t="str">
        <f>_xlfn.XLOOKUP('Bank_Statement (3)'!$D281,Tabela4[Sub-category],Tabela4[Category])</f>
        <v>Transport</v>
      </c>
      <c r="F281" s="17" t="str">
        <f>_xlfn.XLOOKUP('Bank_Statement (3)'!$E281,Tabela4[Category],Tabela4[Category Type])</f>
        <v>Expense</v>
      </c>
    </row>
    <row r="282" spans="1:6" x14ac:dyDescent="0.25">
      <c r="A282" s="1">
        <v>43371</v>
      </c>
      <c r="B282" s="7" t="s">
        <v>7</v>
      </c>
      <c r="C282" s="8">
        <v>-80</v>
      </c>
      <c r="D282" s="12" t="str">
        <f>_xlfn.XLOOKUP(Bank_Statement__3[[#This Row],[Description]],'Data Validation'!$K$5:$K$27,'Data Validation'!$L$5:$L$27)</f>
        <v>Groceries</v>
      </c>
      <c r="E282" s="13" t="str">
        <f>_xlfn.XLOOKUP('Bank_Statement (3)'!$D282,Tabela4[Sub-category],Tabela4[Category])</f>
        <v>Food</v>
      </c>
      <c r="F282" s="14" t="str">
        <f>_xlfn.XLOOKUP('Bank_Statement (3)'!$E282,Tabela4[Category],Tabela4[Category Type])</f>
        <v>Expense</v>
      </c>
    </row>
    <row r="283" spans="1:6" x14ac:dyDescent="0.25">
      <c r="A283" s="1">
        <v>43372</v>
      </c>
      <c r="B283" s="7" t="s">
        <v>18</v>
      </c>
      <c r="C283" s="8">
        <v>-1</v>
      </c>
      <c r="D283" s="15" t="str">
        <f>_xlfn.XLOOKUP(Bank_Statement__3[[#This Row],[Description]],'Data Validation'!$K$5:$K$27,'Data Validation'!$L$5:$L$27)</f>
        <v>Regular Living Expense</v>
      </c>
      <c r="E283" s="16" t="str">
        <f>_xlfn.XLOOKUP('Bank_Statement (3)'!$D283,Tabela4[Sub-category],Tabela4[Category])</f>
        <v>Living Expenses</v>
      </c>
      <c r="F283" s="17" t="str">
        <f>_xlfn.XLOOKUP('Bank_Statement (3)'!$E283,Tabela4[Category],Tabela4[Category Type])</f>
        <v>Expense</v>
      </c>
    </row>
    <row r="284" spans="1:6" x14ac:dyDescent="0.25">
      <c r="A284" s="1">
        <v>43373</v>
      </c>
      <c r="B284" s="7" t="s">
        <v>4</v>
      </c>
      <c r="C284" s="8">
        <v>-194</v>
      </c>
      <c r="D284" s="12" t="str">
        <f>_xlfn.XLOOKUP(Bank_Statement__3[[#This Row],[Description]],'Data Validation'!$K$5:$K$27,'Data Validation'!$L$5:$L$27)</f>
        <v>Groceries</v>
      </c>
      <c r="E284" s="13" t="str">
        <f>_xlfn.XLOOKUP('Bank_Statement (3)'!$D284,Tabela4[Sub-category],Tabela4[Category])</f>
        <v>Food</v>
      </c>
      <c r="F284" s="14" t="str">
        <f>_xlfn.XLOOKUP('Bank_Statement (3)'!$E284,Tabela4[Category],Tabela4[Category Type])</f>
        <v>Expense</v>
      </c>
    </row>
    <row r="285" spans="1:6" x14ac:dyDescent="0.25">
      <c r="A285" s="1">
        <v>43373</v>
      </c>
      <c r="B285" s="7" t="s">
        <v>8</v>
      </c>
      <c r="C285" s="8">
        <v>6355.8</v>
      </c>
      <c r="D285" s="15" t="str">
        <f>_xlfn.XLOOKUP(Bank_Statement__3[[#This Row],[Description]],'Data Validation'!$K$5:$K$27,'Data Validation'!$L$5:$L$27)</f>
        <v>Salary</v>
      </c>
      <c r="E285" s="16" t="str">
        <f>_xlfn.XLOOKUP('Bank_Statement (3)'!$D285,Tabela4[Sub-category],Tabela4[Category])</f>
        <v>Salary</v>
      </c>
      <c r="F285" s="17" t="str">
        <f>_xlfn.XLOOKUP('Bank_Statement (3)'!$E285,Tabela4[Category],Tabela4[Category Type])</f>
        <v>Income</v>
      </c>
    </row>
    <row r="286" spans="1:6" x14ac:dyDescent="0.25">
      <c r="A286" s="1">
        <v>43374</v>
      </c>
      <c r="B286" s="7" t="s">
        <v>25</v>
      </c>
      <c r="C286" s="8">
        <v>-97</v>
      </c>
      <c r="D286" s="12" t="str">
        <f>_xlfn.XLOOKUP(Bank_Statement__3[[#This Row],[Description]],'Data Validation'!$K$5:$K$27,'Data Validation'!$L$5:$L$27)</f>
        <v>Medical</v>
      </c>
      <c r="E286" s="13" t="str">
        <f>_xlfn.XLOOKUP('Bank_Statement (3)'!$D286,Tabela4[Sub-category],Tabela4[Category])</f>
        <v>Medical</v>
      </c>
      <c r="F286" s="14" t="str">
        <f>_xlfn.XLOOKUP('Bank_Statement (3)'!$E286,Tabela4[Category],Tabela4[Category Type])</f>
        <v>Expense</v>
      </c>
    </row>
    <row r="287" spans="1:6" x14ac:dyDescent="0.25">
      <c r="A287" s="1">
        <v>43375</v>
      </c>
      <c r="B287" s="7" t="s">
        <v>18</v>
      </c>
      <c r="C287" s="8">
        <v>-32</v>
      </c>
      <c r="D287" s="15" t="str">
        <f>_xlfn.XLOOKUP(Bank_Statement__3[[#This Row],[Description]],'Data Validation'!$K$5:$K$27,'Data Validation'!$L$5:$L$27)</f>
        <v>Regular Living Expense</v>
      </c>
      <c r="E287" s="16" t="str">
        <f>_xlfn.XLOOKUP('Bank_Statement (3)'!$D287,Tabela4[Sub-category],Tabela4[Category])</f>
        <v>Living Expenses</v>
      </c>
      <c r="F287" s="17" t="str">
        <f>_xlfn.XLOOKUP('Bank_Statement (3)'!$E287,Tabela4[Category],Tabela4[Category Type])</f>
        <v>Expense</v>
      </c>
    </row>
    <row r="288" spans="1:6" x14ac:dyDescent="0.25">
      <c r="A288" s="1">
        <v>43376</v>
      </c>
      <c r="B288" s="7" t="s">
        <v>6</v>
      </c>
      <c r="C288" s="8">
        <v>-73</v>
      </c>
      <c r="D288" s="12" t="str">
        <f>_xlfn.XLOOKUP(Bank_Statement__3[[#This Row],[Description]],'Data Validation'!$K$5:$K$27,'Data Validation'!$L$5:$L$27)</f>
        <v>Cosmetics</v>
      </c>
      <c r="E288" s="13" t="str">
        <f>_xlfn.XLOOKUP('Bank_Statement (3)'!$D288,Tabela4[Sub-category],Tabela4[Category])</f>
        <v>Living Expenses</v>
      </c>
      <c r="F288" s="14" t="str">
        <f>_xlfn.XLOOKUP('Bank_Statement (3)'!$E288,Tabela4[Category],Tabela4[Category Type])</f>
        <v>Expense</v>
      </c>
    </row>
    <row r="289" spans="1:6" x14ac:dyDescent="0.25">
      <c r="A289" s="1">
        <v>43377</v>
      </c>
      <c r="B289" s="7" t="s">
        <v>6</v>
      </c>
      <c r="C289" s="8">
        <v>-97</v>
      </c>
      <c r="D289" s="15" t="str">
        <f>_xlfn.XLOOKUP(Bank_Statement__3[[#This Row],[Description]],'Data Validation'!$K$5:$K$27,'Data Validation'!$L$5:$L$27)</f>
        <v>Cosmetics</v>
      </c>
      <c r="E289" s="16" t="str">
        <f>_xlfn.XLOOKUP('Bank_Statement (3)'!$D289,Tabela4[Sub-category],Tabela4[Category])</f>
        <v>Living Expenses</v>
      </c>
      <c r="F289" s="17" t="str">
        <f>_xlfn.XLOOKUP('Bank_Statement (3)'!$E289,Tabela4[Category],Tabela4[Category Type])</f>
        <v>Expense</v>
      </c>
    </row>
    <row r="290" spans="1:6" x14ac:dyDescent="0.25">
      <c r="A290" s="1">
        <v>43378</v>
      </c>
      <c r="B290" s="7" t="s">
        <v>1</v>
      </c>
      <c r="C290" s="8">
        <v>-311</v>
      </c>
      <c r="D290" s="12" t="str">
        <f>_xlfn.XLOOKUP(Bank_Statement__3[[#This Row],[Description]],'Data Validation'!$K$5:$K$27,'Data Validation'!$L$5:$L$27)</f>
        <v>Other</v>
      </c>
      <c r="E290" s="13" t="str">
        <f>_xlfn.XLOOKUP('Bank_Statement (3)'!$D290,Tabela4[Sub-category],Tabela4[Category])</f>
        <v>Discretionary</v>
      </c>
      <c r="F290" s="14" t="str">
        <f>_xlfn.XLOOKUP('Bank_Statement (3)'!$E290,Tabela4[Category],Tabela4[Category Type])</f>
        <v>Expense</v>
      </c>
    </row>
    <row r="291" spans="1:6" x14ac:dyDescent="0.25">
      <c r="A291" s="1">
        <v>43379</v>
      </c>
      <c r="B291" s="7" t="s">
        <v>7</v>
      </c>
      <c r="C291" s="8">
        <v>-107</v>
      </c>
      <c r="D291" s="15" t="str">
        <f>_xlfn.XLOOKUP(Bank_Statement__3[[#This Row],[Description]],'Data Validation'!$K$5:$K$27,'Data Validation'!$L$5:$L$27)</f>
        <v>Groceries</v>
      </c>
      <c r="E291" s="16" t="str">
        <f>_xlfn.XLOOKUP('Bank_Statement (3)'!$D291,Tabela4[Sub-category],Tabela4[Category])</f>
        <v>Food</v>
      </c>
      <c r="F291" s="17" t="str">
        <f>_xlfn.XLOOKUP('Bank_Statement (3)'!$E291,Tabela4[Category],Tabela4[Category Type])</f>
        <v>Expense</v>
      </c>
    </row>
    <row r="292" spans="1:6" x14ac:dyDescent="0.25">
      <c r="A292" s="1">
        <v>43380</v>
      </c>
      <c r="B292" s="7" t="s">
        <v>0</v>
      </c>
      <c r="C292" s="8">
        <v>-11</v>
      </c>
      <c r="D292" s="12" t="str">
        <f>_xlfn.XLOOKUP(Bank_Statement__3[[#This Row],[Description]],'Data Validation'!$K$5:$K$27,'Data Validation'!$L$5:$L$27)</f>
        <v>Delivery Food</v>
      </c>
      <c r="E292" s="13" t="str">
        <f>_xlfn.XLOOKUP('Bank_Statement (3)'!$D292,Tabela4[Sub-category],Tabela4[Category])</f>
        <v>Food</v>
      </c>
      <c r="F292" s="14" t="str">
        <f>_xlfn.XLOOKUP('Bank_Statement (3)'!$E292,Tabela4[Category],Tabela4[Category Type])</f>
        <v>Expense</v>
      </c>
    </row>
    <row r="293" spans="1:6" x14ac:dyDescent="0.25">
      <c r="A293" s="1">
        <v>43381</v>
      </c>
      <c r="B293" s="7" t="s">
        <v>7</v>
      </c>
      <c r="C293" s="8">
        <v>-127</v>
      </c>
      <c r="D293" s="15" t="str">
        <f>_xlfn.XLOOKUP(Bank_Statement__3[[#This Row],[Description]],'Data Validation'!$K$5:$K$27,'Data Validation'!$L$5:$L$27)</f>
        <v>Groceries</v>
      </c>
      <c r="E293" s="16" t="str">
        <f>_xlfn.XLOOKUP('Bank_Statement (3)'!$D293,Tabela4[Sub-category],Tabela4[Category])</f>
        <v>Food</v>
      </c>
      <c r="F293" s="17" t="str">
        <f>_xlfn.XLOOKUP('Bank_Statement (3)'!$E293,Tabela4[Category],Tabela4[Category Type])</f>
        <v>Expense</v>
      </c>
    </row>
    <row r="294" spans="1:6" x14ac:dyDescent="0.25">
      <c r="A294" s="1">
        <v>43382</v>
      </c>
      <c r="B294" s="7" t="s">
        <v>3</v>
      </c>
      <c r="C294" s="8">
        <v>-6</v>
      </c>
      <c r="D294" s="12" t="str">
        <f>_xlfn.XLOOKUP(Bank_Statement__3[[#This Row],[Description]],'Data Validation'!$K$5:$K$27,'Data Validation'!$L$5:$L$27)</f>
        <v>Entertainment Subscription</v>
      </c>
      <c r="E294" s="13" t="str">
        <f>_xlfn.XLOOKUP('Bank_Statement (3)'!$D294,Tabela4[Sub-category],Tabela4[Category])</f>
        <v>Entertainment</v>
      </c>
      <c r="F294" s="14" t="str">
        <f>_xlfn.XLOOKUP('Bank_Statement (3)'!$E294,Tabela4[Category],Tabela4[Category Type])</f>
        <v>Expense</v>
      </c>
    </row>
    <row r="295" spans="1:6" x14ac:dyDescent="0.25">
      <c r="A295" s="1">
        <v>43383</v>
      </c>
      <c r="B295" s="7" t="s">
        <v>19</v>
      </c>
      <c r="C295" s="8">
        <v>-3</v>
      </c>
      <c r="D295" s="15" t="str">
        <f>_xlfn.XLOOKUP(Bank_Statement__3[[#This Row],[Description]],'Data Validation'!$K$5:$K$27,'Data Validation'!$L$5:$L$27)</f>
        <v>Entertainment Subscription</v>
      </c>
      <c r="E295" s="16" t="str">
        <f>_xlfn.XLOOKUP('Bank_Statement (3)'!$D295,Tabela4[Sub-category],Tabela4[Category])</f>
        <v>Entertainment</v>
      </c>
      <c r="F295" s="17" t="str">
        <f>_xlfn.XLOOKUP('Bank_Statement (3)'!$E295,Tabela4[Category],Tabela4[Category Type])</f>
        <v>Expense</v>
      </c>
    </row>
    <row r="296" spans="1:6" x14ac:dyDescent="0.25">
      <c r="A296" s="1">
        <v>43384</v>
      </c>
      <c r="B296" s="7" t="s">
        <v>6</v>
      </c>
      <c r="C296" s="8">
        <v>-130</v>
      </c>
      <c r="D296" s="12" t="str">
        <f>_xlfn.XLOOKUP(Bank_Statement__3[[#This Row],[Description]],'Data Validation'!$K$5:$K$27,'Data Validation'!$L$5:$L$27)</f>
        <v>Cosmetics</v>
      </c>
      <c r="E296" s="13" t="str">
        <f>_xlfn.XLOOKUP('Bank_Statement (3)'!$D296,Tabela4[Sub-category],Tabela4[Category])</f>
        <v>Living Expenses</v>
      </c>
      <c r="F296" s="14" t="str">
        <f>_xlfn.XLOOKUP('Bank_Statement (3)'!$E296,Tabela4[Category],Tabela4[Category Type])</f>
        <v>Expense</v>
      </c>
    </row>
    <row r="297" spans="1:6" x14ac:dyDescent="0.25">
      <c r="A297" s="1">
        <v>43385</v>
      </c>
      <c r="B297" s="7" t="s">
        <v>0</v>
      </c>
      <c r="C297" s="8">
        <v>-46</v>
      </c>
      <c r="D297" s="15" t="str">
        <f>_xlfn.XLOOKUP(Bank_Statement__3[[#This Row],[Description]],'Data Validation'!$K$5:$K$27,'Data Validation'!$L$5:$L$27)</f>
        <v>Delivery Food</v>
      </c>
      <c r="E297" s="16" t="str">
        <f>_xlfn.XLOOKUP('Bank_Statement (3)'!$D297,Tabela4[Sub-category],Tabela4[Category])</f>
        <v>Food</v>
      </c>
      <c r="F297" s="17" t="str">
        <f>_xlfn.XLOOKUP('Bank_Statement (3)'!$E297,Tabela4[Category],Tabela4[Category Type])</f>
        <v>Expense</v>
      </c>
    </row>
    <row r="298" spans="1:6" x14ac:dyDescent="0.25">
      <c r="A298" s="1">
        <v>43386</v>
      </c>
      <c r="B298" s="7" t="s">
        <v>1</v>
      </c>
      <c r="C298" s="8">
        <v>-274</v>
      </c>
      <c r="D298" s="12" t="str">
        <f>_xlfn.XLOOKUP(Bank_Statement__3[[#This Row],[Description]],'Data Validation'!$K$5:$K$27,'Data Validation'!$L$5:$L$27)</f>
        <v>Other</v>
      </c>
      <c r="E298" s="13" t="str">
        <f>_xlfn.XLOOKUP('Bank_Statement (3)'!$D298,Tabela4[Sub-category],Tabela4[Category])</f>
        <v>Discretionary</v>
      </c>
      <c r="F298" s="14" t="str">
        <f>_xlfn.XLOOKUP('Bank_Statement (3)'!$E298,Tabela4[Category],Tabela4[Category Type])</f>
        <v>Expense</v>
      </c>
    </row>
    <row r="299" spans="1:6" x14ac:dyDescent="0.25">
      <c r="A299" s="1">
        <v>43387</v>
      </c>
      <c r="B299" s="7" t="s">
        <v>4</v>
      </c>
      <c r="C299" s="8">
        <v>-66</v>
      </c>
      <c r="D299" s="15" t="str">
        <f>_xlfn.XLOOKUP(Bank_Statement__3[[#This Row],[Description]],'Data Validation'!$K$5:$K$27,'Data Validation'!$L$5:$L$27)</f>
        <v>Groceries</v>
      </c>
      <c r="E299" s="16" t="str">
        <f>_xlfn.XLOOKUP('Bank_Statement (3)'!$D299,Tabela4[Sub-category],Tabela4[Category])</f>
        <v>Food</v>
      </c>
      <c r="F299" s="17" t="str">
        <f>_xlfn.XLOOKUP('Bank_Statement (3)'!$E299,Tabela4[Category],Tabela4[Category Type])</f>
        <v>Expense</v>
      </c>
    </row>
    <row r="300" spans="1:6" x14ac:dyDescent="0.25">
      <c r="A300" s="1">
        <v>43388</v>
      </c>
      <c r="B300" s="7" t="s">
        <v>7</v>
      </c>
      <c r="C300" s="8">
        <v>-163</v>
      </c>
      <c r="D300" s="12" t="str">
        <f>_xlfn.XLOOKUP(Bank_Statement__3[[#This Row],[Description]],'Data Validation'!$K$5:$K$27,'Data Validation'!$L$5:$L$27)</f>
        <v>Groceries</v>
      </c>
      <c r="E300" s="13" t="str">
        <f>_xlfn.XLOOKUP('Bank_Statement (3)'!$D300,Tabela4[Sub-category],Tabela4[Category])</f>
        <v>Food</v>
      </c>
      <c r="F300" s="14" t="str">
        <f>_xlfn.XLOOKUP('Bank_Statement (3)'!$E300,Tabela4[Category],Tabela4[Category Type])</f>
        <v>Expense</v>
      </c>
    </row>
    <row r="301" spans="1:6" x14ac:dyDescent="0.25">
      <c r="A301" s="1">
        <v>43389</v>
      </c>
      <c r="B301" s="7" t="s">
        <v>18</v>
      </c>
      <c r="C301" s="8">
        <v>-9</v>
      </c>
      <c r="D301" s="15" t="str">
        <f>_xlfn.XLOOKUP(Bank_Statement__3[[#This Row],[Description]],'Data Validation'!$K$5:$K$27,'Data Validation'!$L$5:$L$27)</f>
        <v>Regular Living Expense</v>
      </c>
      <c r="E301" s="16" t="str">
        <f>_xlfn.XLOOKUP('Bank_Statement (3)'!$D301,Tabela4[Sub-category],Tabela4[Category])</f>
        <v>Living Expenses</v>
      </c>
      <c r="F301" s="17" t="str">
        <f>_xlfn.XLOOKUP('Bank_Statement (3)'!$E301,Tabela4[Category],Tabela4[Category Type])</f>
        <v>Expense</v>
      </c>
    </row>
    <row r="302" spans="1:6" x14ac:dyDescent="0.25">
      <c r="A302" s="1">
        <v>43390</v>
      </c>
      <c r="B302" s="7" t="s">
        <v>26</v>
      </c>
      <c r="C302" s="8">
        <v>-109</v>
      </c>
      <c r="D302" s="12" t="str">
        <f>_xlfn.XLOOKUP(Bank_Statement__3[[#This Row],[Description]],'Data Validation'!$K$5:$K$27,'Data Validation'!$L$5:$L$27)</f>
        <v>Eating Out</v>
      </c>
      <c r="E302" s="13" t="str">
        <f>_xlfn.XLOOKUP('Bank_Statement (3)'!$D302,Tabela4[Sub-category],Tabela4[Category])</f>
        <v>Food</v>
      </c>
      <c r="F302" s="14" t="str">
        <f>_xlfn.XLOOKUP('Bank_Statement (3)'!$E302,Tabela4[Category],Tabela4[Category Type])</f>
        <v>Expense</v>
      </c>
    </row>
    <row r="303" spans="1:6" x14ac:dyDescent="0.25">
      <c r="A303" s="1">
        <v>43391</v>
      </c>
      <c r="B303" s="7" t="s">
        <v>26</v>
      </c>
      <c r="C303" s="8">
        <v>-61</v>
      </c>
      <c r="D303" s="15" t="str">
        <f>_xlfn.XLOOKUP(Bank_Statement__3[[#This Row],[Description]],'Data Validation'!$K$5:$K$27,'Data Validation'!$L$5:$L$27)</f>
        <v>Eating Out</v>
      </c>
      <c r="E303" s="16" t="str">
        <f>_xlfn.XLOOKUP('Bank_Statement (3)'!$D303,Tabela4[Sub-category],Tabela4[Category])</f>
        <v>Food</v>
      </c>
      <c r="F303" s="17" t="str">
        <f>_xlfn.XLOOKUP('Bank_Statement (3)'!$E303,Tabela4[Category],Tabela4[Category Type])</f>
        <v>Expense</v>
      </c>
    </row>
    <row r="304" spans="1:6" x14ac:dyDescent="0.25">
      <c r="A304" s="1">
        <v>43392</v>
      </c>
      <c r="B304" s="7" t="s">
        <v>7</v>
      </c>
      <c r="C304" s="8">
        <v>-123</v>
      </c>
      <c r="D304" s="12" t="str">
        <f>_xlfn.XLOOKUP(Bank_Statement__3[[#This Row],[Description]],'Data Validation'!$K$5:$K$27,'Data Validation'!$L$5:$L$27)</f>
        <v>Groceries</v>
      </c>
      <c r="E304" s="13" t="str">
        <f>_xlfn.XLOOKUP('Bank_Statement (3)'!$D304,Tabela4[Sub-category],Tabela4[Category])</f>
        <v>Food</v>
      </c>
      <c r="F304" s="14" t="str">
        <f>_xlfn.XLOOKUP('Bank_Statement (3)'!$E304,Tabela4[Category],Tabela4[Category Type])</f>
        <v>Expense</v>
      </c>
    </row>
    <row r="305" spans="1:6" x14ac:dyDescent="0.25">
      <c r="A305" s="1">
        <v>43393</v>
      </c>
      <c r="B305" s="7" t="s">
        <v>7</v>
      </c>
      <c r="C305" s="8">
        <v>-138</v>
      </c>
      <c r="D305" s="15" t="str">
        <f>_xlfn.XLOOKUP(Bank_Statement__3[[#This Row],[Description]],'Data Validation'!$K$5:$K$27,'Data Validation'!$L$5:$L$27)</f>
        <v>Groceries</v>
      </c>
      <c r="E305" s="16" t="str">
        <f>_xlfn.XLOOKUP('Bank_Statement (3)'!$D305,Tabela4[Sub-category],Tabela4[Category])</f>
        <v>Food</v>
      </c>
      <c r="F305" s="17" t="str">
        <f>_xlfn.XLOOKUP('Bank_Statement (3)'!$E305,Tabela4[Category],Tabela4[Category Type])</f>
        <v>Expense</v>
      </c>
    </row>
    <row r="306" spans="1:6" x14ac:dyDescent="0.25">
      <c r="A306" s="1">
        <v>43394</v>
      </c>
      <c r="B306" s="7" t="s">
        <v>0</v>
      </c>
      <c r="C306" s="8">
        <v>-3</v>
      </c>
      <c r="D306" s="12" t="str">
        <f>_xlfn.XLOOKUP(Bank_Statement__3[[#This Row],[Description]],'Data Validation'!$K$5:$K$27,'Data Validation'!$L$5:$L$27)</f>
        <v>Delivery Food</v>
      </c>
      <c r="E306" s="13" t="str">
        <f>_xlfn.XLOOKUP('Bank_Statement (3)'!$D306,Tabela4[Sub-category],Tabela4[Category])</f>
        <v>Food</v>
      </c>
      <c r="F306" s="14" t="str">
        <f>_xlfn.XLOOKUP('Bank_Statement (3)'!$E306,Tabela4[Category],Tabela4[Category Type])</f>
        <v>Expense</v>
      </c>
    </row>
    <row r="307" spans="1:6" x14ac:dyDescent="0.25">
      <c r="A307" s="1">
        <v>43395</v>
      </c>
      <c r="B307" s="7" t="s">
        <v>19</v>
      </c>
      <c r="C307" s="8">
        <v>-37</v>
      </c>
      <c r="D307" s="15" t="str">
        <f>_xlfn.XLOOKUP(Bank_Statement__3[[#This Row],[Description]],'Data Validation'!$K$5:$K$27,'Data Validation'!$L$5:$L$27)</f>
        <v>Entertainment Subscription</v>
      </c>
      <c r="E307" s="16" t="str">
        <f>_xlfn.XLOOKUP('Bank_Statement (3)'!$D307,Tabela4[Sub-category],Tabela4[Category])</f>
        <v>Entertainment</v>
      </c>
      <c r="F307" s="17" t="str">
        <f>_xlfn.XLOOKUP('Bank_Statement (3)'!$E307,Tabela4[Category],Tabela4[Category Type])</f>
        <v>Expense</v>
      </c>
    </row>
    <row r="308" spans="1:6" x14ac:dyDescent="0.25">
      <c r="A308" s="1">
        <v>43396</v>
      </c>
      <c r="B308" s="7" t="s">
        <v>0</v>
      </c>
      <c r="C308" s="8">
        <v>-5</v>
      </c>
      <c r="D308" s="12" t="str">
        <f>_xlfn.XLOOKUP(Bank_Statement__3[[#This Row],[Description]],'Data Validation'!$K$5:$K$27,'Data Validation'!$L$5:$L$27)</f>
        <v>Delivery Food</v>
      </c>
      <c r="E308" s="13" t="str">
        <f>_xlfn.XLOOKUP('Bank_Statement (3)'!$D308,Tabela4[Sub-category],Tabela4[Category])</f>
        <v>Food</v>
      </c>
      <c r="F308" s="14" t="str">
        <f>_xlfn.XLOOKUP('Bank_Statement (3)'!$E308,Tabela4[Category],Tabela4[Category Type])</f>
        <v>Expense</v>
      </c>
    </row>
    <row r="309" spans="1:6" x14ac:dyDescent="0.25">
      <c r="A309" s="1">
        <v>43397</v>
      </c>
      <c r="B309" s="7" t="s">
        <v>0</v>
      </c>
      <c r="C309" s="8">
        <v>-28</v>
      </c>
      <c r="D309" s="15" t="str">
        <f>_xlfn.XLOOKUP(Bank_Statement__3[[#This Row],[Description]],'Data Validation'!$K$5:$K$27,'Data Validation'!$L$5:$L$27)</f>
        <v>Delivery Food</v>
      </c>
      <c r="E309" s="16" t="str">
        <f>_xlfn.XLOOKUP('Bank_Statement (3)'!$D309,Tabela4[Sub-category],Tabela4[Category])</f>
        <v>Food</v>
      </c>
      <c r="F309" s="17" t="str">
        <f>_xlfn.XLOOKUP('Bank_Statement (3)'!$E309,Tabela4[Category],Tabela4[Category Type])</f>
        <v>Expense</v>
      </c>
    </row>
    <row r="310" spans="1:6" x14ac:dyDescent="0.25">
      <c r="A310" s="1">
        <v>43398</v>
      </c>
      <c r="B310" s="7" t="s">
        <v>0</v>
      </c>
      <c r="C310" s="8">
        <v>-12</v>
      </c>
      <c r="D310" s="12" t="str">
        <f>_xlfn.XLOOKUP(Bank_Statement__3[[#This Row],[Description]],'Data Validation'!$K$5:$K$27,'Data Validation'!$L$5:$L$27)</f>
        <v>Delivery Food</v>
      </c>
      <c r="E310" s="13" t="str">
        <f>_xlfn.XLOOKUP('Bank_Statement (3)'!$D310,Tabela4[Sub-category],Tabela4[Category])</f>
        <v>Food</v>
      </c>
      <c r="F310" s="14" t="str">
        <f>_xlfn.XLOOKUP('Bank_Statement (3)'!$E310,Tabela4[Category],Tabela4[Category Type])</f>
        <v>Expense</v>
      </c>
    </row>
    <row r="311" spans="1:6" x14ac:dyDescent="0.25">
      <c r="A311" s="1">
        <v>43399</v>
      </c>
      <c r="B311" s="7" t="s">
        <v>6</v>
      </c>
      <c r="C311" s="8">
        <v>-108</v>
      </c>
      <c r="D311" s="15" t="str">
        <f>_xlfn.XLOOKUP(Bank_Statement__3[[#This Row],[Description]],'Data Validation'!$K$5:$K$27,'Data Validation'!$L$5:$L$27)</f>
        <v>Cosmetics</v>
      </c>
      <c r="E311" s="16" t="str">
        <f>_xlfn.XLOOKUP('Bank_Statement (3)'!$D311,Tabela4[Sub-category],Tabela4[Category])</f>
        <v>Living Expenses</v>
      </c>
      <c r="F311" s="17" t="str">
        <f>_xlfn.XLOOKUP('Bank_Statement (3)'!$E311,Tabela4[Category],Tabela4[Category Type])</f>
        <v>Expense</v>
      </c>
    </row>
    <row r="312" spans="1:6" x14ac:dyDescent="0.25">
      <c r="A312" s="1">
        <v>43400</v>
      </c>
      <c r="B312" s="7" t="s">
        <v>0</v>
      </c>
      <c r="C312" s="8">
        <v>-42</v>
      </c>
      <c r="D312" s="12" t="str">
        <f>_xlfn.XLOOKUP(Bank_Statement__3[[#This Row],[Description]],'Data Validation'!$K$5:$K$27,'Data Validation'!$L$5:$L$27)</f>
        <v>Delivery Food</v>
      </c>
      <c r="E312" s="13" t="str">
        <f>_xlfn.XLOOKUP('Bank_Statement (3)'!$D312,Tabela4[Sub-category],Tabela4[Category])</f>
        <v>Food</v>
      </c>
      <c r="F312" s="14" t="str">
        <f>_xlfn.XLOOKUP('Bank_Statement (3)'!$E312,Tabela4[Category],Tabela4[Category Type])</f>
        <v>Expense</v>
      </c>
    </row>
    <row r="313" spans="1:6" x14ac:dyDescent="0.25">
      <c r="A313" s="1">
        <v>43401</v>
      </c>
      <c r="B313" s="7" t="s">
        <v>4</v>
      </c>
      <c r="C313" s="8">
        <v>-97</v>
      </c>
      <c r="D313" s="15" t="str">
        <f>_xlfn.XLOOKUP(Bank_Statement__3[[#This Row],[Description]],'Data Validation'!$K$5:$K$27,'Data Validation'!$L$5:$L$27)</f>
        <v>Groceries</v>
      </c>
      <c r="E313" s="16" t="str">
        <f>_xlfn.XLOOKUP('Bank_Statement (3)'!$D313,Tabela4[Sub-category],Tabela4[Category])</f>
        <v>Food</v>
      </c>
      <c r="F313" s="17" t="str">
        <f>_xlfn.XLOOKUP('Bank_Statement (3)'!$E313,Tabela4[Category],Tabela4[Category Type])</f>
        <v>Expense</v>
      </c>
    </row>
    <row r="314" spans="1:6" x14ac:dyDescent="0.25">
      <c r="A314" s="1">
        <v>43402</v>
      </c>
      <c r="B314" s="7" t="s">
        <v>7</v>
      </c>
      <c r="C314" s="8">
        <v>-80</v>
      </c>
      <c r="D314" s="12" t="str">
        <f>_xlfn.XLOOKUP(Bank_Statement__3[[#This Row],[Description]],'Data Validation'!$K$5:$K$27,'Data Validation'!$L$5:$L$27)</f>
        <v>Groceries</v>
      </c>
      <c r="E314" s="13" t="str">
        <f>_xlfn.XLOOKUP('Bank_Statement (3)'!$D314,Tabela4[Sub-category],Tabela4[Category])</f>
        <v>Food</v>
      </c>
      <c r="F314" s="14" t="str">
        <f>_xlfn.XLOOKUP('Bank_Statement (3)'!$E314,Tabela4[Category],Tabela4[Category Type])</f>
        <v>Expense</v>
      </c>
    </row>
    <row r="315" spans="1:6" x14ac:dyDescent="0.25">
      <c r="A315" s="1">
        <v>43403</v>
      </c>
      <c r="B315" s="7" t="s">
        <v>7</v>
      </c>
      <c r="C315" s="8">
        <v>-64</v>
      </c>
      <c r="D315" s="15" t="str">
        <f>_xlfn.XLOOKUP(Bank_Statement__3[[#This Row],[Description]],'Data Validation'!$K$5:$K$27,'Data Validation'!$L$5:$L$27)</f>
        <v>Groceries</v>
      </c>
      <c r="E315" s="16" t="str">
        <f>_xlfn.XLOOKUP('Bank_Statement (3)'!$D315,Tabela4[Sub-category],Tabela4[Category])</f>
        <v>Food</v>
      </c>
      <c r="F315" s="17" t="str">
        <f>_xlfn.XLOOKUP('Bank_Statement (3)'!$E315,Tabela4[Category],Tabela4[Category Type])</f>
        <v>Expense</v>
      </c>
    </row>
    <row r="316" spans="1:6" x14ac:dyDescent="0.25">
      <c r="A316" s="1">
        <v>43404</v>
      </c>
      <c r="B316" s="7" t="s">
        <v>6</v>
      </c>
      <c r="C316" s="8">
        <v>-101</v>
      </c>
      <c r="D316" s="12" t="str">
        <f>_xlfn.XLOOKUP(Bank_Statement__3[[#This Row],[Description]],'Data Validation'!$K$5:$K$27,'Data Validation'!$L$5:$L$27)</f>
        <v>Cosmetics</v>
      </c>
      <c r="E316" s="13" t="str">
        <f>_xlfn.XLOOKUP('Bank_Statement (3)'!$D316,Tabela4[Sub-category],Tabela4[Category])</f>
        <v>Living Expenses</v>
      </c>
      <c r="F316" s="14" t="str">
        <f>_xlfn.XLOOKUP('Bank_Statement (3)'!$E316,Tabela4[Category],Tabela4[Category Type])</f>
        <v>Expense</v>
      </c>
    </row>
    <row r="317" spans="1:6" x14ac:dyDescent="0.25">
      <c r="A317" s="1">
        <v>43404</v>
      </c>
      <c r="B317" s="7" t="s">
        <v>8</v>
      </c>
      <c r="C317" s="8">
        <v>6414.65</v>
      </c>
      <c r="D317" s="15" t="str">
        <f>_xlfn.XLOOKUP(Bank_Statement__3[[#This Row],[Description]],'Data Validation'!$K$5:$K$27,'Data Validation'!$L$5:$L$27)</f>
        <v>Salary</v>
      </c>
      <c r="E317" s="16" t="str">
        <f>_xlfn.XLOOKUP('Bank_Statement (3)'!$D317,Tabela4[Sub-category],Tabela4[Category])</f>
        <v>Salary</v>
      </c>
      <c r="F317" s="17" t="str">
        <f>_xlfn.XLOOKUP('Bank_Statement (3)'!$E317,Tabela4[Category],Tabela4[Category Type])</f>
        <v>Income</v>
      </c>
    </row>
    <row r="318" spans="1:6" x14ac:dyDescent="0.25">
      <c r="A318" s="1">
        <v>43405</v>
      </c>
      <c r="B318" s="7" t="s">
        <v>19</v>
      </c>
      <c r="C318" s="8">
        <v>-3</v>
      </c>
      <c r="D318" s="12" t="str">
        <f>_xlfn.XLOOKUP(Bank_Statement__3[[#This Row],[Description]],'Data Validation'!$K$5:$K$27,'Data Validation'!$L$5:$L$27)</f>
        <v>Entertainment Subscription</v>
      </c>
      <c r="E318" s="13" t="str">
        <f>_xlfn.XLOOKUP('Bank_Statement (3)'!$D318,Tabela4[Sub-category],Tabela4[Category])</f>
        <v>Entertainment</v>
      </c>
      <c r="F318" s="14" t="str">
        <f>_xlfn.XLOOKUP('Bank_Statement (3)'!$E318,Tabela4[Category],Tabela4[Category Type])</f>
        <v>Expense</v>
      </c>
    </row>
    <row r="319" spans="1:6" x14ac:dyDescent="0.25">
      <c r="A319" s="1">
        <v>43406</v>
      </c>
      <c r="B319" s="7" t="s">
        <v>1</v>
      </c>
      <c r="C319" s="8">
        <v>-259</v>
      </c>
      <c r="D319" s="15" t="str">
        <f>_xlfn.XLOOKUP(Bank_Statement__3[[#This Row],[Description]],'Data Validation'!$K$5:$K$27,'Data Validation'!$L$5:$L$27)</f>
        <v>Other</v>
      </c>
      <c r="E319" s="16" t="str">
        <f>_xlfn.XLOOKUP('Bank_Statement (3)'!$D319,Tabela4[Sub-category],Tabela4[Category])</f>
        <v>Discretionary</v>
      </c>
      <c r="F319" s="17" t="str">
        <f>_xlfn.XLOOKUP('Bank_Statement (3)'!$E319,Tabela4[Category],Tabela4[Category Type])</f>
        <v>Expense</v>
      </c>
    </row>
    <row r="320" spans="1:6" x14ac:dyDescent="0.25">
      <c r="A320" s="1">
        <v>43407</v>
      </c>
      <c r="B320" s="7" t="s">
        <v>0</v>
      </c>
      <c r="C320" s="8">
        <v>-5</v>
      </c>
      <c r="D320" s="12" t="str">
        <f>_xlfn.XLOOKUP(Bank_Statement__3[[#This Row],[Description]],'Data Validation'!$K$5:$K$27,'Data Validation'!$L$5:$L$27)</f>
        <v>Delivery Food</v>
      </c>
      <c r="E320" s="13" t="str">
        <f>_xlfn.XLOOKUP('Bank_Statement (3)'!$D320,Tabela4[Sub-category],Tabela4[Category])</f>
        <v>Food</v>
      </c>
      <c r="F320" s="14" t="str">
        <f>_xlfn.XLOOKUP('Bank_Statement (3)'!$E320,Tabela4[Category],Tabela4[Category Type])</f>
        <v>Expense</v>
      </c>
    </row>
    <row r="321" spans="1:6" x14ac:dyDescent="0.25">
      <c r="A321" s="1">
        <v>43408</v>
      </c>
      <c r="B321" s="7" t="s">
        <v>0</v>
      </c>
      <c r="C321" s="8">
        <v>-47</v>
      </c>
      <c r="D321" s="15" t="str">
        <f>_xlfn.XLOOKUP(Bank_Statement__3[[#This Row],[Description]],'Data Validation'!$K$5:$K$27,'Data Validation'!$L$5:$L$27)</f>
        <v>Delivery Food</v>
      </c>
      <c r="E321" s="16" t="str">
        <f>_xlfn.XLOOKUP('Bank_Statement (3)'!$D321,Tabela4[Sub-category],Tabela4[Category])</f>
        <v>Food</v>
      </c>
      <c r="F321" s="17" t="str">
        <f>_xlfn.XLOOKUP('Bank_Statement (3)'!$E321,Tabela4[Category],Tabela4[Category Type])</f>
        <v>Expense</v>
      </c>
    </row>
    <row r="322" spans="1:6" x14ac:dyDescent="0.25">
      <c r="A322" s="1">
        <v>43409</v>
      </c>
      <c r="B322" s="7" t="s">
        <v>17</v>
      </c>
      <c r="C322" s="8">
        <v>-312</v>
      </c>
      <c r="D322" s="12" t="str">
        <f>_xlfn.XLOOKUP(Bank_Statement__3[[#This Row],[Description]],'Data Validation'!$K$5:$K$27,'Data Validation'!$L$5:$L$27)</f>
        <v>Regular Living Expense</v>
      </c>
      <c r="E322" s="13" t="str">
        <f>_xlfn.XLOOKUP('Bank_Statement (3)'!$D322,Tabela4[Sub-category],Tabela4[Category])</f>
        <v>Living Expenses</v>
      </c>
      <c r="F322" s="14" t="str">
        <f>_xlfn.XLOOKUP('Bank_Statement (3)'!$E322,Tabela4[Category],Tabela4[Category Type])</f>
        <v>Expense</v>
      </c>
    </row>
    <row r="323" spans="1:6" x14ac:dyDescent="0.25">
      <c r="A323" s="1">
        <v>43410</v>
      </c>
      <c r="B323" s="7" t="s">
        <v>5</v>
      </c>
      <c r="C323" s="8">
        <v>-123</v>
      </c>
      <c r="D323" s="15" t="str">
        <f>_xlfn.XLOOKUP(Bank_Statement__3[[#This Row],[Description]],'Data Validation'!$K$5:$K$27,'Data Validation'!$L$5:$L$27)</f>
        <v>Clothes</v>
      </c>
      <c r="E323" s="16" t="str">
        <f>_xlfn.XLOOKUP('Bank_Statement (3)'!$D323,Tabela4[Sub-category],Tabela4[Category])</f>
        <v>Discretionary</v>
      </c>
      <c r="F323" s="17" t="str">
        <f>_xlfn.XLOOKUP('Bank_Statement (3)'!$E323,Tabela4[Category],Tabela4[Category Type])</f>
        <v>Expense</v>
      </c>
    </row>
    <row r="324" spans="1:6" x14ac:dyDescent="0.25">
      <c r="A324" s="1">
        <v>43411</v>
      </c>
      <c r="B324" s="7" t="s">
        <v>4</v>
      </c>
      <c r="C324" s="8">
        <v>-114</v>
      </c>
      <c r="D324" s="12" t="str">
        <f>_xlfn.XLOOKUP(Bank_Statement__3[[#This Row],[Description]],'Data Validation'!$K$5:$K$27,'Data Validation'!$L$5:$L$27)</f>
        <v>Groceries</v>
      </c>
      <c r="E324" s="13" t="str">
        <f>_xlfn.XLOOKUP('Bank_Statement (3)'!$D324,Tabela4[Sub-category],Tabela4[Category])</f>
        <v>Food</v>
      </c>
      <c r="F324" s="14" t="str">
        <f>_xlfn.XLOOKUP('Bank_Statement (3)'!$E324,Tabela4[Category],Tabela4[Category Type])</f>
        <v>Expense</v>
      </c>
    </row>
    <row r="325" spans="1:6" x14ac:dyDescent="0.25">
      <c r="A325" s="1">
        <v>43412</v>
      </c>
      <c r="B325" s="7" t="s">
        <v>4</v>
      </c>
      <c r="C325" s="8">
        <v>-184</v>
      </c>
      <c r="D325" s="15" t="str">
        <f>_xlfn.XLOOKUP(Bank_Statement__3[[#This Row],[Description]],'Data Validation'!$K$5:$K$27,'Data Validation'!$L$5:$L$27)</f>
        <v>Groceries</v>
      </c>
      <c r="E325" s="16" t="str">
        <f>_xlfn.XLOOKUP('Bank_Statement (3)'!$D325,Tabela4[Sub-category],Tabela4[Category])</f>
        <v>Food</v>
      </c>
      <c r="F325" s="17" t="str">
        <f>_xlfn.XLOOKUP('Bank_Statement (3)'!$E325,Tabela4[Category],Tabela4[Category Type])</f>
        <v>Expense</v>
      </c>
    </row>
    <row r="326" spans="1:6" x14ac:dyDescent="0.25">
      <c r="A326" s="1">
        <v>43413</v>
      </c>
      <c r="B326" s="7" t="s">
        <v>4</v>
      </c>
      <c r="C326" s="8">
        <v>-158</v>
      </c>
      <c r="D326" s="12" t="str">
        <f>_xlfn.XLOOKUP(Bank_Statement__3[[#This Row],[Description]],'Data Validation'!$K$5:$K$27,'Data Validation'!$L$5:$L$27)</f>
        <v>Groceries</v>
      </c>
      <c r="E326" s="13" t="str">
        <f>_xlfn.XLOOKUP('Bank_Statement (3)'!$D326,Tabela4[Sub-category],Tabela4[Category])</f>
        <v>Food</v>
      </c>
      <c r="F326" s="14" t="str">
        <f>_xlfn.XLOOKUP('Bank_Statement (3)'!$E326,Tabela4[Category],Tabela4[Category Type])</f>
        <v>Expense</v>
      </c>
    </row>
    <row r="327" spans="1:6" x14ac:dyDescent="0.25">
      <c r="A327" s="1">
        <v>43414</v>
      </c>
      <c r="B327" s="7" t="s">
        <v>15</v>
      </c>
      <c r="C327" s="8">
        <v>-327</v>
      </c>
      <c r="D327" s="15" t="str">
        <f>_xlfn.XLOOKUP(Bank_Statement__3[[#This Row],[Description]],'Data Validation'!$K$5:$K$27,'Data Validation'!$L$5:$L$27)</f>
        <v>Regular Living Expense</v>
      </c>
      <c r="E327" s="16" t="str">
        <f>_xlfn.XLOOKUP('Bank_Statement (3)'!$D327,Tabela4[Sub-category],Tabela4[Category])</f>
        <v>Living Expenses</v>
      </c>
      <c r="F327" s="17" t="str">
        <f>_xlfn.XLOOKUP('Bank_Statement (3)'!$E327,Tabela4[Category],Tabela4[Category Type])</f>
        <v>Expense</v>
      </c>
    </row>
    <row r="328" spans="1:6" x14ac:dyDescent="0.25">
      <c r="A328" s="1">
        <v>43415</v>
      </c>
      <c r="B328" s="7" t="s">
        <v>18</v>
      </c>
      <c r="C328" s="8">
        <v>-46</v>
      </c>
      <c r="D328" s="12" t="str">
        <f>_xlfn.XLOOKUP(Bank_Statement__3[[#This Row],[Description]],'Data Validation'!$K$5:$K$27,'Data Validation'!$L$5:$L$27)</f>
        <v>Regular Living Expense</v>
      </c>
      <c r="E328" s="13" t="str">
        <f>_xlfn.XLOOKUP('Bank_Statement (3)'!$D328,Tabela4[Sub-category],Tabela4[Category])</f>
        <v>Living Expenses</v>
      </c>
      <c r="F328" s="14" t="str">
        <f>_xlfn.XLOOKUP('Bank_Statement (3)'!$E328,Tabela4[Category],Tabela4[Category Type])</f>
        <v>Expense</v>
      </c>
    </row>
    <row r="329" spans="1:6" x14ac:dyDescent="0.25">
      <c r="A329" s="1">
        <v>43416</v>
      </c>
      <c r="B329" s="7" t="s">
        <v>6</v>
      </c>
      <c r="C329" s="8">
        <v>-58</v>
      </c>
      <c r="D329" s="15" t="str">
        <f>_xlfn.XLOOKUP(Bank_Statement__3[[#This Row],[Description]],'Data Validation'!$K$5:$K$27,'Data Validation'!$L$5:$L$27)</f>
        <v>Cosmetics</v>
      </c>
      <c r="E329" s="16" t="str">
        <f>_xlfn.XLOOKUP('Bank_Statement (3)'!$D329,Tabela4[Sub-category],Tabela4[Category])</f>
        <v>Living Expenses</v>
      </c>
      <c r="F329" s="17" t="str">
        <f>_xlfn.XLOOKUP('Bank_Statement (3)'!$E329,Tabela4[Category],Tabela4[Category Type])</f>
        <v>Expense</v>
      </c>
    </row>
    <row r="330" spans="1:6" x14ac:dyDescent="0.25">
      <c r="A330" s="1">
        <v>43417</v>
      </c>
      <c r="B330" s="7" t="s">
        <v>4</v>
      </c>
      <c r="C330" s="8">
        <v>-114</v>
      </c>
      <c r="D330" s="12" t="str">
        <f>_xlfn.XLOOKUP(Bank_Statement__3[[#This Row],[Description]],'Data Validation'!$K$5:$K$27,'Data Validation'!$L$5:$L$27)</f>
        <v>Groceries</v>
      </c>
      <c r="E330" s="13" t="str">
        <f>_xlfn.XLOOKUP('Bank_Statement (3)'!$D330,Tabela4[Sub-category],Tabela4[Category])</f>
        <v>Food</v>
      </c>
      <c r="F330" s="14" t="str">
        <f>_xlfn.XLOOKUP('Bank_Statement (3)'!$E330,Tabela4[Category],Tabela4[Category Type])</f>
        <v>Expense</v>
      </c>
    </row>
    <row r="331" spans="1:6" x14ac:dyDescent="0.25">
      <c r="A331" s="1">
        <v>43418</v>
      </c>
      <c r="B331" s="7" t="s">
        <v>0</v>
      </c>
      <c r="C331" s="8">
        <v>-48</v>
      </c>
      <c r="D331" s="15" t="str">
        <f>_xlfn.XLOOKUP(Bank_Statement__3[[#This Row],[Description]],'Data Validation'!$K$5:$K$27,'Data Validation'!$L$5:$L$27)</f>
        <v>Delivery Food</v>
      </c>
      <c r="E331" s="16" t="str">
        <f>_xlfn.XLOOKUP('Bank_Statement (3)'!$D331,Tabela4[Sub-category],Tabela4[Category])</f>
        <v>Food</v>
      </c>
      <c r="F331" s="17" t="str">
        <f>_xlfn.XLOOKUP('Bank_Statement (3)'!$E331,Tabela4[Category],Tabela4[Category Type])</f>
        <v>Expense</v>
      </c>
    </row>
    <row r="332" spans="1:6" x14ac:dyDescent="0.25">
      <c r="A332" s="1">
        <v>43419</v>
      </c>
      <c r="B332" s="7" t="s">
        <v>0</v>
      </c>
      <c r="C332" s="8">
        <v>-12</v>
      </c>
      <c r="D332" s="12" t="str">
        <f>_xlfn.XLOOKUP(Bank_Statement__3[[#This Row],[Description]],'Data Validation'!$K$5:$K$27,'Data Validation'!$L$5:$L$27)</f>
        <v>Delivery Food</v>
      </c>
      <c r="E332" s="13" t="str">
        <f>_xlfn.XLOOKUP('Bank_Statement (3)'!$D332,Tabela4[Sub-category],Tabela4[Category])</f>
        <v>Food</v>
      </c>
      <c r="F332" s="14" t="str">
        <f>_xlfn.XLOOKUP('Bank_Statement (3)'!$E332,Tabela4[Category],Tabela4[Category Type])</f>
        <v>Expense</v>
      </c>
    </row>
    <row r="333" spans="1:6" x14ac:dyDescent="0.25">
      <c r="A333" s="1">
        <v>43420</v>
      </c>
      <c r="B333" s="7" t="s">
        <v>0</v>
      </c>
      <c r="C333" s="8">
        <v>-20</v>
      </c>
      <c r="D333" s="15" t="str">
        <f>_xlfn.XLOOKUP(Bank_Statement__3[[#This Row],[Description]],'Data Validation'!$K$5:$K$27,'Data Validation'!$L$5:$L$27)</f>
        <v>Delivery Food</v>
      </c>
      <c r="E333" s="16" t="str">
        <f>_xlfn.XLOOKUP('Bank_Statement (3)'!$D333,Tabela4[Sub-category],Tabela4[Category])</f>
        <v>Food</v>
      </c>
      <c r="F333" s="17" t="str">
        <f>_xlfn.XLOOKUP('Bank_Statement (3)'!$E333,Tabela4[Category],Tabela4[Category Type])</f>
        <v>Expense</v>
      </c>
    </row>
    <row r="334" spans="1:6" x14ac:dyDescent="0.25">
      <c r="A334" s="1">
        <v>43421</v>
      </c>
      <c r="B334" s="7" t="s">
        <v>7</v>
      </c>
      <c r="C334" s="8">
        <v>-139</v>
      </c>
      <c r="D334" s="12" t="str">
        <f>_xlfn.XLOOKUP(Bank_Statement__3[[#This Row],[Description]],'Data Validation'!$K$5:$K$27,'Data Validation'!$L$5:$L$27)</f>
        <v>Groceries</v>
      </c>
      <c r="E334" s="13" t="str">
        <f>_xlfn.XLOOKUP('Bank_Statement (3)'!$D334,Tabela4[Sub-category],Tabela4[Category])</f>
        <v>Food</v>
      </c>
      <c r="F334" s="14" t="str">
        <f>_xlfn.XLOOKUP('Bank_Statement (3)'!$E334,Tabela4[Category],Tabela4[Category Type])</f>
        <v>Expense</v>
      </c>
    </row>
    <row r="335" spans="1:6" x14ac:dyDescent="0.25">
      <c r="A335" s="1">
        <v>43422</v>
      </c>
      <c r="B335" s="7" t="s">
        <v>3</v>
      </c>
      <c r="C335" s="8">
        <v>-22</v>
      </c>
      <c r="D335" s="15" t="str">
        <f>_xlfn.XLOOKUP(Bank_Statement__3[[#This Row],[Description]],'Data Validation'!$K$5:$K$27,'Data Validation'!$L$5:$L$27)</f>
        <v>Entertainment Subscription</v>
      </c>
      <c r="E335" s="16" t="str">
        <f>_xlfn.XLOOKUP('Bank_Statement (3)'!$D335,Tabela4[Sub-category],Tabela4[Category])</f>
        <v>Entertainment</v>
      </c>
      <c r="F335" s="17" t="str">
        <f>_xlfn.XLOOKUP('Bank_Statement (3)'!$E335,Tabela4[Category],Tabela4[Category Type])</f>
        <v>Expense</v>
      </c>
    </row>
    <row r="336" spans="1:6" x14ac:dyDescent="0.25">
      <c r="A336" s="1">
        <v>43423</v>
      </c>
      <c r="B336" s="7" t="s">
        <v>7</v>
      </c>
      <c r="C336" s="8">
        <v>-166</v>
      </c>
      <c r="D336" s="12" t="str">
        <f>_xlfn.XLOOKUP(Bank_Statement__3[[#This Row],[Description]],'Data Validation'!$K$5:$K$27,'Data Validation'!$L$5:$L$27)</f>
        <v>Groceries</v>
      </c>
      <c r="E336" s="13" t="str">
        <f>_xlfn.XLOOKUP('Bank_Statement (3)'!$D336,Tabela4[Sub-category],Tabela4[Category])</f>
        <v>Food</v>
      </c>
      <c r="F336" s="14" t="str">
        <f>_xlfn.XLOOKUP('Bank_Statement (3)'!$E336,Tabela4[Category],Tabela4[Category Type])</f>
        <v>Expense</v>
      </c>
    </row>
    <row r="337" spans="1:6" x14ac:dyDescent="0.25">
      <c r="A337" s="1">
        <v>43424</v>
      </c>
      <c r="B337" s="7" t="s">
        <v>7</v>
      </c>
      <c r="C337" s="8">
        <v>-147</v>
      </c>
      <c r="D337" s="15" t="str">
        <f>_xlfn.XLOOKUP(Bank_Statement__3[[#This Row],[Description]],'Data Validation'!$K$5:$K$27,'Data Validation'!$L$5:$L$27)</f>
        <v>Groceries</v>
      </c>
      <c r="E337" s="16" t="str">
        <f>_xlfn.XLOOKUP('Bank_Statement (3)'!$D337,Tabela4[Sub-category],Tabela4[Category])</f>
        <v>Food</v>
      </c>
      <c r="F337" s="17" t="str">
        <f>_xlfn.XLOOKUP('Bank_Statement (3)'!$E337,Tabela4[Category],Tabela4[Category Type])</f>
        <v>Expense</v>
      </c>
    </row>
    <row r="338" spans="1:6" x14ac:dyDescent="0.25">
      <c r="A338" s="1">
        <v>43425</v>
      </c>
      <c r="B338" s="7" t="s">
        <v>0</v>
      </c>
      <c r="C338" s="8">
        <v>-43</v>
      </c>
      <c r="D338" s="12" t="str">
        <f>_xlfn.XLOOKUP(Bank_Statement__3[[#This Row],[Description]],'Data Validation'!$K$5:$K$27,'Data Validation'!$L$5:$L$27)</f>
        <v>Delivery Food</v>
      </c>
      <c r="E338" s="13" t="str">
        <f>_xlfn.XLOOKUP('Bank_Statement (3)'!$D338,Tabela4[Sub-category],Tabela4[Category])</f>
        <v>Food</v>
      </c>
      <c r="F338" s="14" t="str">
        <f>_xlfn.XLOOKUP('Bank_Statement (3)'!$E338,Tabela4[Category],Tabela4[Category Type])</f>
        <v>Expense</v>
      </c>
    </row>
    <row r="339" spans="1:6" x14ac:dyDescent="0.25">
      <c r="A339" s="1">
        <v>43426</v>
      </c>
      <c r="B339" s="7" t="s">
        <v>7</v>
      </c>
      <c r="C339" s="8">
        <v>-148</v>
      </c>
      <c r="D339" s="15" t="str">
        <f>_xlfn.XLOOKUP(Bank_Statement__3[[#This Row],[Description]],'Data Validation'!$K$5:$K$27,'Data Validation'!$L$5:$L$27)</f>
        <v>Groceries</v>
      </c>
      <c r="E339" s="16" t="str">
        <f>_xlfn.XLOOKUP('Bank_Statement (3)'!$D339,Tabela4[Sub-category],Tabela4[Category])</f>
        <v>Food</v>
      </c>
      <c r="F339" s="17" t="str">
        <f>_xlfn.XLOOKUP('Bank_Statement (3)'!$E339,Tabela4[Category],Tabela4[Category Type])</f>
        <v>Expense</v>
      </c>
    </row>
    <row r="340" spans="1:6" x14ac:dyDescent="0.25">
      <c r="A340" s="1">
        <v>43427</v>
      </c>
      <c r="B340" s="7" t="s">
        <v>7</v>
      </c>
      <c r="C340" s="8">
        <v>-72</v>
      </c>
      <c r="D340" s="12" t="str">
        <f>_xlfn.XLOOKUP(Bank_Statement__3[[#This Row],[Description]],'Data Validation'!$K$5:$K$27,'Data Validation'!$L$5:$L$27)</f>
        <v>Groceries</v>
      </c>
      <c r="E340" s="13" t="str">
        <f>_xlfn.XLOOKUP('Bank_Statement (3)'!$D340,Tabela4[Sub-category],Tabela4[Category])</f>
        <v>Food</v>
      </c>
      <c r="F340" s="14" t="str">
        <f>_xlfn.XLOOKUP('Bank_Statement (3)'!$E340,Tabela4[Category],Tabela4[Category Type])</f>
        <v>Expense</v>
      </c>
    </row>
    <row r="341" spans="1:6" x14ac:dyDescent="0.25">
      <c r="A341" s="1">
        <v>43428</v>
      </c>
      <c r="B341" s="7" t="s">
        <v>0</v>
      </c>
      <c r="C341" s="8">
        <v>-27</v>
      </c>
      <c r="D341" s="15" t="str">
        <f>_xlfn.XLOOKUP(Bank_Statement__3[[#This Row],[Description]],'Data Validation'!$K$5:$K$27,'Data Validation'!$L$5:$L$27)</f>
        <v>Delivery Food</v>
      </c>
      <c r="E341" s="16" t="str">
        <f>_xlfn.XLOOKUP('Bank_Statement (3)'!$D341,Tabela4[Sub-category],Tabela4[Category])</f>
        <v>Food</v>
      </c>
      <c r="F341" s="17" t="str">
        <f>_xlfn.XLOOKUP('Bank_Statement (3)'!$E341,Tabela4[Category],Tabela4[Category Type])</f>
        <v>Expense</v>
      </c>
    </row>
    <row r="342" spans="1:6" x14ac:dyDescent="0.25">
      <c r="A342" s="1">
        <v>43429</v>
      </c>
      <c r="B342" s="7" t="s">
        <v>6</v>
      </c>
      <c r="C342" s="8">
        <v>-112</v>
      </c>
      <c r="D342" s="12" t="str">
        <f>_xlfn.XLOOKUP(Bank_Statement__3[[#This Row],[Description]],'Data Validation'!$K$5:$K$27,'Data Validation'!$L$5:$L$27)</f>
        <v>Cosmetics</v>
      </c>
      <c r="E342" s="13" t="str">
        <f>_xlfn.XLOOKUP('Bank_Statement (3)'!$D342,Tabela4[Sub-category],Tabela4[Category])</f>
        <v>Living Expenses</v>
      </c>
      <c r="F342" s="14" t="str">
        <f>_xlfn.XLOOKUP('Bank_Statement (3)'!$E342,Tabela4[Category],Tabela4[Category Type])</f>
        <v>Expense</v>
      </c>
    </row>
    <row r="343" spans="1:6" x14ac:dyDescent="0.25">
      <c r="A343" s="1">
        <v>43430</v>
      </c>
      <c r="B343" s="7" t="s">
        <v>16</v>
      </c>
      <c r="C343" s="8">
        <v>-175</v>
      </c>
      <c r="D343" s="15" t="str">
        <f>_xlfn.XLOOKUP(Bank_Statement__3[[#This Row],[Description]],'Data Validation'!$K$5:$K$27,'Data Validation'!$L$5:$L$27)</f>
        <v>Gas</v>
      </c>
      <c r="E343" s="16" t="str">
        <f>_xlfn.XLOOKUP('Bank_Statement (3)'!$D343,Tabela4[Sub-category],Tabela4[Category])</f>
        <v>Transport</v>
      </c>
      <c r="F343" s="17" t="str">
        <f>_xlfn.XLOOKUP('Bank_Statement (3)'!$E343,Tabela4[Category],Tabela4[Category Type])</f>
        <v>Expense</v>
      </c>
    </row>
    <row r="344" spans="1:6" x14ac:dyDescent="0.25">
      <c r="A344" s="1">
        <v>43431</v>
      </c>
      <c r="B344" s="7" t="s">
        <v>1</v>
      </c>
      <c r="C344" s="8">
        <v>-375</v>
      </c>
      <c r="D344" s="12" t="str">
        <f>_xlfn.XLOOKUP(Bank_Statement__3[[#This Row],[Description]],'Data Validation'!$K$5:$K$27,'Data Validation'!$L$5:$L$27)</f>
        <v>Other</v>
      </c>
      <c r="E344" s="13" t="str">
        <f>_xlfn.XLOOKUP('Bank_Statement (3)'!$D344,Tabela4[Sub-category],Tabela4[Category])</f>
        <v>Discretionary</v>
      </c>
      <c r="F344" s="14" t="str">
        <f>_xlfn.XLOOKUP('Bank_Statement (3)'!$E344,Tabela4[Category],Tabela4[Category Type])</f>
        <v>Expense</v>
      </c>
    </row>
    <row r="345" spans="1:6" x14ac:dyDescent="0.25">
      <c r="A345" s="1">
        <v>43432</v>
      </c>
      <c r="B345" s="7" t="s">
        <v>22</v>
      </c>
      <c r="C345" s="8">
        <v>-95</v>
      </c>
      <c r="D345" s="15" t="str">
        <f>_xlfn.XLOOKUP(Bank_Statement__3[[#This Row],[Description]],'Data Validation'!$K$5:$K$27,'Data Validation'!$L$5:$L$27)</f>
        <v>Medical</v>
      </c>
      <c r="E345" s="16" t="str">
        <f>_xlfn.XLOOKUP('Bank_Statement (3)'!$D345,Tabela4[Sub-category],Tabela4[Category])</f>
        <v>Medical</v>
      </c>
      <c r="F345" s="17" t="str">
        <f>_xlfn.XLOOKUP('Bank_Statement (3)'!$E345,Tabela4[Category],Tabela4[Category Type])</f>
        <v>Expense</v>
      </c>
    </row>
    <row r="346" spans="1:6" x14ac:dyDescent="0.25">
      <c r="A346" s="1">
        <v>43433</v>
      </c>
      <c r="B346" s="7" t="s">
        <v>7</v>
      </c>
      <c r="C346" s="8">
        <v>-79</v>
      </c>
      <c r="D346" s="12" t="str">
        <f>_xlfn.XLOOKUP(Bank_Statement__3[[#This Row],[Description]],'Data Validation'!$K$5:$K$27,'Data Validation'!$L$5:$L$27)</f>
        <v>Groceries</v>
      </c>
      <c r="E346" s="13" t="str">
        <f>_xlfn.XLOOKUP('Bank_Statement (3)'!$D346,Tabela4[Sub-category],Tabela4[Category])</f>
        <v>Food</v>
      </c>
      <c r="F346" s="14" t="str">
        <f>_xlfn.XLOOKUP('Bank_Statement (3)'!$E346,Tabela4[Category],Tabela4[Category Type])</f>
        <v>Expense</v>
      </c>
    </row>
    <row r="347" spans="1:6" x14ac:dyDescent="0.25">
      <c r="A347" s="1">
        <v>43434</v>
      </c>
      <c r="B347" s="7" t="s">
        <v>0</v>
      </c>
      <c r="C347" s="8">
        <v>-15</v>
      </c>
      <c r="D347" s="15" t="str">
        <f>_xlfn.XLOOKUP(Bank_Statement__3[[#This Row],[Description]],'Data Validation'!$K$5:$K$27,'Data Validation'!$L$5:$L$27)</f>
        <v>Delivery Food</v>
      </c>
      <c r="E347" s="16" t="str">
        <f>_xlfn.XLOOKUP('Bank_Statement (3)'!$D347,Tabela4[Sub-category],Tabela4[Category])</f>
        <v>Food</v>
      </c>
      <c r="F347" s="17" t="str">
        <f>_xlfn.XLOOKUP('Bank_Statement (3)'!$E347,Tabela4[Category],Tabela4[Category Type])</f>
        <v>Expense</v>
      </c>
    </row>
    <row r="348" spans="1:6" x14ac:dyDescent="0.25">
      <c r="A348" s="1">
        <v>43434</v>
      </c>
      <c r="B348" s="7" t="s">
        <v>8</v>
      </c>
      <c r="C348" s="8">
        <v>6473.5</v>
      </c>
      <c r="D348" s="12" t="str">
        <f>_xlfn.XLOOKUP(Bank_Statement__3[[#This Row],[Description]],'Data Validation'!$K$5:$K$27,'Data Validation'!$L$5:$L$27)</f>
        <v>Salary</v>
      </c>
      <c r="E348" s="13" t="str">
        <f>_xlfn.XLOOKUP('Bank_Statement (3)'!$D348,Tabela4[Sub-category],Tabela4[Category])</f>
        <v>Salary</v>
      </c>
      <c r="F348" s="14" t="str">
        <f>_xlfn.XLOOKUP('Bank_Statement (3)'!$E348,Tabela4[Category],Tabela4[Category Type])</f>
        <v>Income</v>
      </c>
    </row>
    <row r="349" spans="1:6" x14ac:dyDescent="0.25">
      <c r="A349" s="1">
        <v>43435</v>
      </c>
      <c r="B349" s="7" t="s">
        <v>16</v>
      </c>
      <c r="C349" s="8">
        <v>-68</v>
      </c>
      <c r="D349" s="15" t="str">
        <f>_xlfn.XLOOKUP(Bank_Statement__3[[#This Row],[Description]],'Data Validation'!$K$5:$K$27,'Data Validation'!$L$5:$L$27)</f>
        <v>Gas</v>
      </c>
      <c r="E349" s="16" t="str">
        <f>_xlfn.XLOOKUP('Bank_Statement (3)'!$D349,Tabela4[Sub-category],Tabela4[Category])</f>
        <v>Transport</v>
      </c>
      <c r="F349" s="17" t="str">
        <f>_xlfn.XLOOKUP('Bank_Statement (3)'!$E349,Tabela4[Category],Tabela4[Category Type])</f>
        <v>Expense</v>
      </c>
    </row>
    <row r="350" spans="1:6" x14ac:dyDescent="0.25">
      <c r="A350" s="1">
        <v>43436</v>
      </c>
      <c r="B350" s="7" t="s">
        <v>7</v>
      </c>
      <c r="C350" s="8">
        <v>-161</v>
      </c>
      <c r="D350" s="12" t="str">
        <f>_xlfn.XLOOKUP(Bank_Statement__3[[#This Row],[Description]],'Data Validation'!$K$5:$K$27,'Data Validation'!$L$5:$L$27)</f>
        <v>Groceries</v>
      </c>
      <c r="E350" s="13" t="str">
        <f>_xlfn.XLOOKUP('Bank_Statement (3)'!$D350,Tabela4[Sub-category],Tabela4[Category])</f>
        <v>Food</v>
      </c>
      <c r="F350" s="14" t="str">
        <f>_xlfn.XLOOKUP('Bank_Statement (3)'!$E350,Tabela4[Category],Tabela4[Category Type])</f>
        <v>Expense</v>
      </c>
    </row>
    <row r="351" spans="1:6" x14ac:dyDescent="0.25">
      <c r="A351" s="1">
        <v>43437</v>
      </c>
      <c r="B351" s="7" t="s">
        <v>23</v>
      </c>
      <c r="C351" s="8">
        <v>-120</v>
      </c>
      <c r="D351" s="15" t="str">
        <f>_xlfn.XLOOKUP(Bank_Statement__3[[#This Row],[Description]],'Data Validation'!$K$5:$K$27,'Data Validation'!$L$5:$L$27)</f>
        <v>Games</v>
      </c>
      <c r="E351" s="16" t="str">
        <f>_xlfn.XLOOKUP('Bank_Statement (3)'!$D351,Tabela4[Sub-category],Tabela4[Category])</f>
        <v>Entertainment</v>
      </c>
      <c r="F351" s="17" t="str">
        <f>_xlfn.XLOOKUP('Bank_Statement (3)'!$E351,Tabela4[Category],Tabela4[Category Type])</f>
        <v>Expense</v>
      </c>
    </row>
    <row r="352" spans="1:6" x14ac:dyDescent="0.25">
      <c r="A352" s="1">
        <v>43438</v>
      </c>
      <c r="B352" s="7" t="s">
        <v>7</v>
      </c>
      <c r="C352" s="8">
        <v>-186</v>
      </c>
      <c r="D352" s="12" t="str">
        <f>_xlfn.XLOOKUP(Bank_Statement__3[[#This Row],[Description]],'Data Validation'!$K$5:$K$27,'Data Validation'!$L$5:$L$27)</f>
        <v>Groceries</v>
      </c>
      <c r="E352" s="13" t="str">
        <f>_xlfn.XLOOKUP('Bank_Statement (3)'!$D352,Tabela4[Sub-category],Tabela4[Category])</f>
        <v>Food</v>
      </c>
      <c r="F352" s="14" t="str">
        <f>_xlfn.XLOOKUP('Bank_Statement (3)'!$E352,Tabela4[Category],Tabela4[Category Type])</f>
        <v>Expense</v>
      </c>
    </row>
    <row r="353" spans="1:6" x14ac:dyDescent="0.25">
      <c r="A353" s="1">
        <v>43439</v>
      </c>
      <c r="B353" s="7" t="s">
        <v>16</v>
      </c>
      <c r="C353" s="8">
        <v>-127</v>
      </c>
      <c r="D353" s="15" t="str">
        <f>_xlfn.XLOOKUP(Bank_Statement__3[[#This Row],[Description]],'Data Validation'!$K$5:$K$27,'Data Validation'!$L$5:$L$27)</f>
        <v>Gas</v>
      </c>
      <c r="E353" s="16" t="str">
        <f>_xlfn.XLOOKUP('Bank_Statement (3)'!$D353,Tabela4[Sub-category],Tabela4[Category])</f>
        <v>Transport</v>
      </c>
      <c r="F353" s="17" t="str">
        <f>_xlfn.XLOOKUP('Bank_Statement (3)'!$E353,Tabela4[Category],Tabela4[Category Type])</f>
        <v>Expense</v>
      </c>
    </row>
    <row r="354" spans="1:6" x14ac:dyDescent="0.25">
      <c r="A354" s="1">
        <v>43440</v>
      </c>
      <c r="B354" s="7" t="s">
        <v>19</v>
      </c>
      <c r="C354" s="8">
        <v>-21</v>
      </c>
      <c r="D354" s="12" t="str">
        <f>_xlfn.XLOOKUP(Bank_Statement__3[[#This Row],[Description]],'Data Validation'!$K$5:$K$27,'Data Validation'!$L$5:$L$27)</f>
        <v>Entertainment Subscription</v>
      </c>
      <c r="E354" s="13" t="str">
        <f>_xlfn.XLOOKUP('Bank_Statement (3)'!$D354,Tabela4[Sub-category],Tabela4[Category])</f>
        <v>Entertainment</v>
      </c>
      <c r="F354" s="14" t="str">
        <f>_xlfn.XLOOKUP('Bank_Statement (3)'!$E354,Tabela4[Category],Tabela4[Category Type])</f>
        <v>Expense</v>
      </c>
    </row>
    <row r="355" spans="1:6" x14ac:dyDescent="0.25">
      <c r="A355" s="1">
        <v>43441</v>
      </c>
      <c r="B355" s="7" t="s">
        <v>20</v>
      </c>
      <c r="C355" s="8">
        <v>-48</v>
      </c>
      <c r="D355" s="15" t="str">
        <f>_xlfn.XLOOKUP(Bank_Statement__3[[#This Row],[Description]],'Data Validation'!$K$5:$K$27,'Data Validation'!$L$5:$L$27)</f>
        <v>Public Transport</v>
      </c>
      <c r="E355" s="16" t="str">
        <f>_xlfn.XLOOKUP('Bank_Statement (3)'!$D355,Tabela4[Sub-category],Tabela4[Category])</f>
        <v>Transport</v>
      </c>
      <c r="F355" s="17" t="str">
        <f>_xlfn.XLOOKUP('Bank_Statement (3)'!$E355,Tabela4[Category],Tabela4[Category Type])</f>
        <v>Expense</v>
      </c>
    </row>
    <row r="356" spans="1:6" x14ac:dyDescent="0.25">
      <c r="A356" s="1">
        <v>43442</v>
      </c>
      <c r="B356" s="7" t="s">
        <v>4</v>
      </c>
      <c r="C356" s="8">
        <v>-144</v>
      </c>
      <c r="D356" s="12" t="str">
        <f>_xlfn.XLOOKUP(Bank_Statement__3[[#This Row],[Description]],'Data Validation'!$K$5:$K$27,'Data Validation'!$L$5:$L$27)</f>
        <v>Groceries</v>
      </c>
      <c r="E356" s="13" t="str">
        <f>_xlfn.XLOOKUP('Bank_Statement (3)'!$D356,Tabela4[Sub-category],Tabela4[Category])</f>
        <v>Food</v>
      </c>
      <c r="F356" s="14" t="str">
        <f>_xlfn.XLOOKUP('Bank_Statement (3)'!$E356,Tabela4[Category],Tabela4[Category Type])</f>
        <v>Expense</v>
      </c>
    </row>
    <row r="357" spans="1:6" x14ac:dyDescent="0.25">
      <c r="A357" s="1">
        <v>43443</v>
      </c>
      <c r="B357" s="7" t="s">
        <v>7</v>
      </c>
      <c r="C357" s="8">
        <v>-154</v>
      </c>
      <c r="D357" s="15" t="str">
        <f>_xlfn.XLOOKUP(Bank_Statement__3[[#This Row],[Description]],'Data Validation'!$K$5:$K$27,'Data Validation'!$L$5:$L$27)</f>
        <v>Groceries</v>
      </c>
      <c r="E357" s="16" t="str">
        <f>_xlfn.XLOOKUP('Bank_Statement (3)'!$D357,Tabela4[Sub-category],Tabela4[Category])</f>
        <v>Food</v>
      </c>
      <c r="F357" s="17" t="str">
        <f>_xlfn.XLOOKUP('Bank_Statement (3)'!$E357,Tabela4[Category],Tabela4[Category Type])</f>
        <v>Expense</v>
      </c>
    </row>
    <row r="358" spans="1:6" x14ac:dyDescent="0.25">
      <c r="A358" s="1">
        <v>43444</v>
      </c>
      <c r="B358" s="7" t="s">
        <v>0</v>
      </c>
      <c r="C358" s="8">
        <v>-29</v>
      </c>
      <c r="D358" s="12" t="str">
        <f>_xlfn.XLOOKUP(Bank_Statement__3[[#This Row],[Description]],'Data Validation'!$K$5:$K$27,'Data Validation'!$L$5:$L$27)</f>
        <v>Delivery Food</v>
      </c>
      <c r="E358" s="13" t="str">
        <f>_xlfn.XLOOKUP('Bank_Statement (3)'!$D358,Tabela4[Sub-category],Tabela4[Category])</f>
        <v>Food</v>
      </c>
      <c r="F358" s="14" t="str">
        <f>_xlfn.XLOOKUP('Bank_Statement (3)'!$E358,Tabela4[Category],Tabela4[Category Type])</f>
        <v>Expense</v>
      </c>
    </row>
    <row r="359" spans="1:6" x14ac:dyDescent="0.25">
      <c r="A359" s="1">
        <v>43445</v>
      </c>
      <c r="B359" s="7" t="s">
        <v>18</v>
      </c>
      <c r="C359" s="8">
        <v>-23</v>
      </c>
      <c r="D359" s="15" t="str">
        <f>_xlfn.XLOOKUP(Bank_Statement__3[[#This Row],[Description]],'Data Validation'!$K$5:$K$27,'Data Validation'!$L$5:$L$27)</f>
        <v>Regular Living Expense</v>
      </c>
      <c r="E359" s="16" t="str">
        <f>_xlfn.XLOOKUP('Bank_Statement (3)'!$D359,Tabela4[Sub-category],Tabela4[Category])</f>
        <v>Living Expenses</v>
      </c>
      <c r="F359" s="17" t="str">
        <f>_xlfn.XLOOKUP('Bank_Statement (3)'!$E359,Tabela4[Category],Tabela4[Category Type])</f>
        <v>Expense</v>
      </c>
    </row>
    <row r="360" spans="1:6" x14ac:dyDescent="0.25">
      <c r="A360" s="1">
        <v>43446</v>
      </c>
      <c r="B360" s="7" t="s">
        <v>6</v>
      </c>
      <c r="C360" s="8">
        <v>-140</v>
      </c>
      <c r="D360" s="12" t="str">
        <f>_xlfn.XLOOKUP(Bank_Statement__3[[#This Row],[Description]],'Data Validation'!$K$5:$K$27,'Data Validation'!$L$5:$L$27)</f>
        <v>Cosmetics</v>
      </c>
      <c r="E360" s="13" t="str">
        <f>_xlfn.XLOOKUP('Bank_Statement (3)'!$D360,Tabela4[Sub-category],Tabela4[Category])</f>
        <v>Living Expenses</v>
      </c>
      <c r="F360" s="14" t="str">
        <f>_xlfn.XLOOKUP('Bank_Statement (3)'!$E360,Tabela4[Category],Tabela4[Category Type])</f>
        <v>Expense</v>
      </c>
    </row>
    <row r="361" spans="1:6" x14ac:dyDescent="0.25">
      <c r="A361" s="1">
        <v>43447</v>
      </c>
      <c r="B361" s="7" t="s">
        <v>18</v>
      </c>
      <c r="C361" s="8">
        <v>-20</v>
      </c>
      <c r="D361" s="15" t="str">
        <f>_xlfn.XLOOKUP(Bank_Statement__3[[#This Row],[Description]],'Data Validation'!$K$5:$K$27,'Data Validation'!$L$5:$L$27)</f>
        <v>Regular Living Expense</v>
      </c>
      <c r="E361" s="16" t="str">
        <f>_xlfn.XLOOKUP('Bank_Statement (3)'!$D361,Tabela4[Sub-category],Tabela4[Category])</f>
        <v>Living Expenses</v>
      </c>
      <c r="F361" s="17" t="str">
        <f>_xlfn.XLOOKUP('Bank_Statement (3)'!$E361,Tabela4[Category],Tabela4[Category Type])</f>
        <v>Expense</v>
      </c>
    </row>
    <row r="362" spans="1:6" x14ac:dyDescent="0.25">
      <c r="A362" s="1">
        <v>43448</v>
      </c>
      <c r="B362" s="7" t="s">
        <v>7</v>
      </c>
      <c r="C362" s="8">
        <v>-151</v>
      </c>
      <c r="D362" s="12" t="str">
        <f>_xlfn.XLOOKUP(Bank_Statement__3[[#This Row],[Description]],'Data Validation'!$K$5:$K$27,'Data Validation'!$L$5:$L$27)</f>
        <v>Groceries</v>
      </c>
      <c r="E362" s="13" t="str">
        <f>_xlfn.XLOOKUP('Bank_Statement (3)'!$D362,Tabela4[Sub-category],Tabela4[Category])</f>
        <v>Food</v>
      </c>
      <c r="F362" s="14" t="str">
        <f>_xlfn.XLOOKUP('Bank_Statement (3)'!$E362,Tabela4[Category],Tabela4[Category Type])</f>
        <v>Expense</v>
      </c>
    </row>
    <row r="363" spans="1:6" x14ac:dyDescent="0.25">
      <c r="A363" s="1">
        <v>43449</v>
      </c>
      <c r="B363" s="7" t="s">
        <v>18</v>
      </c>
      <c r="C363" s="8">
        <v>-30</v>
      </c>
      <c r="D363" s="15" t="str">
        <f>_xlfn.XLOOKUP(Bank_Statement__3[[#This Row],[Description]],'Data Validation'!$K$5:$K$27,'Data Validation'!$L$5:$L$27)</f>
        <v>Regular Living Expense</v>
      </c>
      <c r="E363" s="16" t="str">
        <f>_xlfn.XLOOKUP('Bank_Statement (3)'!$D363,Tabela4[Sub-category],Tabela4[Category])</f>
        <v>Living Expenses</v>
      </c>
      <c r="F363" s="17" t="str">
        <f>_xlfn.XLOOKUP('Bank_Statement (3)'!$E363,Tabela4[Category],Tabela4[Category Type])</f>
        <v>Expense</v>
      </c>
    </row>
    <row r="364" spans="1:6" x14ac:dyDescent="0.25">
      <c r="A364" s="1">
        <v>43450</v>
      </c>
      <c r="B364" s="7" t="s">
        <v>7</v>
      </c>
      <c r="C364" s="8">
        <v>-180</v>
      </c>
      <c r="D364" s="12" t="str">
        <f>_xlfn.XLOOKUP(Bank_Statement__3[[#This Row],[Description]],'Data Validation'!$K$5:$K$27,'Data Validation'!$L$5:$L$27)</f>
        <v>Groceries</v>
      </c>
      <c r="E364" s="13" t="str">
        <f>_xlfn.XLOOKUP('Bank_Statement (3)'!$D364,Tabela4[Sub-category],Tabela4[Category])</f>
        <v>Food</v>
      </c>
      <c r="F364" s="14" t="str">
        <f>_xlfn.XLOOKUP('Bank_Statement (3)'!$E364,Tabela4[Category],Tabela4[Category Type])</f>
        <v>Expense</v>
      </c>
    </row>
    <row r="365" spans="1:6" x14ac:dyDescent="0.25">
      <c r="A365" s="1">
        <v>43451</v>
      </c>
      <c r="B365" s="7" t="s">
        <v>4</v>
      </c>
      <c r="C365" s="8">
        <v>-54</v>
      </c>
      <c r="D365" s="15" t="str">
        <f>_xlfn.XLOOKUP(Bank_Statement__3[[#This Row],[Description]],'Data Validation'!$K$5:$K$27,'Data Validation'!$L$5:$L$27)</f>
        <v>Groceries</v>
      </c>
      <c r="E365" s="16" t="str">
        <f>_xlfn.XLOOKUP('Bank_Statement (3)'!$D365,Tabela4[Sub-category],Tabela4[Category])</f>
        <v>Food</v>
      </c>
      <c r="F365" s="17" t="str">
        <f>_xlfn.XLOOKUP('Bank_Statement (3)'!$E365,Tabela4[Category],Tabela4[Category Type])</f>
        <v>Expense</v>
      </c>
    </row>
    <row r="366" spans="1:6" x14ac:dyDescent="0.25">
      <c r="A366" s="1">
        <v>43452</v>
      </c>
      <c r="B366" s="7" t="s">
        <v>18</v>
      </c>
      <c r="C366" s="8">
        <v>-23</v>
      </c>
      <c r="D366" s="12" t="str">
        <f>_xlfn.XLOOKUP(Bank_Statement__3[[#This Row],[Description]],'Data Validation'!$K$5:$K$27,'Data Validation'!$L$5:$L$27)</f>
        <v>Regular Living Expense</v>
      </c>
      <c r="E366" s="13" t="str">
        <f>_xlfn.XLOOKUP('Bank_Statement (3)'!$D366,Tabela4[Sub-category],Tabela4[Category])</f>
        <v>Living Expenses</v>
      </c>
      <c r="F366" s="14" t="str">
        <f>_xlfn.XLOOKUP('Bank_Statement (3)'!$E366,Tabela4[Category],Tabela4[Category Type])</f>
        <v>Expense</v>
      </c>
    </row>
    <row r="367" spans="1:6" x14ac:dyDescent="0.25">
      <c r="A367" s="1">
        <v>43453</v>
      </c>
      <c r="B367" s="7" t="s">
        <v>16</v>
      </c>
      <c r="C367" s="8">
        <v>-82</v>
      </c>
      <c r="D367" s="15" t="str">
        <f>_xlfn.XLOOKUP(Bank_Statement__3[[#This Row],[Description]],'Data Validation'!$K$5:$K$27,'Data Validation'!$L$5:$L$27)</f>
        <v>Gas</v>
      </c>
      <c r="E367" s="16" t="str">
        <f>_xlfn.XLOOKUP('Bank_Statement (3)'!$D367,Tabela4[Sub-category],Tabela4[Category])</f>
        <v>Transport</v>
      </c>
      <c r="F367" s="17" t="str">
        <f>_xlfn.XLOOKUP('Bank_Statement (3)'!$E367,Tabela4[Category],Tabela4[Category Type])</f>
        <v>Expense</v>
      </c>
    </row>
    <row r="368" spans="1:6" x14ac:dyDescent="0.25">
      <c r="A368" s="1">
        <v>43454</v>
      </c>
      <c r="B368" s="7" t="s">
        <v>18</v>
      </c>
      <c r="C368" s="8">
        <v>-19</v>
      </c>
      <c r="D368" s="12" t="str">
        <f>_xlfn.XLOOKUP(Bank_Statement__3[[#This Row],[Description]],'Data Validation'!$K$5:$K$27,'Data Validation'!$L$5:$L$27)</f>
        <v>Regular Living Expense</v>
      </c>
      <c r="E368" s="13" t="str">
        <f>_xlfn.XLOOKUP('Bank_Statement (3)'!$D368,Tabela4[Sub-category],Tabela4[Category])</f>
        <v>Living Expenses</v>
      </c>
      <c r="F368" s="14" t="str">
        <f>_xlfn.XLOOKUP('Bank_Statement (3)'!$E368,Tabela4[Category],Tabela4[Category Type])</f>
        <v>Expense</v>
      </c>
    </row>
    <row r="369" spans="1:6" x14ac:dyDescent="0.25">
      <c r="A369" s="1">
        <v>43455</v>
      </c>
      <c r="B369" s="7" t="s">
        <v>15</v>
      </c>
      <c r="C369" s="8">
        <v>-286</v>
      </c>
      <c r="D369" s="15" t="str">
        <f>_xlfn.XLOOKUP(Bank_Statement__3[[#This Row],[Description]],'Data Validation'!$K$5:$K$27,'Data Validation'!$L$5:$L$27)</f>
        <v>Regular Living Expense</v>
      </c>
      <c r="E369" s="16" t="str">
        <f>_xlfn.XLOOKUP('Bank_Statement (3)'!$D369,Tabela4[Sub-category],Tabela4[Category])</f>
        <v>Living Expenses</v>
      </c>
      <c r="F369" s="17" t="str">
        <f>_xlfn.XLOOKUP('Bank_Statement (3)'!$E369,Tabela4[Category],Tabela4[Category Type])</f>
        <v>Expense</v>
      </c>
    </row>
    <row r="370" spans="1:6" x14ac:dyDescent="0.25">
      <c r="A370" s="1">
        <v>43456</v>
      </c>
      <c r="B370" s="7" t="s">
        <v>16</v>
      </c>
      <c r="C370" s="8">
        <v>-127</v>
      </c>
      <c r="D370" s="12" t="str">
        <f>_xlfn.XLOOKUP(Bank_Statement__3[[#This Row],[Description]],'Data Validation'!$K$5:$K$27,'Data Validation'!$L$5:$L$27)</f>
        <v>Gas</v>
      </c>
      <c r="E370" s="13" t="str">
        <f>_xlfn.XLOOKUP('Bank_Statement (3)'!$D370,Tabela4[Sub-category],Tabela4[Category])</f>
        <v>Transport</v>
      </c>
      <c r="F370" s="14" t="str">
        <f>_xlfn.XLOOKUP('Bank_Statement (3)'!$E370,Tabela4[Category],Tabela4[Category Type])</f>
        <v>Expense</v>
      </c>
    </row>
    <row r="371" spans="1:6" x14ac:dyDescent="0.25">
      <c r="A371" s="1">
        <v>43457</v>
      </c>
      <c r="B371" s="7" t="s">
        <v>0</v>
      </c>
      <c r="C371" s="8">
        <v>-36</v>
      </c>
      <c r="D371" s="15" t="str">
        <f>_xlfn.XLOOKUP(Bank_Statement__3[[#This Row],[Description]],'Data Validation'!$K$5:$K$27,'Data Validation'!$L$5:$L$27)</f>
        <v>Delivery Food</v>
      </c>
      <c r="E371" s="16" t="str">
        <f>_xlfn.XLOOKUP('Bank_Statement (3)'!$D371,Tabela4[Sub-category],Tabela4[Category])</f>
        <v>Food</v>
      </c>
      <c r="F371" s="17" t="str">
        <f>_xlfn.XLOOKUP('Bank_Statement (3)'!$E371,Tabela4[Category],Tabela4[Category Type])</f>
        <v>Expense</v>
      </c>
    </row>
    <row r="372" spans="1:6" x14ac:dyDescent="0.25">
      <c r="A372" s="1">
        <v>43458</v>
      </c>
      <c r="B372" s="7" t="s">
        <v>7</v>
      </c>
      <c r="C372" s="8">
        <v>-82</v>
      </c>
      <c r="D372" s="12" t="str">
        <f>_xlfn.XLOOKUP(Bank_Statement__3[[#This Row],[Description]],'Data Validation'!$K$5:$K$27,'Data Validation'!$L$5:$L$27)</f>
        <v>Groceries</v>
      </c>
      <c r="E372" s="13" t="str">
        <f>_xlfn.XLOOKUP('Bank_Statement (3)'!$D372,Tabela4[Sub-category],Tabela4[Category])</f>
        <v>Food</v>
      </c>
      <c r="F372" s="14" t="str">
        <f>_xlfn.XLOOKUP('Bank_Statement (3)'!$E372,Tabela4[Category],Tabela4[Category Type])</f>
        <v>Expense</v>
      </c>
    </row>
    <row r="373" spans="1:6" x14ac:dyDescent="0.25">
      <c r="A373" s="1">
        <v>43459</v>
      </c>
      <c r="B373" s="7" t="s">
        <v>1</v>
      </c>
      <c r="C373" s="8">
        <v>-480</v>
      </c>
      <c r="D373" s="15" t="str">
        <f>_xlfn.XLOOKUP(Bank_Statement__3[[#This Row],[Description]],'Data Validation'!$K$5:$K$27,'Data Validation'!$L$5:$L$27)</f>
        <v>Other</v>
      </c>
      <c r="E373" s="16" t="str">
        <f>_xlfn.XLOOKUP('Bank_Statement (3)'!$D373,Tabela4[Sub-category],Tabela4[Category])</f>
        <v>Discretionary</v>
      </c>
      <c r="F373" s="17" t="str">
        <f>_xlfn.XLOOKUP('Bank_Statement (3)'!$E373,Tabela4[Category],Tabela4[Category Type])</f>
        <v>Expense</v>
      </c>
    </row>
    <row r="374" spans="1:6" x14ac:dyDescent="0.25">
      <c r="A374" s="1">
        <v>43460</v>
      </c>
      <c r="B374" s="7" t="s">
        <v>7</v>
      </c>
      <c r="C374" s="8">
        <v>-88</v>
      </c>
      <c r="D374" s="12" t="str">
        <f>_xlfn.XLOOKUP(Bank_Statement__3[[#This Row],[Description]],'Data Validation'!$K$5:$K$27,'Data Validation'!$L$5:$L$27)</f>
        <v>Groceries</v>
      </c>
      <c r="E374" s="13" t="str">
        <f>_xlfn.XLOOKUP('Bank_Statement (3)'!$D374,Tabela4[Sub-category],Tabela4[Category])</f>
        <v>Food</v>
      </c>
      <c r="F374" s="14" t="str">
        <f>_xlfn.XLOOKUP('Bank_Statement (3)'!$E374,Tabela4[Category],Tabela4[Category Type])</f>
        <v>Expense</v>
      </c>
    </row>
    <row r="375" spans="1:6" x14ac:dyDescent="0.25">
      <c r="A375" s="1">
        <v>43461</v>
      </c>
      <c r="B375" s="7" t="s">
        <v>9</v>
      </c>
      <c r="C375" s="8">
        <v>-10</v>
      </c>
      <c r="D375" s="15" t="str">
        <f>_xlfn.XLOOKUP(Bank_Statement__3[[#This Row],[Description]],'Data Validation'!$K$5:$K$27,'Data Validation'!$L$5:$L$27)</f>
        <v>Going Out</v>
      </c>
      <c r="E375" s="16" t="str">
        <f>_xlfn.XLOOKUP('Bank_Statement (3)'!$D375,Tabela4[Sub-category],Tabela4[Category])</f>
        <v>Entertainment</v>
      </c>
      <c r="F375" s="17" t="str">
        <f>_xlfn.XLOOKUP('Bank_Statement (3)'!$E375,Tabela4[Category],Tabela4[Category Type])</f>
        <v>Expense</v>
      </c>
    </row>
    <row r="376" spans="1:6" x14ac:dyDescent="0.25">
      <c r="A376" s="1">
        <v>43461</v>
      </c>
      <c r="B376" s="7" t="s">
        <v>8</v>
      </c>
      <c r="C376" s="8">
        <v>1093</v>
      </c>
      <c r="D376" s="12" t="str">
        <f>_xlfn.XLOOKUP(Bank_Statement__3[[#This Row],[Description]],'Data Validation'!$K$5:$K$27,'Data Validation'!$L$5:$L$27)</f>
        <v>Salary</v>
      </c>
      <c r="E376" s="13" t="str">
        <f>_xlfn.XLOOKUP('Bank_Statement (3)'!$D376,Tabela4[Sub-category],Tabela4[Category])</f>
        <v>Salary</v>
      </c>
      <c r="F376" s="14" t="str">
        <f>_xlfn.XLOOKUP('Bank_Statement (3)'!$E376,Tabela4[Category],Tabela4[Category Type])</f>
        <v>Income</v>
      </c>
    </row>
    <row r="377" spans="1:6" x14ac:dyDescent="0.25">
      <c r="A377" s="1">
        <v>43462</v>
      </c>
      <c r="B377" s="7" t="s">
        <v>0</v>
      </c>
      <c r="C377" s="8">
        <v>-29</v>
      </c>
      <c r="D377" s="15" t="str">
        <f>_xlfn.XLOOKUP(Bank_Statement__3[[#This Row],[Description]],'Data Validation'!$K$5:$K$27,'Data Validation'!$L$5:$L$27)</f>
        <v>Delivery Food</v>
      </c>
      <c r="E377" s="16" t="str">
        <f>_xlfn.XLOOKUP('Bank_Statement (3)'!$D377,Tabela4[Sub-category],Tabela4[Category])</f>
        <v>Food</v>
      </c>
      <c r="F377" s="17" t="str">
        <f>_xlfn.XLOOKUP('Bank_Statement (3)'!$E377,Tabela4[Category],Tabela4[Category Type])</f>
        <v>Expense</v>
      </c>
    </row>
    <row r="378" spans="1:6" x14ac:dyDescent="0.25">
      <c r="A378" s="1">
        <v>43463</v>
      </c>
      <c r="B378" s="7" t="s">
        <v>6</v>
      </c>
      <c r="C378" s="8">
        <v>-88</v>
      </c>
      <c r="D378" s="12" t="str">
        <f>_xlfn.XLOOKUP(Bank_Statement__3[[#This Row],[Description]],'Data Validation'!$K$5:$K$27,'Data Validation'!$L$5:$L$27)</f>
        <v>Cosmetics</v>
      </c>
      <c r="E378" s="13" t="str">
        <f>_xlfn.XLOOKUP('Bank_Statement (3)'!$D378,Tabela4[Sub-category],Tabela4[Category])</f>
        <v>Living Expenses</v>
      </c>
      <c r="F378" s="14" t="str">
        <f>_xlfn.XLOOKUP('Bank_Statement (3)'!$E378,Tabela4[Category],Tabela4[Category Type])</f>
        <v>Expense</v>
      </c>
    </row>
    <row r="379" spans="1:6" x14ac:dyDescent="0.25">
      <c r="A379" s="1">
        <v>43464</v>
      </c>
      <c r="B379" s="7" t="s">
        <v>7</v>
      </c>
      <c r="C379" s="8">
        <v>-84</v>
      </c>
      <c r="D379" s="15" t="str">
        <f>_xlfn.XLOOKUP(Bank_Statement__3[[#This Row],[Description]],'Data Validation'!$K$5:$K$27,'Data Validation'!$L$5:$L$27)</f>
        <v>Groceries</v>
      </c>
      <c r="E379" s="16" t="str">
        <f>_xlfn.XLOOKUP('Bank_Statement (3)'!$D379,Tabela4[Sub-category],Tabela4[Category])</f>
        <v>Food</v>
      </c>
      <c r="F379" s="17" t="str">
        <f>_xlfn.XLOOKUP('Bank_Statement (3)'!$E379,Tabela4[Category],Tabela4[Category Type])</f>
        <v>Expense</v>
      </c>
    </row>
    <row r="380" spans="1:6" x14ac:dyDescent="0.25">
      <c r="A380" s="1">
        <v>43465</v>
      </c>
      <c r="B380" s="7" t="s">
        <v>24</v>
      </c>
      <c r="C380" s="8">
        <v>-91</v>
      </c>
      <c r="D380" s="12" t="str">
        <f>_xlfn.XLOOKUP(Bank_Statement__3[[#This Row],[Description]],'Data Validation'!$K$5:$K$27,'Data Validation'!$L$5:$L$27)</f>
        <v>Gas</v>
      </c>
      <c r="E380" s="13" t="str">
        <f>_xlfn.XLOOKUP('Bank_Statement (3)'!$D380,Tabela4[Sub-category],Tabela4[Category])</f>
        <v>Transport</v>
      </c>
      <c r="F380" s="14" t="str">
        <f>_xlfn.XLOOKUP('Bank_Statement (3)'!$E380,Tabela4[Category],Tabela4[Category Type])</f>
        <v>Expense</v>
      </c>
    </row>
    <row r="381" spans="1:6" x14ac:dyDescent="0.25">
      <c r="A381" s="1">
        <v>43465</v>
      </c>
      <c r="B381" s="7" t="s">
        <v>8</v>
      </c>
      <c r="C381" s="8">
        <v>6532.35</v>
      </c>
      <c r="D381" s="15" t="str">
        <f>_xlfn.XLOOKUP(Bank_Statement__3[[#This Row],[Description]],'Data Validation'!$K$5:$K$27,'Data Validation'!$L$5:$L$27)</f>
        <v>Salary</v>
      </c>
      <c r="E381" s="16" t="str">
        <f>_xlfn.XLOOKUP('Bank_Statement (3)'!$D381,Tabela4[Sub-category],Tabela4[Category])</f>
        <v>Salary</v>
      </c>
      <c r="F381" s="17" t="str">
        <f>_xlfn.XLOOKUP('Bank_Statement (3)'!$E381,Tabela4[Category],Tabela4[Category Type])</f>
        <v>Income</v>
      </c>
    </row>
    <row r="382" spans="1:6" x14ac:dyDescent="0.25">
      <c r="A382" s="1">
        <v>43466</v>
      </c>
      <c r="B382" s="7" t="s">
        <v>20</v>
      </c>
      <c r="C382" s="8">
        <v>-5</v>
      </c>
      <c r="D382" s="12" t="str">
        <f>_xlfn.XLOOKUP(Bank_Statement__3[[#This Row],[Description]],'Data Validation'!$K$5:$K$27,'Data Validation'!$L$5:$L$27)</f>
        <v>Public Transport</v>
      </c>
      <c r="E382" s="13" t="str">
        <f>_xlfn.XLOOKUP('Bank_Statement (3)'!$D382,Tabela4[Sub-category],Tabela4[Category])</f>
        <v>Transport</v>
      </c>
      <c r="F382" s="14" t="str">
        <f>_xlfn.XLOOKUP('Bank_Statement (3)'!$E382,Tabela4[Category],Tabela4[Category Type])</f>
        <v>Expense</v>
      </c>
    </row>
    <row r="383" spans="1:6" x14ac:dyDescent="0.25">
      <c r="A383" s="1">
        <v>43467</v>
      </c>
      <c r="B383" s="7" t="s">
        <v>0</v>
      </c>
      <c r="C383" s="8">
        <v>-39</v>
      </c>
      <c r="D383" s="15" t="str">
        <f>_xlfn.XLOOKUP(Bank_Statement__3[[#This Row],[Description]],'Data Validation'!$K$5:$K$27,'Data Validation'!$L$5:$L$27)</f>
        <v>Delivery Food</v>
      </c>
      <c r="E383" s="16" t="str">
        <f>_xlfn.XLOOKUP('Bank_Statement (3)'!$D383,Tabela4[Sub-category],Tabela4[Category])</f>
        <v>Food</v>
      </c>
      <c r="F383" s="17" t="str">
        <f>_xlfn.XLOOKUP('Bank_Statement (3)'!$E383,Tabela4[Category],Tabela4[Category Type])</f>
        <v>Expense</v>
      </c>
    </row>
    <row r="384" spans="1:6" x14ac:dyDescent="0.25">
      <c r="A384" s="1">
        <v>43468</v>
      </c>
      <c r="B384" s="7" t="s">
        <v>0</v>
      </c>
      <c r="C384" s="8">
        <v>-16</v>
      </c>
      <c r="D384" s="12" t="str">
        <f>_xlfn.XLOOKUP(Bank_Statement__3[[#This Row],[Description]],'Data Validation'!$K$5:$K$27,'Data Validation'!$L$5:$L$27)</f>
        <v>Delivery Food</v>
      </c>
      <c r="E384" s="13" t="str">
        <f>_xlfn.XLOOKUP('Bank_Statement (3)'!$D384,Tabela4[Sub-category],Tabela4[Category])</f>
        <v>Food</v>
      </c>
      <c r="F384" s="14" t="str">
        <f>_xlfn.XLOOKUP('Bank_Statement (3)'!$E384,Tabela4[Category],Tabela4[Category Type])</f>
        <v>Expense</v>
      </c>
    </row>
    <row r="385" spans="1:6" x14ac:dyDescent="0.25">
      <c r="A385" s="1">
        <v>43469</v>
      </c>
      <c r="B385" s="7" t="s">
        <v>15</v>
      </c>
      <c r="C385" s="8">
        <v>-320</v>
      </c>
      <c r="D385" s="15" t="str">
        <f>_xlfn.XLOOKUP(Bank_Statement__3[[#This Row],[Description]],'Data Validation'!$K$5:$K$27,'Data Validation'!$L$5:$L$27)</f>
        <v>Regular Living Expense</v>
      </c>
      <c r="E385" s="16" t="str">
        <f>_xlfn.XLOOKUP('Bank_Statement (3)'!$D385,Tabela4[Sub-category],Tabela4[Category])</f>
        <v>Living Expenses</v>
      </c>
      <c r="F385" s="17" t="str">
        <f>_xlfn.XLOOKUP('Bank_Statement (3)'!$E385,Tabela4[Category],Tabela4[Category Type])</f>
        <v>Expense</v>
      </c>
    </row>
    <row r="386" spans="1:6" x14ac:dyDescent="0.25">
      <c r="A386" s="1">
        <v>43470</v>
      </c>
      <c r="B386" s="7" t="s">
        <v>1</v>
      </c>
      <c r="C386" s="8">
        <v>-382</v>
      </c>
      <c r="D386" s="12" t="str">
        <f>_xlfn.XLOOKUP(Bank_Statement__3[[#This Row],[Description]],'Data Validation'!$K$5:$K$27,'Data Validation'!$L$5:$L$27)</f>
        <v>Other</v>
      </c>
      <c r="E386" s="13" t="str">
        <f>_xlfn.XLOOKUP('Bank_Statement (3)'!$D386,Tabela4[Sub-category],Tabela4[Category])</f>
        <v>Discretionary</v>
      </c>
      <c r="F386" s="14" t="str">
        <f>_xlfn.XLOOKUP('Bank_Statement (3)'!$E386,Tabela4[Category],Tabela4[Category Type])</f>
        <v>Expense</v>
      </c>
    </row>
    <row r="387" spans="1:6" x14ac:dyDescent="0.25">
      <c r="A387" s="1">
        <v>43471</v>
      </c>
      <c r="B387" s="7" t="s">
        <v>5</v>
      </c>
      <c r="C387" s="8">
        <v>-130</v>
      </c>
      <c r="D387" s="15" t="str">
        <f>_xlfn.XLOOKUP(Bank_Statement__3[[#This Row],[Description]],'Data Validation'!$K$5:$K$27,'Data Validation'!$L$5:$L$27)</f>
        <v>Clothes</v>
      </c>
      <c r="E387" s="16" t="str">
        <f>_xlfn.XLOOKUP('Bank_Statement (3)'!$D387,Tabela4[Sub-category],Tabela4[Category])</f>
        <v>Discretionary</v>
      </c>
      <c r="F387" s="17" t="str">
        <f>_xlfn.XLOOKUP('Bank_Statement (3)'!$E387,Tabela4[Category],Tabela4[Category Type])</f>
        <v>Expense</v>
      </c>
    </row>
    <row r="388" spans="1:6" x14ac:dyDescent="0.25">
      <c r="A388" s="1">
        <v>43472</v>
      </c>
      <c r="B388" s="7" t="s">
        <v>4</v>
      </c>
      <c r="C388" s="8">
        <v>-93</v>
      </c>
      <c r="D388" s="12" t="str">
        <f>_xlfn.XLOOKUP(Bank_Statement__3[[#This Row],[Description]],'Data Validation'!$K$5:$K$27,'Data Validation'!$L$5:$L$27)</f>
        <v>Groceries</v>
      </c>
      <c r="E388" s="13" t="str">
        <f>_xlfn.XLOOKUP('Bank_Statement (3)'!$D388,Tabela4[Sub-category],Tabela4[Category])</f>
        <v>Food</v>
      </c>
      <c r="F388" s="14" t="str">
        <f>_xlfn.XLOOKUP('Bank_Statement (3)'!$E388,Tabela4[Category],Tabela4[Category Type])</f>
        <v>Expense</v>
      </c>
    </row>
    <row r="389" spans="1:6" x14ac:dyDescent="0.25">
      <c r="A389" s="1">
        <v>43473</v>
      </c>
      <c r="B389" s="7" t="s">
        <v>6</v>
      </c>
      <c r="C389" s="8">
        <v>-120</v>
      </c>
      <c r="D389" s="15" t="str">
        <f>_xlfn.XLOOKUP(Bank_Statement__3[[#This Row],[Description]],'Data Validation'!$K$5:$K$27,'Data Validation'!$L$5:$L$27)</f>
        <v>Cosmetics</v>
      </c>
      <c r="E389" s="16" t="str">
        <f>_xlfn.XLOOKUP('Bank_Statement (3)'!$D389,Tabela4[Sub-category],Tabela4[Category])</f>
        <v>Living Expenses</v>
      </c>
      <c r="F389" s="17" t="str">
        <f>_xlfn.XLOOKUP('Bank_Statement (3)'!$E389,Tabela4[Category],Tabela4[Category Type])</f>
        <v>Expense</v>
      </c>
    </row>
    <row r="390" spans="1:6" x14ac:dyDescent="0.25">
      <c r="A390" s="1">
        <v>43474</v>
      </c>
      <c r="B390" s="7" t="s">
        <v>3</v>
      </c>
      <c r="C390" s="8">
        <v>-30</v>
      </c>
      <c r="D390" s="12" t="str">
        <f>_xlfn.XLOOKUP(Bank_Statement__3[[#This Row],[Description]],'Data Validation'!$K$5:$K$27,'Data Validation'!$L$5:$L$27)</f>
        <v>Entertainment Subscription</v>
      </c>
      <c r="E390" s="13" t="str">
        <f>_xlfn.XLOOKUP('Bank_Statement (3)'!$D390,Tabela4[Sub-category],Tabela4[Category])</f>
        <v>Entertainment</v>
      </c>
      <c r="F390" s="14" t="str">
        <f>_xlfn.XLOOKUP('Bank_Statement (3)'!$E390,Tabela4[Category],Tabela4[Category Type])</f>
        <v>Expense</v>
      </c>
    </row>
    <row r="391" spans="1:6" x14ac:dyDescent="0.25">
      <c r="A391" s="1">
        <v>43475</v>
      </c>
      <c r="B391" s="7" t="s">
        <v>0</v>
      </c>
      <c r="C391" s="8">
        <v>-19</v>
      </c>
      <c r="D391" s="15" t="str">
        <f>_xlfn.XLOOKUP(Bank_Statement__3[[#This Row],[Description]],'Data Validation'!$K$5:$K$27,'Data Validation'!$L$5:$L$27)</f>
        <v>Delivery Food</v>
      </c>
      <c r="E391" s="16" t="str">
        <f>_xlfn.XLOOKUP('Bank_Statement (3)'!$D391,Tabela4[Sub-category],Tabela4[Category])</f>
        <v>Food</v>
      </c>
      <c r="F391" s="17" t="str">
        <f>_xlfn.XLOOKUP('Bank_Statement (3)'!$E391,Tabela4[Category],Tabela4[Category Type])</f>
        <v>Expense</v>
      </c>
    </row>
    <row r="392" spans="1:6" x14ac:dyDescent="0.25">
      <c r="A392" s="1">
        <v>43476</v>
      </c>
      <c r="B392" s="7" t="s">
        <v>1</v>
      </c>
      <c r="C392" s="8">
        <v>-239</v>
      </c>
      <c r="D392" s="12" t="str">
        <f>_xlfn.XLOOKUP(Bank_Statement__3[[#This Row],[Description]],'Data Validation'!$K$5:$K$27,'Data Validation'!$L$5:$L$27)</f>
        <v>Other</v>
      </c>
      <c r="E392" s="13" t="str">
        <f>_xlfn.XLOOKUP('Bank_Statement (3)'!$D392,Tabela4[Sub-category],Tabela4[Category])</f>
        <v>Discretionary</v>
      </c>
      <c r="F392" s="14" t="str">
        <f>_xlfn.XLOOKUP('Bank_Statement (3)'!$E392,Tabela4[Category],Tabela4[Category Type])</f>
        <v>Expense</v>
      </c>
    </row>
    <row r="393" spans="1:6" x14ac:dyDescent="0.25">
      <c r="A393" s="1">
        <v>43477</v>
      </c>
      <c r="B393" s="7" t="s">
        <v>0</v>
      </c>
      <c r="C393" s="8">
        <v>-27</v>
      </c>
      <c r="D393" s="15" t="str">
        <f>_xlfn.XLOOKUP(Bank_Statement__3[[#This Row],[Description]],'Data Validation'!$K$5:$K$27,'Data Validation'!$L$5:$L$27)</f>
        <v>Delivery Food</v>
      </c>
      <c r="E393" s="16" t="str">
        <f>_xlfn.XLOOKUP('Bank_Statement (3)'!$D393,Tabela4[Sub-category],Tabela4[Category])</f>
        <v>Food</v>
      </c>
      <c r="F393" s="17" t="str">
        <f>_xlfn.XLOOKUP('Bank_Statement (3)'!$E393,Tabela4[Category],Tabela4[Category Type])</f>
        <v>Expense</v>
      </c>
    </row>
    <row r="394" spans="1:6" x14ac:dyDescent="0.25">
      <c r="A394" s="1">
        <v>43478</v>
      </c>
      <c r="B394" s="7" t="s">
        <v>7</v>
      </c>
      <c r="C394" s="8">
        <v>-89</v>
      </c>
      <c r="D394" s="12" t="str">
        <f>_xlfn.XLOOKUP(Bank_Statement__3[[#This Row],[Description]],'Data Validation'!$K$5:$K$27,'Data Validation'!$L$5:$L$27)</f>
        <v>Groceries</v>
      </c>
      <c r="E394" s="13" t="str">
        <f>_xlfn.XLOOKUP('Bank_Statement (3)'!$D394,Tabela4[Sub-category],Tabela4[Category])</f>
        <v>Food</v>
      </c>
      <c r="F394" s="14" t="str">
        <f>_xlfn.XLOOKUP('Bank_Statement (3)'!$E394,Tabela4[Category],Tabela4[Category Type])</f>
        <v>Expense</v>
      </c>
    </row>
    <row r="395" spans="1:6" x14ac:dyDescent="0.25">
      <c r="A395" s="1">
        <v>43479</v>
      </c>
      <c r="B395" s="7" t="s">
        <v>4</v>
      </c>
      <c r="C395" s="8">
        <v>-190</v>
      </c>
      <c r="D395" s="15" t="str">
        <f>_xlfn.XLOOKUP(Bank_Statement__3[[#This Row],[Description]],'Data Validation'!$K$5:$K$27,'Data Validation'!$L$5:$L$27)</f>
        <v>Groceries</v>
      </c>
      <c r="E395" s="16" t="str">
        <f>_xlfn.XLOOKUP('Bank_Statement (3)'!$D395,Tabela4[Sub-category],Tabela4[Category])</f>
        <v>Food</v>
      </c>
      <c r="F395" s="17" t="str">
        <f>_xlfn.XLOOKUP('Bank_Statement (3)'!$E395,Tabela4[Category],Tabela4[Category Type])</f>
        <v>Expense</v>
      </c>
    </row>
    <row r="396" spans="1:6" x14ac:dyDescent="0.25">
      <c r="A396" s="1">
        <v>43480</v>
      </c>
      <c r="B396" s="7" t="s">
        <v>7</v>
      </c>
      <c r="C396" s="8">
        <v>-140</v>
      </c>
      <c r="D396" s="12" t="str">
        <f>_xlfn.XLOOKUP(Bank_Statement__3[[#This Row],[Description]],'Data Validation'!$K$5:$K$27,'Data Validation'!$L$5:$L$27)</f>
        <v>Groceries</v>
      </c>
      <c r="E396" s="13" t="str">
        <f>_xlfn.XLOOKUP('Bank_Statement (3)'!$D396,Tabela4[Sub-category],Tabela4[Category])</f>
        <v>Food</v>
      </c>
      <c r="F396" s="14" t="str">
        <f>_xlfn.XLOOKUP('Bank_Statement (3)'!$E396,Tabela4[Category],Tabela4[Category Type])</f>
        <v>Expense</v>
      </c>
    </row>
    <row r="397" spans="1:6" x14ac:dyDescent="0.25">
      <c r="A397" s="1">
        <v>43481</v>
      </c>
      <c r="B397" s="7" t="s">
        <v>7</v>
      </c>
      <c r="C397" s="8">
        <v>-165</v>
      </c>
      <c r="D397" s="15" t="str">
        <f>_xlfn.XLOOKUP(Bank_Statement__3[[#This Row],[Description]],'Data Validation'!$K$5:$K$27,'Data Validation'!$L$5:$L$27)</f>
        <v>Groceries</v>
      </c>
      <c r="E397" s="16" t="str">
        <f>_xlfn.XLOOKUP('Bank_Statement (3)'!$D397,Tabela4[Sub-category],Tabela4[Category])</f>
        <v>Food</v>
      </c>
      <c r="F397" s="17" t="str">
        <f>_xlfn.XLOOKUP('Bank_Statement (3)'!$E397,Tabela4[Category],Tabela4[Category Type])</f>
        <v>Expense</v>
      </c>
    </row>
    <row r="398" spans="1:6" x14ac:dyDescent="0.25">
      <c r="A398" s="1">
        <v>43482</v>
      </c>
      <c r="B398" s="7" t="s">
        <v>6</v>
      </c>
      <c r="C398" s="8">
        <v>-77</v>
      </c>
      <c r="D398" s="12" t="str">
        <f>_xlfn.XLOOKUP(Bank_Statement__3[[#This Row],[Description]],'Data Validation'!$K$5:$K$27,'Data Validation'!$L$5:$L$27)</f>
        <v>Cosmetics</v>
      </c>
      <c r="E398" s="13" t="str">
        <f>_xlfn.XLOOKUP('Bank_Statement (3)'!$D398,Tabela4[Sub-category],Tabela4[Category])</f>
        <v>Living Expenses</v>
      </c>
      <c r="F398" s="14" t="str">
        <f>_xlfn.XLOOKUP('Bank_Statement (3)'!$E398,Tabela4[Category],Tabela4[Category Type])</f>
        <v>Expense</v>
      </c>
    </row>
    <row r="399" spans="1:6" x14ac:dyDescent="0.25">
      <c r="A399" s="1">
        <v>43483</v>
      </c>
      <c r="B399" s="7" t="s">
        <v>20</v>
      </c>
      <c r="C399" s="8">
        <v>-9</v>
      </c>
      <c r="D399" s="15" t="str">
        <f>_xlfn.XLOOKUP(Bank_Statement__3[[#This Row],[Description]],'Data Validation'!$K$5:$K$27,'Data Validation'!$L$5:$L$27)</f>
        <v>Public Transport</v>
      </c>
      <c r="E399" s="16" t="str">
        <f>_xlfn.XLOOKUP('Bank_Statement (3)'!$D399,Tabela4[Sub-category],Tabela4[Category])</f>
        <v>Transport</v>
      </c>
      <c r="F399" s="17" t="str">
        <f>_xlfn.XLOOKUP('Bank_Statement (3)'!$E399,Tabela4[Category],Tabela4[Category Type])</f>
        <v>Expense</v>
      </c>
    </row>
    <row r="400" spans="1:6" x14ac:dyDescent="0.25">
      <c r="A400" s="1">
        <v>43484</v>
      </c>
      <c r="B400" s="7" t="s">
        <v>5</v>
      </c>
      <c r="C400" s="8">
        <v>-130</v>
      </c>
      <c r="D400" s="12" t="str">
        <f>_xlfn.XLOOKUP(Bank_Statement__3[[#This Row],[Description]],'Data Validation'!$K$5:$K$27,'Data Validation'!$L$5:$L$27)</f>
        <v>Clothes</v>
      </c>
      <c r="E400" s="13" t="str">
        <f>_xlfn.XLOOKUP('Bank_Statement (3)'!$D400,Tabela4[Sub-category],Tabela4[Category])</f>
        <v>Discretionary</v>
      </c>
      <c r="F400" s="14" t="str">
        <f>_xlfn.XLOOKUP('Bank_Statement (3)'!$E400,Tabela4[Category],Tabela4[Category Type])</f>
        <v>Expense</v>
      </c>
    </row>
    <row r="401" spans="1:6" x14ac:dyDescent="0.25">
      <c r="A401" s="1">
        <v>43485</v>
      </c>
      <c r="B401" s="7" t="s">
        <v>5</v>
      </c>
      <c r="C401" s="8">
        <v>-67</v>
      </c>
      <c r="D401" s="15" t="str">
        <f>_xlfn.XLOOKUP(Bank_Statement__3[[#This Row],[Description]],'Data Validation'!$K$5:$K$27,'Data Validation'!$L$5:$L$27)</f>
        <v>Clothes</v>
      </c>
      <c r="E401" s="16" t="str">
        <f>_xlfn.XLOOKUP('Bank_Statement (3)'!$D401,Tabela4[Sub-category],Tabela4[Category])</f>
        <v>Discretionary</v>
      </c>
      <c r="F401" s="17" t="str">
        <f>_xlfn.XLOOKUP('Bank_Statement (3)'!$E401,Tabela4[Category],Tabela4[Category Type])</f>
        <v>Expense</v>
      </c>
    </row>
    <row r="402" spans="1:6" x14ac:dyDescent="0.25">
      <c r="A402" s="1">
        <v>43486</v>
      </c>
      <c r="B402" s="7" t="s">
        <v>0</v>
      </c>
      <c r="C402" s="8">
        <v>-43</v>
      </c>
      <c r="D402" s="12" t="str">
        <f>_xlfn.XLOOKUP(Bank_Statement__3[[#This Row],[Description]],'Data Validation'!$K$5:$K$27,'Data Validation'!$L$5:$L$27)</f>
        <v>Delivery Food</v>
      </c>
      <c r="E402" s="13" t="str">
        <f>_xlfn.XLOOKUP('Bank_Statement (3)'!$D402,Tabela4[Sub-category],Tabela4[Category])</f>
        <v>Food</v>
      </c>
      <c r="F402" s="14" t="str">
        <f>_xlfn.XLOOKUP('Bank_Statement (3)'!$E402,Tabela4[Category],Tabela4[Category Type])</f>
        <v>Expense</v>
      </c>
    </row>
    <row r="403" spans="1:6" x14ac:dyDescent="0.25">
      <c r="A403" s="1">
        <v>43487</v>
      </c>
      <c r="B403" s="7" t="s">
        <v>7</v>
      </c>
      <c r="C403" s="8">
        <v>-97</v>
      </c>
      <c r="D403" s="15" t="str">
        <f>_xlfn.XLOOKUP(Bank_Statement__3[[#This Row],[Description]],'Data Validation'!$K$5:$K$27,'Data Validation'!$L$5:$L$27)</f>
        <v>Groceries</v>
      </c>
      <c r="E403" s="16" t="str">
        <f>_xlfn.XLOOKUP('Bank_Statement (3)'!$D403,Tabela4[Sub-category],Tabela4[Category])</f>
        <v>Food</v>
      </c>
      <c r="F403" s="17" t="str">
        <f>_xlfn.XLOOKUP('Bank_Statement (3)'!$E403,Tabela4[Category],Tabela4[Category Type])</f>
        <v>Expense</v>
      </c>
    </row>
    <row r="404" spans="1:6" x14ac:dyDescent="0.25">
      <c r="A404" s="1">
        <v>43488</v>
      </c>
      <c r="B404" s="7" t="s">
        <v>3</v>
      </c>
      <c r="C404" s="8">
        <v>-30</v>
      </c>
      <c r="D404" s="12" t="str">
        <f>_xlfn.XLOOKUP(Bank_Statement__3[[#This Row],[Description]],'Data Validation'!$K$5:$K$27,'Data Validation'!$L$5:$L$27)</f>
        <v>Entertainment Subscription</v>
      </c>
      <c r="E404" s="13" t="str">
        <f>_xlfn.XLOOKUP('Bank_Statement (3)'!$D404,Tabela4[Sub-category],Tabela4[Category])</f>
        <v>Entertainment</v>
      </c>
      <c r="F404" s="14" t="str">
        <f>_xlfn.XLOOKUP('Bank_Statement (3)'!$E404,Tabela4[Category],Tabela4[Category Type])</f>
        <v>Expense</v>
      </c>
    </row>
    <row r="405" spans="1:6" x14ac:dyDescent="0.25">
      <c r="A405" s="1">
        <v>43489</v>
      </c>
      <c r="B405" s="7" t="s">
        <v>0</v>
      </c>
      <c r="C405" s="8">
        <v>-34</v>
      </c>
      <c r="D405" s="15" t="str">
        <f>_xlfn.XLOOKUP(Bank_Statement__3[[#This Row],[Description]],'Data Validation'!$K$5:$K$27,'Data Validation'!$L$5:$L$27)</f>
        <v>Delivery Food</v>
      </c>
      <c r="E405" s="16" t="str">
        <f>_xlfn.XLOOKUP('Bank_Statement (3)'!$D405,Tabela4[Sub-category],Tabela4[Category])</f>
        <v>Food</v>
      </c>
      <c r="F405" s="17" t="str">
        <f>_xlfn.XLOOKUP('Bank_Statement (3)'!$E405,Tabela4[Category],Tabela4[Category Type])</f>
        <v>Expense</v>
      </c>
    </row>
    <row r="406" spans="1:6" x14ac:dyDescent="0.25">
      <c r="A406" s="1">
        <v>43490</v>
      </c>
      <c r="B406" s="7" t="s">
        <v>0</v>
      </c>
      <c r="C406" s="8">
        <v>-2</v>
      </c>
      <c r="D406" s="12" t="str">
        <f>_xlfn.XLOOKUP(Bank_Statement__3[[#This Row],[Description]],'Data Validation'!$K$5:$K$27,'Data Validation'!$L$5:$L$27)</f>
        <v>Delivery Food</v>
      </c>
      <c r="E406" s="13" t="str">
        <f>_xlfn.XLOOKUP('Bank_Statement (3)'!$D406,Tabela4[Sub-category],Tabela4[Category])</f>
        <v>Food</v>
      </c>
      <c r="F406" s="14" t="str">
        <f>_xlfn.XLOOKUP('Bank_Statement (3)'!$E406,Tabela4[Category],Tabela4[Category Type])</f>
        <v>Expense</v>
      </c>
    </row>
    <row r="407" spans="1:6" x14ac:dyDescent="0.25">
      <c r="A407" s="1">
        <v>43491</v>
      </c>
      <c r="B407" s="7" t="s">
        <v>0</v>
      </c>
      <c r="C407" s="8">
        <v>-2</v>
      </c>
      <c r="D407" s="15" t="str">
        <f>_xlfn.XLOOKUP(Bank_Statement__3[[#This Row],[Description]],'Data Validation'!$K$5:$K$27,'Data Validation'!$L$5:$L$27)</f>
        <v>Delivery Food</v>
      </c>
      <c r="E407" s="16" t="str">
        <f>_xlfn.XLOOKUP('Bank_Statement (3)'!$D407,Tabela4[Sub-category],Tabela4[Category])</f>
        <v>Food</v>
      </c>
      <c r="F407" s="17" t="str">
        <f>_xlfn.XLOOKUP('Bank_Statement (3)'!$E407,Tabela4[Category],Tabela4[Category Type])</f>
        <v>Expense</v>
      </c>
    </row>
    <row r="408" spans="1:6" x14ac:dyDescent="0.25">
      <c r="A408" s="1">
        <v>43492</v>
      </c>
      <c r="B408" s="7" t="s">
        <v>1</v>
      </c>
      <c r="C408" s="8">
        <v>-298</v>
      </c>
      <c r="D408" s="12" t="str">
        <f>_xlfn.XLOOKUP(Bank_Statement__3[[#This Row],[Description]],'Data Validation'!$K$5:$K$27,'Data Validation'!$L$5:$L$27)</f>
        <v>Other</v>
      </c>
      <c r="E408" s="13" t="str">
        <f>_xlfn.XLOOKUP('Bank_Statement (3)'!$D408,Tabela4[Sub-category],Tabela4[Category])</f>
        <v>Discretionary</v>
      </c>
      <c r="F408" s="14" t="str">
        <f>_xlfn.XLOOKUP('Bank_Statement (3)'!$E408,Tabela4[Category],Tabela4[Category Type])</f>
        <v>Expense</v>
      </c>
    </row>
    <row r="409" spans="1:6" x14ac:dyDescent="0.25">
      <c r="A409" s="1">
        <v>43493</v>
      </c>
      <c r="B409" s="7" t="s">
        <v>0</v>
      </c>
      <c r="C409" s="8">
        <v>-41</v>
      </c>
      <c r="D409" s="15" t="str">
        <f>_xlfn.XLOOKUP(Bank_Statement__3[[#This Row],[Description]],'Data Validation'!$K$5:$K$27,'Data Validation'!$L$5:$L$27)</f>
        <v>Delivery Food</v>
      </c>
      <c r="E409" s="16" t="str">
        <f>_xlfn.XLOOKUP('Bank_Statement (3)'!$D409,Tabela4[Sub-category],Tabela4[Category])</f>
        <v>Food</v>
      </c>
      <c r="F409" s="17" t="str">
        <f>_xlfn.XLOOKUP('Bank_Statement (3)'!$E409,Tabela4[Category],Tabela4[Category Type])</f>
        <v>Expense</v>
      </c>
    </row>
    <row r="410" spans="1:6" x14ac:dyDescent="0.25">
      <c r="A410" s="1">
        <v>43494</v>
      </c>
      <c r="B410" s="7" t="s">
        <v>16</v>
      </c>
      <c r="C410" s="8">
        <v>-141</v>
      </c>
      <c r="D410" s="12" t="str">
        <f>_xlfn.XLOOKUP(Bank_Statement__3[[#This Row],[Description]],'Data Validation'!$K$5:$K$27,'Data Validation'!$L$5:$L$27)</f>
        <v>Gas</v>
      </c>
      <c r="E410" s="13" t="str">
        <f>_xlfn.XLOOKUP('Bank_Statement (3)'!$D410,Tabela4[Sub-category],Tabela4[Category])</f>
        <v>Transport</v>
      </c>
      <c r="F410" s="14" t="str">
        <f>_xlfn.XLOOKUP('Bank_Statement (3)'!$E410,Tabela4[Category],Tabela4[Category Type])</f>
        <v>Expense</v>
      </c>
    </row>
    <row r="411" spans="1:6" x14ac:dyDescent="0.25">
      <c r="A411" s="1">
        <v>43495</v>
      </c>
      <c r="B411" s="7" t="s">
        <v>7</v>
      </c>
      <c r="C411" s="8">
        <v>-143</v>
      </c>
      <c r="D411" s="15" t="str">
        <f>_xlfn.XLOOKUP(Bank_Statement__3[[#This Row],[Description]],'Data Validation'!$K$5:$K$27,'Data Validation'!$L$5:$L$27)</f>
        <v>Groceries</v>
      </c>
      <c r="E411" s="16" t="str">
        <f>_xlfn.XLOOKUP('Bank_Statement (3)'!$D411,Tabela4[Sub-category],Tabela4[Category])</f>
        <v>Food</v>
      </c>
      <c r="F411" s="17" t="str">
        <f>_xlfn.XLOOKUP('Bank_Statement (3)'!$E411,Tabela4[Category],Tabela4[Category Type])</f>
        <v>Expense</v>
      </c>
    </row>
    <row r="412" spans="1:6" x14ac:dyDescent="0.25">
      <c r="A412" s="1">
        <v>43496</v>
      </c>
      <c r="B412" s="7" t="s">
        <v>1</v>
      </c>
      <c r="C412" s="8">
        <v>-459</v>
      </c>
      <c r="D412" s="12" t="str">
        <f>_xlfn.XLOOKUP(Bank_Statement__3[[#This Row],[Description]],'Data Validation'!$K$5:$K$27,'Data Validation'!$L$5:$L$27)</f>
        <v>Other</v>
      </c>
      <c r="E412" s="13" t="str">
        <f>_xlfn.XLOOKUP('Bank_Statement (3)'!$D412,Tabela4[Sub-category],Tabela4[Category])</f>
        <v>Discretionary</v>
      </c>
      <c r="F412" s="14" t="str">
        <f>_xlfn.XLOOKUP('Bank_Statement (3)'!$E412,Tabela4[Category],Tabela4[Category Type])</f>
        <v>Expense</v>
      </c>
    </row>
    <row r="413" spans="1:6" x14ac:dyDescent="0.25">
      <c r="A413" s="1">
        <v>43496</v>
      </c>
      <c r="B413" s="7" t="s">
        <v>8</v>
      </c>
      <c r="C413" s="8">
        <v>6591.2</v>
      </c>
      <c r="D413" s="15" t="str">
        <f>_xlfn.XLOOKUP(Bank_Statement__3[[#This Row],[Description]],'Data Validation'!$K$5:$K$27,'Data Validation'!$L$5:$L$27)</f>
        <v>Salary</v>
      </c>
      <c r="E413" s="16" t="str">
        <f>_xlfn.XLOOKUP('Bank_Statement (3)'!$D413,Tabela4[Sub-category],Tabela4[Category])</f>
        <v>Salary</v>
      </c>
      <c r="F413" s="17" t="str">
        <f>_xlfn.XLOOKUP('Bank_Statement (3)'!$E413,Tabela4[Category],Tabela4[Category Type])</f>
        <v>Income</v>
      </c>
    </row>
    <row r="414" spans="1:6" x14ac:dyDescent="0.25">
      <c r="A414" s="1">
        <v>43497</v>
      </c>
      <c r="B414" s="7" t="s">
        <v>1</v>
      </c>
      <c r="C414" s="8">
        <v>-381</v>
      </c>
      <c r="D414" s="12" t="str">
        <f>_xlfn.XLOOKUP(Bank_Statement__3[[#This Row],[Description]],'Data Validation'!$K$5:$K$27,'Data Validation'!$L$5:$L$27)</f>
        <v>Other</v>
      </c>
      <c r="E414" s="13" t="str">
        <f>_xlfn.XLOOKUP('Bank_Statement (3)'!$D414,Tabela4[Sub-category],Tabela4[Category])</f>
        <v>Discretionary</v>
      </c>
      <c r="F414" s="14" t="str">
        <f>_xlfn.XLOOKUP('Bank_Statement (3)'!$E414,Tabela4[Category],Tabela4[Category Type])</f>
        <v>Expense</v>
      </c>
    </row>
    <row r="415" spans="1:6" x14ac:dyDescent="0.25">
      <c r="A415" s="1">
        <v>43498</v>
      </c>
      <c r="B415" s="7" t="s">
        <v>7</v>
      </c>
      <c r="C415" s="8">
        <v>-178</v>
      </c>
      <c r="D415" s="15" t="str">
        <f>_xlfn.XLOOKUP(Bank_Statement__3[[#This Row],[Description]],'Data Validation'!$K$5:$K$27,'Data Validation'!$L$5:$L$27)</f>
        <v>Groceries</v>
      </c>
      <c r="E415" s="16" t="str">
        <f>_xlfn.XLOOKUP('Bank_Statement (3)'!$D415,Tabela4[Sub-category],Tabela4[Category])</f>
        <v>Food</v>
      </c>
      <c r="F415" s="17" t="str">
        <f>_xlfn.XLOOKUP('Bank_Statement (3)'!$E415,Tabela4[Category],Tabela4[Category Type])</f>
        <v>Expense</v>
      </c>
    </row>
    <row r="416" spans="1:6" x14ac:dyDescent="0.25">
      <c r="A416" s="1">
        <v>43499</v>
      </c>
      <c r="B416" s="7" t="s">
        <v>1</v>
      </c>
      <c r="C416" s="8">
        <v>-391</v>
      </c>
      <c r="D416" s="12" t="str">
        <f>_xlfn.XLOOKUP(Bank_Statement__3[[#This Row],[Description]],'Data Validation'!$K$5:$K$27,'Data Validation'!$L$5:$L$27)</f>
        <v>Other</v>
      </c>
      <c r="E416" s="13" t="str">
        <f>_xlfn.XLOOKUP('Bank_Statement (3)'!$D416,Tabela4[Sub-category],Tabela4[Category])</f>
        <v>Discretionary</v>
      </c>
      <c r="F416" s="14" t="str">
        <f>_xlfn.XLOOKUP('Bank_Statement (3)'!$E416,Tabela4[Category],Tabela4[Category Type])</f>
        <v>Expense</v>
      </c>
    </row>
    <row r="417" spans="1:6" x14ac:dyDescent="0.25">
      <c r="A417" s="1">
        <v>43500</v>
      </c>
      <c r="B417" s="7" t="s">
        <v>0</v>
      </c>
      <c r="C417" s="8">
        <v>-21</v>
      </c>
      <c r="D417" s="15" t="str">
        <f>_xlfn.XLOOKUP(Bank_Statement__3[[#This Row],[Description]],'Data Validation'!$K$5:$K$27,'Data Validation'!$L$5:$L$27)</f>
        <v>Delivery Food</v>
      </c>
      <c r="E417" s="16" t="str">
        <f>_xlfn.XLOOKUP('Bank_Statement (3)'!$D417,Tabela4[Sub-category],Tabela4[Category])</f>
        <v>Food</v>
      </c>
      <c r="F417" s="17" t="str">
        <f>_xlfn.XLOOKUP('Bank_Statement (3)'!$E417,Tabela4[Category],Tabela4[Category Type])</f>
        <v>Expense</v>
      </c>
    </row>
    <row r="418" spans="1:6" x14ac:dyDescent="0.25">
      <c r="A418" s="1">
        <v>43501</v>
      </c>
      <c r="B418" s="7" t="s">
        <v>18</v>
      </c>
      <c r="C418" s="8">
        <v>-41</v>
      </c>
      <c r="D418" s="12" t="str">
        <f>_xlfn.XLOOKUP(Bank_Statement__3[[#This Row],[Description]],'Data Validation'!$K$5:$K$27,'Data Validation'!$L$5:$L$27)</f>
        <v>Regular Living Expense</v>
      </c>
      <c r="E418" s="13" t="str">
        <f>_xlfn.XLOOKUP('Bank_Statement (3)'!$D418,Tabela4[Sub-category],Tabela4[Category])</f>
        <v>Living Expenses</v>
      </c>
      <c r="F418" s="14" t="str">
        <f>_xlfn.XLOOKUP('Bank_Statement (3)'!$E418,Tabela4[Category],Tabela4[Category Type])</f>
        <v>Expense</v>
      </c>
    </row>
    <row r="419" spans="1:6" x14ac:dyDescent="0.25">
      <c r="A419" s="1">
        <v>43502</v>
      </c>
      <c r="B419" s="7" t="s">
        <v>18</v>
      </c>
      <c r="C419" s="8">
        <v>-7</v>
      </c>
      <c r="D419" s="15" t="str">
        <f>_xlfn.XLOOKUP(Bank_Statement__3[[#This Row],[Description]],'Data Validation'!$K$5:$K$27,'Data Validation'!$L$5:$L$27)</f>
        <v>Regular Living Expense</v>
      </c>
      <c r="E419" s="16" t="str">
        <f>_xlfn.XLOOKUP('Bank_Statement (3)'!$D419,Tabela4[Sub-category],Tabela4[Category])</f>
        <v>Living Expenses</v>
      </c>
      <c r="F419" s="17" t="str">
        <f>_xlfn.XLOOKUP('Bank_Statement (3)'!$E419,Tabela4[Category],Tabela4[Category Type])</f>
        <v>Expense</v>
      </c>
    </row>
    <row r="420" spans="1:6" x14ac:dyDescent="0.25">
      <c r="A420" s="1">
        <v>43503</v>
      </c>
      <c r="B420" s="7" t="s">
        <v>6</v>
      </c>
      <c r="C420" s="8">
        <v>-97</v>
      </c>
      <c r="D420" s="12" t="str">
        <f>_xlfn.XLOOKUP(Bank_Statement__3[[#This Row],[Description]],'Data Validation'!$K$5:$K$27,'Data Validation'!$L$5:$L$27)</f>
        <v>Cosmetics</v>
      </c>
      <c r="E420" s="13" t="str">
        <f>_xlfn.XLOOKUP('Bank_Statement (3)'!$D420,Tabela4[Sub-category],Tabela4[Category])</f>
        <v>Living Expenses</v>
      </c>
      <c r="F420" s="14" t="str">
        <f>_xlfn.XLOOKUP('Bank_Statement (3)'!$E420,Tabela4[Category],Tabela4[Category Type])</f>
        <v>Expense</v>
      </c>
    </row>
    <row r="421" spans="1:6" x14ac:dyDescent="0.25">
      <c r="A421" s="1">
        <v>43504</v>
      </c>
      <c r="B421" s="7" t="s">
        <v>0</v>
      </c>
      <c r="C421" s="8">
        <v>-24</v>
      </c>
      <c r="D421" s="15" t="str">
        <f>_xlfn.XLOOKUP(Bank_Statement__3[[#This Row],[Description]],'Data Validation'!$K$5:$K$27,'Data Validation'!$L$5:$L$27)</f>
        <v>Delivery Food</v>
      </c>
      <c r="E421" s="16" t="str">
        <f>_xlfn.XLOOKUP('Bank_Statement (3)'!$D421,Tabela4[Sub-category],Tabela4[Category])</f>
        <v>Food</v>
      </c>
      <c r="F421" s="17" t="str">
        <f>_xlfn.XLOOKUP('Bank_Statement (3)'!$E421,Tabela4[Category],Tabela4[Category Type])</f>
        <v>Expense</v>
      </c>
    </row>
    <row r="422" spans="1:6" x14ac:dyDescent="0.25">
      <c r="A422" s="1">
        <v>43505</v>
      </c>
      <c r="B422" s="7" t="s">
        <v>7</v>
      </c>
      <c r="C422" s="8">
        <v>-58</v>
      </c>
      <c r="D422" s="12" t="str">
        <f>_xlfn.XLOOKUP(Bank_Statement__3[[#This Row],[Description]],'Data Validation'!$K$5:$K$27,'Data Validation'!$L$5:$L$27)</f>
        <v>Groceries</v>
      </c>
      <c r="E422" s="13" t="str">
        <f>_xlfn.XLOOKUP('Bank_Statement (3)'!$D422,Tabela4[Sub-category],Tabela4[Category])</f>
        <v>Food</v>
      </c>
      <c r="F422" s="14" t="str">
        <f>_xlfn.XLOOKUP('Bank_Statement (3)'!$E422,Tabela4[Category],Tabela4[Category Type])</f>
        <v>Expense</v>
      </c>
    </row>
    <row r="423" spans="1:6" x14ac:dyDescent="0.25">
      <c r="A423" s="1">
        <v>43506</v>
      </c>
      <c r="B423" s="7" t="s">
        <v>7</v>
      </c>
      <c r="C423" s="8">
        <v>-119</v>
      </c>
      <c r="D423" s="15" t="str">
        <f>_xlfn.XLOOKUP(Bank_Statement__3[[#This Row],[Description]],'Data Validation'!$K$5:$K$27,'Data Validation'!$L$5:$L$27)</f>
        <v>Groceries</v>
      </c>
      <c r="E423" s="16" t="str">
        <f>_xlfn.XLOOKUP('Bank_Statement (3)'!$D423,Tabela4[Sub-category],Tabela4[Category])</f>
        <v>Food</v>
      </c>
      <c r="F423" s="17" t="str">
        <f>_xlfn.XLOOKUP('Bank_Statement (3)'!$E423,Tabela4[Category],Tabela4[Category Type])</f>
        <v>Expense</v>
      </c>
    </row>
    <row r="424" spans="1:6" x14ac:dyDescent="0.25">
      <c r="A424" s="1">
        <v>43507</v>
      </c>
      <c r="B424" s="7" t="s">
        <v>0</v>
      </c>
      <c r="C424" s="8">
        <v>-39</v>
      </c>
      <c r="D424" s="12" t="str">
        <f>_xlfn.XLOOKUP(Bank_Statement__3[[#This Row],[Description]],'Data Validation'!$K$5:$K$27,'Data Validation'!$L$5:$L$27)</f>
        <v>Delivery Food</v>
      </c>
      <c r="E424" s="13" t="str">
        <f>_xlfn.XLOOKUP('Bank_Statement (3)'!$D424,Tabela4[Sub-category],Tabela4[Category])</f>
        <v>Food</v>
      </c>
      <c r="F424" s="14" t="str">
        <f>_xlfn.XLOOKUP('Bank_Statement (3)'!$E424,Tabela4[Category],Tabela4[Category Type])</f>
        <v>Expense</v>
      </c>
    </row>
    <row r="425" spans="1:6" x14ac:dyDescent="0.25">
      <c r="A425" s="1">
        <v>43508</v>
      </c>
      <c r="B425" s="7" t="s">
        <v>21</v>
      </c>
      <c r="C425" s="8">
        <v>-45</v>
      </c>
      <c r="D425" s="15" t="str">
        <f>_xlfn.XLOOKUP(Bank_Statement__3[[#This Row],[Description]],'Data Validation'!$K$5:$K$27,'Data Validation'!$L$5:$L$27)</f>
        <v>Other</v>
      </c>
      <c r="E425" s="16" t="str">
        <f>_xlfn.XLOOKUP('Bank_Statement (3)'!$D425,Tabela4[Sub-category],Tabela4[Category])</f>
        <v>Discretionary</v>
      </c>
      <c r="F425" s="17" t="str">
        <f>_xlfn.XLOOKUP('Bank_Statement (3)'!$E425,Tabela4[Category],Tabela4[Category Type])</f>
        <v>Expense</v>
      </c>
    </row>
    <row r="426" spans="1:6" x14ac:dyDescent="0.25">
      <c r="A426" s="1">
        <v>43509</v>
      </c>
      <c r="B426" s="7" t="s">
        <v>7</v>
      </c>
      <c r="C426" s="8">
        <v>-103</v>
      </c>
      <c r="D426" s="12" t="str">
        <f>_xlfn.XLOOKUP(Bank_Statement__3[[#This Row],[Description]],'Data Validation'!$K$5:$K$27,'Data Validation'!$L$5:$L$27)</f>
        <v>Groceries</v>
      </c>
      <c r="E426" s="13" t="str">
        <f>_xlfn.XLOOKUP('Bank_Statement (3)'!$D426,Tabela4[Sub-category],Tabela4[Category])</f>
        <v>Food</v>
      </c>
      <c r="F426" s="14" t="str">
        <f>_xlfn.XLOOKUP('Bank_Statement (3)'!$E426,Tabela4[Category],Tabela4[Category Type])</f>
        <v>Expense</v>
      </c>
    </row>
    <row r="427" spans="1:6" x14ac:dyDescent="0.25">
      <c r="A427" s="1">
        <v>43510</v>
      </c>
      <c r="B427" s="7" t="s">
        <v>16</v>
      </c>
      <c r="C427" s="8">
        <v>-65</v>
      </c>
      <c r="D427" s="15" t="str">
        <f>_xlfn.XLOOKUP(Bank_Statement__3[[#This Row],[Description]],'Data Validation'!$K$5:$K$27,'Data Validation'!$L$5:$L$27)</f>
        <v>Gas</v>
      </c>
      <c r="E427" s="16" t="str">
        <f>_xlfn.XLOOKUP('Bank_Statement (3)'!$D427,Tabela4[Sub-category],Tabela4[Category])</f>
        <v>Transport</v>
      </c>
      <c r="F427" s="17" t="str">
        <f>_xlfn.XLOOKUP('Bank_Statement (3)'!$E427,Tabela4[Category],Tabela4[Category Type])</f>
        <v>Expense</v>
      </c>
    </row>
    <row r="428" spans="1:6" x14ac:dyDescent="0.25">
      <c r="A428" s="1">
        <v>43511</v>
      </c>
      <c r="B428" s="7" t="s">
        <v>21</v>
      </c>
      <c r="C428" s="8">
        <v>-15</v>
      </c>
      <c r="D428" s="12" t="str">
        <f>_xlfn.XLOOKUP(Bank_Statement__3[[#This Row],[Description]],'Data Validation'!$K$5:$K$27,'Data Validation'!$L$5:$L$27)</f>
        <v>Other</v>
      </c>
      <c r="E428" s="13" t="str">
        <f>_xlfn.XLOOKUP('Bank_Statement (3)'!$D428,Tabela4[Sub-category],Tabela4[Category])</f>
        <v>Discretionary</v>
      </c>
      <c r="F428" s="14" t="str">
        <f>_xlfn.XLOOKUP('Bank_Statement (3)'!$E428,Tabela4[Category],Tabela4[Category Type])</f>
        <v>Expense</v>
      </c>
    </row>
    <row r="429" spans="1:6" x14ac:dyDescent="0.25">
      <c r="A429" s="1">
        <v>43512</v>
      </c>
      <c r="B429" s="7" t="s">
        <v>4</v>
      </c>
      <c r="C429" s="8">
        <v>-127</v>
      </c>
      <c r="D429" s="15" t="str">
        <f>_xlfn.XLOOKUP(Bank_Statement__3[[#This Row],[Description]],'Data Validation'!$K$5:$K$27,'Data Validation'!$L$5:$L$27)</f>
        <v>Groceries</v>
      </c>
      <c r="E429" s="16" t="str">
        <f>_xlfn.XLOOKUP('Bank_Statement (3)'!$D429,Tabela4[Sub-category],Tabela4[Category])</f>
        <v>Food</v>
      </c>
      <c r="F429" s="17" t="str">
        <f>_xlfn.XLOOKUP('Bank_Statement (3)'!$E429,Tabela4[Category],Tabela4[Category Type])</f>
        <v>Expense</v>
      </c>
    </row>
    <row r="430" spans="1:6" x14ac:dyDescent="0.25">
      <c r="A430" s="1">
        <v>43513</v>
      </c>
      <c r="B430" s="7" t="s">
        <v>9</v>
      </c>
      <c r="C430" s="8">
        <v>-20</v>
      </c>
      <c r="D430" s="12" t="str">
        <f>_xlfn.XLOOKUP(Bank_Statement__3[[#This Row],[Description]],'Data Validation'!$K$5:$K$27,'Data Validation'!$L$5:$L$27)</f>
        <v>Going Out</v>
      </c>
      <c r="E430" s="13" t="str">
        <f>_xlfn.XLOOKUP('Bank_Statement (3)'!$D430,Tabela4[Sub-category],Tabela4[Category])</f>
        <v>Entertainment</v>
      </c>
      <c r="F430" s="14" t="str">
        <f>_xlfn.XLOOKUP('Bank_Statement (3)'!$E430,Tabela4[Category],Tabela4[Category Type])</f>
        <v>Expense</v>
      </c>
    </row>
    <row r="431" spans="1:6" x14ac:dyDescent="0.25">
      <c r="A431" s="1">
        <v>43514</v>
      </c>
      <c r="B431" s="7" t="s">
        <v>15</v>
      </c>
      <c r="C431" s="8">
        <v>-488</v>
      </c>
      <c r="D431" s="15" t="str">
        <f>_xlfn.XLOOKUP(Bank_Statement__3[[#This Row],[Description]],'Data Validation'!$K$5:$K$27,'Data Validation'!$L$5:$L$27)</f>
        <v>Regular Living Expense</v>
      </c>
      <c r="E431" s="16" t="str">
        <f>_xlfn.XLOOKUP('Bank_Statement (3)'!$D431,Tabela4[Sub-category],Tabela4[Category])</f>
        <v>Living Expenses</v>
      </c>
      <c r="F431" s="17" t="str">
        <f>_xlfn.XLOOKUP('Bank_Statement (3)'!$E431,Tabela4[Category],Tabela4[Category Type])</f>
        <v>Expense</v>
      </c>
    </row>
    <row r="432" spans="1:6" x14ac:dyDescent="0.25">
      <c r="A432" s="1">
        <v>43515</v>
      </c>
      <c r="B432" s="7" t="s">
        <v>4</v>
      </c>
      <c r="C432" s="8">
        <v>-153</v>
      </c>
      <c r="D432" s="12" t="str">
        <f>_xlfn.XLOOKUP(Bank_Statement__3[[#This Row],[Description]],'Data Validation'!$K$5:$K$27,'Data Validation'!$L$5:$L$27)</f>
        <v>Groceries</v>
      </c>
      <c r="E432" s="13" t="str">
        <f>_xlfn.XLOOKUP('Bank_Statement (3)'!$D432,Tabela4[Sub-category],Tabela4[Category])</f>
        <v>Food</v>
      </c>
      <c r="F432" s="14" t="str">
        <f>_xlfn.XLOOKUP('Bank_Statement (3)'!$E432,Tabela4[Category],Tabela4[Category Type])</f>
        <v>Expense</v>
      </c>
    </row>
    <row r="433" spans="1:6" x14ac:dyDescent="0.25">
      <c r="A433" s="1">
        <v>43516</v>
      </c>
      <c r="B433" s="7" t="s">
        <v>9</v>
      </c>
      <c r="C433" s="8">
        <v>-15</v>
      </c>
      <c r="D433" s="15" t="str">
        <f>_xlfn.XLOOKUP(Bank_Statement__3[[#This Row],[Description]],'Data Validation'!$K$5:$K$27,'Data Validation'!$L$5:$L$27)</f>
        <v>Going Out</v>
      </c>
      <c r="E433" s="16" t="str">
        <f>_xlfn.XLOOKUP('Bank_Statement (3)'!$D433,Tabela4[Sub-category],Tabela4[Category])</f>
        <v>Entertainment</v>
      </c>
      <c r="F433" s="17" t="str">
        <f>_xlfn.XLOOKUP('Bank_Statement (3)'!$E433,Tabela4[Category],Tabela4[Category Type])</f>
        <v>Expense</v>
      </c>
    </row>
    <row r="434" spans="1:6" x14ac:dyDescent="0.25">
      <c r="A434" s="1">
        <v>43517</v>
      </c>
      <c r="B434" s="7" t="s">
        <v>16</v>
      </c>
      <c r="C434" s="8">
        <v>-142</v>
      </c>
      <c r="D434" s="12" t="str">
        <f>_xlfn.XLOOKUP(Bank_Statement__3[[#This Row],[Description]],'Data Validation'!$K$5:$K$27,'Data Validation'!$L$5:$L$27)</f>
        <v>Gas</v>
      </c>
      <c r="E434" s="13" t="str">
        <f>_xlfn.XLOOKUP('Bank_Statement (3)'!$D434,Tabela4[Sub-category],Tabela4[Category])</f>
        <v>Transport</v>
      </c>
      <c r="F434" s="14" t="str">
        <f>_xlfn.XLOOKUP('Bank_Statement (3)'!$E434,Tabela4[Category],Tabela4[Category Type])</f>
        <v>Expense</v>
      </c>
    </row>
    <row r="435" spans="1:6" x14ac:dyDescent="0.25">
      <c r="A435" s="1">
        <v>43518</v>
      </c>
      <c r="B435" s="7" t="s">
        <v>0</v>
      </c>
      <c r="C435" s="8">
        <v>-49</v>
      </c>
      <c r="D435" s="15" t="str">
        <f>_xlfn.XLOOKUP(Bank_Statement__3[[#This Row],[Description]],'Data Validation'!$K$5:$K$27,'Data Validation'!$L$5:$L$27)</f>
        <v>Delivery Food</v>
      </c>
      <c r="E435" s="16" t="str">
        <f>_xlfn.XLOOKUP('Bank_Statement (3)'!$D435,Tabela4[Sub-category],Tabela4[Category])</f>
        <v>Food</v>
      </c>
      <c r="F435" s="17" t="str">
        <f>_xlfn.XLOOKUP('Bank_Statement (3)'!$E435,Tabela4[Category],Tabela4[Category Type])</f>
        <v>Expense</v>
      </c>
    </row>
    <row r="436" spans="1:6" x14ac:dyDescent="0.25">
      <c r="A436" s="1">
        <v>43519</v>
      </c>
      <c r="B436" s="7" t="s">
        <v>15</v>
      </c>
      <c r="C436" s="8">
        <v>-225</v>
      </c>
      <c r="D436" s="12" t="str">
        <f>_xlfn.XLOOKUP(Bank_Statement__3[[#This Row],[Description]],'Data Validation'!$K$5:$K$27,'Data Validation'!$L$5:$L$27)</f>
        <v>Regular Living Expense</v>
      </c>
      <c r="E436" s="13" t="str">
        <f>_xlfn.XLOOKUP('Bank_Statement (3)'!$D436,Tabela4[Sub-category],Tabela4[Category])</f>
        <v>Living Expenses</v>
      </c>
      <c r="F436" s="14" t="str">
        <f>_xlfn.XLOOKUP('Bank_Statement (3)'!$E436,Tabela4[Category],Tabela4[Category Type])</f>
        <v>Expense</v>
      </c>
    </row>
    <row r="437" spans="1:6" x14ac:dyDescent="0.25">
      <c r="A437" s="1">
        <v>43520</v>
      </c>
      <c r="B437" s="7" t="s">
        <v>18</v>
      </c>
      <c r="C437" s="8">
        <v>-14</v>
      </c>
      <c r="D437" s="15" t="str">
        <f>_xlfn.XLOOKUP(Bank_Statement__3[[#This Row],[Description]],'Data Validation'!$K$5:$K$27,'Data Validation'!$L$5:$L$27)</f>
        <v>Regular Living Expense</v>
      </c>
      <c r="E437" s="16" t="str">
        <f>_xlfn.XLOOKUP('Bank_Statement (3)'!$D437,Tabela4[Sub-category],Tabela4[Category])</f>
        <v>Living Expenses</v>
      </c>
      <c r="F437" s="17" t="str">
        <f>_xlfn.XLOOKUP('Bank_Statement (3)'!$E437,Tabela4[Category],Tabela4[Category Type])</f>
        <v>Expense</v>
      </c>
    </row>
    <row r="438" spans="1:6" x14ac:dyDescent="0.25">
      <c r="A438" s="1">
        <v>43521</v>
      </c>
      <c r="B438" s="7" t="s">
        <v>23</v>
      </c>
      <c r="C438" s="8">
        <v>-124</v>
      </c>
      <c r="D438" s="12" t="str">
        <f>_xlfn.XLOOKUP(Bank_Statement__3[[#This Row],[Description]],'Data Validation'!$K$5:$K$27,'Data Validation'!$L$5:$L$27)</f>
        <v>Games</v>
      </c>
      <c r="E438" s="13" t="str">
        <f>_xlfn.XLOOKUP('Bank_Statement (3)'!$D438,Tabela4[Sub-category],Tabela4[Category])</f>
        <v>Entertainment</v>
      </c>
      <c r="F438" s="14" t="str">
        <f>_xlfn.XLOOKUP('Bank_Statement (3)'!$E438,Tabela4[Category],Tabela4[Category Type])</f>
        <v>Expense</v>
      </c>
    </row>
    <row r="439" spans="1:6" x14ac:dyDescent="0.25">
      <c r="A439" s="1">
        <v>43522</v>
      </c>
      <c r="B439" s="7" t="s">
        <v>0</v>
      </c>
      <c r="C439" s="8">
        <v>-44</v>
      </c>
      <c r="D439" s="15" t="str">
        <f>_xlfn.XLOOKUP(Bank_Statement__3[[#This Row],[Description]],'Data Validation'!$K$5:$K$27,'Data Validation'!$L$5:$L$27)</f>
        <v>Delivery Food</v>
      </c>
      <c r="E439" s="16" t="str">
        <f>_xlfn.XLOOKUP('Bank_Statement (3)'!$D439,Tabela4[Sub-category],Tabela4[Category])</f>
        <v>Food</v>
      </c>
      <c r="F439" s="17" t="str">
        <f>_xlfn.XLOOKUP('Bank_Statement (3)'!$E439,Tabela4[Category],Tabela4[Category Type])</f>
        <v>Expense</v>
      </c>
    </row>
    <row r="440" spans="1:6" x14ac:dyDescent="0.25">
      <c r="A440" s="1">
        <v>43523</v>
      </c>
      <c r="B440" s="7" t="s">
        <v>7</v>
      </c>
      <c r="C440" s="8">
        <v>-195</v>
      </c>
      <c r="D440" s="12" t="str">
        <f>_xlfn.XLOOKUP(Bank_Statement__3[[#This Row],[Description]],'Data Validation'!$K$5:$K$27,'Data Validation'!$L$5:$L$27)</f>
        <v>Groceries</v>
      </c>
      <c r="E440" s="13" t="str">
        <f>_xlfn.XLOOKUP('Bank_Statement (3)'!$D440,Tabela4[Sub-category],Tabela4[Category])</f>
        <v>Food</v>
      </c>
      <c r="F440" s="14" t="str">
        <f>_xlfn.XLOOKUP('Bank_Statement (3)'!$E440,Tabela4[Category],Tabela4[Category Type])</f>
        <v>Expense</v>
      </c>
    </row>
    <row r="441" spans="1:6" x14ac:dyDescent="0.25">
      <c r="A441" s="1">
        <v>43524</v>
      </c>
      <c r="B441" s="7" t="s">
        <v>6</v>
      </c>
      <c r="C441" s="8">
        <v>-51</v>
      </c>
      <c r="D441" s="15" t="str">
        <f>_xlfn.XLOOKUP(Bank_Statement__3[[#This Row],[Description]],'Data Validation'!$K$5:$K$27,'Data Validation'!$L$5:$L$27)</f>
        <v>Cosmetics</v>
      </c>
      <c r="E441" s="16" t="str">
        <f>_xlfn.XLOOKUP('Bank_Statement (3)'!$D441,Tabela4[Sub-category],Tabela4[Category])</f>
        <v>Living Expenses</v>
      </c>
      <c r="F441" s="17" t="str">
        <f>_xlfn.XLOOKUP('Bank_Statement (3)'!$E441,Tabela4[Category],Tabela4[Category Type])</f>
        <v>Expense</v>
      </c>
    </row>
    <row r="442" spans="1:6" x14ac:dyDescent="0.25">
      <c r="A442" s="1">
        <v>43524</v>
      </c>
      <c r="B442" s="7" t="s">
        <v>8</v>
      </c>
      <c r="C442" s="8">
        <v>6650.0499999999902</v>
      </c>
      <c r="D442" s="12" t="str">
        <f>_xlfn.XLOOKUP(Bank_Statement__3[[#This Row],[Description]],'Data Validation'!$K$5:$K$27,'Data Validation'!$L$5:$L$27)</f>
        <v>Salary</v>
      </c>
      <c r="E442" s="13" t="str">
        <f>_xlfn.XLOOKUP('Bank_Statement (3)'!$D442,Tabela4[Sub-category],Tabela4[Category])</f>
        <v>Salary</v>
      </c>
      <c r="F442" s="14" t="str">
        <f>_xlfn.XLOOKUP('Bank_Statement (3)'!$E442,Tabela4[Category],Tabela4[Category Type])</f>
        <v>Income</v>
      </c>
    </row>
    <row r="443" spans="1:6" x14ac:dyDescent="0.25">
      <c r="A443" s="1">
        <v>43525</v>
      </c>
      <c r="B443" s="7" t="s">
        <v>7</v>
      </c>
      <c r="C443" s="8">
        <v>-100</v>
      </c>
      <c r="D443" s="15" t="str">
        <f>_xlfn.XLOOKUP(Bank_Statement__3[[#This Row],[Description]],'Data Validation'!$K$5:$K$27,'Data Validation'!$L$5:$L$27)</f>
        <v>Groceries</v>
      </c>
      <c r="E443" s="16" t="str">
        <f>_xlfn.XLOOKUP('Bank_Statement (3)'!$D443,Tabela4[Sub-category],Tabela4[Category])</f>
        <v>Food</v>
      </c>
      <c r="F443" s="17" t="str">
        <f>_xlfn.XLOOKUP('Bank_Statement (3)'!$E443,Tabela4[Category],Tabela4[Category Type])</f>
        <v>Expense</v>
      </c>
    </row>
    <row r="444" spans="1:6" x14ac:dyDescent="0.25">
      <c r="A444" s="1">
        <v>43526</v>
      </c>
      <c r="B444" s="7" t="s">
        <v>0</v>
      </c>
      <c r="C444" s="8">
        <v>-6</v>
      </c>
      <c r="D444" s="12" t="str">
        <f>_xlfn.XLOOKUP(Bank_Statement__3[[#This Row],[Description]],'Data Validation'!$K$5:$K$27,'Data Validation'!$L$5:$L$27)</f>
        <v>Delivery Food</v>
      </c>
      <c r="E444" s="13" t="str">
        <f>_xlfn.XLOOKUP('Bank_Statement (3)'!$D444,Tabela4[Sub-category],Tabela4[Category])</f>
        <v>Food</v>
      </c>
      <c r="F444" s="14" t="str">
        <f>_xlfn.XLOOKUP('Bank_Statement (3)'!$E444,Tabela4[Category],Tabela4[Category Type])</f>
        <v>Expense</v>
      </c>
    </row>
    <row r="445" spans="1:6" x14ac:dyDescent="0.25">
      <c r="A445" s="1">
        <v>43527</v>
      </c>
      <c r="B445" s="7" t="s">
        <v>16</v>
      </c>
      <c r="C445" s="8">
        <v>-84</v>
      </c>
      <c r="D445" s="15" t="str">
        <f>_xlfn.XLOOKUP(Bank_Statement__3[[#This Row],[Description]],'Data Validation'!$K$5:$K$27,'Data Validation'!$L$5:$L$27)</f>
        <v>Gas</v>
      </c>
      <c r="E445" s="16" t="str">
        <f>_xlfn.XLOOKUP('Bank_Statement (3)'!$D445,Tabela4[Sub-category],Tabela4[Category])</f>
        <v>Transport</v>
      </c>
      <c r="F445" s="17" t="str">
        <f>_xlfn.XLOOKUP('Bank_Statement (3)'!$E445,Tabela4[Category],Tabela4[Category Type])</f>
        <v>Expense</v>
      </c>
    </row>
    <row r="446" spans="1:6" x14ac:dyDescent="0.25">
      <c r="A446" s="1">
        <v>43528</v>
      </c>
      <c r="B446" s="7" t="s">
        <v>7</v>
      </c>
      <c r="C446" s="8">
        <v>-107</v>
      </c>
      <c r="D446" s="12" t="str">
        <f>_xlfn.XLOOKUP(Bank_Statement__3[[#This Row],[Description]],'Data Validation'!$K$5:$K$27,'Data Validation'!$L$5:$L$27)</f>
        <v>Groceries</v>
      </c>
      <c r="E446" s="13" t="str">
        <f>_xlfn.XLOOKUP('Bank_Statement (3)'!$D446,Tabela4[Sub-category],Tabela4[Category])</f>
        <v>Food</v>
      </c>
      <c r="F446" s="14" t="str">
        <f>_xlfn.XLOOKUP('Bank_Statement (3)'!$E446,Tabela4[Category],Tabela4[Category Type])</f>
        <v>Expense</v>
      </c>
    </row>
    <row r="447" spans="1:6" x14ac:dyDescent="0.25">
      <c r="A447" s="1">
        <v>43529</v>
      </c>
      <c r="B447" s="7" t="s">
        <v>0</v>
      </c>
      <c r="C447" s="8">
        <v>-23</v>
      </c>
      <c r="D447" s="15" t="str">
        <f>_xlfn.XLOOKUP(Bank_Statement__3[[#This Row],[Description]],'Data Validation'!$K$5:$K$27,'Data Validation'!$L$5:$L$27)</f>
        <v>Delivery Food</v>
      </c>
      <c r="E447" s="16" t="str">
        <f>_xlfn.XLOOKUP('Bank_Statement (3)'!$D447,Tabela4[Sub-category],Tabela4[Category])</f>
        <v>Food</v>
      </c>
      <c r="F447" s="17" t="str">
        <f>_xlfn.XLOOKUP('Bank_Statement (3)'!$E447,Tabela4[Category],Tabela4[Category Type])</f>
        <v>Expense</v>
      </c>
    </row>
    <row r="448" spans="1:6" x14ac:dyDescent="0.25">
      <c r="A448" s="1">
        <v>43530</v>
      </c>
      <c r="B448" s="7" t="s">
        <v>9</v>
      </c>
      <c r="C448" s="8">
        <v>-32</v>
      </c>
      <c r="D448" s="12" t="str">
        <f>_xlfn.XLOOKUP(Bank_Statement__3[[#This Row],[Description]],'Data Validation'!$K$5:$K$27,'Data Validation'!$L$5:$L$27)</f>
        <v>Going Out</v>
      </c>
      <c r="E448" s="13" t="str">
        <f>_xlfn.XLOOKUP('Bank_Statement (3)'!$D448,Tabela4[Sub-category],Tabela4[Category])</f>
        <v>Entertainment</v>
      </c>
      <c r="F448" s="14" t="str">
        <f>_xlfn.XLOOKUP('Bank_Statement (3)'!$E448,Tabela4[Category],Tabela4[Category Type])</f>
        <v>Expense</v>
      </c>
    </row>
    <row r="449" spans="1:6" x14ac:dyDescent="0.25">
      <c r="A449" s="1">
        <v>43531</v>
      </c>
      <c r="B449" s="7" t="s">
        <v>4</v>
      </c>
      <c r="C449" s="8">
        <v>-118</v>
      </c>
      <c r="D449" s="15" t="str">
        <f>_xlfn.XLOOKUP(Bank_Statement__3[[#This Row],[Description]],'Data Validation'!$K$5:$K$27,'Data Validation'!$L$5:$L$27)</f>
        <v>Groceries</v>
      </c>
      <c r="E449" s="16" t="str">
        <f>_xlfn.XLOOKUP('Bank_Statement (3)'!$D449,Tabela4[Sub-category],Tabela4[Category])</f>
        <v>Food</v>
      </c>
      <c r="F449" s="17" t="str">
        <f>_xlfn.XLOOKUP('Bank_Statement (3)'!$E449,Tabela4[Category],Tabela4[Category Type])</f>
        <v>Expense</v>
      </c>
    </row>
    <row r="450" spans="1:6" x14ac:dyDescent="0.25">
      <c r="A450" s="1">
        <v>43532</v>
      </c>
      <c r="B450" s="7" t="s">
        <v>0</v>
      </c>
      <c r="C450" s="8">
        <v>-9</v>
      </c>
      <c r="D450" s="12" t="str">
        <f>_xlfn.XLOOKUP(Bank_Statement__3[[#This Row],[Description]],'Data Validation'!$K$5:$K$27,'Data Validation'!$L$5:$L$27)</f>
        <v>Delivery Food</v>
      </c>
      <c r="E450" s="13" t="str">
        <f>_xlfn.XLOOKUP('Bank_Statement (3)'!$D450,Tabela4[Sub-category],Tabela4[Category])</f>
        <v>Food</v>
      </c>
      <c r="F450" s="14" t="str">
        <f>_xlfn.XLOOKUP('Bank_Statement (3)'!$E450,Tabela4[Category],Tabela4[Category Type])</f>
        <v>Expense</v>
      </c>
    </row>
    <row r="451" spans="1:6" x14ac:dyDescent="0.25">
      <c r="A451" s="1">
        <v>43533</v>
      </c>
      <c r="B451" s="7" t="s">
        <v>7</v>
      </c>
      <c r="C451" s="8">
        <v>-91</v>
      </c>
      <c r="D451" s="15" t="str">
        <f>_xlfn.XLOOKUP(Bank_Statement__3[[#This Row],[Description]],'Data Validation'!$K$5:$K$27,'Data Validation'!$L$5:$L$27)</f>
        <v>Groceries</v>
      </c>
      <c r="E451" s="16" t="str">
        <f>_xlfn.XLOOKUP('Bank_Statement (3)'!$D451,Tabela4[Sub-category],Tabela4[Category])</f>
        <v>Food</v>
      </c>
      <c r="F451" s="17" t="str">
        <f>_xlfn.XLOOKUP('Bank_Statement (3)'!$E451,Tabela4[Category],Tabela4[Category Type])</f>
        <v>Expense</v>
      </c>
    </row>
    <row r="452" spans="1:6" x14ac:dyDescent="0.25">
      <c r="A452" s="1">
        <v>43534</v>
      </c>
      <c r="B452" s="7" t="s">
        <v>16</v>
      </c>
      <c r="C452" s="8">
        <v>-108</v>
      </c>
      <c r="D452" s="12" t="str">
        <f>_xlfn.XLOOKUP(Bank_Statement__3[[#This Row],[Description]],'Data Validation'!$K$5:$K$27,'Data Validation'!$L$5:$L$27)</f>
        <v>Gas</v>
      </c>
      <c r="E452" s="13" t="str">
        <f>_xlfn.XLOOKUP('Bank_Statement (3)'!$D452,Tabela4[Sub-category],Tabela4[Category])</f>
        <v>Transport</v>
      </c>
      <c r="F452" s="14" t="str">
        <f>_xlfn.XLOOKUP('Bank_Statement (3)'!$E452,Tabela4[Category],Tabela4[Category Type])</f>
        <v>Expense</v>
      </c>
    </row>
    <row r="453" spans="1:6" x14ac:dyDescent="0.25">
      <c r="A453" s="1">
        <v>43535</v>
      </c>
      <c r="B453" s="7" t="s">
        <v>7</v>
      </c>
      <c r="C453" s="8">
        <v>-69</v>
      </c>
      <c r="D453" s="15" t="str">
        <f>_xlfn.XLOOKUP(Bank_Statement__3[[#This Row],[Description]],'Data Validation'!$K$5:$K$27,'Data Validation'!$L$5:$L$27)</f>
        <v>Groceries</v>
      </c>
      <c r="E453" s="16" t="str">
        <f>_xlfn.XLOOKUP('Bank_Statement (3)'!$D453,Tabela4[Sub-category],Tabela4[Category])</f>
        <v>Food</v>
      </c>
      <c r="F453" s="17" t="str">
        <f>_xlfn.XLOOKUP('Bank_Statement (3)'!$E453,Tabela4[Category],Tabela4[Category Type])</f>
        <v>Expense</v>
      </c>
    </row>
    <row r="454" spans="1:6" x14ac:dyDescent="0.25">
      <c r="A454" s="1">
        <v>43536</v>
      </c>
      <c r="B454" s="7" t="s">
        <v>19</v>
      </c>
      <c r="C454" s="8">
        <v>-19</v>
      </c>
      <c r="D454" s="12" t="str">
        <f>_xlfn.XLOOKUP(Bank_Statement__3[[#This Row],[Description]],'Data Validation'!$K$5:$K$27,'Data Validation'!$L$5:$L$27)</f>
        <v>Entertainment Subscription</v>
      </c>
      <c r="E454" s="13" t="str">
        <f>_xlfn.XLOOKUP('Bank_Statement (3)'!$D454,Tabela4[Sub-category],Tabela4[Category])</f>
        <v>Entertainment</v>
      </c>
      <c r="F454" s="14" t="str">
        <f>_xlfn.XLOOKUP('Bank_Statement (3)'!$E454,Tabela4[Category],Tabela4[Category Type])</f>
        <v>Expense</v>
      </c>
    </row>
    <row r="455" spans="1:6" x14ac:dyDescent="0.25">
      <c r="A455" s="1">
        <v>43537</v>
      </c>
      <c r="B455" s="7" t="s">
        <v>20</v>
      </c>
      <c r="C455" s="8">
        <v>-36</v>
      </c>
      <c r="D455" s="15" t="str">
        <f>_xlfn.XLOOKUP(Bank_Statement__3[[#This Row],[Description]],'Data Validation'!$K$5:$K$27,'Data Validation'!$L$5:$L$27)</f>
        <v>Public Transport</v>
      </c>
      <c r="E455" s="16" t="str">
        <f>_xlfn.XLOOKUP('Bank_Statement (3)'!$D455,Tabela4[Sub-category],Tabela4[Category])</f>
        <v>Transport</v>
      </c>
      <c r="F455" s="17" t="str">
        <f>_xlfn.XLOOKUP('Bank_Statement (3)'!$E455,Tabela4[Category],Tabela4[Category Type])</f>
        <v>Expense</v>
      </c>
    </row>
    <row r="456" spans="1:6" x14ac:dyDescent="0.25">
      <c r="A456" s="1">
        <v>43538</v>
      </c>
      <c r="B456" s="7" t="s">
        <v>0</v>
      </c>
      <c r="C456" s="8">
        <v>-32</v>
      </c>
      <c r="D456" s="12" t="str">
        <f>_xlfn.XLOOKUP(Bank_Statement__3[[#This Row],[Description]],'Data Validation'!$K$5:$K$27,'Data Validation'!$L$5:$L$27)</f>
        <v>Delivery Food</v>
      </c>
      <c r="E456" s="13" t="str">
        <f>_xlfn.XLOOKUP('Bank_Statement (3)'!$D456,Tabela4[Sub-category],Tabela4[Category])</f>
        <v>Food</v>
      </c>
      <c r="F456" s="14" t="str">
        <f>_xlfn.XLOOKUP('Bank_Statement (3)'!$E456,Tabela4[Category],Tabela4[Category Type])</f>
        <v>Expense</v>
      </c>
    </row>
    <row r="457" spans="1:6" x14ac:dyDescent="0.25">
      <c r="A457" s="1">
        <v>43539</v>
      </c>
      <c r="B457" s="7" t="s">
        <v>6</v>
      </c>
      <c r="C457" s="8">
        <v>-180</v>
      </c>
      <c r="D457" s="15" t="str">
        <f>_xlfn.XLOOKUP(Bank_Statement__3[[#This Row],[Description]],'Data Validation'!$K$5:$K$27,'Data Validation'!$L$5:$L$27)</f>
        <v>Cosmetics</v>
      </c>
      <c r="E457" s="16" t="str">
        <f>_xlfn.XLOOKUP('Bank_Statement (3)'!$D457,Tabela4[Sub-category],Tabela4[Category])</f>
        <v>Living Expenses</v>
      </c>
      <c r="F457" s="17" t="str">
        <f>_xlfn.XLOOKUP('Bank_Statement (3)'!$E457,Tabela4[Category],Tabela4[Category Type])</f>
        <v>Expense</v>
      </c>
    </row>
    <row r="458" spans="1:6" x14ac:dyDescent="0.25">
      <c r="A458" s="1">
        <v>43540</v>
      </c>
      <c r="B458" s="7" t="s">
        <v>18</v>
      </c>
      <c r="C458" s="8">
        <v>-34</v>
      </c>
      <c r="D458" s="12" t="str">
        <f>_xlfn.XLOOKUP(Bank_Statement__3[[#This Row],[Description]],'Data Validation'!$K$5:$K$27,'Data Validation'!$L$5:$L$27)</f>
        <v>Regular Living Expense</v>
      </c>
      <c r="E458" s="13" t="str">
        <f>_xlfn.XLOOKUP('Bank_Statement (3)'!$D458,Tabela4[Sub-category],Tabela4[Category])</f>
        <v>Living Expenses</v>
      </c>
      <c r="F458" s="14" t="str">
        <f>_xlfn.XLOOKUP('Bank_Statement (3)'!$E458,Tabela4[Category],Tabela4[Category Type])</f>
        <v>Expense</v>
      </c>
    </row>
    <row r="459" spans="1:6" x14ac:dyDescent="0.25">
      <c r="A459" s="1">
        <v>43541</v>
      </c>
      <c r="B459" s="7" t="s">
        <v>23</v>
      </c>
      <c r="C459" s="8">
        <v>-188</v>
      </c>
      <c r="D459" s="15" t="str">
        <f>_xlfn.XLOOKUP(Bank_Statement__3[[#This Row],[Description]],'Data Validation'!$K$5:$K$27,'Data Validation'!$L$5:$L$27)</f>
        <v>Games</v>
      </c>
      <c r="E459" s="16" t="str">
        <f>_xlfn.XLOOKUP('Bank_Statement (3)'!$D459,Tabela4[Sub-category],Tabela4[Category])</f>
        <v>Entertainment</v>
      </c>
      <c r="F459" s="17" t="str">
        <f>_xlfn.XLOOKUP('Bank_Statement (3)'!$E459,Tabela4[Category],Tabela4[Category Type])</f>
        <v>Expense</v>
      </c>
    </row>
    <row r="460" spans="1:6" x14ac:dyDescent="0.25">
      <c r="A460" s="1">
        <v>43542</v>
      </c>
      <c r="B460" s="7" t="s">
        <v>7</v>
      </c>
      <c r="C460" s="8">
        <v>-160</v>
      </c>
      <c r="D460" s="12" t="str">
        <f>_xlfn.XLOOKUP(Bank_Statement__3[[#This Row],[Description]],'Data Validation'!$K$5:$K$27,'Data Validation'!$L$5:$L$27)</f>
        <v>Groceries</v>
      </c>
      <c r="E460" s="13" t="str">
        <f>_xlfn.XLOOKUP('Bank_Statement (3)'!$D460,Tabela4[Sub-category],Tabela4[Category])</f>
        <v>Food</v>
      </c>
      <c r="F460" s="14" t="str">
        <f>_xlfn.XLOOKUP('Bank_Statement (3)'!$E460,Tabela4[Category],Tabela4[Category Type])</f>
        <v>Expense</v>
      </c>
    </row>
    <row r="461" spans="1:6" x14ac:dyDescent="0.25">
      <c r="A461" s="1">
        <v>43543</v>
      </c>
      <c r="B461" s="7" t="s">
        <v>16</v>
      </c>
      <c r="C461" s="8">
        <v>-162</v>
      </c>
      <c r="D461" s="15" t="str">
        <f>_xlfn.XLOOKUP(Bank_Statement__3[[#This Row],[Description]],'Data Validation'!$K$5:$K$27,'Data Validation'!$L$5:$L$27)</f>
        <v>Gas</v>
      </c>
      <c r="E461" s="16" t="str">
        <f>_xlfn.XLOOKUP('Bank_Statement (3)'!$D461,Tabela4[Sub-category],Tabela4[Category])</f>
        <v>Transport</v>
      </c>
      <c r="F461" s="17" t="str">
        <f>_xlfn.XLOOKUP('Bank_Statement (3)'!$E461,Tabela4[Category],Tabela4[Category Type])</f>
        <v>Expense</v>
      </c>
    </row>
    <row r="462" spans="1:6" x14ac:dyDescent="0.25">
      <c r="A462" s="1">
        <v>43544</v>
      </c>
      <c r="B462" s="7" t="s">
        <v>15</v>
      </c>
      <c r="C462" s="8">
        <v>-497</v>
      </c>
      <c r="D462" s="12" t="str">
        <f>_xlfn.XLOOKUP(Bank_Statement__3[[#This Row],[Description]],'Data Validation'!$K$5:$K$27,'Data Validation'!$L$5:$L$27)</f>
        <v>Regular Living Expense</v>
      </c>
      <c r="E462" s="13" t="str">
        <f>_xlfn.XLOOKUP('Bank_Statement (3)'!$D462,Tabela4[Sub-category],Tabela4[Category])</f>
        <v>Living Expenses</v>
      </c>
      <c r="F462" s="14" t="str">
        <f>_xlfn.XLOOKUP('Bank_Statement (3)'!$E462,Tabela4[Category],Tabela4[Category Type])</f>
        <v>Expense</v>
      </c>
    </row>
    <row r="463" spans="1:6" x14ac:dyDescent="0.25">
      <c r="A463" s="1">
        <v>43545</v>
      </c>
      <c r="B463" s="7" t="s">
        <v>0</v>
      </c>
      <c r="C463" s="8">
        <v>-32</v>
      </c>
      <c r="D463" s="15" t="str">
        <f>_xlfn.XLOOKUP(Bank_Statement__3[[#This Row],[Description]],'Data Validation'!$K$5:$K$27,'Data Validation'!$L$5:$L$27)</f>
        <v>Delivery Food</v>
      </c>
      <c r="E463" s="16" t="str">
        <f>_xlfn.XLOOKUP('Bank_Statement (3)'!$D463,Tabela4[Sub-category],Tabela4[Category])</f>
        <v>Food</v>
      </c>
      <c r="F463" s="17" t="str">
        <f>_xlfn.XLOOKUP('Bank_Statement (3)'!$E463,Tabela4[Category],Tabela4[Category Type])</f>
        <v>Expense</v>
      </c>
    </row>
    <row r="464" spans="1:6" x14ac:dyDescent="0.25">
      <c r="A464" s="1">
        <v>43546</v>
      </c>
      <c r="B464" s="7" t="s">
        <v>9</v>
      </c>
      <c r="C464" s="8">
        <v>-30</v>
      </c>
      <c r="D464" s="12" t="str">
        <f>_xlfn.XLOOKUP(Bank_Statement__3[[#This Row],[Description]],'Data Validation'!$K$5:$K$27,'Data Validation'!$L$5:$L$27)</f>
        <v>Going Out</v>
      </c>
      <c r="E464" s="13" t="str">
        <f>_xlfn.XLOOKUP('Bank_Statement (3)'!$D464,Tabela4[Sub-category],Tabela4[Category])</f>
        <v>Entertainment</v>
      </c>
      <c r="F464" s="14" t="str">
        <f>_xlfn.XLOOKUP('Bank_Statement (3)'!$E464,Tabela4[Category],Tabela4[Category Type])</f>
        <v>Expense</v>
      </c>
    </row>
    <row r="465" spans="1:6" x14ac:dyDescent="0.25">
      <c r="A465" s="1">
        <v>43547</v>
      </c>
      <c r="B465" s="7" t="s">
        <v>1</v>
      </c>
      <c r="C465" s="8">
        <v>-293</v>
      </c>
      <c r="D465" s="15" t="str">
        <f>_xlfn.XLOOKUP(Bank_Statement__3[[#This Row],[Description]],'Data Validation'!$K$5:$K$27,'Data Validation'!$L$5:$L$27)</f>
        <v>Other</v>
      </c>
      <c r="E465" s="16" t="str">
        <f>_xlfn.XLOOKUP('Bank_Statement (3)'!$D465,Tabela4[Sub-category],Tabela4[Category])</f>
        <v>Discretionary</v>
      </c>
      <c r="F465" s="17" t="str">
        <f>_xlfn.XLOOKUP('Bank_Statement (3)'!$E465,Tabela4[Category],Tabela4[Category Type])</f>
        <v>Expense</v>
      </c>
    </row>
    <row r="466" spans="1:6" x14ac:dyDescent="0.25">
      <c r="A466" s="1">
        <v>43548</v>
      </c>
      <c r="B466" s="7" t="s">
        <v>17</v>
      </c>
      <c r="C466" s="8">
        <v>-462</v>
      </c>
      <c r="D466" s="12" t="str">
        <f>_xlfn.XLOOKUP(Bank_Statement__3[[#This Row],[Description]],'Data Validation'!$K$5:$K$27,'Data Validation'!$L$5:$L$27)</f>
        <v>Regular Living Expense</v>
      </c>
      <c r="E466" s="13" t="str">
        <f>_xlfn.XLOOKUP('Bank_Statement (3)'!$D466,Tabela4[Sub-category],Tabela4[Category])</f>
        <v>Living Expenses</v>
      </c>
      <c r="F466" s="14" t="str">
        <f>_xlfn.XLOOKUP('Bank_Statement (3)'!$E466,Tabela4[Category],Tabela4[Category Type])</f>
        <v>Expense</v>
      </c>
    </row>
    <row r="467" spans="1:6" x14ac:dyDescent="0.25">
      <c r="A467" s="1">
        <v>43549</v>
      </c>
      <c r="B467" s="7" t="s">
        <v>25</v>
      </c>
      <c r="C467" s="8">
        <v>-141</v>
      </c>
      <c r="D467" s="15" t="str">
        <f>_xlfn.XLOOKUP(Bank_Statement__3[[#This Row],[Description]],'Data Validation'!$K$5:$K$27,'Data Validation'!$L$5:$L$27)</f>
        <v>Medical</v>
      </c>
      <c r="E467" s="16" t="str">
        <f>_xlfn.XLOOKUP('Bank_Statement (3)'!$D467,Tabela4[Sub-category],Tabela4[Category])</f>
        <v>Medical</v>
      </c>
      <c r="F467" s="17" t="str">
        <f>_xlfn.XLOOKUP('Bank_Statement (3)'!$E467,Tabela4[Category],Tabela4[Category Type])</f>
        <v>Expense</v>
      </c>
    </row>
    <row r="468" spans="1:6" x14ac:dyDescent="0.25">
      <c r="A468" s="1">
        <v>43550</v>
      </c>
      <c r="B468" s="7" t="s">
        <v>4</v>
      </c>
      <c r="C468" s="8">
        <v>-100</v>
      </c>
      <c r="D468" s="12" t="str">
        <f>_xlfn.XLOOKUP(Bank_Statement__3[[#This Row],[Description]],'Data Validation'!$K$5:$K$27,'Data Validation'!$L$5:$L$27)</f>
        <v>Groceries</v>
      </c>
      <c r="E468" s="13" t="str">
        <f>_xlfn.XLOOKUP('Bank_Statement (3)'!$D468,Tabela4[Sub-category],Tabela4[Category])</f>
        <v>Food</v>
      </c>
      <c r="F468" s="14" t="str">
        <f>_xlfn.XLOOKUP('Bank_Statement (3)'!$E468,Tabela4[Category],Tabela4[Category Type])</f>
        <v>Expense</v>
      </c>
    </row>
    <row r="469" spans="1:6" x14ac:dyDescent="0.25">
      <c r="A469" s="1">
        <v>43551</v>
      </c>
      <c r="B469" s="7" t="s">
        <v>16</v>
      </c>
      <c r="C469" s="8">
        <v>-160</v>
      </c>
      <c r="D469" s="15" t="str">
        <f>_xlfn.XLOOKUP(Bank_Statement__3[[#This Row],[Description]],'Data Validation'!$K$5:$K$27,'Data Validation'!$L$5:$L$27)</f>
        <v>Gas</v>
      </c>
      <c r="E469" s="16" t="str">
        <f>_xlfn.XLOOKUP('Bank_Statement (3)'!$D469,Tabela4[Sub-category],Tabela4[Category])</f>
        <v>Transport</v>
      </c>
      <c r="F469" s="17" t="str">
        <f>_xlfn.XLOOKUP('Bank_Statement (3)'!$E469,Tabela4[Category],Tabela4[Category Type])</f>
        <v>Expense</v>
      </c>
    </row>
    <row r="470" spans="1:6" x14ac:dyDescent="0.25">
      <c r="A470" s="1">
        <v>43552</v>
      </c>
      <c r="B470" s="7" t="s">
        <v>1</v>
      </c>
      <c r="C470" s="8">
        <v>-237</v>
      </c>
      <c r="D470" s="12" t="str">
        <f>_xlfn.XLOOKUP(Bank_Statement__3[[#This Row],[Description]],'Data Validation'!$K$5:$K$27,'Data Validation'!$L$5:$L$27)</f>
        <v>Other</v>
      </c>
      <c r="E470" s="13" t="str">
        <f>_xlfn.XLOOKUP('Bank_Statement (3)'!$D470,Tabela4[Sub-category],Tabela4[Category])</f>
        <v>Discretionary</v>
      </c>
      <c r="F470" s="14" t="str">
        <f>_xlfn.XLOOKUP('Bank_Statement (3)'!$E470,Tabela4[Category],Tabela4[Category Type])</f>
        <v>Expense</v>
      </c>
    </row>
    <row r="471" spans="1:6" x14ac:dyDescent="0.25">
      <c r="A471" s="1">
        <v>43553</v>
      </c>
      <c r="B471" s="7" t="s">
        <v>7</v>
      </c>
      <c r="C471" s="8">
        <v>-120</v>
      </c>
      <c r="D471" s="15" t="str">
        <f>_xlfn.XLOOKUP(Bank_Statement__3[[#This Row],[Description]],'Data Validation'!$K$5:$K$27,'Data Validation'!$L$5:$L$27)</f>
        <v>Groceries</v>
      </c>
      <c r="E471" s="16" t="str">
        <f>_xlfn.XLOOKUP('Bank_Statement (3)'!$D471,Tabela4[Sub-category],Tabela4[Category])</f>
        <v>Food</v>
      </c>
      <c r="F471" s="17" t="str">
        <f>_xlfn.XLOOKUP('Bank_Statement (3)'!$E471,Tabela4[Category],Tabela4[Category Type])</f>
        <v>Expense</v>
      </c>
    </row>
    <row r="472" spans="1:6" x14ac:dyDescent="0.25">
      <c r="A472" s="1">
        <v>43554</v>
      </c>
      <c r="B472" s="7" t="s">
        <v>4</v>
      </c>
      <c r="C472" s="8">
        <v>-102</v>
      </c>
      <c r="D472" s="12" t="str">
        <f>_xlfn.XLOOKUP(Bank_Statement__3[[#This Row],[Description]],'Data Validation'!$K$5:$K$27,'Data Validation'!$L$5:$L$27)</f>
        <v>Groceries</v>
      </c>
      <c r="E472" s="13" t="str">
        <f>_xlfn.XLOOKUP('Bank_Statement (3)'!$D472,Tabela4[Sub-category],Tabela4[Category])</f>
        <v>Food</v>
      </c>
      <c r="F472" s="14" t="str">
        <f>_xlfn.XLOOKUP('Bank_Statement (3)'!$E472,Tabela4[Category],Tabela4[Category Type])</f>
        <v>Expense</v>
      </c>
    </row>
    <row r="473" spans="1:6" x14ac:dyDescent="0.25">
      <c r="A473" s="1">
        <v>43555</v>
      </c>
      <c r="B473" s="7" t="s">
        <v>7</v>
      </c>
      <c r="C473" s="8">
        <v>-108</v>
      </c>
      <c r="D473" s="15" t="str">
        <f>_xlfn.XLOOKUP(Bank_Statement__3[[#This Row],[Description]],'Data Validation'!$K$5:$K$27,'Data Validation'!$L$5:$L$27)</f>
        <v>Groceries</v>
      </c>
      <c r="E473" s="16" t="str">
        <f>_xlfn.XLOOKUP('Bank_Statement (3)'!$D473,Tabela4[Sub-category],Tabela4[Category])</f>
        <v>Food</v>
      </c>
      <c r="F473" s="17" t="str">
        <f>_xlfn.XLOOKUP('Bank_Statement (3)'!$E473,Tabela4[Category],Tabela4[Category Type])</f>
        <v>Expense</v>
      </c>
    </row>
    <row r="474" spans="1:6" x14ac:dyDescent="0.25">
      <c r="A474" s="1">
        <v>43555</v>
      </c>
      <c r="B474" s="7" t="s">
        <v>8</v>
      </c>
      <c r="C474" s="8">
        <v>6708.9</v>
      </c>
      <c r="D474" s="12" t="str">
        <f>_xlfn.XLOOKUP(Bank_Statement__3[[#This Row],[Description]],'Data Validation'!$K$5:$K$27,'Data Validation'!$L$5:$L$27)</f>
        <v>Salary</v>
      </c>
      <c r="E474" s="13" t="str">
        <f>_xlfn.XLOOKUP('Bank_Statement (3)'!$D474,Tabela4[Sub-category],Tabela4[Category])</f>
        <v>Salary</v>
      </c>
      <c r="F474" s="14" t="str">
        <f>_xlfn.XLOOKUP('Bank_Statement (3)'!$E474,Tabela4[Category],Tabela4[Category Type])</f>
        <v>Income</v>
      </c>
    </row>
    <row r="475" spans="1:6" x14ac:dyDescent="0.25">
      <c r="A475" s="1">
        <v>43556</v>
      </c>
      <c r="B475" s="7" t="s">
        <v>18</v>
      </c>
      <c r="C475" s="8">
        <v>-48</v>
      </c>
      <c r="D475" s="15" t="str">
        <f>_xlfn.XLOOKUP(Bank_Statement__3[[#This Row],[Description]],'Data Validation'!$K$5:$K$27,'Data Validation'!$L$5:$L$27)</f>
        <v>Regular Living Expense</v>
      </c>
      <c r="E475" s="16" t="str">
        <f>_xlfn.XLOOKUP('Bank_Statement (3)'!$D475,Tabela4[Sub-category],Tabela4[Category])</f>
        <v>Living Expenses</v>
      </c>
      <c r="F475" s="17" t="str">
        <f>_xlfn.XLOOKUP('Bank_Statement (3)'!$E475,Tabela4[Category],Tabela4[Category Type])</f>
        <v>Expense</v>
      </c>
    </row>
    <row r="476" spans="1:6" x14ac:dyDescent="0.25">
      <c r="A476" s="1">
        <v>43557</v>
      </c>
      <c r="B476" s="7" t="s">
        <v>23</v>
      </c>
      <c r="C476" s="8">
        <v>-86</v>
      </c>
      <c r="D476" s="12" t="str">
        <f>_xlfn.XLOOKUP(Bank_Statement__3[[#This Row],[Description]],'Data Validation'!$K$5:$K$27,'Data Validation'!$L$5:$L$27)</f>
        <v>Games</v>
      </c>
      <c r="E476" s="13" t="str">
        <f>_xlfn.XLOOKUP('Bank_Statement (3)'!$D476,Tabela4[Sub-category],Tabela4[Category])</f>
        <v>Entertainment</v>
      </c>
      <c r="F476" s="14" t="str">
        <f>_xlfn.XLOOKUP('Bank_Statement (3)'!$E476,Tabela4[Category],Tabela4[Category Type])</f>
        <v>Expense</v>
      </c>
    </row>
    <row r="477" spans="1:6" x14ac:dyDescent="0.25">
      <c r="A477" s="1">
        <v>43558</v>
      </c>
      <c r="B477" s="7" t="s">
        <v>7</v>
      </c>
      <c r="C477" s="8">
        <v>-84</v>
      </c>
      <c r="D477" s="15" t="str">
        <f>_xlfn.XLOOKUP(Bank_Statement__3[[#This Row],[Description]],'Data Validation'!$K$5:$K$27,'Data Validation'!$L$5:$L$27)</f>
        <v>Groceries</v>
      </c>
      <c r="E477" s="16" t="str">
        <f>_xlfn.XLOOKUP('Bank_Statement (3)'!$D477,Tabela4[Sub-category],Tabela4[Category])</f>
        <v>Food</v>
      </c>
      <c r="F477" s="17" t="str">
        <f>_xlfn.XLOOKUP('Bank_Statement (3)'!$E477,Tabela4[Category],Tabela4[Category Type])</f>
        <v>Expense</v>
      </c>
    </row>
    <row r="478" spans="1:6" x14ac:dyDescent="0.25">
      <c r="A478" s="1">
        <v>43559</v>
      </c>
      <c r="B478" s="7" t="s">
        <v>0</v>
      </c>
      <c r="C478" s="8">
        <v>-49</v>
      </c>
      <c r="D478" s="12" t="str">
        <f>_xlfn.XLOOKUP(Bank_Statement__3[[#This Row],[Description]],'Data Validation'!$K$5:$K$27,'Data Validation'!$L$5:$L$27)</f>
        <v>Delivery Food</v>
      </c>
      <c r="E478" s="13" t="str">
        <f>_xlfn.XLOOKUP('Bank_Statement (3)'!$D478,Tabela4[Sub-category],Tabela4[Category])</f>
        <v>Food</v>
      </c>
      <c r="F478" s="14" t="str">
        <f>_xlfn.XLOOKUP('Bank_Statement (3)'!$E478,Tabela4[Category],Tabela4[Category Type])</f>
        <v>Expense</v>
      </c>
    </row>
    <row r="479" spans="1:6" x14ac:dyDescent="0.25">
      <c r="A479" s="1">
        <v>43560</v>
      </c>
      <c r="B479" s="7" t="s">
        <v>2</v>
      </c>
      <c r="C479" s="8">
        <v>-103</v>
      </c>
      <c r="D479" s="15" t="str">
        <f>_xlfn.XLOOKUP(Bank_Statement__3[[#This Row],[Description]],'Data Validation'!$K$5:$K$27,'Data Validation'!$L$5:$L$27)</f>
        <v>Clothes</v>
      </c>
      <c r="E479" s="16" t="str">
        <f>_xlfn.XLOOKUP('Bank_Statement (3)'!$D479,Tabela4[Sub-category],Tabela4[Category])</f>
        <v>Discretionary</v>
      </c>
      <c r="F479" s="17" t="str">
        <f>_xlfn.XLOOKUP('Bank_Statement (3)'!$E479,Tabela4[Category],Tabela4[Category Type])</f>
        <v>Expense</v>
      </c>
    </row>
    <row r="480" spans="1:6" x14ac:dyDescent="0.25">
      <c r="A480" s="1">
        <v>43561</v>
      </c>
      <c r="B480" s="7" t="s">
        <v>7</v>
      </c>
      <c r="C480" s="8">
        <v>-55</v>
      </c>
      <c r="D480" s="12" t="str">
        <f>_xlfn.XLOOKUP(Bank_Statement__3[[#This Row],[Description]],'Data Validation'!$K$5:$K$27,'Data Validation'!$L$5:$L$27)</f>
        <v>Groceries</v>
      </c>
      <c r="E480" s="13" t="str">
        <f>_xlfn.XLOOKUP('Bank_Statement (3)'!$D480,Tabela4[Sub-category],Tabela4[Category])</f>
        <v>Food</v>
      </c>
      <c r="F480" s="14" t="str">
        <f>_xlfn.XLOOKUP('Bank_Statement (3)'!$E480,Tabela4[Category],Tabela4[Category Type])</f>
        <v>Expense</v>
      </c>
    </row>
    <row r="481" spans="1:6" x14ac:dyDescent="0.25">
      <c r="A481" s="1">
        <v>43562</v>
      </c>
      <c r="B481" s="7" t="s">
        <v>6</v>
      </c>
      <c r="C481" s="8">
        <v>-91</v>
      </c>
      <c r="D481" s="15" t="str">
        <f>_xlfn.XLOOKUP(Bank_Statement__3[[#This Row],[Description]],'Data Validation'!$K$5:$K$27,'Data Validation'!$L$5:$L$27)</f>
        <v>Cosmetics</v>
      </c>
      <c r="E481" s="16" t="str">
        <f>_xlfn.XLOOKUP('Bank_Statement (3)'!$D481,Tabela4[Sub-category],Tabela4[Category])</f>
        <v>Living Expenses</v>
      </c>
      <c r="F481" s="17" t="str">
        <f>_xlfn.XLOOKUP('Bank_Statement (3)'!$E481,Tabela4[Category],Tabela4[Category Type])</f>
        <v>Expense</v>
      </c>
    </row>
    <row r="482" spans="1:6" x14ac:dyDescent="0.25">
      <c r="A482" s="1">
        <v>43563</v>
      </c>
      <c r="B482" s="7" t="s">
        <v>7</v>
      </c>
      <c r="C482" s="8">
        <v>-174</v>
      </c>
      <c r="D482" s="12" t="str">
        <f>_xlfn.XLOOKUP(Bank_Statement__3[[#This Row],[Description]],'Data Validation'!$K$5:$K$27,'Data Validation'!$L$5:$L$27)</f>
        <v>Groceries</v>
      </c>
      <c r="E482" s="13" t="str">
        <f>_xlfn.XLOOKUP('Bank_Statement (3)'!$D482,Tabela4[Sub-category],Tabela4[Category])</f>
        <v>Food</v>
      </c>
      <c r="F482" s="14" t="str">
        <f>_xlfn.XLOOKUP('Bank_Statement (3)'!$E482,Tabela4[Category],Tabela4[Category Type])</f>
        <v>Expense</v>
      </c>
    </row>
    <row r="483" spans="1:6" x14ac:dyDescent="0.25">
      <c r="A483" s="1">
        <v>43564</v>
      </c>
      <c r="B483" s="7" t="s">
        <v>16</v>
      </c>
      <c r="C483" s="8">
        <v>-142</v>
      </c>
      <c r="D483" s="15" t="str">
        <f>_xlfn.XLOOKUP(Bank_Statement__3[[#This Row],[Description]],'Data Validation'!$K$5:$K$27,'Data Validation'!$L$5:$L$27)</f>
        <v>Gas</v>
      </c>
      <c r="E483" s="16" t="str">
        <f>_xlfn.XLOOKUP('Bank_Statement (3)'!$D483,Tabela4[Sub-category],Tabela4[Category])</f>
        <v>Transport</v>
      </c>
      <c r="F483" s="17" t="str">
        <f>_xlfn.XLOOKUP('Bank_Statement (3)'!$E483,Tabela4[Category],Tabela4[Category Type])</f>
        <v>Expense</v>
      </c>
    </row>
    <row r="484" spans="1:6" x14ac:dyDescent="0.25">
      <c r="A484" s="1">
        <v>43565</v>
      </c>
      <c r="B484" s="7" t="s">
        <v>3</v>
      </c>
      <c r="C484" s="8">
        <v>-11</v>
      </c>
      <c r="D484" s="12" t="str">
        <f>_xlfn.XLOOKUP(Bank_Statement__3[[#This Row],[Description]],'Data Validation'!$K$5:$K$27,'Data Validation'!$L$5:$L$27)</f>
        <v>Entertainment Subscription</v>
      </c>
      <c r="E484" s="13" t="str">
        <f>_xlfn.XLOOKUP('Bank_Statement (3)'!$D484,Tabela4[Sub-category],Tabela4[Category])</f>
        <v>Entertainment</v>
      </c>
      <c r="F484" s="14" t="str">
        <f>_xlfn.XLOOKUP('Bank_Statement (3)'!$E484,Tabela4[Category],Tabela4[Category Type])</f>
        <v>Expense</v>
      </c>
    </row>
    <row r="485" spans="1:6" x14ac:dyDescent="0.25">
      <c r="A485" s="1">
        <v>43566</v>
      </c>
      <c r="B485" s="7" t="s">
        <v>7</v>
      </c>
      <c r="C485" s="8">
        <v>-62</v>
      </c>
      <c r="D485" s="15" t="str">
        <f>_xlfn.XLOOKUP(Bank_Statement__3[[#This Row],[Description]],'Data Validation'!$K$5:$K$27,'Data Validation'!$L$5:$L$27)</f>
        <v>Groceries</v>
      </c>
      <c r="E485" s="16" t="str">
        <f>_xlfn.XLOOKUP('Bank_Statement (3)'!$D485,Tabela4[Sub-category],Tabela4[Category])</f>
        <v>Food</v>
      </c>
      <c r="F485" s="17" t="str">
        <f>_xlfn.XLOOKUP('Bank_Statement (3)'!$E485,Tabela4[Category],Tabela4[Category Type])</f>
        <v>Expense</v>
      </c>
    </row>
    <row r="486" spans="1:6" x14ac:dyDescent="0.25">
      <c r="A486" s="1">
        <v>43567</v>
      </c>
      <c r="B486" s="7" t="s">
        <v>1</v>
      </c>
      <c r="C486" s="8">
        <v>-384</v>
      </c>
      <c r="D486" s="12" t="str">
        <f>_xlfn.XLOOKUP(Bank_Statement__3[[#This Row],[Description]],'Data Validation'!$K$5:$K$27,'Data Validation'!$L$5:$L$27)</f>
        <v>Other</v>
      </c>
      <c r="E486" s="13" t="str">
        <f>_xlfn.XLOOKUP('Bank_Statement (3)'!$D486,Tabela4[Sub-category],Tabela4[Category])</f>
        <v>Discretionary</v>
      </c>
      <c r="F486" s="14" t="str">
        <f>_xlfn.XLOOKUP('Bank_Statement (3)'!$E486,Tabela4[Category],Tabela4[Category Type])</f>
        <v>Expense</v>
      </c>
    </row>
    <row r="487" spans="1:6" x14ac:dyDescent="0.25">
      <c r="A487" s="1">
        <v>43568</v>
      </c>
      <c r="B487" s="7" t="s">
        <v>3</v>
      </c>
      <c r="C487" s="8">
        <v>-5</v>
      </c>
      <c r="D487" s="15" t="str">
        <f>_xlfn.XLOOKUP(Bank_Statement__3[[#This Row],[Description]],'Data Validation'!$K$5:$K$27,'Data Validation'!$L$5:$L$27)</f>
        <v>Entertainment Subscription</v>
      </c>
      <c r="E487" s="16" t="str">
        <f>_xlfn.XLOOKUP('Bank_Statement (3)'!$D487,Tabela4[Sub-category],Tabela4[Category])</f>
        <v>Entertainment</v>
      </c>
      <c r="F487" s="17" t="str">
        <f>_xlfn.XLOOKUP('Bank_Statement (3)'!$E487,Tabela4[Category],Tabela4[Category Type])</f>
        <v>Expense</v>
      </c>
    </row>
    <row r="488" spans="1:6" x14ac:dyDescent="0.25">
      <c r="A488" s="1">
        <v>43569</v>
      </c>
      <c r="B488" s="7" t="s">
        <v>0</v>
      </c>
      <c r="C488" s="8">
        <v>-39</v>
      </c>
      <c r="D488" s="12" t="str">
        <f>_xlfn.XLOOKUP(Bank_Statement__3[[#This Row],[Description]],'Data Validation'!$K$5:$K$27,'Data Validation'!$L$5:$L$27)</f>
        <v>Delivery Food</v>
      </c>
      <c r="E488" s="13" t="str">
        <f>_xlfn.XLOOKUP('Bank_Statement (3)'!$D488,Tabela4[Sub-category],Tabela4[Category])</f>
        <v>Food</v>
      </c>
      <c r="F488" s="14" t="str">
        <f>_xlfn.XLOOKUP('Bank_Statement (3)'!$E488,Tabela4[Category],Tabela4[Category Type])</f>
        <v>Expense</v>
      </c>
    </row>
    <row r="489" spans="1:6" x14ac:dyDescent="0.25">
      <c r="A489" s="1">
        <v>43570</v>
      </c>
      <c r="B489" s="7" t="s">
        <v>0</v>
      </c>
      <c r="C489" s="8">
        <v>-15</v>
      </c>
      <c r="D489" s="15" t="str">
        <f>_xlfn.XLOOKUP(Bank_Statement__3[[#This Row],[Description]],'Data Validation'!$K$5:$K$27,'Data Validation'!$L$5:$L$27)</f>
        <v>Delivery Food</v>
      </c>
      <c r="E489" s="16" t="str">
        <f>_xlfn.XLOOKUP('Bank_Statement (3)'!$D489,Tabela4[Sub-category],Tabela4[Category])</f>
        <v>Food</v>
      </c>
      <c r="F489" s="17" t="str">
        <f>_xlfn.XLOOKUP('Bank_Statement (3)'!$E489,Tabela4[Category],Tabela4[Category Type])</f>
        <v>Expense</v>
      </c>
    </row>
    <row r="490" spans="1:6" x14ac:dyDescent="0.25">
      <c r="A490" s="1">
        <v>43571</v>
      </c>
      <c r="B490" s="7" t="s">
        <v>15</v>
      </c>
      <c r="C490" s="8">
        <v>-308</v>
      </c>
      <c r="D490" s="12" t="str">
        <f>_xlfn.XLOOKUP(Bank_Statement__3[[#This Row],[Description]],'Data Validation'!$K$5:$K$27,'Data Validation'!$L$5:$L$27)</f>
        <v>Regular Living Expense</v>
      </c>
      <c r="E490" s="13" t="str">
        <f>_xlfn.XLOOKUP('Bank_Statement (3)'!$D490,Tabela4[Sub-category],Tabela4[Category])</f>
        <v>Living Expenses</v>
      </c>
      <c r="F490" s="14" t="str">
        <f>_xlfn.XLOOKUP('Bank_Statement (3)'!$E490,Tabela4[Category],Tabela4[Category Type])</f>
        <v>Expense</v>
      </c>
    </row>
    <row r="491" spans="1:6" x14ac:dyDescent="0.25">
      <c r="A491" s="1">
        <v>43572</v>
      </c>
      <c r="B491" s="7" t="s">
        <v>7</v>
      </c>
      <c r="C491" s="8">
        <v>-72</v>
      </c>
      <c r="D491" s="15" t="str">
        <f>_xlfn.XLOOKUP(Bank_Statement__3[[#This Row],[Description]],'Data Validation'!$K$5:$K$27,'Data Validation'!$L$5:$L$27)</f>
        <v>Groceries</v>
      </c>
      <c r="E491" s="16" t="str">
        <f>_xlfn.XLOOKUP('Bank_Statement (3)'!$D491,Tabela4[Sub-category],Tabela4[Category])</f>
        <v>Food</v>
      </c>
      <c r="F491" s="17" t="str">
        <f>_xlfn.XLOOKUP('Bank_Statement (3)'!$E491,Tabela4[Category],Tabela4[Category Type])</f>
        <v>Expense</v>
      </c>
    </row>
    <row r="492" spans="1:6" x14ac:dyDescent="0.25">
      <c r="A492" s="1">
        <v>43573</v>
      </c>
      <c r="B492" s="7" t="s">
        <v>6</v>
      </c>
      <c r="C492" s="8">
        <v>-162</v>
      </c>
      <c r="D492" s="12" t="str">
        <f>_xlfn.XLOOKUP(Bank_Statement__3[[#This Row],[Description]],'Data Validation'!$K$5:$K$27,'Data Validation'!$L$5:$L$27)</f>
        <v>Cosmetics</v>
      </c>
      <c r="E492" s="13" t="str">
        <f>_xlfn.XLOOKUP('Bank_Statement (3)'!$D492,Tabela4[Sub-category],Tabela4[Category])</f>
        <v>Living Expenses</v>
      </c>
      <c r="F492" s="14" t="str">
        <f>_xlfn.XLOOKUP('Bank_Statement (3)'!$E492,Tabela4[Category],Tabela4[Category Type])</f>
        <v>Expense</v>
      </c>
    </row>
    <row r="493" spans="1:6" x14ac:dyDescent="0.25">
      <c r="A493" s="1">
        <v>43574</v>
      </c>
      <c r="B493" s="7" t="s">
        <v>0</v>
      </c>
      <c r="C493" s="8">
        <v>-41</v>
      </c>
      <c r="D493" s="15" t="str">
        <f>_xlfn.XLOOKUP(Bank_Statement__3[[#This Row],[Description]],'Data Validation'!$K$5:$K$27,'Data Validation'!$L$5:$L$27)</f>
        <v>Delivery Food</v>
      </c>
      <c r="E493" s="16" t="str">
        <f>_xlfn.XLOOKUP('Bank_Statement (3)'!$D493,Tabela4[Sub-category],Tabela4[Category])</f>
        <v>Food</v>
      </c>
      <c r="F493" s="17" t="str">
        <f>_xlfn.XLOOKUP('Bank_Statement (3)'!$E493,Tabela4[Category],Tabela4[Category Type])</f>
        <v>Expense</v>
      </c>
    </row>
    <row r="494" spans="1:6" x14ac:dyDescent="0.25">
      <c r="A494" s="1">
        <v>43575</v>
      </c>
      <c r="B494" s="7" t="s">
        <v>6</v>
      </c>
      <c r="C494" s="8">
        <v>-100</v>
      </c>
      <c r="D494" s="12" t="str">
        <f>_xlfn.XLOOKUP(Bank_Statement__3[[#This Row],[Description]],'Data Validation'!$K$5:$K$27,'Data Validation'!$L$5:$L$27)</f>
        <v>Cosmetics</v>
      </c>
      <c r="E494" s="13" t="str">
        <f>_xlfn.XLOOKUP('Bank_Statement (3)'!$D494,Tabela4[Sub-category],Tabela4[Category])</f>
        <v>Living Expenses</v>
      </c>
      <c r="F494" s="14" t="str">
        <f>_xlfn.XLOOKUP('Bank_Statement (3)'!$E494,Tabela4[Category],Tabela4[Category Type])</f>
        <v>Expense</v>
      </c>
    </row>
    <row r="495" spans="1:6" x14ac:dyDescent="0.25">
      <c r="A495" s="1">
        <v>43576</v>
      </c>
      <c r="B495" s="7" t="s">
        <v>0</v>
      </c>
      <c r="C495" s="8">
        <v>-38</v>
      </c>
      <c r="D495" s="15" t="str">
        <f>_xlfn.XLOOKUP(Bank_Statement__3[[#This Row],[Description]],'Data Validation'!$K$5:$K$27,'Data Validation'!$L$5:$L$27)</f>
        <v>Delivery Food</v>
      </c>
      <c r="E495" s="16" t="str">
        <f>_xlfn.XLOOKUP('Bank_Statement (3)'!$D495,Tabela4[Sub-category],Tabela4[Category])</f>
        <v>Food</v>
      </c>
      <c r="F495" s="17" t="str">
        <f>_xlfn.XLOOKUP('Bank_Statement (3)'!$E495,Tabela4[Category],Tabela4[Category Type])</f>
        <v>Expense</v>
      </c>
    </row>
    <row r="496" spans="1:6" x14ac:dyDescent="0.25">
      <c r="A496" s="1">
        <v>43577</v>
      </c>
      <c r="B496" s="7" t="s">
        <v>6</v>
      </c>
      <c r="C496" s="8">
        <v>-137</v>
      </c>
      <c r="D496" s="12" t="str">
        <f>_xlfn.XLOOKUP(Bank_Statement__3[[#This Row],[Description]],'Data Validation'!$K$5:$K$27,'Data Validation'!$L$5:$L$27)</f>
        <v>Cosmetics</v>
      </c>
      <c r="E496" s="13" t="str">
        <f>_xlfn.XLOOKUP('Bank_Statement (3)'!$D496,Tabela4[Sub-category],Tabela4[Category])</f>
        <v>Living Expenses</v>
      </c>
      <c r="F496" s="14" t="str">
        <f>_xlfn.XLOOKUP('Bank_Statement (3)'!$E496,Tabela4[Category],Tabela4[Category Type])</f>
        <v>Expense</v>
      </c>
    </row>
    <row r="497" spans="1:6" x14ac:dyDescent="0.25">
      <c r="A497" s="1">
        <v>43578</v>
      </c>
      <c r="B497" s="7" t="s">
        <v>0</v>
      </c>
      <c r="C497" s="8">
        <v>-10</v>
      </c>
      <c r="D497" s="15" t="str">
        <f>_xlfn.XLOOKUP(Bank_Statement__3[[#This Row],[Description]],'Data Validation'!$K$5:$K$27,'Data Validation'!$L$5:$L$27)</f>
        <v>Delivery Food</v>
      </c>
      <c r="E497" s="16" t="str">
        <f>_xlfn.XLOOKUP('Bank_Statement (3)'!$D497,Tabela4[Sub-category],Tabela4[Category])</f>
        <v>Food</v>
      </c>
      <c r="F497" s="17" t="str">
        <f>_xlfn.XLOOKUP('Bank_Statement (3)'!$E497,Tabela4[Category],Tabela4[Category Type])</f>
        <v>Expense</v>
      </c>
    </row>
    <row r="498" spans="1:6" x14ac:dyDescent="0.25">
      <c r="A498" s="1">
        <v>43579</v>
      </c>
      <c r="B498" s="7" t="s">
        <v>16</v>
      </c>
      <c r="C498" s="8">
        <v>-197</v>
      </c>
      <c r="D498" s="12" t="str">
        <f>_xlfn.XLOOKUP(Bank_Statement__3[[#This Row],[Description]],'Data Validation'!$K$5:$K$27,'Data Validation'!$L$5:$L$27)</f>
        <v>Gas</v>
      </c>
      <c r="E498" s="13" t="str">
        <f>_xlfn.XLOOKUP('Bank_Statement (3)'!$D498,Tabela4[Sub-category],Tabela4[Category])</f>
        <v>Transport</v>
      </c>
      <c r="F498" s="14" t="str">
        <f>_xlfn.XLOOKUP('Bank_Statement (3)'!$E498,Tabela4[Category],Tabela4[Category Type])</f>
        <v>Expense</v>
      </c>
    </row>
    <row r="499" spans="1:6" x14ac:dyDescent="0.25">
      <c r="A499" s="1">
        <v>43580</v>
      </c>
      <c r="B499" s="7" t="s">
        <v>20</v>
      </c>
      <c r="C499" s="8">
        <v>-44</v>
      </c>
      <c r="D499" s="15" t="str">
        <f>_xlfn.XLOOKUP(Bank_Statement__3[[#This Row],[Description]],'Data Validation'!$K$5:$K$27,'Data Validation'!$L$5:$L$27)</f>
        <v>Public Transport</v>
      </c>
      <c r="E499" s="16" t="str">
        <f>_xlfn.XLOOKUP('Bank_Statement (3)'!$D499,Tabela4[Sub-category],Tabela4[Category])</f>
        <v>Transport</v>
      </c>
      <c r="F499" s="17" t="str">
        <f>_xlfn.XLOOKUP('Bank_Statement (3)'!$E499,Tabela4[Category],Tabela4[Category Type])</f>
        <v>Expense</v>
      </c>
    </row>
    <row r="500" spans="1:6" x14ac:dyDescent="0.25">
      <c r="A500" s="1">
        <v>43581</v>
      </c>
      <c r="B500" s="7" t="s">
        <v>19</v>
      </c>
      <c r="C500" s="8">
        <v>-42</v>
      </c>
      <c r="D500" s="12" t="str">
        <f>_xlfn.XLOOKUP(Bank_Statement__3[[#This Row],[Description]],'Data Validation'!$K$5:$K$27,'Data Validation'!$L$5:$L$27)</f>
        <v>Entertainment Subscription</v>
      </c>
      <c r="E500" s="13" t="str">
        <f>_xlfn.XLOOKUP('Bank_Statement (3)'!$D500,Tabela4[Sub-category],Tabela4[Category])</f>
        <v>Entertainment</v>
      </c>
      <c r="F500" s="14" t="str">
        <f>_xlfn.XLOOKUP('Bank_Statement (3)'!$E500,Tabela4[Category],Tabela4[Category Type])</f>
        <v>Expense</v>
      </c>
    </row>
    <row r="501" spans="1:6" x14ac:dyDescent="0.25">
      <c r="A501" s="1">
        <v>43582</v>
      </c>
      <c r="B501" s="7" t="s">
        <v>0</v>
      </c>
      <c r="C501" s="8">
        <v>-45</v>
      </c>
      <c r="D501" s="15" t="str">
        <f>_xlfn.XLOOKUP(Bank_Statement__3[[#This Row],[Description]],'Data Validation'!$K$5:$K$27,'Data Validation'!$L$5:$L$27)</f>
        <v>Delivery Food</v>
      </c>
      <c r="E501" s="16" t="str">
        <f>_xlfn.XLOOKUP('Bank_Statement (3)'!$D501,Tabela4[Sub-category],Tabela4[Category])</f>
        <v>Food</v>
      </c>
      <c r="F501" s="17" t="str">
        <f>_xlfn.XLOOKUP('Bank_Statement (3)'!$E501,Tabela4[Category],Tabela4[Category Type])</f>
        <v>Expense</v>
      </c>
    </row>
    <row r="502" spans="1:6" x14ac:dyDescent="0.25">
      <c r="A502" s="1">
        <v>43583</v>
      </c>
      <c r="B502" s="7" t="s">
        <v>1</v>
      </c>
      <c r="C502" s="8">
        <v>-209</v>
      </c>
      <c r="D502" s="12" t="str">
        <f>_xlfn.XLOOKUP(Bank_Statement__3[[#This Row],[Description]],'Data Validation'!$K$5:$K$27,'Data Validation'!$L$5:$L$27)</f>
        <v>Other</v>
      </c>
      <c r="E502" s="13" t="str">
        <f>_xlfn.XLOOKUP('Bank_Statement (3)'!$D502,Tabela4[Sub-category],Tabela4[Category])</f>
        <v>Discretionary</v>
      </c>
      <c r="F502" s="14" t="str">
        <f>_xlfn.XLOOKUP('Bank_Statement (3)'!$E502,Tabela4[Category],Tabela4[Category Type])</f>
        <v>Expense</v>
      </c>
    </row>
    <row r="503" spans="1:6" x14ac:dyDescent="0.25">
      <c r="A503" s="1">
        <v>43584</v>
      </c>
      <c r="B503" s="7" t="s">
        <v>15</v>
      </c>
      <c r="C503" s="8">
        <v>-311</v>
      </c>
      <c r="D503" s="15" t="str">
        <f>_xlfn.XLOOKUP(Bank_Statement__3[[#This Row],[Description]],'Data Validation'!$K$5:$K$27,'Data Validation'!$L$5:$L$27)</f>
        <v>Regular Living Expense</v>
      </c>
      <c r="E503" s="16" t="str">
        <f>_xlfn.XLOOKUP('Bank_Statement (3)'!$D503,Tabela4[Sub-category],Tabela4[Category])</f>
        <v>Living Expenses</v>
      </c>
      <c r="F503" s="17" t="str">
        <f>_xlfn.XLOOKUP('Bank_Statement (3)'!$E503,Tabela4[Category],Tabela4[Category Type])</f>
        <v>Expense</v>
      </c>
    </row>
    <row r="504" spans="1:6" x14ac:dyDescent="0.25">
      <c r="A504" s="1">
        <v>43585</v>
      </c>
      <c r="B504" s="7" t="s">
        <v>16</v>
      </c>
      <c r="C504" s="8">
        <v>-130</v>
      </c>
      <c r="D504" s="12" t="str">
        <f>_xlfn.XLOOKUP(Bank_Statement__3[[#This Row],[Description]],'Data Validation'!$K$5:$K$27,'Data Validation'!$L$5:$L$27)</f>
        <v>Gas</v>
      </c>
      <c r="E504" s="13" t="str">
        <f>_xlfn.XLOOKUP('Bank_Statement (3)'!$D504,Tabela4[Sub-category],Tabela4[Category])</f>
        <v>Transport</v>
      </c>
      <c r="F504" s="14" t="str">
        <f>_xlfn.XLOOKUP('Bank_Statement (3)'!$E504,Tabela4[Category],Tabela4[Category Type])</f>
        <v>Expense</v>
      </c>
    </row>
    <row r="505" spans="1:6" x14ac:dyDescent="0.25">
      <c r="A505" s="1">
        <v>43585</v>
      </c>
      <c r="B505" s="7" t="s">
        <v>8</v>
      </c>
      <c r="C505" s="8">
        <v>6767.74999999999</v>
      </c>
      <c r="D505" s="15" t="str">
        <f>_xlfn.XLOOKUP(Bank_Statement__3[[#This Row],[Description]],'Data Validation'!$K$5:$K$27,'Data Validation'!$L$5:$L$27)</f>
        <v>Salary</v>
      </c>
      <c r="E505" s="16" t="str">
        <f>_xlfn.XLOOKUP('Bank_Statement (3)'!$D505,Tabela4[Sub-category],Tabela4[Category])</f>
        <v>Salary</v>
      </c>
      <c r="F505" s="17" t="str">
        <f>_xlfn.XLOOKUP('Bank_Statement (3)'!$E505,Tabela4[Category],Tabela4[Category Type])</f>
        <v>Income</v>
      </c>
    </row>
    <row r="506" spans="1:6" x14ac:dyDescent="0.25">
      <c r="A506" s="1">
        <v>43586</v>
      </c>
      <c r="B506" s="7" t="s">
        <v>0</v>
      </c>
      <c r="C506" s="8">
        <v>-30</v>
      </c>
      <c r="D506" s="12" t="str">
        <f>_xlfn.XLOOKUP(Bank_Statement__3[[#This Row],[Description]],'Data Validation'!$K$5:$K$27,'Data Validation'!$L$5:$L$27)</f>
        <v>Delivery Food</v>
      </c>
      <c r="E506" s="13" t="str">
        <f>_xlfn.XLOOKUP('Bank_Statement (3)'!$D506,Tabela4[Sub-category],Tabela4[Category])</f>
        <v>Food</v>
      </c>
      <c r="F506" s="14" t="str">
        <f>_xlfn.XLOOKUP('Bank_Statement (3)'!$E506,Tabela4[Category],Tabela4[Category Type])</f>
        <v>Expense</v>
      </c>
    </row>
    <row r="507" spans="1:6" x14ac:dyDescent="0.25">
      <c r="A507" s="1">
        <v>43587</v>
      </c>
      <c r="B507" s="7" t="s">
        <v>4</v>
      </c>
      <c r="C507" s="8">
        <v>-191</v>
      </c>
      <c r="D507" s="15" t="str">
        <f>_xlfn.XLOOKUP(Bank_Statement__3[[#This Row],[Description]],'Data Validation'!$K$5:$K$27,'Data Validation'!$L$5:$L$27)</f>
        <v>Groceries</v>
      </c>
      <c r="E507" s="16" t="str">
        <f>_xlfn.XLOOKUP('Bank_Statement (3)'!$D507,Tabela4[Sub-category],Tabela4[Category])</f>
        <v>Food</v>
      </c>
      <c r="F507" s="17" t="str">
        <f>_xlfn.XLOOKUP('Bank_Statement (3)'!$E507,Tabela4[Category],Tabela4[Category Type])</f>
        <v>Expense</v>
      </c>
    </row>
    <row r="508" spans="1:6" x14ac:dyDescent="0.25">
      <c r="A508" s="1">
        <v>43588</v>
      </c>
      <c r="B508" s="7" t="s">
        <v>6</v>
      </c>
      <c r="C508" s="8">
        <v>-59</v>
      </c>
      <c r="D508" s="12" t="str">
        <f>_xlfn.XLOOKUP(Bank_Statement__3[[#This Row],[Description]],'Data Validation'!$K$5:$K$27,'Data Validation'!$L$5:$L$27)</f>
        <v>Cosmetics</v>
      </c>
      <c r="E508" s="13" t="str">
        <f>_xlfn.XLOOKUP('Bank_Statement (3)'!$D508,Tabela4[Sub-category],Tabela4[Category])</f>
        <v>Living Expenses</v>
      </c>
      <c r="F508" s="14" t="str">
        <f>_xlfn.XLOOKUP('Bank_Statement (3)'!$E508,Tabela4[Category],Tabela4[Category Type])</f>
        <v>Expense</v>
      </c>
    </row>
    <row r="509" spans="1:6" x14ac:dyDescent="0.25">
      <c r="A509" s="1">
        <v>43589</v>
      </c>
      <c r="B509" s="7" t="s">
        <v>7</v>
      </c>
      <c r="C509" s="8">
        <v>-63</v>
      </c>
      <c r="D509" s="15" t="str">
        <f>_xlfn.XLOOKUP(Bank_Statement__3[[#This Row],[Description]],'Data Validation'!$K$5:$K$27,'Data Validation'!$L$5:$L$27)</f>
        <v>Groceries</v>
      </c>
      <c r="E509" s="16" t="str">
        <f>_xlfn.XLOOKUP('Bank_Statement (3)'!$D509,Tabela4[Sub-category],Tabela4[Category])</f>
        <v>Food</v>
      </c>
      <c r="F509" s="17" t="str">
        <f>_xlfn.XLOOKUP('Bank_Statement (3)'!$E509,Tabela4[Category],Tabela4[Category Type])</f>
        <v>Expense</v>
      </c>
    </row>
    <row r="510" spans="1:6" x14ac:dyDescent="0.25">
      <c r="A510" s="1">
        <v>43590</v>
      </c>
      <c r="B510" s="7" t="s">
        <v>20</v>
      </c>
      <c r="C510" s="8">
        <v>-23</v>
      </c>
      <c r="D510" s="12" t="str">
        <f>_xlfn.XLOOKUP(Bank_Statement__3[[#This Row],[Description]],'Data Validation'!$K$5:$K$27,'Data Validation'!$L$5:$L$27)</f>
        <v>Public Transport</v>
      </c>
      <c r="E510" s="13" t="str">
        <f>_xlfn.XLOOKUP('Bank_Statement (3)'!$D510,Tabela4[Sub-category],Tabela4[Category])</f>
        <v>Transport</v>
      </c>
      <c r="F510" s="14" t="str">
        <f>_xlfn.XLOOKUP('Bank_Statement (3)'!$E510,Tabela4[Category],Tabela4[Category Type])</f>
        <v>Expense</v>
      </c>
    </row>
    <row r="511" spans="1:6" x14ac:dyDescent="0.25">
      <c r="A511" s="1">
        <v>43591</v>
      </c>
      <c r="B511" s="7" t="s">
        <v>7</v>
      </c>
      <c r="C511" s="8">
        <v>-177</v>
      </c>
      <c r="D511" s="15" t="str">
        <f>_xlfn.XLOOKUP(Bank_Statement__3[[#This Row],[Description]],'Data Validation'!$K$5:$K$27,'Data Validation'!$L$5:$L$27)</f>
        <v>Groceries</v>
      </c>
      <c r="E511" s="16" t="str">
        <f>_xlfn.XLOOKUP('Bank_Statement (3)'!$D511,Tabela4[Sub-category],Tabela4[Category])</f>
        <v>Food</v>
      </c>
      <c r="F511" s="17" t="str">
        <f>_xlfn.XLOOKUP('Bank_Statement (3)'!$E511,Tabela4[Category],Tabela4[Category Type])</f>
        <v>Expense</v>
      </c>
    </row>
    <row r="512" spans="1:6" x14ac:dyDescent="0.25">
      <c r="A512" s="1">
        <v>43592</v>
      </c>
      <c r="B512" s="7" t="s">
        <v>16</v>
      </c>
      <c r="C512" s="8">
        <v>-193</v>
      </c>
      <c r="D512" s="12" t="str">
        <f>_xlfn.XLOOKUP(Bank_Statement__3[[#This Row],[Description]],'Data Validation'!$K$5:$K$27,'Data Validation'!$L$5:$L$27)</f>
        <v>Gas</v>
      </c>
      <c r="E512" s="13" t="str">
        <f>_xlfn.XLOOKUP('Bank_Statement (3)'!$D512,Tabela4[Sub-category],Tabela4[Category])</f>
        <v>Transport</v>
      </c>
      <c r="F512" s="14" t="str">
        <f>_xlfn.XLOOKUP('Bank_Statement (3)'!$E512,Tabela4[Category],Tabela4[Category Type])</f>
        <v>Expense</v>
      </c>
    </row>
    <row r="513" spans="1:6" x14ac:dyDescent="0.25">
      <c r="A513" s="1">
        <v>43593</v>
      </c>
      <c r="B513" s="7" t="s">
        <v>0</v>
      </c>
      <c r="C513" s="8">
        <v>-22</v>
      </c>
      <c r="D513" s="15" t="str">
        <f>_xlfn.XLOOKUP(Bank_Statement__3[[#This Row],[Description]],'Data Validation'!$K$5:$K$27,'Data Validation'!$L$5:$L$27)</f>
        <v>Delivery Food</v>
      </c>
      <c r="E513" s="16" t="str">
        <f>_xlfn.XLOOKUP('Bank_Statement (3)'!$D513,Tabela4[Sub-category],Tabela4[Category])</f>
        <v>Food</v>
      </c>
      <c r="F513" s="17" t="str">
        <f>_xlfn.XLOOKUP('Bank_Statement (3)'!$E513,Tabela4[Category],Tabela4[Category Type])</f>
        <v>Expense</v>
      </c>
    </row>
    <row r="514" spans="1:6" x14ac:dyDescent="0.25">
      <c r="A514" s="1">
        <v>43594</v>
      </c>
      <c r="B514" s="7" t="s">
        <v>24</v>
      </c>
      <c r="C514" s="8">
        <v>-84</v>
      </c>
      <c r="D514" s="12" t="str">
        <f>_xlfn.XLOOKUP(Bank_Statement__3[[#This Row],[Description]],'Data Validation'!$K$5:$K$27,'Data Validation'!$L$5:$L$27)</f>
        <v>Gas</v>
      </c>
      <c r="E514" s="13" t="str">
        <f>_xlfn.XLOOKUP('Bank_Statement (3)'!$D514,Tabela4[Sub-category],Tabela4[Category])</f>
        <v>Transport</v>
      </c>
      <c r="F514" s="14" t="str">
        <f>_xlfn.XLOOKUP('Bank_Statement (3)'!$E514,Tabela4[Category],Tabela4[Category Type])</f>
        <v>Expense</v>
      </c>
    </row>
    <row r="515" spans="1:6" x14ac:dyDescent="0.25">
      <c r="A515" s="1">
        <v>43595</v>
      </c>
      <c r="B515" s="7" t="s">
        <v>16</v>
      </c>
      <c r="C515" s="8">
        <v>-174</v>
      </c>
      <c r="D515" s="15" t="str">
        <f>_xlfn.XLOOKUP(Bank_Statement__3[[#This Row],[Description]],'Data Validation'!$K$5:$K$27,'Data Validation'!$L$5:$L$27)</f>
        <v>Gas</v>
      </c>
      <c r="E515" s="16" t="str">
        <f>_xlfn.XLOOKUP('Bank_Statement (3)'!$D515,Tabela4[Sub-category],Tabela4[Category])</f>
        <v>Transport</v>
      </c>
      <c r="F515" s="17" t="str">
        <f>_xlfn.XLOOKUP('Bank_Statement (3)'!$E515,Tabela4[Category],Tabela4[Category Type])</f>
        <v>Expense</v>
      </c>
    </row>
    <row r="516" spans="1:6" x14ac:dyDescent="0.25">
      <c r="A516" s="1">
        <v>43596</v>
      </c>
      <c r="B516" s="7" t="s">
        <v>19</v>
      </c>
      <c r="C516" s="8">
        <v>-4</v>
      </c>
      <c r="D516" s="12" t="str">
        <f>_xlfn.XLOOKUP(Bank_Statement__3[[#This Row],[Description]],'Data Validation'!$K$5:$K$27,'Data Validation'!$L$5:$L$27)</f>
        <v>Entertainment Subscription</v>
      </c>
      <c r="E516" s="13" t="str">
        <f>_xlfn.XLOOKUP('Bank_Statement (3)'!$D516,Tabela4[Sub-category],Tabela4[Category])</f>
        <v>Entertainment</v>
      </c>
      <c r="F516" s="14" t="str">
        <f>_xlfn.XLOOKUP('Bank_Statement (3)'!$E516,Tabela4[Category],Tabela4[Category Type])</f>
        <v>Expense</v>
      </c>
    </row>
    <row r="517" spans="1:6" x14ac:dyDescent="0.25">
      <c r="A517" s="1">
        <v>43597</v>
      </c>
      <c r="B517" s="7" t="s">
        <v>7</v>
      </c>
      <c r="C517" s="8">
        <v>-180</v>
      </c>
      <c r="D517" s="15" t="str">
        <f>_xlfn.XLOOKUP(Bank_Statement__3[[#This Row],[Description]],'Data Validation'!$K$5:$K$27,'Data Validation'!$L$5:$L$27)</f>
        <v>Groceries</v>
      </c>
      <c r="E517" s="16" t="str">
        <f>_xlfn.XLOOKUP('Bank_Statement (3)'!$D517,Tabela4[Sub-category],Tabela4[Category])</f>
        <v>Food</v>
      </c>
      <c r="F517" s="17" t="str">
        <f>_xlfn.XLOOKUP('Bank_Statement (3)'!$E517,Tabela4[Category],Tabela4[Category Type])</f>
        <v>Expense</v>
      </c>
    </row>
    <row r="518" spans="1:6" x14ac:dyDescent="0.25">
      <c r="A518" s="1">
        <v>43598</v>
      </c>
      <c r="B518" s="7" t="s">
        <v>0</v>
      </c>
      <c r="C518" s="8">
        <v>-20</v>
      </c>
      <c r="D518" s="12" t="str">
        <f>_xlfn.XLOOKUP(Bank_Statement__3[[#This Row],[Description]],'Data Validation'!$K$5:$K$27,'Data Validation'!$L$5:$L$27)</f>
        <v>Delivery Food</v>
      </c>
      <c r="E518" s="13" t="str">
        <f>_xlfn.XLOOKUP('Bank_Statement (3)'!$D518,Tabela4[Sub-category],Tabela4[Category])</f>
        <v>Food</v>
      </c>
      <c r="F518" s="14" t="str">
        <f>_xlfn.XLOOKUP('Bank_Statement (3)'!$E518,Tabela4[Category],Tabela4[Category Type])</f>
        <v>Expense</v>
      </c>
    </row>
    <row r="519" spans="1:6" x14ac:dyDescent="0.25">
      <c r="A519" s="1">
        <v>43599</v>
      </c>
      <c r="B519" s="7" t="s">
        <v>0</v>
      </c>
      <c r="C519" s="8">
        <v>-42</v>
      </c>
      <c r="D519" s="15" t="str">
        <f>_xlfn.XLOOKUP(Bank_Statement__3[[#This Row],[Description]],'Data Validation'!$K$5:$K$27,'Data Validation'!$L$5:$L$27)</f>
        <v>Delivery Food</v>
      </c>
      <c r="E519" s="16" t="str">
        <f>_xlfn.XLOOKUP('Bank_Statement (3)'!$D519,Tabela4[Sub-category],Tabela4[Category])</f>
        <v>Food</v>
      </c>
      <c r="F519" s="17" t="str">
        <f>_xlfn.XLOOKUP('Bank_Statement (3)'!$E519,Tabela4[Category],Tabela4[Category Type])</f>
        <v>Expense</v>
      </c>
    </row>
    <row r="520" spans="1:6" x14ac:dyDescent="0.25">
      <c r="A520" s="1">
        <v>43600</v>
      </c>
      <c r="B520" s="7" t="s">
        <v>4</v>
      </c>
      <c r="C520" s="8">
        <v>-195</v>
      </c>
      <c r="D520" s="12" t="str">
        <f>_xlfn.XLOOKUP(Bank_Statement__3[[#This Row],[Description]],'Data Validation'!$K$5:$K$27,'Data Validation'!$L$5:$L$27)</f>
        <v>Groceries</v>
      </c>
      <c r="E520" s="13" t="str">
        <f>_xlfn.XLOOKUP('Bank_Statement (3)'!$D520,Tabela4[Sub-category],Tabela4[Category])</f>
        <v>Food</v>
      </c>
      <c r="F520" s="14" t="str">
        <f>_xlfn.XLOOKUP('Bank_Statement (3)'!$E520,Tabela4[Category],Tabela4[Category Type])</f>
        <v>Expense</v>
      </c>
    </row>
    <row r="521" spans="1:6" x14ac:dyDescent="0.25">
      <c r="A521" s="1">
        <v>43601</v>
      </c>
      <c r="B521" s="7" t="s">
        <v>0</v>
      </c>
      <c r="C521" s="8">
        <v>-42</v>
      </c>
      <c r="D521" s="15" t="str">
        <f>_xlfn.XLOOKUP(Bank_Statement__3[[#This Row],[Description]],'Data Validation'!$K$5:$K$27,'Data Validation'!$L$5:$L$27)</f>
        <v>Delivery Food</v>
      </c>
      <c r="E521" s="16" t="str">
        <f>_xlfn.XLOOKUP('Bank_Statement (3)'!$D521,Tabela4[Sub-category],Tabela4[Category])</f>
        <v>Food</v>
      </c>
      <c r="F521" s="17" t="str">
        <f>_xlfn.XLOOKUP('Bank_Statement (3)'!$E521,Tabela4[Category],Tabela4[Category Type])</f>
        <v>Expense</v>
      </c>
    </row>
    <row r="522" spans="1:6" x14ac:dyDescent="0.25">
      <c r="A522" s="1">
        <v>43602</v>
      </c>
      <c r="B522" s="7" t="s">
        <v>4</v>
      </c>
      <c r="C522" s="8">
        <v>-129</v>
      </c>
      <c r="D522" s="12" t="str">
        <f>_xlfn.XLOOKUP(Bank_Statement__3[[#This Row],[Description]],'Data Validation'!$K$5:$K$27,'Data Validation'!$L$5:$L$27)</f>
        <v>Groceries</v>
      </c>
      <c r="E522" s="13" t="str">
        <f>_xlfn.XLOOKUP('Bank_Statement (3)'!$D522,Tabela4[Sub-category],Tabela4[Category])</f>
        <v>Food</v>
      </c>
      <c r="F522" s="14" t="str">
        <f>_xlfn.XLOOKUP('Bank_Statement (3)'!$E522,Tabela4[Category],Tabela4[Category Type])</f>
        <v>Expense</v>
      </c>
    </row>
    <row r="523" spans="1:6" x14ac:dyDescent="0.25">
      <c r="A523" s="1">
        <v>43603</v>
      </c>
      <c r="B523" s="7" t="s">
        <v>0</v>
      </c>
      <c r="C523" s="8">
        <v>-38</v>
      </c>
      <c r="D523" s="15" t="str">
        <f>_xlfn.XLOOKUP(Bank_Statement__3[[#This Row],[Description]],'Data Validation'!$K$5:$K$27,'Data Validation'!$L$5:$L$27)</f>
        <v>Delivery Food</v>
      </c>
      <c r="E523" s="16" t="str">
        <f>_xlfn.XLOOKUP('Bank_Statement (3)'!$D523,Tabela4[Sub-category],Tabela4[Category])</f>
        <v>Food</v>
      </c>
      <c r="F523" s="17" t="str">
        <f>_xlfn.XLOOKUP('Bank_Statement (3)'!$E523,Tabela4[Category],Tabela4[Category Type])</f>
        <v>Expense</v>
      </c>
    </row>
    <row r="524" spans="1:6" x14ac:dyDescent="0.25">
      <c r="A524" s="1">
        <v>43604</v>
      </c>
      <c r="B524" s="7" t="s">
        <v>3</v>
      </c>
      <c r="C524" s="8">
        <v>-20</v>
      </c>
      <c r="D524" s="12" t="str">
        <f>_xlfn.XLOOKUP(Bank_Statement__3[[#This Row],[Description]],'Data Validation'!$K$5:$K$27,'Data Validation'!$L$5:$L$27)</f>
        <v>Entertainment Subscription</v>
      </c>
      <c r="E524" s="13" t="str">
        <f>_xlfn.XLOOKUP('Bank_Statement (3)'!$D524,Tabela4[Sub-category],Tabela4[Category])</f>
        <v>Entertainment</v>
      </c>
      <c r="F524" s="14" t="str">
        <f>_xlfn.XLOOKUP('Bank_Statement (3)'!$E524,Tabela4[Category],Tabela4[Category Type])</f>
        <v>Expense</v>
      </c>
    </row>
    <row r="525" spans="1:6" x14ac:dyDescent="0.25">
      <c r="A525" s="1">
        <v>43605</v>
      </c>
      <c r="B525" s="7" t="s">
        <v>1</v>
      </c>
      <c r="C525" s="8">
        <v>-493</v>
      </c>
      <c r="D525" s="15" t="str">
        <f>_xlfn.XLOOKUP(Bank_Statement__3[[#This Row],[Description]],'Data Validation'!$K$5:$K$27,'Data Validation'!$L$5:$L$27)</f>
        <v>Other</v>
      </c>
      <c r="E525" s="16" t="str">
        <f>_xlfn.XLOOKUP('Bank_Statement (3)'!$D525,Tabela4[Sub-category],Tabela4[Category])</f>
        <v>Discretionary</v>
      </c>
      <c r="F525" s="17" t="str">
        <f>_xlfn.XLOOKUP('Bank_Statement (3)'!$E525,Tabela4[Category],Tabela4[Category Type])</f>
        <v>Expense</v>
      </c>
    </row>
    <row r="526" spans="1:6" x14ac:dyDescent="0.25">
      <c r="A526" s="1">
        <v>43606</v>
      </c>
      <c r="B526" s="7" t="s">
        <v>1</v>
      </c>
      <c r="C526" s="8">
        <v>-245</v>
      </c>
      <c r="D526" s="12" t="str">
        <f>_xlfn.XLOOKUP(Bank_Statement__3[[#This Row],[Description]],'Data Validation'!$K$5:$K$27,'Data Validation'!$L$5:$L$27)</f>
        <v>Other</v>
      </c>
      <c r="E526" s="13" t="str">
        <f>_xlfn.XLOOKUP('Bank_Statement (3)'!$D526,Tabela4[Sub-category],Tabela4[Category])</f>
        <v>Discretionary</v>
      </c>
      <c r="F526" s="14" t="str">
        <f>_xlfn.XLOOKUP('Bank_Statement (3)'!$E526,Tabela4[Category],Tabela4[Category Type])</f>
        <v>Expense</v>
      </c>
    </row>
    <row r="527" spans="1:6" x14ac:dyDescent="0.25">
      <c r="A527" s="1">
        <v>43607</v>
      </c>
      <c r="B527" s="7" t="s">
        <v>6</v>
      </c>
      <c r="C527" s="8">
        <v>-173</v>
      </c>
      <c r="D527" s="15" t="str">
        <f>_xlfn.XLOOKUP(Bank_Statement__3[[#This Row],[Description]],'Data Validation'!$K$5:$K$27,'Data Validation'!$L$5:$L$27)</f>
        <v>Cosmetics</v>
      </c>
      <c r="E527" s="16" t="str">
        <f>_xlfn.XLOOKUP('Bank_Statement (3)'!$D527,Tabela4[Sub-category],Tabela4[Category])</f>
        <v>Living Expenses</v>
      </c>
      <c r="F527" s="17" t="str">
        <f>_xlfn.XLOOKUP('Bank_Statement (3)'!$E527,Tabela4[Category],Tabela4[Category Type])</f>
        <v>Expense</v>
      </c>
    </row>
    <row r="528" spans="1:6" x14ac:dyDescent="0.25">
      <c r="A528" s="1">
        <v>43608</v>
      </c>
      <c r="B528" s="7" t="s">
        <v>5</v>
      </c>
      <c r="C528" s="8">
        <v>-136</v>
      </c>
      <c r="D528" s="12" t="str">
        <f>_xlfn.XLOOKUP(Bank_Statement__3[[#This Row],[Description]],'Data Validation'!$K$5:$K$27,'Data Validation'!$L$5:$L$27)</f>
        <v>Clothes</v>
      </c>
      <c r="E528" s="13" t="str">
        <f>_xlfn.XLOOKUP('Bank_Statement (3)'!$D528,Tabela4[Sub-category],Tabela4[Category])</f>
        <v>Discretionary</v>
      </c>
      <c r="F528" s="14" t="str">
        <f>_xlfn.XLOOKUP('Bank_Statement (3)'!$E528,Tabela4[Category],Tabela4[Category Type])</f>
        <v>Expense</v>
      </c>
    </row>
    <row r="529" spans="1:6" x14ac:dyDescent="0.25">
      <c r="A529" s="1">
        <v>43609</v>
      </c>
      <c r="B529" s="7" t="s">
        <v>16</v>
      </c>
      <c r="C529" s="8">
        <v>-156</v>
      </c>
      <c r="D529" s="15" t="str">
        <f>_xlfn.XLOOKUP(Bank_Statement__3[[#This Row],[Description]],'Data Validation'!$K$5:$K$27,'Data Validation'!$L$5:$L$27)</f>
        <v>Gas</v>
      </c>
      <c r="E529" s="16" t="str">
        <f>_xlfn.XLOOKUP('Bank_Statement (3)'!$D529,Tabela4[Sub-category],Tabela4[Category])</f>
        <v>Transport</v>
      </c>
      <c r="F529" s="17" t="str">
        <f>_xlfn.XLOOKUP('Bank_Statement (3)'!$E529,Tabela4[Category],Tabela4[Category Type])</f>
        <v>Expense</v>
      </c>
    </row>
    <row r="530" spans="1:6" x14ac:dyDescent="0.25">
      <c r="A530" s="1">
        <v>43610</v>
      </c>
      <c r="B530" s="7" t="s">
        <v>0</v>
      </c>
      <c r="C530" s="8">
        <v>-4</v>
      </c>
      <c r="D530" s="12" t="str">
        <f>_xlfn.XLOOKUP(Bank_Statement__3[[#This Row],[Description]],'Data Validation'!$K$5:$K$27,'Data Validation'!$L$5:$L$27)</f>
        <v>Delivery Food</v>
      </c>
      <c r="E530" s="13" t="str">
        <f>_xlfn.XLOOKUP('Bank_Statement (3)'!$D530,Tabela4[Sub-category],Tabela4[Category])</f>
        <v>Food</v>
      </c>
      <c r="F530" s="14" t="str">
        <f>_xlfn.XLOOKUP('Bank_Statement (3)'!$E530,Tabela4[Category],Tabela4[Category Type])</f>
        <v>Expense</v>
      </c>
    </row>
    <row r="531" spans="1:6" x14ac:dyDescent="0.25">
      <c r="A531" s="1">
        <v>43611</v>
      </c>
      <c r="B531" s="7" t="s">
        <v>1</v>
      </c>
      <c r="C531" s="8">
        <v>-334</v>
      </c>
      <c r="D531" s="15" t="str">
        <f>_xlfn.XLOOKUP(Bank_Statement__3[[#This Row],[Description]],'Data Validation'!$K$5:$K$27,'Data Validation'!$L$5:$L$27)</f>
        <v>Other</v>
      </c>
      <c r="E531" s="16" t="str">
        <f>_xlfn.XLOOKUP('Bank_Statement (3)'!$D531,Tabela4[Sub-category],Tabela4[Category])</f>
        <v>Discretionary</v>
      </c>
      <c r="F531" s="17" t="str">
        <f>_xlfn.XLOOKUP('Bank_Statement (3)'!$E531,Tabela4[Category],Tabela4[Category Type])</f>
        <v>Expense</v>
      </c>
    </row>
    <row r="532" spans="1:6" x14ac:dyDescent="0.25">
      <c r="A532" s="1">
        <v>43612</v>
      </c>
      <c r="B532" s="7" t="s">
        <v>0</v>
      </c>
      <c r="C532" s="8">
        <v>-4</v>
      </c>
      <c r="D532" s="12" t="str">
        <f>_xlfn.XLOOKUP(Bank_Statement__3[[#This Row],[Description]],'Data Validation'!$K$5:$K$27,'Data Validation'!$L$5:$L$27)</f>
        <v>Delivery Food</v>
      </c>
      <c r="E532" s="13" t="str">
        <f>_xlfn.XLOOKUP('Bank_Statement (3)'!$D532,Tabela4[Sub-category],Tabela4[Category])</f>
        <v>Food</v>
      </c>
      <c r="F532" s="14" t="str">
        <f>_xlfn.XLOOKUP('Bank_Statement (3)'!$E532,Tabela4[Category],Tabela4[Category Type])</f>
        <v>Expense</v>
      </c>
    </row>
    <row r="533" spans="1:6" x14ac:dyDescent="0.25">
      <c r="A533" s="1">
        <v>43613</v>
      </c>
      <c r="B533" s="7" t="s">
        <v>4</v>
      </c>
      <c r="C533" s="8">
        <v>-132</v>
      </c>
      <c r="D533" s="15" t="str">
        <f>_xlfn.XLOOKUP(Bank_Statement__3[[#This Row],[Description]],'Data Validation'!$K$5:$K$27,'Data Validation'!$L$5:$L$27)</f>
        <v>Groceries</v>
      </c>
      <c r="E533" s="16" t="str">
        <f>_xlfn.XLOOKUP('Bank_Statement (3)'!$D533,Tabela4[Sub-category],Tabela4[Category])</f>
        <v>Food</v>
      </c>
      <c r="F533" s="17" t="str">
        <f>_xlfn.XLOOKUP('Bank_Statement (3)'!$E533,Tabela4[Category],Tabela4[Category Type])</f>
        <v>Expense</v>
      </c>
    </row>
    <row r="534" spans="1:6" x14ac:dyDescent="0.25">
      <c r="A534" s="1">
        <v>43614</v>
      </c>
      <c r="B534" s="7" t="s">
        <v>7</v>
      </c>
      <c r="C534" s="8">
        <v>-54</v>
      </c>
      <c r="D534" s="12" t="str">
        <f>_xlfn.XLOOKUP(Bank_Statement__3[[#This Row],[Description]],'Data Validation'!$K$5:$K$27,'Data Validation'!$L$5:$L$27)</f>
        <v>Groceries</v>
      </c>
      <c r="E534" s="13" t="str">
        <f>_xlfn.XLOOKUP('Bank_Statement (3)'!$D534,Tabela4[Sub-category],Tabela4[Category])</f>
        <v>Food</v>
      </c>
      <c r="F534" s="14" t="str">
        <f>_xlfn.XLOOKUP('Bank_Statement (3)'!$E534,Tabela4[Category],Tabela4[Category Type])</f>
        <v>Expense</v>
      </c>
    </row>
    <row r="535" spans="1:6" x14ac:dyDescent="0.25">
      <c r="A535" s="1">
        <v>43615</v>
      </c>
      <c r="B535" s="7" t="s">
        <v>3</v>
      </c>
      <c r="C535" s="8">
        <v>-11</v>
      </c>
      <c r="D535" s="15" t="str">
        <f>_xlfn.XLOOKUP(Bank_Statement__3[[#This Row],[Description]],'Data Validation'!$K$5:$K$27,'Data Validation'!$L$5:$L$27)</f>
        <v>Entertainment Subscription</v>
      </c>
      <c r="E535" s="16" t="str">
        <f>_xlfn.XLOOKUP('Bank_Statement (3)'!$D535,Tabela4[Sub-category],Tabela4[Category])</f>
        <v>Entertainment</v>
      </c>
      <c r="F535" s="17" t="str">
        <f>_xlfn.XLOOKUP('Bank_Statement (3)'!$E535,Tabela4[Category],Tabela4[Category Type])</f>
        <v>Expense</v>
      </c>
    </row>
    <row r="536" spans="1:6" x14ac:dyDescent="0.25">
      <c r="A536" s="1">
        <v>43616</v>
      </c>
      <c r="B536" s="7" t="s">
        <v>6</v>
      </c>
      <c r="C536" s="8">
        <v>-133</v>
      </c>
      <c r="D536" s="12" t="str">
        <f>_xlfn.XLOOKUP(Bank_Statement__3[[#This Row],[Description]],'Data Validation'!$K$5:$K$27,'Data Validation'!$L$5:$L$27)</f>
        <v>Cosmetics</v>
      </c>
      <c r="E536" s="13" t="str">
        <f>_xlfn.XLOOKUP('Bank_Statement (3)'!$D536,Tabela4[Sub-category],Tabela4[Category])</f>
        <v>Living Expenses</v>
      </c>
      <c r="F536" s="14" t="str">
        <f>_xlfn.XLOOKUP('Bank_Statement (3)'!$E536,Tabela4[Category],Tabela4[Category Type])</f>
        <v>Expense</v>
      </c>
    </row>
    <row r="537" spans="1:6" x14ac:dyDescent="0.25">
      <c r="A537" s="1">
        <v>43616</v>
      </c>
      <c r="B537" s="7" t="s">
        <v>8</v>
      </c>
      <c r="C537" s="8">
        <v>6826.5999999999904</v>
      </c>
      <c r="D537" s="15" t="str">
        <f>_xlfn.XLOOKUP(Bank_Statement__3[[#This Row],[Description]],'Data Validation'!$K$5:$K$27,'Data Validation'!$L$5:$L$27)</f>
        <v>Salary</v>
      </c>
      <c r="E537" s="16" t="str">
        <f>_xlfn.XLOOKUP('Bank_Statement (3)'!$D537,Tabela4[Sub-category],Tabela4[Category])</f>
        <v>Salary</v>
      </c>
      <c r="F537" s="17" t="str">
        <f>_xlfn.XLOOKUP('Bank_Statement (3)'!$E537,Tabela4[Category],Tabela4[Category Type])</f>
        <v>Income</v>
      </c>
    </row>
    <row r="538" spans="1:6" x14ac:dyDescent="0.25">
      <c r="A538" s="1">
        <v>43617</v>
      </c>
      <c r="B538" s="7" t="s">
        <v>0</v>
      </c>
      <c r="C538" s="8">
        <v>-14</v>
      </c>
      <c r="D538" s="12" t="str">
        <f>_xlfn.XLOOKUP(Bank_Statement__3[[#This Row],[Description]],'Data Validation'!$K$5:$K$27,'Data Validation'!$L$5:$L$27)</f>
        <v>Delivery Food</v>
      </c>
      <c r="E538" s="13" t="str">
        <f>_xlfn.XLOOKUP('Bank_Statement (3)'!$D538,Tabela4[Sub-category],Tabela4[Category])</f>
        <v>Food</v>
      </c>
      <c r="F538" s="14" t="str">
        <f>_xlfn.XLOOKUP('Bank_Statement (3)'!$E538,Tabela4[Category],Tabela4[Category Type])</f>
        <v>Expense</v>
      </c>
    </row>
    <row r="539" spans="1:6" x14ac:dyDescent="0.25">
      <c r="A539" s="1">
        <v>43618</v>
      </c>
      <c r="B539" s="7" t="s">
        <v>21</v>
      </c>
      <c r="C539" s="8">
        <v>-20</v>
      </c>
      <c r="D539" s="15" t="str">
        <f>_xlfn.XLOOKUP(Bank_Statement__3[[#This Row],[Description]],'Data Validation'!$K$5:$K$27,'Data Validation'!$L$5:$L$27)</f>
        <v>Other</v>
      </c>
      <c r="E539" s="16" t="str">
        <f>_xlfn.XLOOKUP('Bank_Statement (3)'!$D539,Tabela4[Sub-category],Tabela4[Category])</f>
        <v>Discretionary</v>
      </c>
      <c r="F539" s="17" t="str">
        <f>_xlfn.XLOOKUP('Bank_Statement (3)'!$E539,Tabela4[Category],Tabela4[Category Type])</f>
        <v>Expense</v>
      </c>
    </row>
    <row r="540" spans="1:6" x14ac:dyDescent="0.25">
      <c r="A540" s="1">
        <v>43619</v>
      </c>
      <c r="B540" s="7" t="s">
        <v>20</v>
      </c>
      <c r="C540" s="8">
        <v>-16</v>
      </c>
      <c r="D540" s="12" t="str">
        <f>_xlfn.XLOOKUP(Bank_Statement__3[[#This Row],[Description]],'Data Validation'!$K$5:$K$27,'Data Validation'!$L$5:$L$27)</f>
        <v>Public Transport</v>
      </c>
      <c r="E540" s="13" t="str">
        <f>_xlfn.XLOOKUP('Bank_Statement (3)'!$D540,Tabela4[Sub-category],Tabela4[Category])</f>
        <v>Transport</v>
      </c>
      <c r="F540" s="14" t="str">
        <f>_xlfn.XLOOKUP('Bank_Statement (3)'!$E540,Tabela4[Category],Tabela4[Category Type])</f>
        <v>Expense</v>
      </c>
    </row>
    <row r="541" spans="1:6" x14ac:dyDescent="0.25">
      <c r="A541" s="1">
        <v>43620</v>
      </c>
      <c r="B541" s="7" t="s">
        <v>0</v>
      </c>
      <c r="C541" s="8">
        <v>-16</v>
      </c>
      <c r="D541" s="15" t="str">
        <f>_xlfn.XLOOKUP(Bank_Statement__3[[#This Row],[Description]],'Data Validation'!$K$5:$K$27,'Data Validation'!$L$5:$L$27)</f>
        <v>Delivery Food</v>
      </c>
      <c r="E541" s="16" t="str">
        <f>_xlfn.XLOOKUP('Bank_Statement (3)'!$D541,Tabela4[Sub-category],Tabela4[Category])</f>
        <v>Food</v>
      </c>
      <c r="F541" s="17" t="str">
        <f>_xlfn.XLOOKUP('Bank_Statement (3)'!$E541,Tabela4[Category],Tabela4[Category Type])</f>
        <v>Expense</v>
      </c>
    </row>
    <row r="542" spans="1:6" x14ac:dyDescent="0.25">
      <c r="A542" s="1">
        <v>43621</v>
      </c>
      <c r="B542" s="7" t="s">
        <v>19</v>
      </c>
      <c r="C542" s="8">
        <v>-19</v>
      </c>
      <c r="D542" s="12" t="str">
        <f>_xlfn.XLOOKUP(Bank_Statement__3[[#This Row],[Description]],'Data Validation'!$K$5:$K$27,'Data Validation'!$L$5:$L$27)</f>
        <v>Entertainment Subscription</v>
      </c>
      <c r="E542" s="13" t="str">
        <f>_xlfn.XLOOKUP('Bank_Statement (3)'!$D542,Tabela4[Sub-category],Tabela4[Category])</f>
        <v>Entertainment</v>
      </c>
      <c r="F542" s="14" t="str">
        <f>_xlfn.XLOOKUP('Bank_Statement (3)'!$E542,Tabela4[Category],Tabela4[Category Type])</f>
        <v>Expense</v>
      </c>
    </row>
    <row r="543" spans="1:6" x14ac:dyDescent="0.25">
      <c r="A543" s="1">
        <v>43622</v>
      </c>
      <c r="B543" s="7" t="s">
        <v>1</v>
      </c>
      <c r="C543" s="8">
        <v>-449</v>
      </c>
      <c r="D543" s="15" t="str">
        <f>_xlfn.XLOOKUP(Bank_Statement__3[[#This Row],[Description]],'Data Validation'!$K$5:$K$27,'Data Validation'!$L$5:$L$27)</f>
        <v>Other</v>
      </c>
      <c r="E543" s="16" t="str">
        <f>_xlfn.XLOOKUP('Bank_Statement (3)'!$D543,Tabela4[Sub-category],Tabela4[Category])</f>
        <v>Discretionary</v>
      </c>
      <c r="F543" s="17" t="str">
        <f>_xlfn.XLOOKUP('Bank_Statement (3)'!$E543,Tabela4[Category],Tabela4[Category Type])</f>
        <v>Expense</v>
      </c>
    </row>
    <row r="544" spans="1:6" x14ac:dyDescent="0.25">
      <c r="A544" s="1">
        <v>43623</v>
      </c>
      <c r="B544" s="7" t="s">
        <v>15</v>
      </c>
      <c r="C544" s="8">
        <v>-412</v>
      </c>
      <c r="D544" s="12" t="str">
        <f>_xlfn.XLOOKUP(Bank_Statement__3[[#This Row],[Description]],'Data Validation'!$K$5:$K$27,'Data Validation'!$L$5:$L$27)</f>
        <v>Regular Living Expense</v>
      </c>
      <c r="E544" s="13" t="str">
        <f>_xlfn.XLOOKUP('Bank_Statement (3)'!$D544,Tabela4[Sub-category],Tabela4[Category])</f>
        <v>Living Expenses</v>
      </c>
      <c r="F544" s="14" t="str">
        <f>_xlfn.XLOOKUP('Bank_Statement (3)'!$E544,Tabela4[Category],Tabela4[Category Type])</f>
        <v>Expense</v>
      </c>
    </row>
    <row r="545" spans="1:6" x14ac:dyDescent="0.25">
      <c r="A545" s="1">
        <v>43624</v>
      </c>
      <c r="B545" s="7" t="s">
        <v>2</v>
      </c>
      <c r="C545" s="8">
        <v>-53</v>
      </c>
      <c r="D545" s="15" t="str">
        <f>_xlfn.XLOOKUP(Bank_Statement__3[[#This Row],[Description]],'Data Validation'!$K$5:$K$27,'Data Validation'!$L$5:$L$27)</f>
        <v>Clothes</v>
      </c>
      <c r="E545" s="16" t="str">
        <f>_xlfn.XLOOKUP('Bank_Statement (3)'!$D545,Tabela4[Sub-category],Tabela4[Category])</f>
        <v>Discretionary</v>
      </c>
      <c r="F545" s="17" t="str">
        <f>_xlfn.XLOOKUP('Bank_Statement (3)'!$E545,Tabela4[Category],Tabela4[Category Type])</f>
        <v>Expense</v>
      </c>
    </row>
    <row r="546" spans="1:6" x14ac:dyDescent="0.25">
      <c r="A546" s="1">
        <v>43625</v>
      </c>
      <c r="B546" s="7" t="s">
        <v>16</v>
      </c>
      <c r="C546" s="8">
        <v>-125</v>
      </c>
      <c r="D546" s="12" t="str">
        <f>_xlfn.XLOOKUP(Bank_Statement__3[[#This Row],[Description]],'Data Validation'!$K$5:$K$27,'Data Validation'!$L$5:$L$27)</f>
        <v>Gas</v>
      </c>
      <c r="E546" s="13" t="str">
        <f>_xlfn.XLOOKUP('Bank_Statement (3)'!$D546,Tabela4[Sub-category],Tabela4[Category])</f>
        <v>Transport</v>
      </c>
      <c r="F546" s="14" t="str">
        <f>_xlfn.XLOOKUP('Bank_Statement (3)'!$E546,Tabela4[Category],Tabela4[Category Type])</f>
        <v>Expense</v>
      </c>
    </row>
    <row r="547" spans="1:6" x14ac:dyDescent="0.25">
      <c r="A547" s="1">
        <v>43626</v>
      </c>
      <c r="B547" s="7" t="s">
        <v>19</v>
      </c>
      <c r="C547" s="8">
        <v>-10</v>
      </c>
      <c r="D547" s="15" t="str">
        <f>_xlfn.XLOOKUP(Bank_Statement__3[[#This Row],[Description]],'Data Validation'!$K$5:$K$27,'Data Validation'!$L$5:$L$27)</f>
        <v>Entertainment Subscription</v>
      </c>
      <c r="E547" s="16" t="str">
        <f>_xlfn.XLOOKUP('Bank_Statement (3)'!$D547,Tabela4[Sub-category],Tabela4[Category])</f>
        <v>Entertainment</v>
      </c>
      <c r="F547" s="17" t="str">
        <f>_xlfn.XLOOKUP('Bank_Statement (3)'!$E547,Tabela4[Category],Tabela4[Category Type])</f>
        <v>Expense</v>
      </c>
    </row>
    <row r="548" spans="1:6" x14ac:dyDescent="0.25">
      <c r="A548" s="1">
        <v>43627</v>
      </c>
      <c r="B548" s="7" t="s">
        <v>6</v>
      </c>
      <c r="C548" s="8">
        <v>-124</v>
      </c>
      <c r="D548" s="12" t="str">
        <f>_xlfn.XLOOKUP(Bank_Statement__3[[#This Row],[Description]],'Data Validation'!$K$5:$K$27,'Data Validation'!$L$5:$L$27)</f>
        <v>Cosmetics</v>
      </c>
      <c r="E548" s="13" t="str">
        <f>_xlfn.XLOOKUP('Bank_Statement (3)'!$D548,Tabela4[Sub-category],Tabela4[Category])</f>
        <v>Living Expenses</v>
      </c>
      <c r="F548" s="14" t="str">
        <f>_xlfn.XLOOKUP('Bank_Statement (3)'!$E548,Tabela4[Category],Tabela4[Category Type])</f>
        <v>Expense</v>
      </c>
    </row>
    <row r="549" spans="1:6" x14ac:dyDescent="0.25">
      <c r="A549" s="1">
        <v>43628</v>
      </c>
      <c r="B549" s="7" t="s">
        <v>7</v>
      </c>
      <c r="C549" s="8">
        <v>-62</v>
      </c>
      <c r="D549" s="15" t="str">
        <f>_xlfn.XLOOKUP(Bank_Statement__3[[#This Row],[Description]],'Data Validation'!$K$5:$K$27,'Data Validation'!$L$5:$L$27)</f>
        <v>Groceries</v>
      </c>
      <c r="E549" s="16" t="str">
        <f>_xlfn.XLOOKUP('Bank_Statement (3)'!$D549,Tabela4[Sub-category],Tabela4[Category])</f>
        <v>Food</v>
      </c>
      <c r="F549" s="17" t="str">
        <f>_xlfn.XLOOKUP('Bank_Statement (3)'!$E549,Tabela4[Category],Tabela4[Category Type])</f>
        <v>Expense</v>
      </c>
    </row>
    <row r="550" spans="1:6" x14ac:dyDescent="0.25">
      <c r="A550" s="1">
        <v>43629</v>
      </c>
      <c r="B550" s="7" t="s">
        <v>0</v>
      </c>
      <c r="C550" s="8">
        <v>-7</v>
      </c>
      <c r="D550" s="12" t="str">
        <f>_xlfn.XLOOKUP(Bank_Statement__3[[#This Row],[Description]],'Data Validation'!$K$5:$K$27,'Data Validation'!$L$5:$L$27)</f>
        <v>Delivery Food</v>
      </c>
      <c r="E550" s="13" t="str">
        <f>_xlfn.XLOOKUP('Bank_Statement (3)'!$D550,Tabela4[Sub-category],Tabela4[Category])</f>
        <v>Food</v>
      </c>
      <c r="F550" s="14" t="str">
        <f>_xlfn.XLOOKUP('Bank_Statement (3)'!$E550,Tabela4[Category],Tabela4[Category Type])</f>
        <v>Expense</v>
      </c>
    </row>
    <row r="551" spans="1:6" x14ac:dyDescent="0.25">
      <c r="A551" s="1">
        <v>43630</v>
      </c>
      <c r="B551" s="7" t="s">
        <v>0</v>
      </c>
      <c r="C551" s="8">
        <v>-27</v>
      </c>
      <c r="D551" s="15" t="str">
        <f>_xlfn.XLOOKUP(Bank_Statement__3[[#This Row],[Description]],'Data Validation'!$K$5:$K$27,'Data Validation'!$L$5:$L$27)</f>
        <v>Delivery Food</v>
      </c>
      <c r="E551" s="16" t="str">
        <f>_xlfn.XLOOKUP('Bank_Statement (3)'!$D551,Tabela4[Sub-category],Tabela4[Category])</f>
        <v>Food</v>
      </c>
      <c r="F551" s="17" t="str">
        <f>_xlfn.XLOOKUP('Bank_Statement (3)'!$E551,Tabela4[Category],Tabela4[Category Type])</f>
        <v>Expense</v>
      </c>
    </row>
    <row r="552" spans="1:6" x14ac:dyDescent="0.25">
      <c r="A552" s="1">
        <v>43631</v>
      </c>
      <c r="B552" s="7" t="s">
        <v>4</v>
      </c>
      <c r="C552" s="8">
        <v>-160</v>
      </c>
      <c r="D552" s="12" t="str">
        <f>_xlfn.XLOOKUP(Bank_Statement__3[[#This Row],[Description]],'Data Validation'!$K$5:$K$27,'Data Validation'!$L$5:$L$27)</f>
        <v>Groceries</v>
      </c>
      <c r="E552" s="13" t="str">
        <f>_xlfn.XLOOKUP('Bank_Statement (3)'!$D552,Tabela4[Sub-category],Tabela4[Category])</f>
        <v>Food</v>
      </c>
      <c r="F552" s="14" t="str">
        <f>_xlfn.XLOOKUP('Bank_Statement (3)'!$E552,Tabela4[Category],Tabela4[Category Type])</f>
        <v>Expense</v>
      </c>
    </row>
    <row r="553" spans="1:6" x14ac:dyDescent="0.25">
      <c r="A553" s="1">
        <v>43632</v>
      </c>
      <c r="B553" s="7" t="s">
        <v>3</v>
      </c>
      <c r="C553" s="8">
        <v>-39</v>
      </c>
      <c r="D553" s="15" t="str">
        <f>_xlfn.XLOOKUP(Bank_Statement__3[[#This Row],[Description]],'Data Validation'!$K$5:$K$27,'Data Validation'!$L$5:$L$27)</f>
        <v>Entertainment Subscription</v>
      </c>
      <c r="E553" s="16" t="str">
        <f>_xlfn.XLOOKUP('Bank_Statement (3)'!$D553,Tabela4[Sub-category],Tabela4[Category])</f>
        <v>Entertainment</v>
      </c>
      <c r="F553" s="17" t="str">
        <f>_xlfn.XLOOKUP('Bank_Statement (3)'!$E553,Tabela4[Category],Tabela4[Category Type])</f>
        <v>Expense</v>
      </c>
    </row>
    <row r="554" spans="1:6" x14ac:dyDescent="0.25">
      <c r="A554" s="1">
        <v>43633</v>
      </c>
      <c r="B554" s="7" t="s">
        <v>4</v>
      </c>
      <c r="C554" s="8">
        <v>-105</v>
      </c>
      <c r="D554" s="12" t="str">
        <f>_xlfn.XLOOKUP(Bank_Statement__3[[#This Row],[Description]],'Data Validation'!$K$5:$K$27,'Data Validation'!$L$5:$L$27)</f>
        <v>Groceries</v>
      </c>
      <c r="E554" s="13" t="str">
        <f>_xlfn.XLOOKUP('Bank_Statement (3)'!$D554,Tabela4[Sub-category],Tabela4[Category])</f>
        <v>Food</v>
      </c>
      <c r="F554" s="14" t="str">
        <f>_xlfn.XLOOKUP('Bank_Statement (3)'!$E554,Tabela4[Category],Tabela4[Category Type])</f>
        <v>Expense</v>
      </c>
    </row>
    <row r="555" spans="1:6" x14ac:dyDescent="0.25">
      <c r="A555" s="1">
        <v>43634</v>
      </c>
      <c r="B555" s="7" t="s">
        <v>1</v>
      </c>
      <c r="C555" s="8">
        <v>-342</v>
      </c>
      <c r="D555" s="15" t="str">
        <f>_xlfn.XLOOKUP(Bank_Statement__3[[#This Row],[Description]],'Data Validation'!$K$5:$K$27,'Data Validation'!$L$5:$L$27)</f>
        <v>Other</v>
      </c>
      <c r="E555" s="16" t="str">
        <f>_xlfn.XLOOKUP('Bank_Statement (3)'!$D555,Tabela4[Sub-category],Tabela4[Category])</f>
        <v>Discretionary</v>
      </c>
      <c r="F555" s="17" t="str">
        <f>_xlfn.XLOOKUP('Bank_Statement (3)'!$E555,Tabela4[Category],Tabela4[Category Type])</f>
        <v>Expense</v>
      </c>
    </row>
    <row r="556" spans="1:6" x14ac:dyDescent="0.25">
      <c r="A556" s="1">
        <v>43635</v>
      </c>
      <c r="B556" s="7" t="s">
        <v>2</v>
      </c>
      <c r="C556" s="8">
        <v>-141</v>
      </c>
      <c r="D556" s="12" t="str">
        <f>_xlfn.XLOOKUP(Bank_Statement__3[[#This Row],[Description]],'Data Validation'!$K$5:$K$27,'Data Validation'!$L$5:$L$27)</f>
        <v>Clothes</v>
      </c>
      <c r="E556" s="13" t="str">
        <f>_xlfn.XLOOKUP('Bank_Statement (3)'!$D556,Tabela4[Sub-category],Tabela4[Category])</f>
        <v>Discretionary</v>
      </c>
      <c r="F556" s="14" t="str">
        <f>_xlfn.XLOOKUP('Bank_Statement (3)'!$E556,Tabela4[Category],Tabela4[Category Type])</f>
        <v>Expense</v>
      </c>
    </row>
    <row r="557" spans="1:6" x14ac:dyDescent="0.25">
      <c r="A557" s="1">
        <v>43636</v>
      </c>
      <c r="B557" s="7" t="s">
        <v>22</v>
      </c>
      <c r="C557" s="8">
        <v>-194</v>
      </c>
      <c r="D557" s="15" t="str">
        <f>_xlfn.XLOOKUP(Bank_Statement__3[[#This Row],[Description]],'Data Validation'!$K$5:$K$27,'Data Validation'!$L$5:$L$27)</f>
        <v>Medical</v>
      </c>
      <c r="E557" s="16" t="str">
        <f>_xlfn.XLOOKUP('Bank_Statement (3)'!$D557,Tabela4[Sub-category],Tabela4[Category])</f>
        <v>Medical</v>
      </c>
      <c r="F557" s="17" t="str">
        <f>_xlfn.XLOOKUP('Bank_Statement (3)'!$E557,Tabela4[Category],Tabela4[Category Type])</f>
        <v>Expense</v>
      </c>
    </row>
    <row r="558" spans="1:6" x14ac:dyDescent="0.25">
      <c r="A558" s="1">
        <v>43637</v>
      </c>
      <c r="B558" s="7" t="s">
        <v>0</v>
      </c>
      <c r="C558" s="8">
        <v>-31</v>
      </c>
      <c r="D558" s="12" t="str">
        <f>_xlfn.XLOOKUP(Bank_Statement__3[[#This Row],[Description]],'Data Validation'!$K$5:$K$27,'Data Validation'!$L$5:$L$27)</f>
        <v>Delivery Food</v>
      </c>
      <c r="E558" s="13" t="str">
        <f>_xlfn.XLOOKUP('Bank_Statement (3)'!$D558,Tabela4[Sub-category],Tabela4[Category])</f>
        <v>Food</v>
      </c>
      <c r="F558" s="14" t="str">
        <f>_xlfn.XLOOKUP('Bank_Statement (3)'!$E558,Tabela4[Category],Tabela4[Category Type])</f>
        <v>Expense</v>
      </c>
    </row>
    <row r="559" spans="1:6" x14ac:dyDescent="0.25">
      <c r="A559" s="1">
        <v>43638</v>
      </c>
      <c r="B559" s="7" t="s">
        <v>16</v>
      </c>
      <c r="C559" s="8">
        <v>-197</v>
      </c>
      <c r="D559" s="15" t="str">
        <f>_xlfn.XLOOKUP(Bank_Statement__3[[#This Row],[Description]],'Data Validation'!$K$5:$K$27,'Data Validation'!$L$5:$L$27)</f>
        <v>Gas</v>
      </c>
      <c r="E559" s="16" t="str">
        <f>_xlfn.XLOOKUP('Bank_Statement (3)'!$D559,Tabela4[Sub-category],Tabela4[Category])</f>
        <v>Transport</v>
      </c>
      <c r="F559" s="17" t="str">
        <f>_xlfn.XLOOKUP('Bank_Statement (3)'!$E559,Tabela4[Category],Tabela4[Category Type])</f>
        <v>Expense</v>
      </c>
    </row>
    <row r="560" spans="1:6" x14ac:dyDescent="0.25">
      <c r="A560" s="1">
        <v>43639</v>
      </c>
      <c r="B560" s="7" t="s">
        <v>18</v>
      </c>
      <c r="C560" s="8">
        <v>-18</v>
      </c>
      <c r="D560" s="12" t="str">
        <f>_xlfn.XLOOKUP(Bank_Statement__3[[#This Row],[Description]],'Data Validation'!$K$5:$K$27,'Data Validation'!$L$5:$L$27)</f>
        <v>Regular Living Expense</v>
      </c>
      <c r="E560" s="13" t="str">
        <f>_xlfn.XLOOKUP('Bank_Statement (3)'!$D560,Tabela4[Sub-category],Tabela4[Category])</f>
        <v>Living Expenses</v>
      </c>
      <c r="F560" s="14" t="str">
        <f>_xlfn.XLOOKUP('Bank_Statement (3)'!$E560,Tabela4[Category],Tabela4[Category Type])</f>
        <v>Expense</v>
      </c>
    </row>
    <row r="561" spans="1:6" x14ac:dyDescent="0.25">
      <c r="A561" s="1">
        <v>43640</v>
      </c>
      <c r="B561" s="7" t="s">
        <v>16</v>
      </c>
      <c r="C561" s="8">
        <v>-115</v>
      </c>
      <c r="D561" s="15" t="str">
        <f>_xlfn.XLOOKUP(Bank_Statement__3[[#This Row],[Description]],'Data Validation'!$K$5:$K$27,'Data Validation'!$L$5:$L$27)</f>
        <v>Gas</v>
      </c>
      <c r="E561" s="16" t="str">
        <f>_xlfn.XLOOKUP('Bank_Statement (3)'!$D561,Tabela4[Sub-category],Tabela4[Category])</f>
        <v>Transport</v>
      </c>
      <c r="F561" s="17" t="str">
        <f>_xlfn.XLOOKUP('Bank_Statement (3)'!$E561,Tabela4[Category],Tabela4[Category Type])</f>
        <v>Expense</v>
      </c>
    </row>
    <row r="562" spans="1:6" x14ac:dyDescent="0.25">
      <c r="A562" s="1">
        <v>43641</v>
      </c>
      <c r="B562" s="7" t="s">
        <v>1</v>
      </c>
      <c r="C562" s="8">
        <v>-288</v>
      </c>
      <c r="D562" s="12" t="str">
        <f>_xlfn.XLOOKUP(Bank_Statement__3[[#This Row],[Description]],'Data Validation'!$K$5:$K$27,'Data Validation'!$L$5:$L$27)</f>
        <v>Other</v>
      </c>
      <c r="E562" s="13" t="str">
        <f>_xlfn.XLOOKUP('Bank_Statement (3)'!$D562,Tabela4[Sub-category],Tabela4[Category])</f>
        <v>Discretionary</v>
      </c>
      <c r="F562" s="14" t="str">
        <f>_xlfn.XLOOKUP('Bank_Statement (3)'!$E562,Tabela4[Category],Tabela4[Category Type])</f>
        <v>Expense</v>
      </c>
    </row>
    <row r="563" spans="1:6" x14ac:dyDescent="0.25">
      <c r="A563" s="1">
        <v>43641</v>
      </c>
      <c r="B563" s="7" t="s">
        <v>8</v>
      </c>
      <c r="C563" s="8">
        <v>1909</v>
      </c>
      <c r="D563" s="15" t="str">
        <f>_xlfn.XLOOKUP(Bank_Statement__3[[#This Row],[Description]],'Data Validation'!$K$5:$K$27,'Data Validation'!$L$5:$L$27)</f>
        <v>Salary</v>
      </c>
      <c r="E563" s="16" t="str">
        <f>_xlfn.XLOOKUP('Bank_Statement (3)'!$D563,Tabela4[Sub-category],Tabela4[Category])</f>
        <v>Salary</v>
      </c>
      <c r="F563" s="17" t="str">
        <f>_xlfn.XLOOKUP('Bank_Statement (3)'!$E563,Tabela4[Category],Tabela4[Category Type])</f>
        <v>Income</v>
      </c>
    </row>
    <row r="564" spans="1:6" x14ac:dyDescent="0.25">
      <c r="A564" s="1">
        <v>43642</v>
      </c>
      <c r="B564" s="7" t="s">
        <v>16</v>
      </c>
      <c r="C564" s="8">
        <v>-132</v>
      </c>
      <c r="D564" s="12" t="str">
        <f>_xlfn.XLOOKUP(Bank_Statement__3[[#This Row],[Description]],'Data Validation'!$K$5:$K$27,'Data Validation'!$L$5:$L$27)</f>
        <v>Gas</v>
      </c>
      <c r="E564" s="13" t="str">
        <f>_xlfn.XLOOKUP('Bank_Statement (3)'!$D564,Tabela4[Sub-category],Tabela4[Category])</f>
        <v>Transport</v>
      </c>
      <c r="F564" s="14" t="str">
        <f>_xlfn.XLOOKUP('Bank_Statement (3)'!$E564,Tabela4[Category],Tabela4[Category Type])</f>
        <v>Expense</v>
      </c>
    </row>
    <row r="565" spans="1:6" x14ac:dyDescent="0.25">
      <c r="A565" s="1">
        <v>43643</v>
      </c>
      <c r="B565" s="7" t="s">
        <v>0</v>
      </c>
      <c r="C565" s="8">
        <v>-9</v>
      </c>
      <c r="D565" s="15" t="str">
        <f>_xlfn.XLOOKUP(Bank_Statement__3[[#This Row],[Description]],'Data Validation'!$K$5:$K$27,'Data Validation'!$L$5:$L$27)</f>
        <v>Delivery Food</v>
      </c>
      <c r="E565" s="16" t="str">
        <f>_xlfn.XLOOKUP('Bank_Statement (3)'!$D565,Tabela4[Sub-category],Tabela4[Category])</f>
        <v>Food</v>
      </c>
      <c r="F565" s="17" t="str">
        <f>_xlfn.XLOOKUP('Bank_Statement (3)'!$E565,Tabela4[Category],Tabela4[Category Type])</f>
        <v>Expense</v>
      </c>
    </row>
    <row r="566" spans="1:6" x14ac:dyDescent="0.25">
      <c r="A566" s="1">
        <v>43644</v>
      </c>
      <c r="B566" s="7" t="s">
        <v>0</v>
      </c>
      <c r="C566" s="8">
        <v>-22</v>
      </c>
      <c r="D566" s="12" t="str">
        <f>_xlfn.XLOOKUP(Bank_Statement__3[[#This Row],[Description]],'Data Validation'!$K$5:$K$27,'Data Validation'!$L$5:$L$27)</f>
        <v>Delivery Food</v>
      </c>
      <c r="E566" s="13" t="str">
        <f>_xlfn.XLOOKUP('Bank_Statement (3)'!$D566,Tabela4[Sub-category],Tabela4[Category])</f>
        <v>Food</v>
      </c>
      <c r="F566" s="14" t="str">
        <f>_xlfn.XLOOKUP('Bank_Statement (3)'!$E566,Tabela4[Category],Tabela4[Category Type])</f>
        <v>Expense</v>
      </c>
    </row>
    <row r="567" spans="1:6" x14ac:dyDescent="0.25">
      <c r="A567" s="1">
        <v>43645</v>
      </c>
      <c r="B567" s="7" t="s">
        <v>0</v>
      </c>
      <c r="C567" s="8">
        <v>-6</v>
      </c>
      <c r="D567" s="15" t="str">
        <f>_xlfn.XLOOKUP(Bank_Statement__3[[#This Row],[Description]],'Data Validation'!$K$5:$K$27,'Data Validation'!$L$5:$L$27)</f>
        <v>Delivery Food</v>
      </c>
      <c r="E567" s="16" t="str">
        <f>_xlfn.XLOOKUP('Bank_Statement (3)'!$D567,Tabela4[Sub-category],Tabela4[Category])</f>
        <v>Food</v>
      </c>
      <c r="F567" s="17" t="str">
        <f>_xlfn.XLOOKUP('Bank_Statement (3)'!$E567,Tabela4[Category],Tabela4[Category Type])</f>
        <v>Expense</v>
      </c>
    </row>
    <row r="568" spans="1:6" x14ac:dyDescent="0.25">
      <c r="A568" s="1">
        <v>43646</v>
      </c>
      <c r="B568" s="7" t="s">
        <v>2</v>
      </c>
      <c r="C568" s="8">
        <v>-151</v>
      </c>
      <c r="D568" s="12" t="str">
        <f>_xlfn.XLOOKUP(Bank_Statement__3[[#This Row],[Description]],'Data Validation'!$K$5:$K$27,'Data Validation'!$L$5:$L$27)</f>
        <v>Clothes</v>
      </c>
      <c r="E568" s="13" t="str">
        <f>_xlfn.XLOOKUP('Bank_Statement (3)'!$D568,Tabela4[Sub-category],Tabela4[Category])</f>
        <v>Discretionary</v>
      </c>
      <c r="F568" s="14" t="str">
        <f>_xlfn.XLOOKUP('Bank_Statement (3)'!$E568,Tabela4[Category],Tabela4[Category Type])</f>
        <v>Expense</v>
      </c>
    </row>
    <row r="569" spans="1:6" x14ac:dyDescent="0.25">
      <c r="A569" s="1">
        <v>43646</v>
      </c>
      <c r="B569" s="7" t="s">
        <v>8</v>
      </c>
      <c r="C569" s="8">
        <v>6885.45</v>
      </c>
      <c r="D569" s="15" t="str">
        <f>_xlfn.XLOOKUP(Bank_Statement__3[[#This Row],[Description]],'Data Validation'!$K$5:$K$27,'Data Validation'!$L$5:$L$27)</f>
        <v>Salary</v>
      </c>
      <c r="E569" s="16" t="str">
        <f>_xlfn.XLOOKUP('Bank_Statement (3)'!$D569,Tabela4[Sub-category],Tabela4[Category])</f>
        <v>Salary</v>
      </c>
      <c r="F569" s="17" t="str">
        <f>_xlfn.XLOOKUP('Bank_Statement (3)'!$E569,Tabela4[Category],Tabela4[Category Type])</f>
        <v>Income</v>
      </c>
    </row>
    <row r="570" spans="1:6" x14ac:dyDescent="0.25">
      <c r="A570" s="1">
        <v>43647</v>
      </c>
      <c r="B570" s="7" t="s">
        <v>0</v>
      </c>
      <c r="C570" s="8">
        <v>-22</v>
      </c>
      <c r="D570" s="12" t="str">
        <f>_xlfn.XLOOKUP(Bank_Statement__3[[#This Row],[Description]],'Data Validation'!$K$5:$K$27,'Data Validation'!$L$5:$L$27)</f>
        <v>Delivery Food</v>
      </c>
      <c r="E570" s="13" t="str">
        <f>_xlfn.XLOOKUP('Bank_Statement (3)'!$D570,Tabela4[Sub-category],Tabela4[Category])</f>
        <v>Food</v>
      </c>
      <c r="F570" s="14" t="str">
        <f>_xlfn.XLOOKUP('Bank_Statement (3)'!$E570,Tabela4[Category],Tabela4[Category Type])</f>
        <v>Expense</v>
      </c>
    </row>
    <row r="571" spans="1:6" x14ac:dyDescent="0.25">
      <c r="A571" s="1">
        <v>43648</v>
      </c>
      <c r="B571" s="7" t="s">
        <v>0</v>
      </c>
      <c r="C571" s="8">
        <v>-33</v>
      </c>
      <c r="D571" s="15" t="str">
        <f>_xlfn.XLOOKUP(Bank_Statement__3[[#This Row],[Description]],'Data Validation'!$K$5:$K$27,'Data Validation'!$L$5:$L$27)</f>
        <v>Delivery Food</v>
      </c>
      <c r="E571" s="16" t="str">
        <f>_xlfn.XLOOKUP('Bank_Statement (3)'!$D571,Tabela4[Sub-category],Tabela4[Category])</f>
        <v>Food</v>
      </c>
      <c r="F571" s="17" t="str">
        <f>_xlfn.XLOOKUP('Bank_Statement (3)'!$E571,Tabela4[Category],Tabela4[Category Type])</f>
        <v>Expense</v>
      </c>
    </row>
    <row r="572" spans="1:6" x14ac:dyDescent="0.25">
      <c r="A572" s="1">
        <v>43649</v>
      </c>
      <c r="B572" s="7" t="s">
        <v>17</v>
      </c>
      <c r="C572" s="8">
        <v>-490</v>
      </c>
      <c r="D572" s="12" t="str">
        <f>_xlfn.XLOOKUP(Bank_Statement__3[[#This Row],[Description]],'Data Validation'!$K$5:$K$27,'Data Validation'!$L$5:$L$27)</f>
        <v>Regular Living Expense</v>
      </c>
      <c r="E572" s="13" t="str">
        <f>_xlfn.XLOOKUP('Bank_Statement (3)'!$D572,Tabela4[Sub-category],Tabela4[Category])</f>
        <v>Living Expenses</v>
      </c>
      <c r="F572" s="14" t="str">
        <f>_xlfn.XLOOKUP('Bank_Statement (3)'!$E572,Tabela4[Category],Tabela4[Category Type])</f>
        <v>Expense</v>
      </c>
    </row>
    <row r="573" spans="1:6" x14ac:dyDescent="0.25">
      <c r="A573" s="1">
        <v>43650</v>
      </c>
      <c r="B573" s="7" t="s">
        <v>16</v>
      </c>
      <c r="C573" s="8">
        <v>-99</v>
      </c>
      <c r="D573" s="15" t="str">
        <f>_xlfn.XLOOKUP(Bank_Statement__3[[#This Row],[Description]],'Data Validation'!$K$5:$K$27,'Data Validation'!$L$5:$L$27)</f>
        <v>Gas</v>
      </c>
      <c r="E573" s="16" t="str">
        <f>_xlfn.XLOOKUP('Bank_Statement (3)'!$D573,Tabela4[Sub-category],Tabela4[Category])</f>
        <v>Transport</v>
      </c>
      <c r="F573" s="17" t="str">
        <f>_xlfn.XLOOKUP('Bank_Statement (3)'!$E573,Tabela4[Category],Tabela4[Category Type])</f>
        <v>Expense</v>
      </c>
    </row>
    <row r="574" spans="1:6" x14ac:dyDescent="0.25">
      <c r="A574" s="1">
        <v>43651</v>
      </c>
      <c r="B574" s="7" t="s">
        <v>15</v>
      </c>
      <c r="C574" s="8">
        <v>-402</v>
      </c>
      <c r="D574" s="12" t="str">
        <f>_xlfn.XLOOKUP(Bank_Statement__3[[#This Row],[Description]],'Data Validation'!$K$5:$K$27,'Data Validation'!$L$5:$L$27)</f>
        <v>Regular Living Expense</v>
      </c>
      <c r="E574" s="13" t="str">
        <f>_xlfn.XLOOKUP('Bank_Statement (3)'!$D574,Tabela4[Sub-category],Tabela4[Category])</f>
        <v>Living Expenses</v>
      </c>
      <c r="F574" s="14" t="str">
        <f>_xlfn.XLOOKUP('Bank_Statement (3)'!$E574,Tabela4[Category],Tabela4[Category Type])</f>
        <v>Expense</v>
      </c>
    </row>
    <row r="575" spans="1:6" x14ac:dyDescent="0.25">
      <c r="A575" s="1">
        <v>43652</v>
      </c>
      <c r="B575" s="7" t="s">
        <v>16</v>
      </c>
      <c r="C575" s="8">
        <v>-165</v>
      </c>
      <c r="D575" s="15" t="str">
        <f>_xlfn.XLOOKUP(Bank_Statement__3[[#This Row],[Description]],'Data Validation'!$K$5:$K$27,'Data Validation'!$L$5:$L$27)</f>
        <v>Gas</v>
      </c>
      <c r="E575" s="16" t="str">
        <f>_xlfn.XLOOKUP('Bank_Statement (3)'!$D575,Tabela4[Sub-category],Tabela4[Category])</f>
        <v>Transport</v>
      </c>
      <c r="F575" s="17" t="str">
        <f>_xlfn.XLOOKUP('Bank_Statement (3)'!$E575,Tabela4[Category],Tabela4[Category Type])</f>
        <v>Expense</v>
      </c>
    </row>
    <row r="576" spans="1:6" x14ac:dyDescent="0.25">
      <c r="A576" s="1">
        <v>43653</v>
      </c>
      <c r="B576" s="7" t="s">
        <v>20</v>
      </c>
      <c r="C576" s="8">
        <v>-9</v>
      </c>
      <c r="D576" s="12" t="str">
        <f>_xlfn.XLOOKUP(Bank_Statement__3[[#This Row],[Description]],'Data Validation'!$K$5:$K$27,'Data Validation'!$L$5:$L$27)</f>
        <v>Public Transport</v>
      </c>
      <c r="E576" s="13" t="str">
        <f>_xlfn.XLOOKUP('Bank_Statement (3)'!$D576,Tabela4[Sub-category],Tabela4[Category])</f>
        <v>Transport</v>
      </c>
      <c r="F576" s="14" t="str">
        <f>_xlfn.XLOOKUP('Bank_Statement (3)'!$E576,Tabela4[Category],Tabela4[Category Type])</f>
        <v>Expense</v>
      </c>
    </row>
    <row r="577" spans="1:6" x14ac:dyDescent="0.25">
      <c r="A577" s="1">
        <v>43654</v>
      </c>
      <c r="B577" s="7" t="s">
        <v>0</v>
      </c>
      <c r="C577" s="8">
        <v>-30</v>
      </c>
      <c r="D577" s="15" t="str">
        <f>_xlfn.XLOOKUP(Bank_Statement__3[[#This Row],[Description]],'Data Validation'!$K$5:$K$27,'Data Validation'!$L$5:$L$27)</f>
        <v>Delivery Food</v>
      </c>
      <c r="E577" s="16" t="str">
        <f>_xlfn.XLOOKUP('Bank_Statement (3)'!$D577,Tabela4[Sub-category],Tabela4[Category])</f>
        <v>Food</v>
      </c>
      <c r="F577" s="17" t="str">
        <f>_xlfn.XLOOKUP('Bank_Statement (3)'!$E577,Tabela4[Category],Tabela4[Category Type])</f>
        <v>Expense</v>
      </c>
    </row>
    <row r="578" spans="1:6" x14ac:dyDescent="0.25">
      <c r="A578" s="1">
        <v>43655</v>
      </c>
      <c r="B578" s="7" t="s">
        <v>4</v>
      </c>
      <c r="C578" s="8">
        <v>-112</v>
      </c>
      <c r="D578" s="12" t="str">
        <f>_xlfn.XLOOKUP(Bank_Statement__3[[#This Row],[Description]],'Data Validation'!$K$5:$K$27,'Data Validation'!$L$5:$L$27)</f>
        <v>Groceries</v>
      </c>
      <c r="E578" s="13" t="str">
        <f>_xlfn.XLOOKUP('Bank_Statement (3)'!$D578,Tabela4[Sub-category],Tabela4[Category])</f>
        <v>Food</v>
      </c>
      <c r="F578" s="14" t="str">
        <f>_xlfn.XLOOKUP('Bank_Statement (3)'!$E578,Tabela4[Category],Tabela4[Category Type])</f>
        <v>Expense</v>
      </c>
    </row>
    <row r="579" spans="1:6" x14ac:dyDescent="0.25">
      <c r="A579" s="1">
        <v>43656</v>
      </c>
      <c r="B579" s="7" t="s">
        <v>6</v>
      </c>
      <c r="C579" s="8">
        <v>-59</v>
      </c>
      <c r="D579" s="15" t="str">
        <f>_xlfn.XLOOKUP(Bank_Statement__3[[#This Row],[Description]],'Data Validation'!$K$5:$K$27,'Data Validation'!$L$5:$L$27)</f>
        <v>Cosmetics</v>
      </c>
      <c r="E579" s="16" t="str">
        <f>_xlfn.XLOOKUP('Bank_Statement (3)'!$D579,Tabela4[Sub-category],Tabela4[Category])</f>
        <v>Living Expenses</v>
      </c>
      <c r="F579" s="17" t="str">
        <f>_xlfn.XLOOKUP('Bank_Statement (3)'!$E579,Tabela4[Category],Tabela4[Category Type])</f>
        <v>Expense</v>
      </c>
    </row>
    <row r="580" spans="1:6" x14ac:dyDescent="0.25">
      <c r="A580" s="1">
        <v>43657</v>
      </c>
      <c r="B580" s="7" t="s">
        <v>9</v>
      </c>
      <c r="C580" s="8">
        <v>-46</v>
      </c>
      <c r="D580" s="12" t="str">
        <f>_xlfn.XLOOKUP(Bank_Statement__3[[#This Row],[Description]],'Data Validation'!$K$5:$K$27,'Data Validation'!$L$5:$L$27)</f>
        <v>Going Out</v>
      </c>
      <c r="E580" s="13" t="str">
        <f>_xlfn.XLOOKUP('Bank_Statement (3)'!$D580,Tabela4[Sub-category],Tabela4[Category])</f>
        <v>Entertainment</v>
      </c>
      <c r="F580" s="14" t="str">
        <f>_xlfn.XLOOKUP('Bank_Statement (3)'!$E580,Tabela4[Category],Tabela4[Category Type])</f>
        <v>Expense</v>
      </c>
    </row>
    <row r="581" spans="1:6" x14ac:dyDescent="0.25">
      <c r="A581" s="1">
        <v>43658</v>
      </c>
      <c r="B581" s="7" t="s">
        <v>21</v>
      </c>
      <c r="C581" s="8">
        <v>-40</v>
      </c>
      <c r="D581" s="15" t="str">
        <f>_xlfn.XLOOKUP(Bank_Statement__3[[#This Row],[Description]],'Data Validation'!$K$5:$K$27,'Data Validation'!$L$5:$L$27)</f>
        <v>Other</v>
      </c>
      <c r="E581" s="16" t="str">
        <f>_xlfn.XLOOKUP('Bank_Statement (3)'!$D581,Tabela4[Sub-category],Tabela4[Category])</f>
        <v>Discretionary</v>
      </c>
      <c r="F581" s="17" t="str">
        <f>_xlfn.XLOOKUP('Bank_Statement (3)'!$E581,Tabela4[Category],Tabela4[Category Type])</f>
        <v>Expense</v>
      </c>
    </row>
    <row r="582" spans="1:6" x14ac:dyDescent="0.25">
      <c r="A582" s="1">
        <v>43659</v>
      </c>
      <c r="B582" s="7" t="s">
        <v>0</v>
      </c>
      <c r="C582" s="8">
        <v>-15</v>
      </c>
      <c r="D582" s="12" t="str">
        <f>_xlfn.XLOOKUP(Bank_Statement__3[[#This Row],[Description]],'Data Validation'!$K$5:$K$27,'Data Validation'!$L$5:$L$27)</f>
        <v>Delivery Food</v>
      </c>
      <c r="E582" s="13" t="str">
        <f>_xlfn.XLOOKUP('Bank_Statement (3)'!$D582,Tabela4[Sub-category],Tabela4[Category])</f>
        <v>Food</v>
      </c>
      <c r="F582" s="14" t="str">
        <f>_xlfn.XLOOKUP('Bank_Statement (3)'!$E582,Tabela4[Category],Tabela4[Category Type])</f>
        <v>Expense</v>
      </c>
    </row>
    <row r="583" spans="1:6" x14ac:dyDescent="0.25">
      <c r="A583" s="1">
        <v>43660</v>
      </c>
      <c r="B583" s="7" t="s">
        <v>7</v>
      </c>
      <c r="C583" s="8">
        <v>-70</v>
      </c>
      <c r="D583" s="15" t="str">
        <f>_xlfn.XLOOKUP(Bank_Statement__3[[#This Row],[Description]],'Data Validation'!$K$5:$K$27,'Data Validation'!$L$5:$L$27)</f>
        <v>Groceries</v>
      </c>
      <c r="E583" s="16" t="str">
        <f>_xlfn.XLOOKUP('Bank_Statement (3)'!$D583,Tabela4[Sub-category],Tabela4[Category])</f>
        <v>Food</v>
      </c>
      <c r="F583" s="17" t="str">
        <f>_xlfn.XLOOKUP('Bank_Statement (3)'!$E583,Tabela4[Category],Tabela4[Category Type])</f>
        <v>Expense</v>
      </c>
    </row>
    <row r="584" spans="1:6" x14ac:dyDescent="0.25">
      <c r="A584" s="1">
        <v>43661</v>
      </c>
      <c r="B584" s="7" t="s">
        <v>15</v>
      </c>
      <c r="C584" s="8">
        <v>-236</v>
      </c>
      <c r="D584" s="12" t="str">
        <f>_xlfn.XLOOKUP(Bank_Statement__3[[#This Row],[Description]],'Data Validation'!$K$5:$K$27,'Data Validation'!$L$5:$L$27)</f>
        <v>Regular Living Expense</v>
      </c>
      <c r="E584" s="13" t="str">
        <f>_xlfn.XLOOKUP('Bank_Statement (3)'!$D584,Tabela4[Sub-category],Tabela4[Category])</f>
        <v>Living Expenses</v>
      </c>
      <c r="F584" s="14" t="str">
        <f>_xlfn.XLOOKUP('Bank_Statement (3)'!$E584,Tabela4[Category],Tabela4[Category Type])</f>
        <v>Expense</v>
      </c>
    </row>
    <row r="585" spans="1:6" x14ac:dyDescent="0.25">
      <c r="A585" s="1">
        <v>43662</v>
      </c>
      <c r="B585" s="7" t="s">
        <v>1</v>
      </c>
      <c r="C585" s="8">
        <v>-219</v>
      </c>
      <c r="D585" s="15" t="str">
        <f>_xlfn.XLOOKUP(Bank_Statement__3[[#This Row],[Description]],'Data Validation'!$K$5:$K$27,'Data Validation'!$L$5:$L$27)</f>
        <v>Other</v>
      </c>
      <c r="E585" s="16" t="str">
        <f>_xlfn.XLOOKUP('Bank_Statement (3)'!$D585,Tabela4[Sub-category],Tabela4[Category])</f>
        <v>Discretionary</v>
      </c>
      <c r="F585" s="17" t="str">
        <f>_xlfn.XLOOKUP('Bank_Statement (3)'!$E585,Tabela4[Category],Tabela4[Category Type])</f>
        <v>Expense</v>
      </c>
    </row>
    <row r="586" spans="1:6" x14ac:dyDescent="0.25">
      <c r="A586" s="1">
        <v>43663</v>
      </c>
      <c r="B586" s="7" t="s">
        <v>1</v>
      </c>
      <c r="C586" s="8">
        <v>-465</v>
      </c>
      <c r="D586" s="12" t="str">
        <f>_xlfn.XLOOKUP(Bank_Statement__3[[#This Row],[Description]],'Data Validation'!$K$5:$K$27,'Data Validation'!$L$5:$L$27)</f>
        <v>Other</v>
      </c>
      <c r="E586" s="13" t="str">
        <f>_xlfn.XLOOKUP('Bank_Statement (3)'!$D586,Tabela4[Sub-category],Tabela4[Category])</f>
        <v>Discretionary</v>
      </c>
      <c r="F586" s="14" t="str">
        <f>_xlfn.XLOOKUP('Bank_Statement (3)'!$E586,Tabela4[Category],Tabela4[Category Type])</f>
        <v>Expense</v>
      </c>
    </row>
    <row r="587" spans="1:6" x14ac:dyDescent="0.25">
      <c r="A587" s="1">
        <v>43664</v>
      </c>
      <c r="B587" s="7" t="s">
        <v>7</v>
      </c>
      <c r="C587" s="8">
        <v>-179</v>
      </c>
      <c r="D587" s="15" t="str">
        <f>_xlfn.XLOOKUP(Bank_Statement__3[[#This Row],[Description]],'Data Validation'!$K$5:$K$27,'Data Validation'!$L$5:$L$27)</f>
        <v>Groceries</v>
      </c>
      <c r="E587" s="16" t="str">
        <f>_xlfn.XLOOKUP('Bank_Statement (3)'!$D587,Tabela4[Sub-category],Tabela4[Category])</f>
        <v>Food</v>
      </c>
      <c r="F587" s="17" t="str">
        <f>_xlfn.XLOOKUP('Bank_Statement (3)'!$E587,Tabela4[Category],Tabela4[Category Type])</f>
        <v>Expense</v>
      </c>
    </row>
    <row r="588" spans="1:6" x14ac:dyDescent="0.25">
      <c r="A588" s="1">
        <v>43665</v>
      </c>
      <c r="B588" s="7" t="s">
        <v>0</v>
      </c>
      <c r="C588" s="8">
        <v>-30</v>
      </c>
      <c r="D588" s="12" t="str">
        <f>_xlfn.XLOOKUP(Bank_Statement__3[[#This Row],[Description]],'Data Validation'!$K$5:$K$27,'Data Validation'!$L$5:$L$27)</f>
        <v>Delivery Food</v>
      </c>
      <c r="E588" s="13" t="str">
        <f>_xlfn.XLOOKUP('Bank_Statement (3)'!$D588,Tabela4[Sub-category],Tabela4[Category])</f>
        <v>Food</v>
      </c>
      <c r="F588" s="14" t="str">
        <f>_xlfn.XLOOKUP('Bank_Statement (3)'!$E588,Tabela4[Category],Tabela4[Category Type])</f>
        <v>Expense</v>
      </c>
    </row>
    <row r="589" spans="1:6" x14ac:dyDescent="0.25">
      <c r="A589" s="1">
        <v>43666</v>
      </c>
      <c r="B589" s="7" t="s">
        <v>16</v>
      </c>
      <c r="C589" s="8">
        <v>-195</v>
      </c>
      <c r="D589" s="15" t="str">
        <f>_xlfn.XLOOKUP(Bank_Statement__3[[#This Row],[Description]],'Data Validation'!$K$5:$K$27,'Data Validation'!$L$5:$L$27)</f>
        <v>Gas</v>
      </c>
      <c r="E589" s="16" t="str">
        <f>_xlfn.XLOOKUP('Bank_Statement (3)'!$D589,Tabela4[Sub-category],Tabela4[Category])</f>
        <v>Transport</v>
      </c>
      <c r="F589" s="17" t="str">
        <f>_xlfn.XLOOKUP('Bank_Statement (3)'!$E589,Tabela4[Category],Tabela4[Category Type])</f>
        <v>Expense</v>
      </c>
    </row>
    <row r="590" spans="1:6" x14ac:dyDescent="0.25">
      <c r="A590" s="1">
        <v>43667</v>
      </c>
      <c r="B590" s="7" t="s">
        <v>1</v>
      </c>
      <c r="C590" s="8">
        <v>-447</v>
      </c>
      <c r="D590" s="12" t="str">
        <f>_xlfn.XLOOKUP(Bank_Statement__3[[#This Row],[Description]],'Data Validation'!$K$5:$K$27,'Data Validation'!$L$5:$L$27)</f>
        <v>Other</v>
      </c>
      <c r="E590" s="13" t="str">
        <f>_xlfn.XLOOKUP('Bank_Statement (3)'!$D590,Tabela4[Sub-category],Tabela4[Category])</f>
        <v>Discretionary</v>
      </c>
      <c r="F590" s="14" t="str">
        <f>_xlfn.XLOOKUP('Bank_Statement (3)'!$E590,Tabela4[Category],Tabela4[Category Type])</f>
        <v>Expense</v>
      </c>
    </row>
    <row r="591" spans="1:6" x14ac:dyDescent="0.25">
      <c r="A591" s="1">
        <v>43668</v>
      </c>
      <c r="B591" s="7" t="s">
        <v>4</v>
      </c>
      <c r="C591" s="8">
        <v>-133</v>
      </c>
      <c r="D591" s="15" t="str">
        <f>_xlfn.XLOOKUP(Bank_Statement__3[[#This Row],[Description]],'Data Validation'!$K$5:$K$27,'Data Validation'!$L$5:$L$27)</f>
        <v>Groceries</v>
      </c>
      <c r="E591" s="16" t="str">
        <f>_xlfn.XLOOKUP('Bank_Statement (3)'!$D591,Tabela4[Sub-category],Tabela4[Category])</f>
        <v>Food</v>
      </c>
      <c r="F591" s="17" t="str">
        <f>_xlfn.XLOOKUP('Bank_Statement (3)'!$E591,Tabela4[Category],Tabela4[Category Type])</f>
        <v>Expense</v>
      </c>
    </row>
    <row r="592" spans="1:6" x14ac:dyDescent="0.25">
      <c r="A592" s="1">
        <v>43669</v>
      </c>
      <c r="B592" s="7" t="s">
        <v>0</v>
      </c>
      <c r="C592" s="8">
        <v>-33</v>
      </c>
      <c r="D592" s="12" t="str">
        <f>_xlfn.XLOOKUP(Bank_Statement__3[[#This Row],[Description]],'Data Validation'!$K$5:$K$27,'Data Validation'!$L$5:$L$27)</f>
        <v>Delivery Food</v>
      </c>
      <c r="E592" s="13" t="str">
        <f>_xlfn.XLOOKUP('Bank_Statement (3)'!$D592,Tabela4[Sub-category],Tabela4[Category])</f>
        <v>Food</v>
      </c>
      <c r="F592" s="14" t="str">
        <f>_xlfn.XLOOKUP('Bank_Statement (3)'!$E592,Tabela4[Category],Tabela4[Category Type])</f>
        <v>Expense</v>
      </c>
    </row>
    <row r="593" spans="1:6" x14ac:dyDescent="0.25">
      <c r="A593" s="1">
        <v>43670</v>
      </c>
      <c r="B593" s="7" t="s">
        <v>3</v>
      </c>
      <c r="C593" s="8">
        <v>-10</v>
      </c>
      <c r="D593" s="15" t="str">
        <f>_xlfn.XLOOKUP(Bank_Statement__3[[#This Row],[Description]],'Data Validation'!$K$5:$K$27,'Data Validation'!$L$5:$L$27)</f>
        <v>Entertainment Subscription</v>
      </c>
      <c r="E593" s="16" t="str">
        <f>_xlfn.XLOOKUP('Bank_Statement (3)'!$D593,Tabela4[Sub-category],Tabela4[Category])</f>
        <v>Entertainment</v>
      </c>
      <c r="F593" s="17" t="str">
        <f>_xlfn.XLOOKUP('Bank_Statement (3)'!$E593,Tabela4[Category],Tabela4[Category Type])</f>
        <v>Expense</v>
      </c>
    </row>
    <row r="594" spans="1:6" x14ac:dyDescent="0.25">
      <c r="A594" s="1">
        <v>43671</v>
      </c>
      <c r="B594" s="7" t="s">
        <v>0</v>
      </c>
      <c r="C594" s="8">
        <v>-36</v>
      </c>
      <c r="D594" s="12" t="str">
        <f>_xlfn.XLOOKUP(Bank_Statement__3[[#This Row],[Description]],'Data Validation'!$K$5:$K$27,'Data Validation'!$L$5:$L$27)</f>
        <v>Delivery Food</v>
      </c>
      <c r="E594" s="13" t="str">
        <f>_xlfn.XLOOKUP('Bank_Statement (3)'!$D594,Tabela4[Sub-category],Tabela4[Category])</f>
        <v>Food</v>
      </c>
      <c r="F594" s="14" t="str">
        <f>_xlfn.XLOOKUP('Bank_Statement (3)'!$E594,Tabela4[Category],Tabela4[Category Type])</f>
        <v>Expense</v>
      </c>
    </row>
    <row r="595" spans="1:6" x14ac:dyDescent="0.25">
      <c r="A595" s="1">
        <v>43672</v>
      </c>
      <c r="B595" s="7" t="s">
        <v>17</v>
      </c>
      <c r="C595" s="8">
        <v>-454</v>
      </c>
      <c r="D595" s="15" t="str">
        <f>_xlfn.XLOOKUP(Bank_Statement__3[[#This Row],[Description]],'Data Validation'!$K$5:$K$27,'Data Validation'!$L$5:$L$27)</f>
        <v>Regular Living Expense</v>
      </c>
      <c r="E595" s="16" t="str">
        <f>_xlfn.XLOOKUP('Bank_Statement (3)'!$D595,Tabela4[Sub-category],Tabela4[Category])</f>
        <v>Living Expenses</v>
      </c>
      <c r="F595" s="17" t="str">
        <f>_xlfn.XLOOKUP('Bank_Statement (3)'!$E595,Tabela4[Category],Tabela4[Category Type])</f>
        <v>Expense</v>
      </c>
    </row>
    <row r="596" spans="1:6" x14ac:dyDescent="0.25">
      <c r="A596" s="1">
        <v>43673</v>
      </c>
      <c r="B596" s="7" t="s">
        <v>9</v>
      </c>
      <c r="C596" s="8">
        <v>-25</v>
      </c>
      <c r="D596" s="12" t="str">
        <f>_xlfn.XLOOKUP(Bank_Statement__3[[#This Row],[Description]],'Data Validation'!$K$5:$K$27,'Data Validation'!$L$5:$L$27)</f>
        <v>Going Out</v>
      </c>
      <c r="E596" s="13" t="str">
        <f>_xlfn.XLOOKUP('Bank_Statement (3)'!$D596,Tabela4[Sub-category],Tabela4[Category])</f>
        <v>Entertainment</v>
      </c>
      <c r="F596" s="14" t="str">
        <f>_xlfn.XLOOKUP('Bank_Statement (3)'!$E596,Tabela4[Category],Tabela4[Category Type])</f>
        <v>Expense</v>
      </c>
    </row>
    <row r="597" spans="1:6" x14ac:dyDescent="0.25">
      <c r="A597" s="1">
        <v>43674</v>
      </c>
      <c r="B597" s="7" t="s">
        <v>5</v>
      </c>
      <c r="C597" s="8">
        <v>-53</v>
      </c>
      <c r="D597" s="15" t="str">
        <f>_xlfn.XLOOKUP(Bank_Statement__3[[#This Row],[Description]],'Data Validation'!$K$5:$K$27,'Data Validation'!$L$5:$L$27)</f>
        <v>Clothes</v>
      </c>
      <c r="E597" s="16" t="str">
        <f>_xlfn.XLOOKUP('Bank_Statement (3)'!$D597,Tabela4[Sub-category],Tabela4[Category])</f>
        <v>Discretionary</v>
      </c>
      <c r="F597" s="17" t="str">
        <f>_xlfn.XLOOKUP('Bank_Statement (3)'!$E597,Tabela4[Category],Tabela4[Category Type])</f>
        <v>Expense</v>
      </c>
    </row>
    <row r="598" spans="1:6" x14ac:dyDescent="0.25">
      <c r="A598" s="1">
        <v>43675</v>
      </c>
      <c r="B598" s="7" t="s">
        <v>0</v>
      </c>
      <c r="C598" s="8">
        <v>-24</v>
      </c>
      <c r="D598" s="12" t="str">
        <f>_xlfn.XLOOKUP(Bank_Statement__3[[#This Row],[Description]],'Data Validation'!$K$5:$K$27,'Data Validation'!$L$5:$L$27)</f>
        <v>Delivery Food</v>
      </c>
      <c r="E598" s="13" t="str">
        <f>_xlfn.XLOOKUP('Bank_Statement (3)'!$D598,Tabela4[Sub-category],Tabela4[Category])</f>
        <v>Food</v>
      </c>
      <c r="F598" s="14" t="str">
        <f>_xlfn.XLOOKUP('Bank_Statement (3)'!$E598,Tabela4[Category],Tabela4[Category Type])</f>
        <v>Expense</v>
      </c>
    </row>
    <row r="599" spans="1:6" x14ac:dyDescent="0.25">
      <c r="A599" s="1">
        <v>43676</v>
      </c>
      <c r="B599" s="7" t="s">
        <v>0</v>
      </c>
      <c r="C599" s="8">
        <v>-35</v>
      </c>
      <c r="D599" s="15" t="str">
        <f>_xlfn.XLOOKUP(Bank_Statement__3[[#This Row],[Description]],'Data Validation'!$K$5:$K$27,'Data Validation'!$L$5:$L$27)</f>
        <v>Delivery Food</v>
      </c>
      <c r="E599" s="16" t="str">
        <f>_xlfn.XLOOKUP('Bank_Statement (3)'!$D599,Tabela4[Sub-category],Tabela4[Category])</f>
        <v>Food</v>
      </c>
      <c r="F599" s="17" t="str">
        <f>_xlfn.XLOOKUP('Bank_Statement (3)'!$E599,Tabela4[Category],Tabela4[Category Type])</f>
        <v>Expense</v>
      </c>
    </row>
    <row r="600" spans="1:6" x14ac:dyDescent="0.25">
      <c r="A600" s="1">
        <v>43677</v>
      </c>
      <c r="B600" s="7" t="s">
        <v>7</v>
      </c>
      <c r="C600" s="8">
        <v>-193</v>
      </c>
      <c r="D600" s="12" t="str">
        <f>_xlfn.XLOOKUP(Bank_Statement__3[[#This Row],[Description]],'Data Validation'!$K$5:$K$27,'Data Validation'!$L$5:$L$27)</f>
        <v>Groceries</v>
      </c>
      <c r="E600" s="13" t="str">
        <f>_xlfn.XLOOKUP('Bank_Statement (3)'!$D600,Tabela4[Sub-category],Tabela4[Category])</f>
        <v>Food</v>
      </c>
      <c r="F600" s="14" t="str">
        <f>_xlfn.XLOOKUP('Bank_Statement (3)'!$E600,Tabela4[Category],Tabela4[Category Type])</f>
        <v>Expense</v>
      </c>
    </row>
    <row r="601" spans="1:6" x14ac:dyDescent="0.25">
      <c r="A601" s="1">
        <v>43677</v>
      </c>
      <c r="B601" s="7" t="s">
        <v>8</v>
      </c>
      <c r="C601" s="8">
        <v>6944.2999999999902</v>
      </c>
      <c r="D601" s="15" t="str">
        <f>_xlfn.XLOOKUP(Bank_Statement__3[[#This Row],[Description]],'Data Validation'!$K$5:$K$27,'Data Validation'!$L$5:$L$27)</f>
        <v>Salary</v>
      </c>
      <c r="E601" s="16" t="str">
        <f>_xlfn.XLOOKUP('Bank_Statement (3)'!$D601,Tabela4[Sub-category],Tabela4[Category])</f>
        <v>Salary</v>
      </c>
      <c r="F601" s="17" t="str">
        <f>_xlfn.XLOOKUP('Bank_Statement (3)'!$E601,Tabela4[Category],Tabela4[Category Type])</f>
        <v>Income</v>
      </c>
    </row>
    <row r="602" spans="1:6" x14ac:dyDescent="0.25">
      <c r="A602" s="1">
        <v>43678</v>
      </c>
      <c r="B602" s="7" t="s">
        <v>7</v>
      </c>
      <c r="C602" s="8">
        <v>-165</v>
      </c>
      <c r="D602" s="12" t="str">
        <f>_xlfn.XLOOKUP(Bank_Statement__3[[#This Row],[Description]],'Data Validation'!$K$5:$K$27,'Data Validation'!$L$5:$L$27)</f>
        <v>Groceries</v>
      </c>
      <c r="E602" s="13" t="str">
        <f>_xlfn.XLOOKUP('Bank_Statement (3)'!$D602,Tabela4[Sub-category],Tabela4[Category])</f>
        <v>Food</v>
      </c>
      <c r="F602" s="14" t="str">
        <f>_xlfn.XLOOKUP('Bank_Statement (3)'!$E602,Tabela4[Category],Tabela4[Category Type])</f>
        <v>Expense</v>
      </c>
    </row>
    <row r="603" spans="1:6" x14ac:dyDescent="0.25">
      <c r="A603" s="1">
        <v>43679</v>
      </c>
      <c r="B603" s="7" t="s">
        <v>21</v>
      </c>
      <c r="C603" s="8">
        <v>-10</v>
      </c>
      <c r="D603" s="15" t="str">
        <f>_xlfn.XLOOKUP(Bank_Statement__3[[#This Row],[Description]],'Data Validation'!$K$5:$K$27,'Data Validation'!$L$5:$L$27)</f>
        <v>Other</v>
      </c>
      <c r="E603" s="16" t="str">
        <f>_xlfn.XLOOKUP('Bank_Statement (3)'!$D603,Tabela4[Sub-category],Tabela4[Category])</f>
        <v>Discretionary</v>
      </c>
      <c r="F603" s="17" t="str">
        <f>_xlfn.XLOOKUP('Bank_Statement (3)'!$E603,Tabela4[Category],Tabela4[Category Type])</f>
        <v>Expense</v>
      </c>
    </row>
    <row r="604" spans="1:6" x14ac:dyDescent="0.25">
      <c r="A604" s="1">
        <v>43680</v>
      </c>
      <c r="B604" s="7" t="s">
        <v>6</v>
      </c>
      <c r="C604" s="8">
        <v>-145</v>
      </c>
      <c r="D604" s="12" t="str">
        <f>_xlfn.XLOOKUP(Bank_Statement__3[[#This Row],[Description]],'Data Validation'!$K$5:$K$27,'Data Validation'!$L$5:$L$27)</f>
        <v>Cosmetics</v>
      </c>
      <c r="E604" s="13" t="str">
        <f>_xlfn.XLOOKUP('Bank_Statement (3)'!$D604,Tabela4[Sub-category],Tabela4[Category])</f>
        <v>Living Expenses</v>
      </c>
      <c r="F604" s="14" t="str">
        <f>_xlfn.XLOOKUP('Bank_Statement (3)'!$E604,Tabela4[Category],Tabela4[Category Type])</f>
        <v>Expense</v>
      </c>
    </row>
    <row r="605" spans="1:6" x14ac:dyDescent="0.25">
      <c r="A605" s="1">
        <v>43681</v>
      </c>
      <c r="B605" s="7" t="s">
        <v>7</v>
      </c>
      <c r="C605" s="8">
        <v>-63</v>
      </c>
      <c r="D605" s="15" t="str">
        <f>_xlfn.XLOOKUP(Bank_Statement__3[[#This Row],[Description]],'Data Validation'!$K$5:$K$27,'Data Validation'!$L$5:$L$27)</f>
        <v>Groceries</v>
      </c>
      <c r="E605" s="16" t="str">
        <f>_xlfn.XLOOKUP('Bank_Statement (3)'!$D605,Tabela4[Sub-category],Tabela4[Category])</f>
        <v>Food</v>
      </c>
      <c r="F605" s="17" t="str">
        <f>_xlfn.XLOOKUP('Bank_Statement (3)'!$E605,Tabela4[Category],Tabela4[Category Type])</f>
        <v>Expense</v>
      </c>
    </row>
    <row r="606" spans="1:6" x14ac:dyDescent="0.25">
      <c r="A606" s="1">
        <v>43682</v>
      </c>
      <c r="B606" s="7" t="s">
        <v>20</v>
      </c>
      <c r="C606" s="8">
        <v>-46</v>
      </c>
      <c r="D606" s="12" t="str">
        <f>_xlfn.XLOOKUP(Bank_Statement__3[[#This Row],[Description]],'Data Validation'!$K$5:$K$27,'Data Validation'!$L$5:$L$27)</f>
        <v>Public Transport</v>
      </c>
      <c r="E606" s="13" t="str">
        <f>_xlfn.XLOOKUP('Bank_Statement (3)'!$D606,Tabela4[Sub-category],Tabela4[Category])</f>
        <v>Transport</v>
      </c>
      <c r="F606" s="14" t="str">
        <f>_xlfn.XLOOKUP('Bank_Statement (3)'!$E606,Tabela4[Category],Tabela4[Category Type])</f>
        <v>Expense</v>
      </c>
    </row>
    <row r="607" spans="1:6" x14ac:dyDescent="0.25">
      <c r="A607" s="1">
        <v>43683</v>
      </c>
      <c r="B607" s="7" t="s">
        <v>0</v>
      </c>
      <c r="C607" s="8">
        <v>-23</v>
      </c>
      <c r="D607" s="15" t="str">
        <f>_xlfn.XLOOKUP(Bank_Statement__3[[#This Row],[Description]],'Data Validation'!$K$5:$K$27,'Data Validation'!$L$5:$L$27)</f>
        <v>Delivery Food</v>
      </c>
      <c r="E607" s="16" t="str">
        <f>_xlfn.XLOOKUP('Bank_Statement (3)'!$D607,Tabela4[Sub-category],Tabela4[Category])</f>
        <v>Food</v>
      </c>
      <c r="F607" s="17" t="str">
        <f>_xlfn.XLOOKUP('Bank_Statement (3)'!$E607,Tabela4[Category],Tabela4[Category Type])</f>
        <v>Expense</v>
      </c>
    </row>
    <row r="608" spans="1:6" x14ac:dyDescent="0.25">
      <c r="A608" s="1">
        <v>43684</v>
      </c>
      <c r="B608" s="7" t="s">
        <v>4</v>
      </c>
      <c r="C608" s="8">
        <v>-140</v>
      </c>
      <c r="D608" s="12" t="str">
        <f>_xlfn.XLOOKUP(Bank_Statement__3[[#This Row],[Description]],'Data Validation'!$K$5:$K$27,'Data Validation'!$L$5:$L$27)</f>
        <v>Groceries</v>
      </c>
      <c r="E608" s="13" t="str">
        <f>_xlfn.XLOOKUP('Bank_Statement (3)'!$D608,Tabela4[Sub-category],Tabela4[Category])</f>
        <v>Food</v>
      </c>
      <c r="F608" s="14" t="str">
        <f>_xlfn.XLOOKUP('Bank_Statement (3)'!$E608,Tabela4[Category],Tabela4[Category Type])</f>
        <v>Expense</v>
      </c>
    </row>
    <row r="609" spans="1:6" x14ac:dyDescent="0.25">
      <c r="A609" s="1">
        <v>43685</v>
      </c>
      <c r="B609" s="7" t="s">
        <v>0</v>
      </c>
      <c r="C609" s="8">
        <v>-28</v>
      </c>
      <c r="D609" s="15" t="str">
        <f>_xlfn.XLOOKUP(Bank_Statement__3[[#This Row],[Description]],'Data Validation'!$K$5:$K$27,'Data Validation'!$L$5:$L$27)</f>
        <v>Delivery Food</v>
      </c>
      <c r="E609" s="16" t="str">
        <f>_xlfn.XLOOKUP('Bank_Statement (3)'!$D609,Tabela4[Sub-category],Tabela4[Category])</f>
        <v>Food</v>
      </c>
      <c r="F609" s="17" t="str">
        <f>_xlfn.XLOOKUP('Bank_Statement (3)'!$E609,Tabela4[Category],Tabela4[Category Type])</f>
        <v>Expense</v>
      </c>
    </row>
    <row r="610" spans="1:6" x14ac:dyDescent="0.25">
      <c r="A610" s="1">
        <v>43686</v>
      </c>
      <c r="B610" s="7" t="s">
        <v>16</v>
      </c>
      <c r="C610" s="8">
        <v>-110</v>
      </c>
      <c r="D610" s="12" t="str">
        <f>_xlfn.XLOOKUP(Bank_Statement__3[[#This Row],[Description]],'Data Validation'!$K$5:$K$27,'Data Validation'!$L$5:$L$27)</f>
        <v>Gas</v>
      </c>
      <c r="E610" s="13" t="str">
        <f>_xlfn.XLOOKUP('Bank_Statement (3)'!$D610,Tabela4[Sub-category],Tabela4[Category])</f>
        <v>Transport</v>
      </c>
      <c r="F610" s="14" t="str">
        <f>_xlfn.XLOOKUP('Bank_Statement (3)'!$E610,Tabela4[Category],Tabela4[Category Type])</f>
        <v>Expense</v>
      </c>
    </row>
    <row r="611" spans="1:6" x14ac:dyDescent="0.25">
      <c r="A611" s="1">
        <v>43687</v>
      </c>
      <c r="B611" s="7" t="s">
        <v>7</v>
      </c>
      <c r="C611" s="8">
        <v>-189</v>
      </c>
      <c r="D611" s="15" t="str">
        <f>_xlfn.XLOOKUP(Bank_Statement__3[[#This Row],[Description]],'Data Validation'!$K$5:$K$27,'Data Validation'!$L$5:$L$27)</f>
        <v>Groceries</v>
      </c>
      <c r="E611" s="16" t="str">
        <f>_xlfn.XLOOKUP('Bank_Statement (3)'!$D611,Tabela4[Sub-category],Tabela4[Category])</f>
        <v>Food</v>
      </c>
      <c r="F611" s="17" t="str">
        <f>_xlfn.XLOOKUP('Bank_Statement (3)'!$E611,Tabela4[Category],Tabela4[Category Type])</f>
        <v>Expense</v>
      </c>
    </row>
    <row r="612" spans="1:6" x14ac:dyDescent="0.25">
      <c r="A612" s="1">
        <v>43688</v>
      </c>
      <c r="B612" s="7" t="s">
        <v>0</v>
      </c>
      <c r="C612" s="8">
        <v>-19</v>
      </c>
      <c r="D612" s="12" t="str">
        <f>_xlfn.XLOOKUP(Bank_Statement__3[[#This Row],[Description]],'Data Validation'!$K$5:$K$27,'Data Validation'!$L$5:$L$27)</f>
        <v>Delivery Food</v>
      </c>
      <c r="E612" s="13" t="str">
        <f>_xlfn.XLOOKUP('Bank_Statement (3)'!$D612,Tabela4[Sub-category],Tabela4[Category])</f>
        <v>Food</v>
      </c>
      <c r="F612" s="14" t="str">
        <f>_xlfn.XLOOKUP('Bank_Statement (3)'!$E612,Tabela4[Category],Tabela4[Category Type])</f>
        <v>Expense</v>
      </c>
    </row>
    <row r="613" spans="1:6" x14ac:dyDescent="0.25">
      <c r="A613" s="1">
        <v>43689</v>
      </c>
      <c r="B613" s="7" t="s">
        <v>9</v>
      </c>
      <c r="C613" s="8">
        <v>-5</v>
      </c>
      <c r="D613" s="15" t="str">
        <f>_xlfn.XLOOKUP(Bank_Statement__3[[#This Row],[Description]],'Data Validation'!$K$5:$K$27,'Data Validation'!$L$5:$L$27)</f>
        <v>Going Out</v>
      </c>
      <c r="E613" s="16" t="str">
        <f>_xlfn.XLOOKUP('Bank_Statement (3)'!$D613,Tabela4[Sub-category],Tabela4[Category])</f>
        <v>Entertainment</v>
      </c>
      <c r="F613" s="17" t="str">
        <f>_xlfn.XLOOKUP('Bank_Statement (3)'!$E613,Tabela4[Category],Tabela4[Category Type])</f>
        <v>Expense</v>
      </c>
    </row>
    <row r="614" spans="1:6" x14ac:dyDescent="0.25">
      <c r="A614" s="1">
        <v>43690</v>
      </c>
      <c r="B614" s="7" t="s">
        <v>20</v>
      </c>
      <c r="C614" s="8">
        <v>-28</v>
      </c>
      <c r="D614" s="12" t="str">
        <f>_xlfn.XLOOKUP(Bank_Statement__3[[#This Row],[Description]],'Data Validation'!$K$5:$K$27,'Data Validation'!$L$5:$L$27)</f>
        <v>Public Transport</v>
      </c>
      <c r="E614" s="13" t="str">
        <f>_xlfn.XLOOKUP('Bank_Statement (3)'!$D614,Tabela4[Sub-category],Tabela4[Category])</f>
        <v>Transport</v>
      </c>
      <c r="F614" s="14" t="str">
        <f>_xlfn.XLOOKUP('Bank_Statement (3)'!$E614,Tabela4[Category],Tabela4[Category Type])</f>
        <v>Expense</v>
      </c>
    </row>
    <row r="615" spans="1:6" x14ac:dyDescent="0.25">
      <c r="A615" s="1">
        <v>43691</v>
      </c>
      <c r="B615" s="7" t="s">
        <v>6</v>
      </c>
      <c r="C615" s="8">
        <v>-141</v>
      </c>
      <c r="D615" s="15" t="str">
        <f>_xlfn.XLOOKUP(Bank_Statement__3[[#This Row],[Description]],'Data Validation'!$K$5:$K$27,'Data Validation'!$L$5:$L$27)</f>
        <v>Cosmetics</v>
      </c>
      <c r="E615" s="16" t="str">
        <f>_xlfn.XLOOKUP('Bank_Statement (3)'!$D615,Tabela4[Sub-category],Tabela4[Category])</f>
        <v>Living Expenses</v>
      </c>
      <c r="F615" s="17" t="str">
        <f>_xlfn.XLOOKUP('Bank_Statement (3)'!$E615,Tabela4[Category],Tabela4[Category Type])</f>
        <v>Expense</v>
      </c>
    </row>
    <row r="616" spans="1:6" x14ac:dyDescent="0.25">
      <c r="A616" s="1">
        <v>43692</v>
      </c>
      <c r="B616" s="7" t="s">
        <v>0</v>
      </c>
      <c r="C616" s="8">
        <v>-12</v>
      </c>
      <c r="D616" s="12" t="str">
        <f>_xlfn.XLOOKUP(Bank_Statement__3[[#This Row],[Description]],'Data Validation'!$K$5:$K$27,'Data Validation'!$L$5:$L$27)</f>
        <v>Delivery Food</v>
      </c>
      <c r="E616" s="13" t="str">
        <f>_xlfn.XLOOKUP('Bank_Statement (3)'!$D616,Tabela4[Sub-category],Tabela4[Category])</f>
        <v>Food</v>
      </c>
      <c r="F616" s="14" t="str">
        <f>_xlfn.XLOOKUP('Bank_Statement (3)'!$E616,Tabela4[Category],Tabela4[Category Type])</f>
        <v>Expense</v>
      </c>
    </row>
    <row r="617" spans="1:6" x14ac:dyDescent="0.25">
      <c r="A617" s="1">
        <v>43693</v>
      </c>
      <c r="B617" s="7" t="s">
        <v>7</v>
      </c>
      <c r="C617" s="8">
        <v>-91</v>
      </c>
      <c r="D617" s="15" t="str">
        <f>_xlfn.XLOOKUP(Bank_Statement__3[[#This Row],[Description]],'Data Validation'!$K$5:$K$27,'Data Validation'!$L$5:$L$27)</f>
        <v>Groceries</v>
      </c>
      <c r="E617" s="16" t="str">
        <f>_xlfn.XLOOKUP('Bank_Statement (3)'!$D617,Tabela4[Sub-category],Tabela4[Category])</f>
        <v>Food</v>
      </c>
      <c r="F617" s="17" t="str">
        <f>_xlfn.XLOOKUP('Bank_Statement (3)'!$E617,Tabela4[Category],Tabela4[Category Type])</f>
        <v>Expense</v>
      </c>
    </row>
    <row r="618" spans="1:6" x14ac:dyDescent="0.25">
      <c r="A618" s="1">
        <v>43694</v>
      </c>
      <c r="B618" s="7" t="s">
        <v>0</v>
      </c>
      <c r="C618" s="8">
        <v>-8</v>
      </c>
      <c r="D618" s="12" t="str">
        <f>_xlfn.XLOOKUP(Bank_Statement__3[[#This Row],[Description]],'Data Validation'!$K$5:$K$27,'Data Validation'!$L$5:$L$27)</f>
        <v>Delivery Food</v>
      </c>
      <c r="E618" s="13" t="str">
        <f>_xlfn.XLOOKUP('Bank_Statement (3)'!$D618,Tabela4[Sub-category],Tabela4[Category])</f>
        <v>Food</v>
      </c>
      <c r="F618" s="14" t="str">
        <f>_xlfn.XLOOKUP('Bank_Statement (3)'!$E618,Tabela4[Category],Tabela4[Category Type])</f>
        <v>Expense</v>
      </c>
    </row>
    <row r="619" spans="1:6" x14ac:dyDescent="0.25">
      <c r="A619" s="1">
        <v>43695</v>
      </c>
      <c r="B619" s="7" t="s">
        <v>7</v>
      </c>
      <c r="C619" s="8">
        <v>-163</v>
      </c>
      <c r="D619" s="15" t="str">
        <f>_xlfn.XLOOKUP(Bank_Statement__3[[#This Row],[Description]],'Data Validation'!$K$5:$K$27,'Data Validation'!$L$5:$L$27)</f>
        <v>Groceries</v>
      </c>
      <c r="E619" s="16" t="str">
        <f>_xlfn.XLOOKUP('Bank_Statement (3)'!$D619,Tabela4[Sub-category],Tabela4[Category])</f>
        <v>Food</v>
      </c>
      <c r="F619" s="17" t="str">
        <f>_xlfn.XLOOKUP('Bank_Statement (3)'!$E619,Tabela4[Category],Tabela4[Category Type])</f>
        <v>Expense</v>
      </c>
    </row>
    <row r="620" spans="1:6" x14ac:dyDescent="0.25">
      <c r="A620" s="1">
        <v>43696</v>
      </c>
      <c r="B620" s="7" t="s">
        <v>16</v>
      </c>
      <c r="C620" s="8">
        <v>-61</v>
      </c>
      <c r="D620" s="12" t="str">
        <f>_xlfn.XLOOKUP(Bank_Statement__3[[#This Row],[Description]],'Data Validation'!$K$5:$K$27,'Data Validation'!$L$5:$L$27)</f>
        <v>Gas</v>
      </c>
      <c r="E620" s="13" t="str">
        <f>_xlfn.XLOOKUP('Bank_Statement (3)'!$D620,Tabela4[Sub-category],Tabela4[Category])</f>
        <v>Transport</v>
      </c>
      <c r="F620" s="14" t="str">
        <f>_xlfn.XLOOKUP('Bank_Statement (3)'!$E620,Tabela4[Category],Tabela4[Category Type])</f>
        <v>Expense</v>
      </c>
    </row>
    <row r="621" spans="1:6" x14ac:dyDescent="0.25">
      <c r="A621" s="1">
        <v>43697</v>
      </c>
      <c r="B621" s="7" t="s">
        <v>21</v>
      </c>
      <c r="C621" s="8">
        <v>-23</v>
      </c>
      <c r="D621" s="15" t="str">
        <f>_xlfn.XLOOKUP(Bank_Statement__3[[#This Row],[Description]],'Data Validation'!$K$5:$K$27,'Data Validation'!$L$5:$L$27)</f>
        <v>Other</v>
      </c>
      <c r="E621" s="16" t="str">
        <f>_xlfn.XLOOKUP('Bank_Statement (3)'!$D621,Tabela4[Sub-category],Tabela4[Category])</f>
        <v>Discretionary</v>
      </c>
      <c r="F621" s="17" t="str">
        <f>_xlfn.XLOOKUP('Bank_Statement (3)'!$E621,Tabela4[Category],Tabela4[Category Type])</f>
        <v>Expense</v>
      </c>
    </row>
    <row r="622" spans="1:6" x14ac:dyDescent="0.25">
      <c r="A622" s="1">
        <v>43698</v>
      </c>
      <c r="B622" s="7" t="s">
        <v>4</v>
      </c>
      <c r="C622" s="8">
        <v>-195</v>
      </c>
      <c r="D622" s="12" t="str">
        <f>_xlfn.XLOOKUP(Bank_Statement__3[[#This Row],[Description]],'Data Validation'!$K$5:$K$27,'Data Validation'!$L$5:$L$27)</f>
        <v>Groceries</v>
      </c>
      <c r="E622" s="13" t="str">
        <f>_xlfn.XLOOKUP('Bank_Statement (3)'!$D622,Tabela4[Sub-category],Tabela4[Category])</f>
        <v>Food</v>
      </c>
      <c r="F622" s="14" t="str">
        <f>_xlfn.XLOOKUP('Bank_Statement (3)'!$E622,Tabela4[Category],Tabela4[Category Type])</f>
        <v>Expense</v>
      </c>
    </row>
    <row r="623" spans="1:6" x14ac:dyDescent="0.25">
      <c r="A623" s="1">
        <v>43699</v>
      </c>
      <c r="B623" s="7" t="s">
        <v>7</v>
      </c>
      <c r="C623" s="8">
        <v>-136</v>
      </c>
      <c r="D623" s="15" t="str">
        <f>_xlfn.XLOOKUP(Bank_Statement__3[[#This Row],[Description]],'Data Validation'!$K$5:$K$27,'Data Validation'!$L$5:$L$27)</f>
        <v>Groceries</v>
      </c>
      <c r="E623" s="16" t="str">
        <f>_xlfn.XLOOKUP('Bank_Statement (3)'!$D623,Tabela4[Sub-category],Tabela4[Category])</f>
        <v>Food</v>
      </c>
      <c r="F623" s="17" t="str">
        <f>_xlfn.XLOOKUP('Bank_Statement (3)'!$E623,Tabela4[Category],Tabela4[Category Type])</f>
        <v>Expense</v>
      </c>
    </row>
    <row r="624" spans="1:6" x14ac:dyDescent="0.25">
      <c r="A624" s="1">
        <v>43700</v>
      </c>
      <c r="B624" s="7" t="s">
        <v>24</v>
      </c>
      <c r="C624" s="8">
        <v>-94</v>
      </c>
      <c r="D624" s="12" t="str">
        <f>_xlfn.XLOOKUP(Bank_Statement__3[[#This Row],[Description]],'Data Validation'!$K$5:$K$27,'Data Validation'!$L$5:$L$27)</f>
        <v>Gas</v>
      </c>
      <c r="E624" s="13" t="str">
        <f>_xlfn.XLOOKUP('Bank_Statement (3)'!$D624,Tabela4[Sub-category],Tabela4[Category])</f>
        <v>Transport</v>
      </c>
      <c r="F624" s="14" t="str">
        <f>_xlfn.XLOOKUP('Bank_Statement (3)'!$E624,Tabela4[Category],Tabela4[Category Type])</f>
        <v>Expense</v>
      </c>
    </row>
    <row r="625" spans="1:6" x14ac:dyDescent="0.25">
      <c r="A625" s="1">
        <v>43701</v>
      </c>
      <c r="B625" s="7" t="s">
        <v>9</v>
      </c>
      <c r="C625" s="8">
        <v>-36</v>
      </c>
      <c r="D625" s="15" t="str">
        <f>_xlfn.XLOOKUP(Bank_Statement__3[[#This Row],[Description]],'Data Validation'!$K$5:$K$27,'Data Validation'!$L$5:$L$27)</f>
        <v>Going Out</v>
      </c>
      <c r="E625" s="16" t="str">
        <f>_xlfn.XLOOKUP('Bank_Statement (3)'!$D625,Tabela4[Sub-category],Tabela4[Category])</f>
        <v>Entertainment</v>
      </c>
      <c r="F625" s="17" t="str">
        <f>_xlfn.XLOOKUP('Bank_Statement (3)'!$E625,Tabela4[Category],Tabela4[Category Type])</f>
        <v>Expense</v>
      </c>
    </row>
    <row r="626" spans="1:6" x14ac:dyDescent="0.25">
      <c r="A626" s="1">
        <v>43702</v>
      </c>
      <c r="B626" s="7" t="s">
        <v>15</v>
      </c>
      <c r="C626" s="8">
        <v>-451</v>
      </c>
      <c r="D626" s="12" t="str">
        <f>_xlfn.XLOOKUP(Bank_Statement__3[[#This Row],[Description]],'Data Validation'!$K$5:$K$27,'Data Validation'!$L$5:$L$27)</f>
        <v>Regular Living Expense</v>
      </c>
      <c r="E626" s="13" t="str">
        <f>_xlfn.XLOOKUP('Bank_Statement (3)'!$D626,Tabela4[Sub-category],Tabela4[Category])</f>
        <v>Living Expenses</v>
      </c>
      <c r="F626" s="14" t="str">
        <f>_xlfn.XLOOKUP('Bank_Statement (3)'!$E626,Tabela4[Category],Tabela4[Category Type])</f>
        <v>Expense</v>
      </c>
    </row>
    <row r="627" spans="1:6" x14ac:dyDescent="0.25">
      <c r="A627" s="1">
        <v>43703</v>
      </c>
      <c r="B627" s="7" t="s">
        <v>7</v>
      </c>
      <c r="C627" s="8">
        <v>-172</v>
      </c>
      <c r="D627" s="15" t="str">
        <f>_xlfn.XLOOKUP(Bank_Statement__3[[#This Row],[Description]],'Data Validation'!$K$5:$K$27,'Data Validation'!$L$5:$L$27)</f>
        <v>Groceries</v>
      </c>
      <c r="E627" s="16" t="str">
        <f>_xlfn.XLOOKUP('Bank_Statement (3)'!$D627,Tabela4[Sub-category],Tabela4[Category])</f>
        <v>Food</v>
      </c>
      <c r="F627" s="17" t="str">
        <f>_xlfn.XLOOKUP('Bank_Statement (3)'!$E627,Tabela4[Category],Tabela4[Category Type])</f>
        <v>Expense</v>
      </c>
    </row>
    <row r="628" spans="1:6" x14ac:dyDescent="0.25">
      <c r="A628" s="1">
        <v>43704</v>
      </c>
      <c r="B628" s="7" t="s">
        <v>18</v>
      </c>
      <c r="C628" s="8">
        <v>0</v>
      </c>
      <c r="D628" s="12" t="str">
        <f>_xlfn.XLOOKUP(Bank_Statement__3[[#This Row],[Description]],'Data Validation'!$K$5:$K$27,'Data Validation'!$L$5:$L$27)</f>
        <v>Regular Living Expense</v>
      </c>
      <c r="E628" s="13" t="str">
        <f>_xlfn.XLOOKUP('Bank_Statement (3)'!$D628,Tabela4[Sub-category],Tabela4[Category])</f>
        <v>Living Expenses</v>
      </c>
      <c r="F628" s="14" t="str">
        <f>_xlfn.XLOOKUP('Bank_Statement (3)'!$E628,Tabela4[Category],Tabela4[Category Type])</f>
        <v>Expense</v>
      </c>
    </row>
    <row r="629" spans="1:6" x14ac:dyDescent="0.25">
      <c r="A629" s="1">
        <v>43705</v>
      </c>
      <c r="B629" s="7" t="s">
        <v>0</v>
      </c>
      <c r="C629" s="8">
        <v>-36</v>
      </c>
      <c r="D629" s="15" t="str">
        <f>_xlfn.XLOOKUP(Bank_Statement__3[[#This Row],[Description]],'Data Validation'!$K$5:$K$27,'Data Validation'!$L$5:$L$27)</f>
        <v>Delivery Food</v>
      </c>
      <c r="E629" s="16" t="str">
        <f>_xlfn.XLOOKUP('Bank_Statement (3)'!$D629,Tabela4[Sub-category],Tabela4[Category])</f>
        <v>Food</v>
      </c>
      <c r="F629" s="17" t="str">
        <f>_xlfn.XLOOKUP('Bank_Statement (3)'!$E629,Tabela4[Category],Tabela4[Category Type])</f>
        <v>Expense</v>
      </c>
    </row>
    <row r="630" spans="1:6" x14ac:dyDescent="0.25">
      <c r="A630" s="1">
        <v>43706</v>
      </c>
      <c r="B630" s="7" t="s">
        <v>4</v>
      </c>
      <c r="C630" s="8">
        <v>-109</v>
      </c>
      <c r="D630" s="12" t="str">
        <f>_xlfn.XLOOKUP(Bank_Statement__3[[#This Row],[Description]],'Data Validation'!$K$5:$K$27,'Data Validation'!$L$5:$L$27)</f>
        <v>Groceries</v>
      </c>
      <c r="E630" s="13" t="str">
        <f>_xlfn.XLOOKUP('Bank_Statement (3)'!$D630,Tabela4[Sub-category],Tabela4[Category])</f>
        <v>Food</v>
      </c>
      <c r="F630" s="14" t="str">
        <f>_xlfn.XLOOKUP('Bank_Statement (3)'!$E630,Tabela4[Category],Tabela4[Category Type])</f>
        <v>Expense</v>
      </c>
    </row>
    <row r="631" spans="1:6" x14ac:dyDescent="0.25">
      <c r="A631" s="1">
        <v>43707</v>
      </c>
      <c r="B631" s="7" t="s">
        <v>1</v>
      </c>
      <c r="C631" s="8">
        <v>-230</v>
      </c>
      <c r="D631" s="15" t="str">
        <f>_xlfn.XLOOKUP(Bank_Statement__3[[#This Row],[Description]],'Data Validation'!$K$5:$K$27,'Data Validation'!$L$5:$L$27)</f>
        <v>Other</v>
      </c>
      <c r="E631" s="16" t="str">
        <f>_xlfn.XLOOKUP('Bank_Statement (3)'!$D631,Tabela4[Sub-category],Tabela4[Category])</f>
        <v>Discretionary</v>
      </c>
      <c r="F631" s="17" t="str">
        <f>_xlfn.XLOOKUP('Bank_Statement (3)'!$E631,Tabela4[Category],Tabela4[Category Type])</f>
        <v>Expense</v>
      </c>
    </row>
    <row r="632" spans="1:6" x14ac:dyDescent="0.25">
      <c r="A632" s="1">
        <v>43708</v>
      </c>
      <c r="B632" s="7" t="s">
        <v>16</v>
      </c>
      <c r="C632" s="8">
        <v>-163</v>
      </c>
      <c r="D632" s="12" t="str">
        <f>_xlfn.XLOOKUP(Bank_Statement__3[[#This Row],[Description]],'Data Validation'!$K$5:$K$27,'Data Validation'!$L$5:$L$27)</f>
        <v>Gas</v>
      </c>
      <c r="E632" s="13" t="str">
        <f>_xlfn.XLOOKUP('Bank_Statement (3)'!$D632,Tabela4[Sub-category],Tabela4[Category])</f>
        <v>Transport</v>
      </c>
      <c r="F632" s="14" t="str">
        <f>_xlfn.XLOOKUP('Bank_Statement (3)'!$E632,Tabela4[Category],Tabela4[Category Type])</f>
        <v>Expense</v>
      </c>
    </row>
    <row r="633" spans="1:6" x14ac:dyDescent="0.25">
      <c r="A633" s="1">
        <v>43708</v>
      </c>
      <c r="B633" s="7" t="s">
        <v>8</v>
      </c>
      <c r="C633" s="8">
        <v>7003.15</v>
      </c>
      <c r="D633" s="15" t="str">
        <f>_xlfn.XLOOKUP(Bank_Statement__3[[#This Row],[Description]],'Data Validation'!$K$5:$K$27,'Data Validation'!$L$5:$L$27)</f>
        <v>Salary</v>
      </c>
      <c r="E633" s="16" t="str">
        <f>_xlfn.XLOOKUP('Bank_Statement (3)'!$D633,Tabela4[Sub-category],Tabela4[Category])</f>
        <v>Salary</v>
      </c>
      <c r="F633" s="17" t="str">
        <f>_xlfn.XLOOKUP('Bank_Statement (3)'!$E633,Tabela4[Category],Tabela4[Category Type])</f>
        <v>Income</v>
      </c>
    </row>
    <row r="634" spans="1:6" x14ac:dyDescent="0.25">
      <c r="A634" s="1">
        <v>43709</v>
      </c>
      <c r="B634" s="7" t="s">
        <v>16</v>
      </c>
      <c r="C634" s="8">
        <v>-91</v>
      </c>
      <c r="D634" s="12" t="str">
        <f>_xlfn.XLOOKUP(Bank_Statement__3[[#This Row],[Description]],'Data Validation'!$K$5:$K$27,'Data Validation'!$L$5:$L$27)</f>
        <v>Gas</v>
      </c>
      <c r="E634" s="13" t="str">
        <f>_xlfn.XLOOKUP('Bank_Statement (3)'!$D634,Tabela4[Sub-category],Tabela4[Category])</f>
        <v>Transport</v>
      </c>
      <c r="F634" s="14" t="str">
        <f>_xlfn.XLOOKUP('Bank_Statement (3)'!$E634,Tabela4[Category],Tabela4[Category Type])</f>
        <v>Expense</v>
      </c>
    </row>
    <row r="635" spans="1:6" x14ac:dyDescent="0.25">
      <c r="A635" s="1">
        <v>43710</v>
      </c>
      <c r="B635" s="7" t="s">
        <v>7</v>
      </c>
      <c r="C635" s="8">
        <v>-180</v>
      </c>
      <c r="D635" s="15" t="str">
        <f>_xlfn.XLOOKUP(Bank_Statement__3[[#This Row],[Description]],'Data Validation'!$K$5:$K$27,'Data Validation'!$L$5:$L$27)</f>
        <v>Groceries</v>
      </c>
      <c r="E635" s="16" t="str">
        <f>_xlfn.XLOOKUP('Bank_Statement (3)'!$D635,Tabela4[Sub-category],Tabela4[Category])</f>
        <v>Food</v>
      </c>
      <c r="F635" s="17" t="str">
        <f>_xlfn.XLOOKUP('Bank_Statement (3)'!$E635,Tabela4[Category],Tabela4[Category Type])</f>
        <v>Expense</v>
      </c>
    </row>
    <row r="636" spans="1:6" x14ac:dyDescent="0.25">
      <c r="A636" s="1">
        <v>43711</v>
      </c>
      <c r="B636" s="7" t="s">
        <v>0</v>
      </c>
      <c r="C636" s="8">
        <v>-13</v>
      </c>
      <c r="D636" s="12" t="str">
        <f>_xlfn.XLOOKUP(Bank_Statement__3[[#This Row],[Description]],'Data Validation'!$K$5:$K$27,'Data Validation'!$L$5:$L$27)</f>
        <v>Delivery Food</v>
      </c>
      <c r="E636" s="13" t="str">
        <f>_xlfn.XLOOKUP('Bank_Statement (3)'!$D636,Tabela4[Sub-category],Tabela4[Category])</f>
        <v>Food</v>
      </c>
      <c r="F636" s="14" t="str">
        <f>_xlfn.XLOOKUP('Bank_Statement (3)'!$E636,Tabela4[Category],Tabela4[Category Type])</f>
        <v>Expense</v>
      </c>
    </row>
    <row r="637" spans="1:6" x14ac:dyDescent="0.25">
      <c r="A637" s="1">
        <v>43712</v>
      </c>
      <c r="B637" s="7" t="s">
        <v>7</v>
      </c>
      <c r="C637" s="8">
        <v>-152</v>
      </c>
      <c r="D637" s="15" t="str">
        <f>_xlfn.XLOOKUP(Bank_Statement__3[[#This Row],[Description]],'Data Validation'!$K$5:$K$27,'Data Validation'!$L$5:$L$27)</f>
        <v>Groceries</v>
      </c>
      <c r="E637" s="16" t="str">
        <f>_xlfn.XLOOKUP('Bank_Statement (3)'!$D637,Tabela4[Sub-category],Tabela4[Category])</f>
        <v>Food</v>
      </c>
      <c r="F637" s="17" t="str">
        <f>_xlfn.XLOOKUP('Bank_Statement (3)'!$E637,Tabela4[Category],Tabela4[Category Type])</f>
        <v>Expense</v>
      </c>
    </row>
    <row r="638" spans="1:6" x14ac:dyDescent="0.25">
      <c r="A638" s="1">
        <v>43713</v>
      </c>
      <c r="B638" s="7" t="s">
        <v>19</v>
      </c>
      <c r="C638" s="8">
        <v>-29</v>
      </c>
      <c r="D638" s="12" t="str">
        <f>_xlfn.XLOOKUP(Bank_Statement__3[[#This Row],[Description]],'Data Validation'!$K$5:$K$27,'Data Validation'!$L$5:$L$27)</f>
        <v>Entertainment Subscription</v>
      </c>
      <c r="E638" s="13" t="str">
        <f>_xlfn.XLOOKUP('Bank_Statement (3)'!$D638,Tabela4[Sub-category],Tabela4[Category])</f>
        <v>Entertainment</v>
      </c>
      <c r="F638" s="14" t="str">
        <f>_xlfn.XLOOKUP('Bank_Statement (3)'!$E638,Tabela4[Category],Tabela4[Category Type])</f>
        <v>Expense</v>
      </c>
    </row>
    <row r="639" spans="1:6" x14ac:dyDescent="0.25">
      <c r="A639" s="1">
        <v>43714</v>
      </c>
      <c r="B639" s="7" t="s">
        <v>1</v>
      </c>
      <c r="C639" s="8">
        <v>-263</v>
      </c>
      <c r="D639" s="15" t="str">
        <f>_xlfn.XLOOKUP(Bank_Statement__3[[#This Row],[Description]],'Data Validation'!$K$5:$K$27,'Data Validation'!$L$5:$L$27)</f>
        <v>Other</v>
      </c>
      <c r="E639" s="16" t="str">
        <f>_xlfn.XLOOKUP('Bank_Statement (3)'!$D639,Tabela4[Sub-category],Tabela4[Category])</f>
        <v>Discretionary</v>
      </c>
      <c r="F639" s="17" t="str">
        <f>_xlfn.XLOOKUP('Bank_Statement (3)'!$E639,Tabela4[Category],Tabela4[Category Type])</f>
        <v>Expense</v>
      </c>
    </row>
    <row r="640" spans="1:6" x14ac:dyDescent="0.25">
      <c r="A640" s="1">
        <v>43715</v>
      </c>
      <c r="B640" s="7" t="s">
        <v>18</v>
      </c>
      <c r="C640" s="8">
        <v>-20</v>
      </c>
      <c r="D640" s="12" t="str">
        <f>_xlfn.XLOOKUP(Bank_Statement__3[[#This Row],[Description]],'Data Validation'!$K$5:$K$27,'Data Validation'!$L$5:$L$27)</f>
        <v>Regular Living Expense</v>
      </c>
      <c r="E640" s="13" t="str">
        <f>_xlfn.XLOOKUP('Bank_Statement (3)'!$D640,Tabela4[Sub-category],Tabela4[Category])</f>
        <v>Living Expenses</v>
      </c>
      <c r="F640" s="14" t="str">
        <f>_xlfn.XLOOKUP('Bank_Statement (3)'!$E640,Tabela4[Category],Tabela4[Category Type])</f>
        <v>Expense</v>
      </c>
    </row>
    <row r="641" spans="1:6" x14ac:dyDescent="0.25">
      <c r="A641" s="1">
        <v>43716</v>
      </c>
      <c r="B641" s="7" t="s">
        <v>16</v>
      </c>
      <c r="C641" s="8">
        <v>-117</v>
      </c>
      <c r="D641" s="15" t="str">
        <f>_xlfn.XLOOKUP(Bank_Statement__3[[#This Row],[Description]],'Data Validation'!$K$5:$K$27,'Data Validation'!$L$5:$L$27)</f>
        <v>Gas</v>
      </c>
      <c r="E641" s="16" t="str">
        <f>_xlfn.XLOOKUP('Bank_Statement (3)'!$D641,Tabela4[Sub-category],Tabela4[Category])</f>
        <v>Transport</v>
      </c>
      <c r="F641" s="17" t="str">
        <f>_xlfn.XLOOKUP('Bank_Statement (3)'!$E641,Tabela4[Category],Tabela4[Category Type])</f>
        <v>Expense</v>
      </c>
    </row>
    <row r="642" spans="1:6" x14ac:dyDescent="0.25">
      <c r="A642" s="1">
        <v>43717</v>
      </c>
      <c r="B642" s="7" t="s">
        <v>0</v>
      </c>
      <c r="C642" s="8">
        <v>-8</v>
      </c>
      <c r="D642" s="12" t="str">
        <f>_xlfn.XLOOKUP(Bank_Statement__3[[#This Row],[Description]],'Data Validation'!$K$5:$K$27,'Data Validation'!$L$5:$L$27)</f>
        <v>Delivery Food</v>
      </c>
      <c r="E642" s="13" t="str">
        <f>_xlfn.XLOOKUP('Bank_Statement (3)'!$D642,Tabela4[Sub-category],Tabela4[Category])</f>
        <v>Food</v>
      </c>
      <c r="F642" s="14" t="str">
        <f>_xlfn.XLOOKUP('Bank_Statement (3)'!$E642,Tabela4[Category],Tabela4[Category Type])</f>
        <v>Expense</v>
      </c>
    </row>
    <row r="643" spans="1:6" x14ac:dyDescent="0.25">
      <c r="A643" s="1">
        <v>43718</v>
      </c>
      <c r="B643" s="7" t="s">
        <v>6</v>
      </c>
      <c r="C643" s="8">
        <v>-93</v>
      </c>
      <c r="D643" s="15" t="str">
        <f>_xlfn.XLOOKUP(Bank_Statement__3[[#This Row],[Description]],'Data Validation'!$K$5:$K$27,'Data Validation'!$L$5:$L$27)</f>
        <v>Cosmetics</v>
      </c>
      <c r="E643" s="16" t="str">
        <f>_xlfn.XLOOKUP('Bank_Statement (3)'!$D643,Tabela4[Sub-category],Tabela4[Category])</f>
        <v>Living Expenses</v>
      </c>
      <c r="F643" s="17" t="str">
        <f>_xlfn.XLOOKUP('Bank_Statement (3)'!$E643,Tabela4[Category],Tabela4[Category Type])</f>
        <v>Expense</v>
      </c>
    </row>
    <row r="644" spans="1:6" x14ac:dyDescent="0.25">
      <c r="A644" s="1">
        <v>43719</v>
      </c>
      <c r="B644" s="7" t="s">
        <v>0</v>
      </c>
      <c r="C644" s="8">
        <v>-21</v>
      </c>
      <c r="D644" s="12" t="str">
        <f>_xlfn.XLOOKUP(Bank_Statement__3[[#This Row],[Description]],'Data Validation'!$K$5:$K$27,'Data Validation'!$L$5:$L$27)</f>
        <v>Delivery Food</v>
      </c>
      <c r="E644" s="13" t="str">
        <f>_xlfn.XLOOKUP('Bank_Statement (3)'!$D644,Tabela4[Sub-category],Tabela4[Category])</f>
        <v>Food</v>
      </c>
      <c r="F644" s="14" t="str">
        <f>_xlfn.XLOOKUP('Bank_Statement (3)'!$E644,Tabela4[Category],Tabela4[Category Type])</f>
        <v>Expense</v>
      </c>
    </row>
    <row r="645" spans="1:6" x14ac:dyDescent="0.25">
      <c r="A645" s="1">
        <v>43720</v>
      </c>
      <c r="B645" s="7" t="s">
        <v>7</v>
      </c>
      <c r="C645" s="8">
        <v>-83</v>
      </c>
      <c r="D645" s="15" t="str">
        <f>_xlfn.XLOOKUP(Bank_Statement__3[[#This Row],[Description]],'Data Validation'!$K$5:$K$27,'Data Validation'!$L$5:$L$27)</f>
        <v>Groceries</v>
      </c>
      <c r="E645" s="16" t="str">
        <f>_xlfn.XLOOKUP('Bank_Statement (3)'!$D645,Tabela4[Sub-category],Tabela4[Category])</f>
        <v>Food</v>
      </c>
      <c r="F645" s="17" t="str">
        <f>_xlfn.XLOOKUP('Bank_Statement (3)'!$E645,Tabela4[Category],Tabela4[Category Type])</f>
        <v>Expense</v>
      </c>
    </row>
    <row r="646" spans="1:6" x14ac:dyDescent="0.25">
      <c r="A646" s="1">
        <v>43721</v>
      </c>
      <c r="B646" s="7" t="s">
        <v>7</v>
      </c>
      <c r="C646" s="8">
        <v>-96</v>
      </c>
      <c r="D646" s="12" t="str">
        <f>_xlfn.XLOOKUP(Bank_Statement__3[[#This Row],[Description]],'Data Validation'!$K$5:$K$27,'Data Validation'!$L$5:$L$27)</f>
        <v>Groceries</v>
      </c>
      <c r="E646" s="13" t="str">
        <f>_xlfn.XLOOKUP('Bank_Statement (3)'!$D646,Tabela4[Sub-category],Tabela4[Category])</f>
        <v>Food</v>
      </c>
      <c r="F646" s="14" t="str">
        <f>_xlfn.XLOOKUP('Bank_Statement (3)'!$E646,Tabela4[Category],Tabela4[Category Type])</f>
        <v>Expense</v>
      </c>
    </row>
    <row r="647" spans="1:6" x14ac:dyDescent="0.25">
      <c r="A647" s="1">
        <v>43722</v>
      </c>
      <c r="B647" s="7" t="s">
        <v>9</v>
      </c>
      <c r="C647" s="8">
        <v>-47</v>
      </c>
      <c r="D647" s="15" t="str">
        <f>_xlfn.XLOOKUP(Bank_Statement__3[[#This Row],[Description]],'Data Validation'!$K$5:$K$27,'Data Validation'!$L$5:$L$27)</f>
        <v>Going Out</v>
      </c>
      <c r="E647" s="16" t="str">
        <f>_xlfn.XLOOKUP('Bank_Statement (3)'!$D647,Tabela4[Sub-category],Tabela4[Category])</f>
        <v>Entertainment</v>
      </c>
      <c r="F647" s="17" t="str">
        <f>_xlfn.XLOOKUP('Bank_Statement (3)'!$E647,Tabela4[Category],Tabela4[Category Type])</f>
        <v>Expense</v>
      </c>
    </row>
    <row r="648" spans="1:6" x14ac:dyDescent="0.25">
      <c r="A648" s="1">
        <v>43723</v>
      </c>
      <c r="B648" s="7" t="s">
        <v>4</v>
      </c>
      <c r="C648" s="8">
        <v>-185</v>
      </c>
      <c r="D648" s="12" t="str">
        <f>_xlfn.XLOOKUP(Bank_Statement__3[[#This Row],[Description]],'Data Validation'!$K$5:$K$27,'Data Validation'!$L$5:$L$27)</f>
        <v>Groceries</v>
      </c>
      <c r="E648" s="13" t="str">
        <f>_xlfn.XLOOKUP('Bank_Statement (3)'!$D648,Tabela4[Sub-category],Tabela4[Category])</f>
        <v>Food</v>
      </c>
      <c r="F648" s="14" t="str">
        <f>_xlfn.XLOOKUP('Bank_Statement (3)'!$E648,Tabela4[Category],Tabela4[Category Type])</f>
        <v>Expense</v>
      </c>
    </row>
    <row r="649" spans="1:6" x14ac:dyDescent="0.25">
      <c r="A649" s="1">
        <v>43724</v>
      </c>
      <c r="B649" s="7" t="s">
        <v>16</v>
      </c>
      <c r="C649" s="8">
        <v>-128</v>
      </c>
      <c r="D649" s="15" t="str">
        <f>_xlfn.XLOOKUP(Bank_Statement__3[[#This Row],[Description]],'Data Validation'!$K$5:$K$27,'Data Validation'!$L$5:$L$27)</f>
        <v>Gas</v>
      </c>
      <c r="E649" s="16" t="str">
        <f>_xlfn.XLOOKUP('Bank_Statement (3)'!$D649,Tabela4[Sub-category],Tabela4[Category])</f>
        <v>Transport</v>
      </c>
      <c r="F649" s="17" t="str">
        <f>_xlfn.XLOOKUP('Bank_Statement (3)'!$E649,Tabela4[Category],Tabela4[Category Type])</f>
        <v>Expense</v>
      </c>
    </row>
    <row r="650" spans="1:6" x14ac:dyDescent="0.25">
      <c r="A650" s="1">
        <v>43725</v>
      </c>
      <c r="B650" s="7" t="s">
        <v>7</v>
      </c>
      <c r="C650" s="8">
        <v>-109</v>
      </c>
      <c r="D650" s="12" t="str">
        <f>_xlfn.XLOOKUP(Bank_Statement__3[[#This Row],[Description]],'Data Validation'!$K$5:$K$27,'Data Validation'!$L$5:$L$27)</f>
        <v>Groceries</v>
      </c>
      <c r="E650" s="13" t="str">
        <f>_xlfn.XLOOKUP('Bank_Statement (3)'!$D650,Tabela4[Sub-category],Tabela4[Category])</f>
        <v>Food</v>
      </c>
      <c r="F650" s="14" t="str">
        <f>_xlfn.XLOOKUP('Bank_Statement (3)'!$E650,Tabela4[Category],Tabela4[Category Type])</f>
        <v>Expense</v>
      </c>
    </row>
    <row r="651" spans="1:6" x14ac:dyDescent="0.25">
      <c r="A651" s="1">
        <v>43726</v>
      </c>
      <c r="B651" s="7" t="s">
        <v>9</v>
      </c>
      <c r="C651" s="8">
        <v>-35</v>
      </c>
      <c r="D651" s="15" t="str">
        <f>_xlfn.XLOOKUP(Bank_Statement__3[[#This Row],[Description]],'Data Validation'!$K$5:$K$27,'Data Validation'!$L$5:$L$27)</f>
        <v>Going Out</v>
      </c>
      <c r="E651" s="16" t="str">
        <f>_xlfn.XLOOKUP('Bank_Statement (3)'!$D651,Tabela4[Sub-category],Tabela4[Category])</f>
        <v>Entertainment</v>
      </c>
      <c r="F651" s="17" t="str">
        <f>_xlfn.XLOOKUP('Bank_Statement (3)'!$E651,Tabela4[Category],Tabela4[Category Type])</f>
        <v>Expense</v>
      </c>
    </row>
    <row r="652" spans="1:6" x14ac:dyDescent="0.25">
      <c r="A652" s="1">
        <v>43727</v>
      </c>
      <c r="B652" s="7" t="s">
        <v>10</v>
      </c>
      <c r="C652" s="8">
        <v>-418</v>
      </c>
      <c r="D652" s="12" t="str">
        <f>_xlfn.XLOOKUP(Bank_Statement__3[[#This Row],[Description]],'Data Validation'!$K$5:$K$27,'Data Validation'!$L$5:$L$27)</f>
        <v>Regular Living Expense</v>
      </c>
      <c r="E652" s="13" t="str">
        <f>_xlfn.XLOOKUP('Bank_Statement (3)'!$D652,Tabela4[Sub-category],Tabela4[Category])</f>
        <v>Living Expenses</v>
      </c>
      <c r="F652" s="14" t="str">
        <f>_xlfn.XLOOKUP('Bank_Statement (3)'!$E652,Tabela4[Category],Tabela4[Category Type])</f>
        <v>Expense</v>
      </c>
    </row>
    <row r="653" spans="1:6" x14ac:dyDescent="0.25">
      <c r="A653" s="1">
        <v>43728</v>
      </c>
      <c r="B653" s="7" t="s">
        <v>6</v>
      </c>
      <c r="C653" s="8">
        <v>-169</v>
      </c>
      <c r="D653" s="15" t="str">
        <f>_xlfn.XLOOKUP(Bank_Statement__3[[#This Row],[Description]],'Data Validation'!$K$5:$K$27,'Data Validation'!$L$5:$L$27)</f>
        <v>Cosmetics</v>
      </c>
      <c r="E653" s="16" t="str">
        <f>_xlfn.XLOOKUP('Bank_Statement (3)'!$D653,Tabela4[Sub-category],Tabela4[Category])</f>
        <v>Living Expenses</v>
      </c>
      <c r="F653" s="17" t="str">
        <f>_xlfn.XLOOKUP('Bank_Statement (3)'!$E653,Tabela4[Category],Tabela4[Category Type])</f>
        <v>Expense</v>
      </c>
    </row>
    <row r="654" spans="1:6" x14ac:dyDescent="0.25">
      <c r="A654" s="1">
        <v>43729</v>
      </c>
      <c r="B654" s="7" t="s">
        <v>7</v>
      </c>
      <c r="C654" s="8">
        <v>-167</v>
      </c>
      <c r="D654" s="12" t="str">
        <f>_xlfn.XLOOKUP(Bank_Statement__3[[#This Row],[Description]],'Data Validation'!$K$5:$K$27,'Data Validation'!$L$5:$L$27)</f>
        <v>Groceries</v>
      </c>
      <c r="E654" s="13" t="str">
        <f>_xlfn.XLOOKUP('Bank_Statement (3)'!$D654,Tabela4[Sub-category],Tabela4[Category])</f>
        <v>Food</v>
      </c>
      <c r="F654" s="14" t="str">
        <f>_xlfn.XLOOKUP('Bank_Statement (3)'!$E654,Tabela4[Category],Tabela4[Category Type])</f>
        <v>Expense</v>
      </c>
    </row>
    <row r="655" spans="1:6" x14ac:dyDescent="0.25">
      <c r="A655" s="1">
        <v>43730</v>
      </c>
      <c r="B655" s="7" t="s">
        <v>5</v>
      </c>
      <c r="C655" s="8">
        <v>-180</v>
      </c>
      <c r="D655" s="15" t="str">
        <f>_xlfn.XLOOKUP(Bank_Statement__3[[#This Row],[Description]],'Data Validation'!$K$5:$K$27,'Data Validation'!$L$5:$L$27)</f>
        <v>Clothes</v>
      </c>
      <c r="E655" s="16" t="str">
        <f>_xlfn.XLOOKUP('Bank_Statement (3)'!$D655,Tabela4[Sub-category],Tabela4[Category])</f>
        <v>Discretionary</v>
      </c>
      <c r="F655" s="17" t="str">
        <f>_xlfn.XLOOKUP('Bank_Statement (3)'!$E655,Tabela4[Category],Tabela4[Category Type])</f>
        <v>Expense</v>
      </c>
    </row>
    <row r="656" spans="1:6" x14ac:dyDescent="0.25">
      <c r="A656" s="1">
        <v>43731</v>
      </c>
      <c r="B656" s="7" t="s">
        <v>1</v>
      </c>
      <c r="C656" s="8">
        <v>-482</v>
      </c>
      <c r="D656" s="12" t="str">
        <f>_xlfn.XLOOKUP(Bank_Statement__3[[#This Row],[Description]],'Data Validation'!$K$5:$K$27,'Data Validation'!$L$5:$L$27)</f>
        <v>Other</v>
      </c>
      <c r="E656" s="13" t="str">
        <f>_xlfn.XLOOKUP('Bank_Statement (3)'!$D656,Tabela4[Sub-category],Tabela4[Category])</f>
        <v>Discretionary</v>
      </c>
      <c r="F656" s="14" t="str">
        <f>_xlfn.XLOOKUP('Bank_Statement (3)'!$E656,Tabela4[Category],Tabela4[Category Type])</f>
        <v>Expense</v>
      </c>
    </row>
    <row r="657" spans="1:6" x14ac:dyDescent="0.25">
      <c r="A657" s="1">
        <v>43732</v>
      </c>
      <c r="B657" s="7" t="s">
        <v>7</v>
      </c>
      <c r="C657" s="8">
        <v>-129</v>
      </c>
      <c r="D657" s="15" t="str">
        <f>_xlfn.XLOOKUP(Bank_Statement__3[[#This Row],[Description]],'Data Validation'!$K$5:$K$27,'Data Validation'!$L$5:$L$27)</f>
        <v>Groceries</v>
      </c>
      <c r="E657" s="16" t="str">
        <f>_xlfn.XLOOKUP('Bank_Statement (3)'!$D657,Tabela4[Sub-category],Tabela4[Category])</f>
        <v>Food</v>
      </c>
      <c r="F657" s="17" t="str">
        <f>_xlfn.XLOOKUP('Bank_Statement (3)'!$E657,Tabela4[Category],Tabela4[Category Type])</f>
        <v>Expense</v>
      </c>
    </row>
    <row r="658" spans="1:6" x14ac:dyDescent="0.25">
      <c r="A658" s="1">
        <v>43733</v>
      </c>
      <c r="B658" s="7" t="s">
        <v>7</v>
      </c>
      <c r="C658" s="8">
        <v>-93</v>
      </c>
      <c r="D658" s="12" t="str">
        <f>_xlfn.XLOOKUP(Bank_Statement__3[[#This Row],[Description]],'Data Validation'!$K$5:$K$27,'Data Validation'!$L$5:$L$27)</f>
        <v>Groceries</v>
      </c>
      <c r="E658" s="13" t="str">
        <f>_xlfn.XLOOKUP('Bank_Statement (3)'!$D658,Tabela4[Sub-category],Tabela4[Category])</f>
        <v>Food</v>
      </c>
      <c r="F658" s="14" t="str">
        <f>_xlfn.XLOOKUP('Bank_Statement (3)'!$E658,Tabela4[Category],Tabela4[Category Type])</f>
        <v>Expense</v>
      </c>
    </row>
    <row r="659" spans="1:6" x14ac:dyDescent="0.25">
      <c r="A659" s="1">
        <v>43734</v>
      </c>
      <c r="B659" s="7" t="s">
        <v>7</v>
      </c>
      <c r="C659" s="8">
        <v>-183</v>
      </c>
      <c r="D659" s="15" t="str">
        <f>_xlfn.XLOOKUP(Bank_Statement__3[[#This Row],[Description]],'Data Validation'!$K$5:$K$27,'Data Validation'!$L$5:$L$27)</f>
        <v>Groceries</v>
      </c>
      <c r="E659" s="16" t="str">
        <f>_xlfn.XLOOKUP('Bank_Statement (3)'!$D659,Tabela4[Sub-category],Tabela4[Category])</f>
        <v>Food</v>
      </c>
      <c r="F659" s="17" t="str">
        <f>_xlfn.XLOOKUP('Bank_Statement (3)'!$E659,Tabela4[Category],Tabela4[Category Type])</f>
        <v>Expense</v>
      </c>
    </row>
    <row r="660" spans="1:6" x14ac:dyDescent="0.25">
      <c r="A660" s="1">
        <v>43735</v>
      </c>
      <c r="B660" s="7" t="s">
        <v>0</v>
      </c>
      <c r="C660" s="8">
        <v>-39</v>
      </c>
      <c r="D660" s="12" t="str">
        <f>_xlfn.XLOOKUP(Bank_Statement__3[[#This Row],[Description]],'Data Validation'!$K$5:$K$27,'Data Validation'!$L$5:$L$27)</f>
        <v>Delivery Food</v>
      </c>
      <c r="E660" s="13" t="str">
        <f>_xlfn.XLOOKUP('Bank_Statement (3)'!$D660,Tabela4[Sub-category],Tabela4[Category])</f>
        <v>Food</v>
      </c>
      <c r="F660" s="14" t="str">
        <f>_xlfn.XLOOKUP('Bank_Statement (3)'!$E660,Tabela4[Category],Tabela4[Category Type])</f>
        <v>Expense</v>
      </c>
    </row>
    <row r="661" spans="1:6" x14ac:dyDescent="0.25">
      <c r="A661" s="1">
        <v>43736</v>
      </c>
      <c r="B661" s="7" t="s">
        <v>21</v>
      </c>
      <c r="C661" s="8">
        <v>-32</v>
      </c>
      <c r="D661" s="15" t="str">
        <f>_xlfn.XLOOKUP(Bank_Statement__3[[#This Row],[Description]],'Data Validation'!$K$5:$K$27,'Data Validation'!$L$5:$L$27)</f>
        <v>Other</v>
      </c>
      <c r="E661" s="16" t="str">
        <f>_xlfn.XLOOKUP('Bank_Statement (3)'!$D661,Tabela4[Sub-category],Tabela4[Category])</f>
        <v>Discretionary</v>
      </c>
      <c r="F661" s="17" t="str">
        <f>_xlfn.XLOOKUP('Bank_Statement (3)'!$E661,Tabela4[Category],Tabela4[Category Type])</f>
        <v>Expense</v>
      </c>
    </row>
    <row r="662" spans="1:6" x14ac:dyDescent="0.25">
      <c r="A662" s="1">
        <v>43737</v>
      </c>
      <c r="B662" s="7" t="s">
        <v>7</v>
      </c>
      <c r="C662" s="8">
        <v>-129</v>
      </c>
      <c r="D662" s="12" t="str">
        <f>_xlfn.XLOOKUP(Bank_Statement__3[[#This Row],[Description]],'Data Validation'!$K$5:$K$27,'Data Validation'!$L$5:$L$27)</f>
        <v>Groceries</v>
      </c>
      <c r="E662" s="13" t="str">
        <f>_xlfn.XLOOKUP('Bank_Statement (3)'!$D662,Tabela4[Sub-category],Tabela4[Category])</f>
        <v>Food</v>
      </c>
      <c r="F662" s="14" t="str">
        <f>_xlfn.XLOOKUP('Bank_Statement (3)'!$E662,Tabela4[Category],Tabela4[Category Type])</f>
        <v>Expense</v>
      </c>
    </row>
    <row r="663" spans="1:6" x14ac:dyDescent="0.25">
      <c r="A663" s="1">
        <v>43738</v>
      </c>
      <c r="B663" s="7" t="s">
        <v>7</v>
      </c>
      <c r="C663" s="8">
        <v>-102</v>
      </c>
      <c r="D663" s="15" t="str">
        <f>_xlfn.XLOOKUP(Bank_Statement__3[[#This Row],[Description]],'Data Validation'!$K$5:$K$27,'Data Validation'!$L$5:$L$27)</f>
        <v>Groceries</v>
      </c>
      <c r="E663" s="16" t="str">
        <f>_xlfn.XLOOKUP('Bank_Statement (3)'!$D663,Tabela4[Sub-category],Tabela4[Category])</f>
        <v>Food</v>
      </c>
      <c r="F663" s="17" t="str">
        <f>_xlfn.XLOOKUP('Bank_Statement (3)'!$E663,Tabela4[Category],Tabela4[Category Type])</f>
        <v>Expense</v>
      </c>
    </row>
    <row r="664" spans="1:6" x14ac:dyDescent="0.25">
      <c r="A664" s="1">
        <v>43738</v>
      </c>
      <c r="B664" s="7" t="s">
        <v>8</v>
      </c>
      <c r="C664" s="8">
        <v>7062</v>
      </c>
      <c r="D664" s="12" t="str">
        <f>_xlfn.XLOOKUP(Bank_Statement__3[[#This Row],[Description]],'Data Validation'!$K$5:$K$27,'Data Validation'!$L$5:$L$27)</f>
        <v>Salary</v>
      </c>
      <c r="E664" s="13" t="str">
        <f>_xlfn.XLOOKUP('Bank_Statement (3)'!$D664,Tabela4[Sub-category],Tabela4[Category])</f>
        <v>Salary</v>
      </c>
      <c r="F664" s="14" t="str">
        <f>_xlfn.XLOOKUP('Bank_Statement (3)'!$E664,Tabela4[Category],Tabela4[Category Type])</f>
        <v>Income</v>
      </c>
    </row>
    <row r="665" spans="1:6" x14ac:dyDescent="0.25">
      <c r="A665" s="1">
        <v>43739</v>
      </c>
      <c r="B665" s="7" t="s">
        <v>9</v>
      </c>
      <c r="C665" s="8">
        <v>-18</v>
      </c>
      <c r="D665" s="15" t="str">
        <f>_xlfn.XLOOKUP(Bank_Statement__3[[#This Row],[Description]],'Data Validation'!$K$5:$K$27,'Data Validation'!$L$5:$L$27)</f>
        <v>Going Out</v>
      </c>
      <c r="E665" s="16" t="str">
        <f>_xlfn.XLOOKUP('Bank_Statement (3)'!$D665,Tabela4[Sub-category],Tabela4[Category])</f>
        <v>Entertainment</v>
      </c>
      <c r="F665" s="17" t="str">
        <f>_xlfn.XLOOKUP('Bank_Statement (3)'!$E665,Tabela4[Category],Tabela4[Category Type])</f>
        <v>Expense</v>
      </c>
    </row>
    <row r="666" spans="1:6" x14ac:dyDescent="0.25">
      <c r="A666" s="1">
        <v>43740</v>
      </c>
      <c r="B666" s="7" t="s">
        <v>20</v>
      </c>
      <c r="C666" s="8">
        <v>-43</v>
      </c>
      <c r="D666" s="12" t="str">
        <f>_xlfn.XLOOKUP(Bank_Statement__3[[#This Row],[Description]],'Data Validation'!$K$5:$K$27,'Data Validation'!$L$5:$L$27)</f>
        <v>Public Transport</v>
      </c>
      <c r="E666" s="13" t="str">
        <f>_xlfn.XLOOKUP('Bank_Statement (3)'!$D666,Tabela4[Sub-category],Tabela4[Category])</f>
        <v>Transport</v>
      </c>
      <c r="F666" s="14" t="str">
        <f>_xlfn.XLOOKUP('Bank_Statement (3)'!$E666,Tabela4[Category],Tabela4[Category Type])</f>
        <v>Expense</v>
      </c>
    </row>
    <row r="667" spans="1:6" x14ac:dyDescent="0.25">
      <c r="A667" s="1">
        <v>43741</v>
      </c>
      <c r="B667" s="7" t="s">
        <v>24</v>
      </c>
      <c r="C667" s="8">
        <v>-89</v>
      </c>
      <c r="D667" s="15" t="str">
        <f>_xlfn.XLOOKUP(Bank_Statement__3[[#This Row],[Description]],'Data Validation'!$K$5:$K$27,'Data Validation'!$L$5:$L$27)</f>
        <v>Gas</v>
      </c>
      <c r="E667" s="16" t="str">
        <f>_xlfn.XLOOKUP('Bank_Statement (3)'!$D667,Tabela4[Sub-category],Tabela4[Category])</f>
        <v>Transport</v>
      </c>
      <c r="F667" s="17" t="str">
        <f>_xlfn.XLOOKUP('Bank_Statement (3)'!$E667,Tabela4[Category],Tabela4[Category Type])</f>
        <v>Expense</v>
      </c>
    </row>
    <row r="668" spans="1:6" x14ac:dyDescent="0.25">
      <c r="A668" s="1">
        <v>43742</v>
      </c>
      <c r="B668" s="7" t="s">
        <v>0</v>
      </c>
      <c r="C668" s="8">
        <v>-43</v>
      </c>
      <c r="D668" s="12" t="str">
        <f>_xlfn.XLOOKUP(Bank_Statement__3[[#This Row],[Description]],'Data Validation'!$K$5:$K$27,'Data Validation'!$L$5:$L$27)</f>
        <v>Delivery Food</v>
      </c>
      <c r="E668" s="13" t="str">
        <f>_xlfn.XLOOKUP('Bank_Statement (3)'!$D668,Tabela4[Sub-category],Tabela4[Category])</f>
        <v>Food</v>
      </c>
      <c r="F668" s="14" t="str">
        <f>_xlfn.XLOOKUP('Bank_Statement (3)'!$E668,Tabela4[Category],Tabela4[Category Type])</f>
        <v>Expense</v>
      </c>
    </row>
    <row r="669" spans="1:6" x14ac:dyDescent="0.25">
      <c r="A669" s="1">
        <v>43743</v>
      </c>
      <c r="B669" s="7" t="s">
        <v>4</v>
      </c>
      <c r="C669" s="8">
        <v>-51</v>
      </c>
      <c r="D669" s="15" t="str">
        <f>_xlfn.XLOOKUP(Bank_Statement__3[[#This Row],[Description]],'Data Validation'!$K$5:$K$27,'Data Validation'!$L$5:$L$27)</f>
        <v>Groceries</v>
      </c>
      <c r="E669" s="16" t="str">
        <f>_xlfn.XLOOKUP('Bank_Statement (3)'!$D669,Tabela4[Sub-category],Tabela4[Category])</f>
        <v>Food</v>
      </c>
      <c r="F669" s="17" t="str">
        <f>_xlfn.XLOOKUP('Bank_Statement (3)'!$E669,Tabela4[Category],Tabela4[Category Type])</f>
        <v>Expense</v>
      </c>
    </row>
    <row r="670" spans="1:6" x14ac:dyDescent="0.25">
      <c r="A670" s="1">
        <v>43744</v>
      </c>
      <c r="B670" s="7" t="s">
        <v>15</v>
      </c>
      <c r="C670" s="8">
        <v>-374</v>
      </c>
      <c r="D670" s="12" t="str">
        <f>_xlfn.XLOOKUP(Bank_Statement__3[[#This Row],[Description]],'Data Validation'!$K$5:$K$27,'Data Validation'!$L$5:$L$27)</f>
        <v>Regular Living Expense</v>
      </c>
      <c r="E670" s="13" t="str">
        <f>_xlfn.XLOOKUP('Bank_Statement (3)'!$D670,Tabela4[Sub-category],Tabela4[Category])</f>
        <v>Living Expenses</v>
      </c>
      <c r="F670" s="14" t="str">
        <f>_xlfn.XLOOKUP('Bank_Statement (3)'!$E670,Tabela4[Category],Tabela4[Category Type])</f>
        <v>Expense</v>
      </c>
    </row>
    <row r="671" spans="1:6" x14ac:dyDescent="0.25">
      <c r="A671" s="1">
        <v>43745</v>
      </c>
      <c r="B671" s="7" t="s">
        <v>7</v>
      </c>
      <c r="C671" s="8">
        <v>-80</v>
      </c>
      <c r="D671" s="15" t="str">
        <f>_xlfn.XLOOKUP(Bank_Statement__3[[#This Row],[Description]],'Data Validation'!$K$5:$K$27,'Data Validation'!$L$5:$L$27)</f>
        <v>Groceries</v>
      </c>
      <c r="E671" s="16" t="str">
        <f>_xlfn.XLOOKUP('Bank_Statement (3)'!$D671,Tabela4[Sub-category],Tabela4[Category])</f>
        <v>Food</v>
      </c>
      <c r="F671" s="17" t="str">
        <f>_xlfn.XLOOKUP('Bank_Statement (3)'!$E671,Tabela4[Category],Tabela4[Category Type])</f>
        <v>Expense</v>
      </c>
    </row>
    <row r="672" spans="1:6" x14ac:dyDescent="0.25">
      <c r="A672" s="1">
        <v>43746</v>
      </c>
      <c r="B672" s="7" t="s">
        <v>9</v>
      </c>
      <c r="C672" s="8">
        <v>-27</v>
      </c>
      <c r="D672" s="12" t="str">
        <f>_xlfn.XLOOKUP(Bank_Statement__3[[#This Row],[Description]],'Data Validation'!$K$5:$K$27,'Data Validation'!$L$5:$L$27)</f>
        <v>Going Out</v>
      </c>
      <c r="E672" s="13" t="str">
        <f>_xlfn.XLOOKUP('Bank_Statement (3)'!$D672,Tabela4[Sub-category],Tabela4[Category])</f>
        <v>Entertainment</v>
      </c>
      <c r="F672" s="14" t="str">
        <f>_xlfn.XLOOKUP('Bank_Statement (3)'!$E672,Tabela4[Category],Tabela4[Category Type])</f>
        <v>Expense</v>
      </c>
    </row>
    <row r="673" spans="1:6" x14ac:dyDescent="0.25">
      <c r="A673" s="1">
        <v>43747</v>
      </c>
      <c r="B673" s="7" t="s">
        <v>7</v>
      </c>
      <c r="C673" s="8">
        <v>-147</v>
      </c>
      <c r="D673" s="15" t="str">
        <f>_xlfn.XLOOKUP(Bank_Statement__3[[#This Row],[Description]],'Data Validation'!$K$5:$K$27,'Data Validation'!$L$5:$L$27)</f>
        <v>Groceries</v>
      </c>
      <c r="E673" s="16" t="str">
        <f>_xlfn.XLOOKUP('Bank_Statement (3)'!$D673,Tabela4[Sub-category],Tabela4[Category])</f>
        <v>Food</v>
      </c>
      <c r="F673" s="17" t="str">
        <f>_xlfn.XLOOKUP('Bank_Statement (3)'!$E673,Tabela4[Category],Tabela4[Category Type])</f>
        <v>Expense</v>
      </c>
    </row>
    <row r="674" spans="1:6" x14ac:dyDescent="0.25">
      <c r="A674" s="1">
        <v>43748</v>
      </c>
      <c r="B674" s="7" t="s">
        <v>5</v>
      </c>
      <c r="C674" s="8">
        <v>-181</v>
      </c>
      <c r="D674" s="12" t="str">
        <f>_xlfn.XLOOKUP(Bank_Statement__3[[#This Row],[Description]],'Data Validation'!$K$5:$K$27,'Data Validation'!$L$5:$L$27)</f>
        <v>Clothes</v>
      </c>
      <c r="E674" s="13" t="str">
        <f>_xlfn.XLOOKUP('Bank_Statement (3)'!$D674,Tabela4[Sub-category],Tabela4[Category])</f>
        <v>Discretionary</v>
      </c>
      <c r="F674" s="14" t="str">
        <f>_xlfn.XLOOKUP('Bank_Statement (3)'!$E674,Tabela4[Category],Tabela4[Category Type])</f>
        <v>Expense</v>
      </c>
    </row>
    <row r="675" spans="1:6" x14ac:dyDescent="0.25">
      <c r="A675" s="1">
        <v>43749</v>
      </c>
      <c r="B675" s="7" t="s">
        <v>1</v>
      </c>
      <c r="C675" s="8">
        <v>-291</v>
      </c>
      <c r="D675" s="15" t="str">
        <f>_xlfn.XLOOKUP(Bank_Statement__3[[#This Row],[Description]],'Data Validation'!$K$5:$K$27,'Data Validation'!$L$5:$L$27)</f>
        <v>Other</v>
      </c>
      <c r="E675" s="16" t="str">
        <f>_xlfn.XLOOKUP('Bank_Statement (3)'!$D675,Tabela4[Sub-category],Tabela4[Category])</f>
        <v>Discretionary</v>
      </c>
      <c r="F675" s="17" t="str">
        <f>_xlfn.XLOOKUP('Bank_Statement (3)'!$E675,Tabela4[Category],Tabela4[Category Type])</f>
        <v>Expense</v>
      </c>
    </row>
    <row r="676" spans="1:6" x14ac:dyDescent="0.25">
      <c r="A676" s="1">
        <v>43750</v>
      </c>
      <c r="B676" s="7" t="s">
        <v>4</v>
      </c>
      <c r="C676" s="8">
        <v>-162</v>
      </c>
      <c r="D676" s="12" t="str">
        <f>_xlfn.XLOOKUP(Bank_Statement__3[[#This Row],[Description]],'Data Validation'!$K$5:$K$27,'Data Validation'!$L$5:$L$27)</f>
        <v>Groceries</v>
      </c>
      <c r="E676" s="13" t="str">
        <f>_xlfn.XLOOKUP('Bank_Statement (3)'!$D676,Tabela4[Sub-category],Tabela4[Category])</f>
        <v>Food</v>
      </c>
      <c r="F676" s="14" t="str">
        <f>_xlfn.XLOOKUP('Bank_Statement (3)'!$E676,Tabela4[Category],Tabela4[Category Type])</f>
        <v>Expense</v>
      </c>
    </row>
    <row r="677" spans="1:6" x14ac:dyDescent="0.25">
      <c r="A677" s="1">
        <v>43751</v>
      </c>
      <c r="B677" s="7" t="s">
        <v>7</v>
      </c>
      <c r="C677" s="8">
        <v>-165</v>
      </c>
      <c r="D677" s="15" t="str">
        <f>_xlfn.XLOOKUP(Bank_Statement__3[[#This Row],[Description]],'Data Validation'!$K$5:$K$27,'Data Validation'!$L$5:$L$27)</f>
        <v>Groceries</v>
      </c>
      <c r="E677" s="16" t="str">
        <f>_xlfn.XLOOKUP('Bank_Statement (3)'!$D677,Tabela4[Sub-category],Tabela4[Category])</f>
        <v>Food</v>
      </c>
      <c r="F677" s="17" t="str">
        <f>_xlfn.XLOOKUP('Bank_Statement (3)'!$E677,Tabela4[Category],Tabela4[Category Type])</f>
        <v>Expense</v>
      </c>
    </row>
    <row r="678" spans="1:6" x14ac:dyDescent="0.25">
      <c r="A678" s="1">
        <v>43752</v>
      </c>
      <c r="B678" s="7" t="s">
        <v>7</v>
      </c>
      <c r="C678" s="8">
        <v>-186</v>
      </c>
      <c r="D678" s="12" t="str">
        <f>_xlfn.XLOOKUP(Bank_Statement__3[[#This Row],[Description]],'Data Validation'!$K$5:$K$27,'Data Validation'!$L$5:$L$27)</f>
        <v>Groceries</v>
      </c>
      <c r="E678" s="13" t="str">
        <f>_xlfn.XLOOKUP('Bank_Statement (3)'!$D678,Tabela4[Sub-category],Tabela4[Category])</f>
        <v>Food</v>
      </c>
      <c r="F678" s="14" t="str">
        <f>_xlfn.XLOOKUP('Bank_Statement (3)'!$E678,Tabela4[Category],Tabela4[Category Type])</f>
        <v>Expense</v>
      </c>
    </row>
    <row r="679" spans="1:6" x14ac:dyDescent="0.25">
      <c r="A679" s="1">
        <v>43753</v>
      </c>
      <c r="B679" s="7" t="s">
        <v>20</v>
      </c>
      <c r="C679" s="8">
        <v>-28</v>
      </c>
      <c r="D679" s="15" t="str">
        <f>_xlfn.XLOOKUP(Bank_Statement__3[[#This Row],[Description]],'Data Validation'!$K$5:$K$27,'Data Validation'!$L$5:$L$27)</f>
        <v>Public Transport</v>
      </c>
      <c r="E679" s="16" t="str">
        <f>_xlfn.XLOOKUP('Bank_Statement (3)'!$D679,Tabela4[Sub-category],Tabela4[Category])</f>
        <v>Transport</v>
      </c>
      <c r="F679" s="17" t="str">
        <f>_xlfn.XLOOKUP('Bank_Statement (3)'!$E679,Tabela4[Category],Tabela4[Category Type])</f>
        <v>Expense</v>
      </c>
    </row>
    <row r="680" spans="1:6" x14ac:dyDescent="0.25">
      <c r="A680" s="1">
        <v>43754</v>
      </c>
      <c r="B680" s="7" t="s">
        <v>1</v>
      </c>
      <c r="C680" s="8">
        <v>-386</v>
      </c>
      <c r="D680" s="12" t="str">
        <f>_xlfn.XLOOKUP(Bank_Statement__3[[#This Row],[Description]],'Data Validation'!$K$5:$K$27,'Data Validation'!$L$5:$L$27)</f>
        <v>Other</v>
      </c>
      <c r="E680" s="13" t="str">
        <f>_xlfn.XLOOKUP('Bank_Statement (3)'!$D680,Tabela4[Sub-category],Tabela4[Category])</f>
        <v>Discretionary</v>
      </c>
      <c r="F680" s="14" t="str">
        <f>_xlfn.XLOOKUP('Bank_Statement (3)'!$E680,Tabela4[Category],Tabela4[Category Type])</f>
        <v>Expense</v>
      </c>
    </row>
    <row r="681" spans="1:6" x14ac:dyDescent="0.25">
      <c r="A681" s="1">
        <v>43755</v>
      </c>
      <c r="B681" s="7" t="s">
        <v>0</v>
      </c>
      <c r="C681" s="8">
        <v>-13</v>
      </c>
      <c r="D681" s="15" t="str">
        <f>_xlfn.XLOOKUP(Bank_Statement__3[[#This Row],[Description]],'Data Validation'!$K$5:$K$27,'Data Validation'!$L$5:$L$27)</f>
        <v>Delivery Food</v>
      </c>
      <c r="E681" s="16" t="str">
        <f>_xlfn.XLOOKUP('Bank_Statement (3)'!$D681,Tabela4[Sub-category],Tabela4[Category])</f>
        <v>Food</v>
      </c>
      <c r="F681" s="17" t="str">
        <f>_xlfn.XLOOKUP('Bank_Statement (3)'!$E681,Tabela4[Category],Tabela4[Category Type])</f>
        <v>Expense</v>
      </c>
    </row>
    <row r="682" spans="1:6" x14ac:dyDescent="0.25">
      <c r="A682" s="1">
        <v>43756</v>
      </c>
      <c r="B682" s="7" t="s">
        <v>7</v>
      </c>
      <c r="C682" s="8">
        <v>-63</v>
      </c>
      <c r="D682" s="12" t="str">
        <f>_xlfn.XLOOKUP(Bank_Statement__3[[#This Row],[Description]],'Data Validation'!$K$5:$K$27,'Data Validation'!$L$5:$L$27)</f>
        <v>Groceries</v>
      </c>
      <c r="E682" s="13" t="str">
        <f>_xlfn.XLOOKUP('Bank_Statement (3)'!$D682,Tabela4[Sub-category],Tabela4[Category])</f>
        <v>Food</v>
      </c>
      <c r="F682" s="14" t="str">
        <f>_xlfn.XLOOKUP('Bank_Statement (3)'!$E682,Tabela4[Category],Tabela4[Category Type])</f>
        <v>Expense</v>
      </c>
    </row>
    <row r="683" spans="1:6" x14ac:dyDescent="0.25">
      <c r="A683" s="1">
        <v>43757</v>
      </c>
      <c r="B683" s="7" t="s">
        <v>9</v>
      </c>
      <c r="C683" s="8">
        <v>-5</v>
      </c>
      <c r="D683" s="15" t="str">
        <f>_xlfn.XLOOKUP(Bank_Statement__3[[#This Row],[Description]],'Data Validation'!$K$5:$K$27,'Data Validation'!$L$5:$L$27)</f>
        <v>Going Out</v>
      </c>
      <c r="E683" s="16" t="str">
        <f>_xlfn.XLOOKUP('Bank_Statement (3)'!$D683,Tabela4[Sub-category],Tabela4[Category])</f>
        <v>Entertainment</v>
      </c>
      <c r="F683" s="17" t="str">
        <f>_xlfn.XLOOKUP('Bank_Statement (3)'!$E683,Tabela4[Category],Tabela4[Category Type])</f>
        <v>Expense</v>
      </c>
    </row>
    <row r="684" spans="1:6" x14ac:dyDescent="0.25">
      <c r="A684" s="1">
        <v>43758</v>
      </c>
      <c r="B684" s="7" t="s">
        <v>4</v>
      </c>
      <c r="C684" s="8">
        <v>-77</v>
      </c>
      <c r="D684" s="12" t="str">
        <f>_xlfn.XLOOKUP(Bank_Statement__3[[#This Row],[Description]],'Data Validation'!$K$5:$K$27,'Data Validation'!$L$5:$L$27)</f>
        <v>Groceries</v>
      </c>
      <c r="E684" s="13" t="str">
        <f>_xlfn.XLOOKUP('Bank_Statement (3)'!$D684,Tabela4[Sub-category],Tabela4[Category])</f>
        <v>Food</v>
      </c>
      <c r="F684" s="14" t="str">
        <f>_xlfn.XLOOKUP('Bank_Statement (3)'!$E684,Tabela4[Category],Tabela4[Category Type])</f>
        <v>Expense</v>
      </c>
    </row>
    <row r="685" spans="1:6" x14ac:dyDescent="0.25">
      <c r="A685" s="1">
        <v>43759</v>
      </c>
      <c r="B685" s="7" t="s">
        <v>0</v>
      </c>
      <c r="C685" s="8">
        <v>-6</v>
      </c>
      <c r="D685" s="15" t="str">
        <f>_xlfn.XLOOKUP(Bank_Statement__3[[#This Row],[Description]],'Data Validation'!$K$5:$K$27,'Data Validation'!$L$5:$L$27)</f>
        <v>Delivery Food</v>
      </c>
      <c r="E685" s="16" t="str">
        <f>_xlfn.XLOOKUP('Bank_Statement (3)'!$D685,Tabela4[Sub-category],Tabela4[Category])</f>
        <v>Food</v>
      </c>
      <c r="F685" s="17" t="str">
        <f>_xlfn.XLOOKUP('Bank_Statement (3)'!$E685,Tabela4[Category],Tabela4[Category Type])</f>
        <v>Expense</v>
      </c>
    </row>
    <row r="686" spans="1:6" x14ac:dyDescent="0.25">
      <c r="A686" s="1">
        <v>43760</v>
      </c>
      <c r="B686" s="7" t="s">
        <v>18</v>
      </c>
      <c r="C686" s="8">
        <v>-34</v>
      </c>
      <c r="D686" s="12" t="str">
        <f>_xlfn.XLOOKUP(Bank_Statement__3[[#This Row],[Description]],'Data Validation'!$K$5:$K$27,'Data Validation'!$L$5:$L$27)</f>
        <v>Regular Living Expense</v>
      </c>
      <c r="E686" s="13" t="str">
        <f>_xlfn.XLOOKUP('Bank_Statement (3)'!$D686,Tabela4[Sub-category],Tabela4[Category])</f>
        <v>Living Expenses</v>
      </c>
      <c r="F686" s="14" t="str">
        <f>_xlfn.XLOOKUP('Bank_Statement (3)'!$E686,Tabela4[Category],Tabela4[Category Type])</f>
        <v>Expense</v>
      </c>
    </row>
    <row r="687" spans="1:6" x14ac:dyDescent="0.25">
      <c r="A687" s="1">
        <v>43761</v>
      </c>
      <c r="B687" s="7" t="s">
        <v>19</v>
      </c>
      <c r="C687" s="8">
        <v>-24</v>
      </c>
      <c r="D687" s="15" t="str">
        <f>_xlfn.XLOOKUP(Bank_Statement__3[[#This Row],[Description]],'Data Validation'!$K$5:$K$27,'Data Validation'!$L$5:$L$27)</f>
        <v>Entertainment Subscription</v>
      </c>
      <c r="E687" s="16" t="str">
        <f>_xlfn.XLOOKUP('Bank_Statement (3)'!$D687,Tabela4[Sub-category],Tabela4[Category])</f>
        <v>Entertainment</v>
      </c>
      <c r="F687" s="17" t="str">
        <f>_xlfn.XLOOKUP('Bank_Statement (3)'!$E687,Tabela4[Category],Tabela4[Category Type])</f>
        <v>Expense</v>
      </c>
    </row>
    <row r="688" spans="1:6" x14ac:dyDescent="0.25">
      <c r="A688" s="1">
        <v>43762</v>
      </c>
      <c r="B688" s="7" t="s">
        <v>7</v>
      </c>
      <c r="C688" s="8">
        <v>-85</v>
      </c>
      <c r="D688" s="12" t="str">
        <f>_xlfn.XLOOKUP(Bank_Statement__3[[#This Row],[Description]],'Data Validation'!$K$5:$K$27,'Data Validation'!$L$5:$L$27)</f>
        <v>Groceries</v>
      </c>
      <c r="E688" s="13" t="str">
        <f>_xlfn.XLOOKUP('Bank_Statement (3)'!$D688,Tabela4[Sub-category],Tabela4[Category])</f>
        <v>Food</v>
      </c>
      <c r="F688" s="14" t="str">
        <f>_xlfn.XLOOKUP('Bank_Statement (3)'!$E688,Tabela4[Category],Tabela4[Category Type])</f>
        <v>Expense</v>
      </c>
    </row>
    <row r="689" spans="1:6" x14ac:dyDescent="0.25">
      <c r="A689" s="1">
        <v>43763</v>
      </c>
      <c r="B689" s="7" t="s">
        <v>16</v>
      </c>
      <c r="C689" s="8">
        <v>-163</v>
      </c>
      <c r="D689" s="15" t="str">
        <f>_xlfn.XLOOKUP(Bank_Statement__3[[#This Row],[Description]],'Data Validation'!$K$5:$K$27,'Data Validation'!$L$5:$L$27)</f>
        <v>Gas</v>
      </c>
      <c r="E689" s="16" t="str">
        <f>_xlfn.XLOOKUP('Bank_Statement (3)'!$D689,Tabela4[Sub-category],Tabela4[Category])</f>
        <v>Transport</v>
      </c>
      <c r="F689" s="17" t="str">
        <f>_xlfn.XLOOKUP('Bank_Statement (3)'!$E689,Tabela4[Category],Tabela4[Category Type])</f>
        <v>Expense</v>
      </c>
    </row>
    <row r="690" spans="1:6" x14ac:dyDescent="0.25">
      <c r="A690" s="1">
        <v>43764</v>
      </c>
      <c r="B690" s="7" t="s">
        <v>15</v>
      </c>
      <c r="C690" s="8">
        <v>-403</v>
      </c>
      <c r="D690" s="12" t="str">
        <f>_xlfn.XLOOKUP(Bank_Statement__3[[#This Row],[Description]],'Data Validation'!$K$5:$K$27,'Data Validation'!$L$5:$L$27)</f>
        <v>Regular Living Expense</v>
      </c>
      <c r="E690" s="13" t="str">
        <f>_xlfn.XLOOKUP('Bank_Statement (3)'!$D690,Tabela4[Sub-category],Tabela4[Category])</f>
        <v>Living Expenses</v>
      </c>
      <c r="F690" s="14" t="str">
        <f>_xlfn.XLOOKUP('Bank_Statement (3)'!$E690,Tabela4[Category],Tabela4[Category Type])</f>
        <v>Expense</v>
      </c>
    </row>
    <row r="691" spans="1:6" x14ac:dyDescent="0.25">
      <c r="A691" s="1">
        <v>43765</v>
      </c>
      <c r="B691" s="7" t="s">
        <v>4</v>
      </c>
      <c r="C691" s="8">
        <v>-96</v>
      </c>
      <c r="D691" s="15" t="str">
        <f>_xlfn.XLOOKUP(Bank_Statement__3[[#This Row],[Description]],'Data Validation'!$K$5:$K$27,'Data Validation'!$L$5:$L$27)</f>
        <v>Groceries</v>
      </c>
      <c r="E691" s="16" t="str">
        <f>_xlfn.XLOOKUP('Bank_Statement (3)'!$D691,Tabela4[Sub-category],Tabela4[Category])</f>
        <v>Food</v>
      </c>
      <c r="F691" s="17" t="str">
        <f>_xlfn.XLOOKUP('Bank_Statement (3)'!$E691,Tabela4[Category],Tabela4[Category Type])</f>
        <v>Expense</v>
      </c>
    </row>
    <row r="692" spans="1:6" x14ac:dyDescent="0.25">
      <c r="A692" s="1">
        <v>43766</v>
      </c>
      <c r="B692" s="7" t="s">
        <v>4</v>
      </c>
      <c r="C692" s="8">
        <v>-171</v>
      </c>
      <c r="D692" s="12" t="str">
        <f>_xlfn.XLOOKUP(Bank_Statement__3[[#This Row],[Description]],'Data Validation'!$K$5:$K$27,'Data Validation'!$L$5:$L$27)</f>
        <v>Groceries</v>
      </c>
      <c r="E692" s="13" t="str">
        <f>_xlfn.XLOOKUP('Bank_Statement (3)'!$D692,Tabela4[Sub-category],Tabela4[Category])</f>
        <v>Food</v>
      </c>
      <c r="F692" s="14" t="str">
        <f>_xlfn.XLOOKUP('Bank_Statement (3)'!$E692,Tabela4[Category],Tabela4[Category Type])</f>
        <v>Expense</v>
      </c>
    </row>
    <row r="693" spans="1:6" x14ac:dyDescent="0.25">
      <c r="A693" s="1">
        <v>43767</v>
      </c>
      <c r="B693" s="7" t="s">
        <v>0</v>
      </c>
      <c r="C693" s="8">
        <v>-28</v>
      </c>
      <c r="D693" s="15" t="str">
        <f>_xlfn.XLOOKUP(Bank_Statement__3[[#This Row],[Description]],'Data Validation'!$K$5:$K$27,'Data Validation'!$L$5:$L$27)</f>
        <v>Delivery Food</v>
      </c>
      <c r="E693" s="16" t="str">
        <f>_xlfn.XLOOKUP('Bank_Statement (3)'!$D693,Tabela4[Sub-category],Tabela4[Category])</f>
        <v>Food</v>
      </c>
      <c r="F693" s="17" t="str">
        <f>_xlfn.XLOOKUP('Bank_Statement (3)'!$E693,Tabela4[Category],Tabela4[Category Type])</f>
        <v>Expense</v>
      </c>
    </row>
    <row r="694" spans="1:6" x14ac:dyDescent="0.25">
      <c r="A694" s="1">
        <v>43768</v>
      </c>
      <c r="B694" s="7" t="s">
        <v>18</v>
      </c>
      <c r="C694" s="8">
        <v>-33</v>
      </c>
      <c r="D694" s="12" t="str">
        <f>_xlfn.XLOOKUP(Bank_Statement__3[[#This Row],[Description]],'Data Validation'!$K$5:$K$27,'Data Validation'!$L$5:$L$27)</f>
        <v>Regular Living Expense</v>
      </c>
      <c r="E694" s="13" t="str">
        <f>_xlfn.XLOOKUP('Bank_Statement (3)'!$D694,Tabela4[Sub-category],Tabela4[Category])</f>
        <v>Living Expenses</v>
      </c>
      <c r="F694" s="14" t="str">
        <f>_xlfn.XLOOKUP('Bank_Statement (3)'!$E694,Tabela4[Category],Tabela4[Category Type])</f>
        <v>Expense</v>
      </c>
    </row>
    <row r="695" spans="1:6" x14ac:dyDescent="0.25">
      <c r="A695" s="1">
        <v>43769</v>
      </c>
      <c r="B695" s="7" t="s">
        <v>5</v>
      </c>
      <c r="C695" s="8">
        <v>-59</v>
      </c>
      <c r="D695" s="15" t="str">
        <f>_xlfn.XLOOKUP(Bank_Statement__3[[#This Row],[Description]],'Data Validation'!$K$5:$K$27,'Data Validation'!$L$5:$L$27)</f>
        <v>Clothes</v>
      </c>
      <c r="E695" s="16" t="str">
        <f>_xlfn.XLOOKUP('Bank_Statement (3)'!$D695,Tabela4[Sub-category],Tabela4[Category])</f>
        <v>Discretionary</v>
      </c>
      <c r="F695" s="17" t="str">
        <f>_xlfn.XLOOKUP('Bank_Statement (3)'!$E695,Tabela4[Category],Tabela4[Category Type])</f>
        <v>Expense</v>
      </c>
    </row>
    <row r="696" spans="1:6" x14ac:dyDescent="0.25">
      <c r="A696" s="1">
        <v>43769</v>
      </c>
      <c r="B696" s="7" t="s">
        <v>8</v>
      </c>
      <c r="C696" s="8">
        <v>7120.8499999999904</v>
      </c>
      <c r="D696" s="12" t="str">
        <f>_xlfn.XLOOKUP(Bank_Statement__3[[#This Row],[Description]],'Data Validation'!$K$5:$K$27,'Data Validation'!$L$5:$L$27)</f>
        <v>Salary</v>
      </c>
      <c r="E696" s="13" t="str">
        <f>_xlfn.XLOOKUP('Bank_Statement (3)'!$D696,Tabela4[Sub-category],Tabela4[Category])</f>
        <v>Salary</v>
      </c>
      <c r="F696" s="14" t="str">
        <f>_xlfn.XLOOKUP('Bank_Statement (3)'!$E696,Tabela4[Category],Tabela4[Category Type])</f>
        <v>Income</v>
      </c>
    </row>
    <row r="697" spans="1:6" x14ac:dyDescent="0.25">
      <c r="A697" s="1">
        <v>43770</v>
      </c>
      <c r="B697" s="7" t="s">
        <v>21</v>
      </c>
      <c r="C697" s="8">
        <v>-37</v>
      </c>
      <c r="D697" s="15" t="str">
        <f>_xlfn.XLOOKUP(Bank_Statement__3[[#This Row],[Description]],'Data Validation'!$K$5:$K$27,'Data Validation'!$L$5:$L$27)</f>
        <v>Other</v>
      </c>
      <c r="E697" s="16" t="str">
        <f>_xlfn.XLOOKUP('Bank_Statement (3)'!$D697,Tabela4[Sub-category],Tabela4[Category])</f>
        <v>Discretionary</v>
      </c>
      <c r="F697" s="17" t="str">
        <f>_xlfn.XLOOKUP('Bank_Statement (3)'!$E697,Tabela4[Category],Tabela4[Category Type])</f>
        <v>Expense</v>
      </c>
    </row>
    <row r="698" spans="1:6" x14ac:dyDescent="0.25">
      <c r="A698" s="1">
        <v>43771</v>
      </c>
      <c r="B698" s="7" t="s">
        <v>16</v>
      </c>
      <c r="C698" s="8">
        <v>-99</v>
      </c>
      <c r="D698" s="12" t="str">
        <f>_xlfn.XLOOKUP(Bank_Statement__3[[#This Row],[Description]],'Data Validation'!$K$5:$K$27,'Data Validation'!$L$5:$L$27)</f>
        <v>Gas</v>
      </c>
      <c r="E698" s="13" t="str">
        <f>_xlfn.XLOOKUP('Bank_Statement (3)'!$D698,Tabela4[Sub-category],Tabela4[Category])</f>
        <v>Transport</v>
      </c>
      <c r="F698" s="14" t="str">
        <f>_xlfn.XLOOKUP('Bank_Statement (3)'!$E698,Tabela4[Category],Tabela4[Category Type])</f>
        <v>Expense</v>
      </c>
    </row>
    <row r="699" spans="1:6" x14ac:dyDescent="0.25">
      <c r="A699" s="1">
        <v>43772</v>
      </c>
      <c r="B699" s="7" t="s">
        <v>7</v>
      </c>
      <c r="C699" s="8">
        <v>-165</v>
      </c>
      <c r="D699" s="15" t="str">
        <f>_xlfn.XLOOKUP(Bank_Statement__3[[#This Row],[Description]],'Data Validation'!$K$5:$K$27,'Data Validation'!$L$5:$L$27)</f>
        <v>Groceries</v>
      </c>
      <c r="E699" s="16" t="str">
        <f>_xlfn.XLOOKUP('Bank_Statement (3)'!$D699,Tabela4[Sub-category],Tabela4[Category])</f>
        <v>Food</v>
      </c>
      <c r="F699" s="17" t="str">
        <f>_xlfn.XLOOKUP('Bank_Statement (3)'!$E699,Tabela4[Category],Tabela4[Category Type])</f>
        <v>Expense</v>
      </c>
    </row>
    <row r="700" spans="1:6" x14ac:dyDescent="0.25">
      <c r="A700" s="1">
        <v>43773</v>
      </c>
      <c r="B700" s="7" t="s">
        <v>18</v>
      </c>
      <c r="C700" s="8">
        <v>-31</v>
      </c>
      <c r="D700" s="12" t="str">
        <f>_xlfn.XLOOKUP(Bank_Statement__3[[#This Row],[Description]],'Data Validation'!$K$5:$K$27,'Data Validation'!$L$5:$L$27)</f>
        <v>Regular Living Expense</v>
      </c>
      <c r="E700" s="13" t="str">
        <f>_xlfn.XLOOKUP('Bank_Statement (3)'!$D700,Tabela4[Sub-category],Tabela4[Category])</f>
        <v>Living Expenses</v>
      </c>
      <c r="F700" s="14" t="str">
        <f>_xlfn.XLOOKUP('Bank_Statement (3)'!$E700,Tabela4[Category],Tabela4[Category Type])</f>
        <v>Expense</v>
      </c>
    </row>
    <row r="701" spans="1:6" x14ac:dyDescent="0.25">
      <c r="A701" s="1">
        <v>43774</v>
      </c>
      <c r="B701" s="7" t="s">
        <v>3</v>
      </c>
      <c r="C701" s="8">
        <v>-24</v>
      </c>
      <c r="D701" s="15" t="str">
        <f>_xlfn.XLOOKUP(Bank_Statement__3[[#This Row],[Description]],'Data Validation'!$K$5:$K$27,'Data Validation'!$L$5:$L$27)</f>
        <v>Entertainment Subscription</v>
      </c>
      <c r="E701" s="16" t="str">
        <f>_xlfn.XLOOKUP('Bank_Statement (3)'!$D701,Tabela4[Sub-category],Tabela4[Category])</f>
        <v>Entertainment</v>
      </c>
      <c r="F701" s="17" t="str">
        <f>_xlfn.XLOOKUP('Bank_Statement (3)'!$E701,Tabela4[Category],Tabela4[Category Type])</f>
        <v>Expense</v>
      </c>
    </row>
    <row r="702" spans="1:6" x14ac:dyDescent="0.25">
      <c r="A702" s="1">
        <v>43775</v>
      </c>
      <c r="B702" s="7" t="s">
        <v>7</v>
      </c>
      <c r="C702" s="8">
        <v>-124</v>
      </c>
      <c r="D702" s="12" t="str">
        <f>_xlfn.XLOOKUP(Bank_Statement__3[[#This Row],[Description]],'Data Validation'!$K$5:$K$27,'Data Validation'!$L$5:$L$27)</f>
        <v>Groceries</v>
      </c>
      <c r="E702" s="13" t="str">
        <f>_xlfn.XLOOKUP('Bank_Statement (3)'!$D702,Tabela4[Sub-category],Tabela4[Category])</f>
        <v>Food</v>
      </c>
      <c r="F702" s="14" t="str">
        <f>_xlfn.XLOOKUP('Bank_Statement (3)'!$E702,Tabela4[Category],Tabela4[Category Type])</f>
        <v>Expense</v>
      </c>
    </row>
    <row r="703" spans="1:6" x14ac:dyDescent="0.25">
      <c r="A703" s="1">
        <v>43776</v>
      </c>
      <c r="B703" s="7" t="s">
        <v>0</v>
      </c>
      <c r="C703" s="8">
        <v>-22</v>
      </c>
      <c r="D703" s="15" t="str">
        <f>_xlfn.XLOOKUP(Bank_Statement__3[[#This Row],[Description]],'Data Validation'!$K$5:$K$27,'Data Validation'!$L$5:$L$27)</f>
        <v>Delivery Food</v>
      </c>
      <c r="E703" s="16" t="str">
        <f>_xlfn.XLOOKUP('Bank_Statement (3)'!$D703,Tabela4[Sub-category],Tabela4[Category])</f>
        <v>Food</v>
      </c>
      <c r="F703" s="17" t="str">
        <f>_xlfn.XLOOKUP('Bank_Statement (3)'!$E703,Tabela4[Category],Tabela4[Category Type])</f>
        <v>Expense</v>
      </c>
    </row>
    <row r="704" spans="1:6" x14ac:dyDescent="0.25">
      <c r="A704" s="1">
        <v>43777</v>
      </c>
      <c r="B704" s="7" t="s">
        <v>7</v>
      </c>
      <c r="C704" s="8">
        <v>-94</v>
      </c>
      <c r="D704" s="12" t="str">
        <f>_xlfn.XLOOKUP(Bank_Statement__3[[#This Row],[Description]],'Data Validation'!$K$5:$K$27,'Data Validation'!$L$5:$L$27)</f>
        <v>Groceries</v>
      </c>
      <c r="E704" s="13" t="str">
        <f>_xlfn.XLOOKUP('Bank_Statement (3)'!$D704,Tabela4[Sub-category],Tabela4[Category])</f>
        <v>Food</v>
      </c>
      <c r="F704" s="14" t="str">
        <f>_xlfn.XLOOKUP('Bank_Statement (3)'!$E704,Tabela4[Category],Tabela4[Category Type])</f>
        <v>Expense</v>
      </c>
    </row>
    <row r="705" spans="1:6" x14ac:dyDescent="0.25">
      <c r="A705" s="1">
        <v>43778</v>
      </c>
      <c r="B705" s="7" t="s">
        <v>4</v>
      </c>
      <c r="C705" s="8">
        <v>-119</v>
      </c>
      <c r="D705" s="15" t="str">
        <f>_xlfn.XLOOKUP(Bank_Statement__3[[#This Row],[Description]],'Data Validation'!$K$5:$K$27,'Data Validation'!$L$5:$L$27)</f>
        <v>Groceries</v>
      </c>
      <c r="E705" s="16" t="str">
        <f>_xlfn.XLOOKUP('Bank_Statement (3)'!$D705,Tabela4[Sub-category],Tabela4[Category])</f>
        <v>Food</v>
      </c>
      <c r="F705" s="17" t="str">
        <f>_xlfn.XLOOKUP('Bank_Statement (3)'!$E705,Tabela4[Category],Tabela4[Category Type])</f>
        <v>Expense</v>
      </c>
    </row>
    <row r="706" spans="1:6" x14ac:dyDescent="0.25">
      <c r="A706" s="1">
        <v>43779</v>
      </c>
      <c r="B706" s="7" t="s">
        <v>7</v>
      </c>
      <c r="C706" s="8">
        <v>-96</v>
      </c>
      <c r="D706" s="12" t="str">
        <f>_xlfn.XLOOKUP(Bank_Statement__3[[#This Row],[Description]],'Data Validation'!$K$5:$K$27,'Data Validation'!$L$5:$L$27)</f>
        <v>Groceries</v>
      </c>
      <c r="E706" s="13" t="str">
        <f>_xlfn.XLOOKUP('Bank_Statement (3)'!$D706,Tabela4[Sub-category],Tabela4[Category])</f>
        <v>Food</v>
      </c>
      <c r="F706" s="14" t="str">
        <f>_xlfn.XLOOKUP('Bank_Statement (3)'!$E706,Tabela4[Category],Tabela4[Category Type])</f>
        <v>Expense</v>
      </c>
    </row>
    <row r="707" spans="1:6" x14ac:dyDescent="0.25">
      <c r="A707" s="1">
        <v>43780</v>
      </c>
      <c r="B707" s="7" t="s">
        <v>1</v>
      </c>
      <c r="C707" s="8">
        <v>-214</v>
      </c>
      <c r="D707" s="15" t="str">
        <f>_xlfn.XLOOKUP(Bank_Statement__3[[#This Row],[Description]],'Data Validation'!$K$5:$K$27,'Data Validation'!$L$5:$L$27)</f>
        <v>Other</v>
      </c>
      <c r="E707" s="16" t="str">
        <f>_xlfn.XLOOKUP('Bank_Statement (3)'!$D707,Tabela4[Sub-category],Tabela4[Category])</f>
        <v>Discretionary</v>
      </c>
      <c r="F707" s="17" t="str">
        <f>_xlfn.XLOOKUP('Bank_Statement (3)'!$E707,Tabela4[Category],Tabela4[Category Type])</f>
        <v>Expense</v>
      </c>
    </row>
    <row r="708" spans="1:6" x14ac:dyDescent="0.25">
      <c r="A708" s="1">
        <v>43781</v>
      </c>
      <c r="B708" s="7" t="s">
        <v>15</v>
      </c>
      <c r="C708" s="8">
        <v>-484</v>
      </c>
      <c r="D708" s="12" t="str">
        <f>_xlfn.XLOOKUP(Bank_Statement__3[[#This Row],[Description]],'Data Validation'!$K$5:$K$27,'Data Validation'!$L$5:$L$27)</f>
        <v>Regular Living Expense</v>
      </c>
      <c r="E708" s="13" t="str">
        <f>_xlfn.XLOOKUP('Bank_Statement (3)'!$D708,Tabela4[Sub-category],Tabela4[Category])</f>
        <v>Living Expenses</v>
      </c>
      <c r="F708" s="14" t="str">
        <f>_xlfn.XLOOKUP('Bank_Statement (3)'!$E708,Tabela4[Category],Tabela4[Category Type])</f>
        <v>Expense</v>
      </c>
    </row>
    <row r="709" spans="1:6" x14ac:dyDescent="0.25">
      <c r="A709" s="1">
        <v>43782</v>
      </c>
      <c r="B709" s="7" t="s">
        <v>18</v>
      </c>
      <c r="C709" s="8">
        <v>-3</v>
      </c>
      <c r="D709" s="15" t="str">
        <f>_xlfn.XLOOKUP(Bank_Statement__3[[#This Row],[Description]],'Data Validation'!$K$5:$K$27,'Data Validation'!$L$5:$L$27)</f>
        <v>Regular Living Expense</v>
      </c>
      <c r="E709" s="16" t="str">
        <f>_xlfn.XLOOKUP('Bank_Statement (3)'!$D709,Tabela4[Sub-category],Tabela4[Category])</f>
        <v>Living Expenses</v>
      </c>
      <c r="F709" s="17" t="str">
        <f>_xlfn.XLOOKUP('Bank_Statement (3)'!$E709,Tabela4[Category],Tabela4[Category Type])</f>
        <v>Expense</v>
      </c>
    </row>
    <row r="710" spans="1:6" x14ac:dyDescent="0.25">
      <c r="A710" s="1">
        <v>43783</v>
      </c>
      <c r="B710" s="7" t="s">
        <v>7</v>
      </c>
      <c r="C710" s="8">
        <v>-66</v>
      </c>
      <c r="D710" s="12" t="str">
        <f>_xlfn.XLOOKUP(Bank_Statement__3[[#This Row],[Description]],'Data Validation'!$K$5:$K$27,'Data Validation'!$L$5:$L$27)</f>
        <v>Groceries</v>
      </c>
      <c r="E710" s="13" t="str">
        <f>_xlfn.XLOOKUP('Bank_Statement (3)'!$D710,Tabela4[Sub-category],Tabela4[Category])</f>
        <v>Food</v>
      </c>
      <c r="F710" s="14" t="str">
        <f>_xlfn.XLOOKUP('Bank_Statement (3)'!$E710,Tabela4[Category],Tabela4[Category Type])</f>
        <v>Expense</v>
      </c>
    </row>
    <row r="711" spans="1:6" x14ac:dyDescent="0.25">
      <c r="A711" s="1">
        <v>43784</v>
      </c>
      <c r="B711" s="7" t="s">
        <v>7</v>
      </c>
      <c r="C711" s="8">
        <v>-190</v>
      </c>
      <c r="D711" s="15" t="str">
        <f>_xlfn.XLOOKUP(Bank_Statement__3[[#This Row],[Description]],'Data Validation'!$K$5:$K$27,'Data Validation'!$L$5:$L$27)</f>
        <v>Groceries</v>
      </c>
      <c r="E711" s="16" t="str">
        <f>_xlfn.XLOOKUP('Bank_Statement (3)'!$D711,Tabela4[Sub-category],Tabela4[Category])</f>
        <v>Food</v>
      </c>
      <c r="F711" s="17" t="str">
        <f>_xlfn.XLOOKUP('Bank_Statement (3)'!$E711,Tabela4[Category],Tabela4[Category Type])</f>
        <v>Expense</v>
      </c>
    </row>
    <row r="712" spans="1:6" x14ac:dyDescent="0.25">
      <c r="A712" s="1">
        <v>43785</v>
      </c>
      <c r="B712" s="7" t="s">
        <v>15</v>
      </c>
      <c r="C712" s="8">
        <v>-317</v>
      </c>
      <c r="D712" s="12" t="str">
        <f>_xlfn.XLOOKUP(Bank_Statement__3[[#This Row],[Description]],'Data Validation'!$K$5:$K$27,'Data Validation'!$L$5:$L$27)</f>
        <v>Regular Living Expense</v>
      </c>
      <c r="E712" s="13" t="str">
        <f>_xlfn.XLOOKUP('Bank_Statement (3)'!$D712,Tabela4[Sub-category],Tabela4[Category])</f>
        <v>Living Expenses</v>
      </c>
      <c r="F712" s="14" t="str">
        <f>_xlfn.XLOOKUP('Bank_Statement (3)'!$E712,Tabela4[Category],Tabela4[Category Type])</f>
        <v>Expense</v>
      </c>
    </row>
    <row r="713" spans="1:6" x14ac:dyDescent="0.25">
      <c r="A713" s="1">
        <v>43786</v>
      </c>
      <c r="B713" s="7" t="s">
        <v>7</v>
      </c>
      <c r="C713" s="8">
        <v>-164</v>
      </c>
      <c r="D713" s="15" t="str">
        <f>_xlfn.XLOOKUP(Bank_Statement__3[[#This Row],[Description]],'Data Validation'!$K$5:$K$27,'Data Validation'!$L$5:$L$27)</f>
        <v>Groceries</v>
      </c>
      <c r="E713" s="16" t="str">
        <f>_xlfn.XLOOKUP('Bank_Statement (3)'!$D713,Tabela4[Sub-category],Tabela4[Category])</f>
        <v>Food</v>
      </c>
      <c r="F713" s="17" t="str">
        <f>_xlfn.XLOOKUP('Bank_Statement (3)'!$E713,Tabela4[Category],Tabela4[Category Type])</f>
        <v>Expense</v>
      </c>
    </row>
    <row r="714" spans="1:6" x14ac:dyDescent="0.25">
      <c r="A714" s="1">
        <v>43787</v>
      </c>
      <c r="B714" s="7" t="s">
        <v>6</v>
      </c>
      <c r="C714" s="8">
        <v>-131</v>
      </c>
      <c r="D714" s="12" t="str">
        <f>_xlfn.XLOOKUP(Bank_Statement__3[[#This Row],[Description]],'Data Validation'!$K$5:$K$27,'Data Validation'!$L$5:$L$27)</f>
        <v>Cosmetics</v>
      </c>
      <c r="E714" s="13" t="str">
        <f>_xlfn.XLOOKUP('Bank_Statement (3)'!$D714,Tabela4[Sub-category],Tabela4[Category])</f>
        <v>Living Expenses</v>
      </c>
      <c r="F714" s="14" t="str">
        <f>_xlfn.XLOOKUP('Bank_Statement (3)'!$E714,Tabela4[Category],Tabela4[Category Type])</f>
        <v>Expense</v>
      </c>
    </row>
    <row r="715" spans="1:6" x14ac:dyDescent="0.25">
      <c r="A715" s="1">
        <v>43788</v>
      </c>
      <c r="B715" s="7" t="s">
        <v>7</v>
      </c>
      <c r="C715" s="8">
        <v>-163</v>
      </c>
      <c r="D715" s="15" t="str">
        <f>_xlfn.XLOOKUP(Bank_Statement__3[[#This Row],[Description]],'Data Validation'!$K$5:$K$27,'Data Validation'!$L$5:$L$27)</f>
        <v>Groceries</v>
      </c>
      <c r="E715" s="16" t="str">
        <f>_xlfn.XLOOKUP('Bank_Statement (3)'!$D715,Tabela4[Sub-category],Tabela4[Category])</f>
        <v>Food</v>
      </c>
      <c r="F715" s="17" t="str">
        <f>_xlfn.XLOOKUP('Bank_Statement (3)'!$E715,Tabela4[Category],Tabela4[Category Type])</f>
        <v>Expense</v>
      </c>
    </row>
    <row r="716" spans="1:6" x14ac:dyDescent="0.25">
      <c r="A716" s="1">
        <v>43789</v>
      </c>
      <c r="B716" s="7" t="s">
        <v>7</v>
      </c>
      <c r="C716" s="8">
        <v>-135</v>
      </c>
      <c r="D716" s="12" t="str">
        <f>_xlfn.XLOOKUP(Bank_Statement__3[[#This Row],[Description]],'Data Validation'!$K$5:$K$27,'Data Validation'!$L$5:$L$27)</f>
        <v>Groceries</v>
      </c>
      <c r="E716" s="13" t="str">
        <f>_xlfn.XLOOKUP('Bank_Statement (3)'!$D716,Tabela4[Sub-category],Tabela4[Category])</f>
        <v>Food</v>
      </c>
      <c r="F716" s="14" t="str">
        <f>_xlfn.XLOOKUP('Bank_Statement (3)'!$E716,Tabela4[Category],Tabela4[Category Type])</f>
        <v>Expense</v>
      </c>
    </row>
    <row r="717" spans="1:6" x14ac:dyDescent="0.25">
      <c r="A717" s="1">
        <v>43790</v>
      </c>
      <c r="B717" s="7" t="s">
        <v>3</v>
      </c>
      <c r="C717" s="8">
        <v>-47</v>
      </c>
      <c r="D717" s="15" t="str">
        <f>_xlfn.XLOOKUP(Bank_Statement__3[[#This Row],[Description]],'Data Validation'!$K$5:$K$27,'Data Validation'!$L$5:$L$27)</f>
        <v>Entertainment Subscription</v>
      </c>
      <c r="E717" s="16" t="str">
        <f>_xlfn.XLOOKUP('Bank_Statement (3)'!$D717,Tabela4[Sub-category],Tabela4[Category])</f>
        <v>Entertainment</v>
      </c>
      <c r="F717" s="17" t="str">
        <f>_xlfn.XLOOKUP('Bank_Statement (3)'!$E717,Tabela4[Category],Tabela4[Category Type])</f>
        <v>Expense</v>
      </c>
    </row>
    <row r="718" spans="1:6" x14ac:dyDescent="0.25">
      <c r="A718" s="1">
        <v>43791</v>
      </c>
      <c r="B718" s="7" t="s">
        <v>0</v>
      </c>
      <c r="C718" s="8">
        <v>-6</v>
      </c>
      <c r="D718" s="12" t="str">
        <f>_xlfn.XLOOKUP(Bank_Statement__3[[#This Row],[Description]],'Data Validation'!$K$5:$K$27,'Data Validation'!$L$5:$L$27)</f>
        <v>Delivery Food</v>
      </c>
      <c r="E718" s="13" t="str">
        <f>_xlfn.XLOOKUP('Bank_Statement (3)'!$D718,Tabela4[Sub-category],Tabela4[Category])</f>
        <v>Food</v>
      </c>
      <c r="F718" s="14" t="str">
        <f>_xlfn.XLOOKUP('Bank_Statement (3)'!$E718,Tabela4[Category],Tabela4[Category Type])</f>
        <v>Expense</v>
      </c>
    </row>
    <row r="719" spans="1:6" x14ac:dyDescent="0.25">
      <c r="A719" s="1">
        <v>43792</v>
      </c>
      <c r="B719" s="7" t="s">
        <v>16</v>
      </c>
      <c r="C719" s="8">
        <v>-149</v>
      </c>
      <c r="D719" s="15" t="str">
        <f>_xlfn.XLOOKUP(Bank_Statement__3[[#This Row],[Description]],'Data Validation'!$K$5:$K$27,'Data Validation'!$L$5:$L$27)</f>
        <v>Gas</v>
      </c>
      <c r="E719" s="16" t="str">
        <f>_xlfn.XLOOKUP('Bank_Statement (3)'!$D719,Tabela4[Sub-category],Tabela4[Category])</f>
        <v>Transport</v>
      </c>
      <c r="F719" s="17" t="str">
        <f>_xlfn.XLOOKUP('Bank_Statement (3)'!$E719,Tabela4[Category],Tabela4[Category Type])</f>
        <v>Expense</v>
      </c>
    </row>
    <row r="720" spans="1:6" x14ac:dyDescent="0.25">
      <c r="A720" s="1">
        <v>43793</v>
      </c>
      <c r="B720" s="7" t="s">
        <v>0</v>
      </c>
      <c r="C720" s="8">
        <v>-3</v>
      </c>
      <c r="D720" s="12" t="str">
        <f>_xlfn.XLOOKUP(Bank_Statement__3[[#This Row],[Description]],'Data Validation'!$K$5:$K$27,'Data Validation'!$L$5:$L$27)</f>
        <v>Delivery Food</v>
      </c>
      <c r="E720" s="13" t="str">
        <f>_xlfn.XLOOKUP('Bank_Statement (3)'!$D720,Tabela4[Sub-category],Tabela4[Category])</f>
        <v>Food</v>
      </c>
      <c r="F720" s="14" t="str">
        <f>_xlfn.XLOOKUP('Bank_Statement (3)'!$E720,Tabela4[Category],Tabela4[Category Type])</f>
        <v>Expense</v>
      </c>
    </row>
    <row r="721" spans="1:6" x14ac:dyDescent="0.25">
      <c r="A721" s="1">
        <v>43794</v>
      </c>
      <c r="B721" s="7" t="s">
        <v>15</v>
      </c>
      <c r="C721" s="8">
        <v>-439</v>
      </c>
      <c r="D721" s="15" t="str">
        <f>_xlfn.XLOOKUP(Bank_Statement__3[[#This Row],[Description]],'Data Validation'!$K$5:$K$27,'Data Validation'!$L$5:$L$27)</f>
        <v>Regular Living Expense</v>
      </c>
      <c r="E721" s="16" t="str">
        <f>_xlfn.XLOOKUP('Bank_Statement (3)'!$D721,Tabela4[Sub-category],Tabela4[Category])</f>
        <v>Living Expenses</v>
      </c>
      <c r="F721" s="17" t="str">
        <f>_xlfn.XLOOKUP('Bank_Statement (3)'!$E721,Tabela4[Category],Tabela4[Category Type])</f>
        <v>Expense</v>
      </c>
    </row>
    <row r="722" spans="1:6" x14ac:dyDescent="0.25">
      <c r="A722" s="1">
        <v>43795</v>
      </c>
      <c r="B722" s="7" t="s">
        <v>0</v>
      </c>
      <c r="C722" s="8">
        <v>-17</v>
      </c>
      <c r="D722" s="12" t="str">
        <f>_xlfn.XLOOKUP(Bank_Statement__3[[#This Row],[Description]],'Data Validation'!$K$5:$K$27,'Data Validation'!$L$5:$L$27)</f>
        <v>Delivery Food</v>
      </c>
      <c r="E722" s="13" t="str">
        <f>_xlfn.XLOOKUP('Bank_Statement (3)'!$D722,Tabela4[Sub-category],Tabela4[Category])</f>
        <v>Food</v>
      </c>
      <c r="F722" s="14" t="str">
        <f>_xlfn.XLOOKUP('Bank_Statement (3)'!$E722,Tabela4[Category],Tabela4[Category Type])</f>
        <v>Expense</v>
      </c>
    </row>
    <row r="723" spans="1:6" x14ac:dyDescent="0.25">
      <c r="A723" s="1">
        <v>43796</v>
      </c>
      <c r="B723" s="7" t="s">
        <v>4</v>
      </c>
      <c r="C723" s="8">
        <v>-154</v>
      </c>
      <c r="D723" s="15" t="str">
        <f>_xlfn.XLOOKUP(Bank_Statement__3[[#This Row],[Description]],'Data Validation'!$K$5:$K$27,'Data Validation'!$L$5:$L$27)</f>
        <v>Groceries</v>
      </c>
      <c r="E723" s="16" t="str">
        <f>_xlfn.XLOOKUP('Bank_Statement (3)'!$D723,Tabela4[Sub-category],Tabela4[Category])</f>
        <v>Food</v>
      </c>
      <c r="F723" s="17" t="str">
        <f>_xlfn.XLOOKUP('Bank_Statement (3)'!$E723,Tabela4[Category],Tabela4[Category Type])</f>
        <v>Expense</v>
      </c>
    </row>
    <row r="724" spans="1:6" x14ac:dyDescent="0.25">
      <c r="A724" s="1">
        <v>43797</v>
      </c>
      <c r="B724" s="7" t="s">
        <v>0</v>
      </c>
      <c r="C724" s="8">
        <v>-29</v>
      </c>
      <c r="D724" s="12" t="str">
        <f>_xlfn.XLOOKUP(Bank_Statement__3[[#This Row],[Description]],'Data Validation'!$K$5:$K$27,'Data Validation'!$L$5:$L$27)</f>
        <v>Delivery Food</v>
      </c>
      <c r="E724" s="13" t="str">
        <f>_xlfn.XLOOKUP('Bank_Statement (3)'!$D724,Tabela4[Sub-category],Tabela4[Category])</f>
        <v>Food</v>
      </c>
      <c r="F724" s="14" t="str">
        <f>_xlfn.XLOOKUP('Bank_Statement (3)'!$E724,Tabela4[Category],Tabela4[Category Type])</f>
        <v>Expense</v>
      </c>
    </row>
    <row r="725" spans="1:6" x14ac:dyDescent="0.25">
      <c r="A725" s="1">
        <v>43798</v>
      </c>
      <c r="B725" s="7" t="s">
        <v>26</v>
      </c>
      <c r="C725" s="8">
        <v>-134</v>
      </c>
      <c r="D725" s="15" t="str">
        <f>_xlfn.XLOOKUP(Bank_Statement__3[[#This Row],[Description]],'Data Validation'!$K$5:$K$27,'Data Validation'!$L$5:$L$27)</f>
        <v>Eating Out</v>
      </c>
      <c r="E725" s="16" t="str">
        <f>_xlfn.XLOOKUP('Bank_Statement (3)'!$D725,Tabela4[Sub-category],Tabela4[Category])</f>
        <v>Food</v>
      </c>
      <c r="F725" s="17" t="str">
        <f>_xlfn.XLOOKUP('Bank_Statement (3)'!$E725,Tabela4[Category],Tabela4[Category Type])</f>
        <v>Expense</v>
      </c>
    </row>
    <row r="726" spans="1:6" x14ac:dyDescent="0.25">
      <c r="A726" s="1">
        <v>43799</v>
      </c>
      <c r="B726" s="7" t="s">
        <v>0</v>
      </c>
      <c r="C726" s="8">
        <v>-32</v>
      </c>
      <c r="D726" s="12" t="str">
        <f>_xlfn.XLOOKUP(Bank_Statement__3[[#This Row],[Description]],'Data Validation'!$K$5:$K$27,'Data Validation'!$L$5:$L$27)</f>
        <v>Delivery Food</v>
      </c>
      <c r="E726" s="13" t="str">
        <f>_xlfn.XLOOKUP('Bank_Statement (3)'!$D726,Tabela4[Sub-category],Tabela4[Category])</f>
        <v>Food</v>
      </c>
      <c r="F726" s="14" t="str">
        <f>_xlfn.XLOOKUP('Bank_Statement (3)'!$E726,Tabela4[Category],Tabela4[Category Type])</f>
        <v>Expense</v>
      </c>
    </row>
    <row r="727" spans="1:6" x14ac:dyDescent="0.25">
      <c r="A727" s="1">
        <v>43799</v>
      </c>
      <c r="B727" s="7" t="s">
        <v>8</v>
      </c>
      <c r="C727" s="8">
        <v>7179.7</v>
      </c>
      <c r="D727" s="15" t="str">
        <f>_xlfn.XLOOKUP(Bank_Statement__3[[#This Row],[Description]],'Data Validation'!$K$5:$K$27,'Data Validation'!$L$5:$L$27)</f>
        <v>Salary</v>
      </c>
      <c r="E727" s="16" t="str">
        <f>_xlfn.XLOOKUP('Bank_Statement (3)'!$D727,Tabela4[Sub-category],Tabela4[Category])</f>
        <v>Salary</v>
      </c>
      <c r="F727" s="17" t="str">
        <f>_xlfn.XLOOKUP('Bank_Statement (3)'!$E727,Tabela4[Category],Tabela4[Category Type])</f>
        <v>Income</v>
      </c>
    </row>
    <row r="728" spans="1:6" x14ac:dyDescent="0.25">
      <c r="A728" s="1">
        <v>43800</v>
      </c>
      <c r="B728" s="7" t="s">
        <v>7</v>
      </c>
      <c r="C728" s="8">
        <v>-74</v>
      </c>
      <c r="D728" s="12" t="str">
        <f>_xlfn.XLOOKUP(Bank_Statement__3[[#This Row],[Description]],'Data Validation'!$K$5:$K$27,'Data Validation'!$L$5:$L$27)</f>
        <v>Groceries</v>
      </c>
      <c r="E728" s="13" t="str">
        <f>_xlfn.XLOOKUP('Bank_Statement (3)'!$D728,Tabela4[Sub-category],Tabela4[Category])</f>
        <v>Food</v>
      </c>
      <c r="F728" s="14" t="str">
        <f>_xlfn.XLOOKUP('Bank_Statement (3)'!$E728,Tabela4[Category],Tabela4[Category Type])</f>
        <v>Expense</v>
      </c>
    </row>
    <row r="729" spans="1:6" x14ac:dyDescent="0.25">
      <c r="A729" s="1">
        <v>43801</v>
      </c>
      <c r="B729" s="7" t="s">
        <v>7</v>
      </c>
      <c r="C729" s="8">
        <v>-92</v>
      </c>
      <c r="D729" s="15" t="str">
        <f>_xlfn.XLOOKUP(Bank_Statement__3[[#This Row],[Description]],'Data Validation'!$K$5:$K$27,'Data Validation'!$L$5:$L$27)</f>
        <v>Groceries</v>
      </c>
      <c r="E729" s="16" t="str">
        <f>_xlfn.XLOOKUP('Bank_Statement (3)'!$D729,Tabela4[Sub-category],Tabela4[Category])</f>
        <v>Food</v>
      </c>
      <c r="F729" s="17" t="str">
        <f>_xlfn.XLOOKUP('Bank_Statement (3)'!$E729,Tabela4[Category],Tabela4[Category Type])</f>
        <v>Expense</v>
      </c>
    </row>
    <row r="730" spans="1:6" x14ac:dyDescent="0.25">
      <c r="A730" s="1">
        <v>43802</v>
      </c>
      <c r="B730" s="7" t="s">
        <v>17</v>
      </c>
      <c r="C730" s="8">
        <v>-405</v>
      </c>
      <c r="D730" s="12" t="str">
        <f>_xlfn.XLOOKUP(Bank_Statement__3[[#This Row],[Description]],'Data Validation'!$K$5:$K$27,'Data Validation'!$L$5:$L$27)</f>
        <v>Regular Living Expense</v>
      </c>
      <c r="E730" s="13" t="str">
        <f>_xlfn.XLOOKUP('Bank_Statement (3)'!$D730,Tabela4[Sub-category],Tabela4[Category])</f>
        <v>Living Expenses</v>
      </c>
      <c r="F730" s="14" t="str">
        <f>_xlfn.XLOOKUP('Bank_Statement (3)'!$E730,Tabela4[Category],Tabela4[Category Type])</f>
        <v>Expense</v>
      </c>
    </row>
    <row r="731" spans="1:6" x14ac:dyDescent="0.25">
      <c r="A731" s="1">
        <v>43803</v>
      </c>
      <c r="B731" s="7" t="s">
        <v>0</v>
      </c>
      <c r="C731" s="8">
        <v>-34</v>
      </c>
      <c r="D731" s="15" t="str">
        <f>_xlfn.XLOOKUP(Bank_Statement__3[[#This Row],[Description]],'Data Validation'!$K$5:$K$27,'Data Validation'!$L$5:$L$27)</f>
        <v>Delivery Food</v>
      </c>
      <c r="E731" s="16" t="str">
        <f>_xlfn.XLOOKUP('Bank_Statement (3)'!$D731,Tabela4[Sub-category],Tabela4[Category])</f>
        <v>Food</v>
      </c>
      <c r="F731" s="17" t="str">
        <f>_xlfn.XLOOKUP('Bank_Statement (3)'!$E731,Tabela4[Category],Tabela4[Category Type])</f>
        <v>Expense</v>
      </c>
    </row>
    <row r="732" spans="1:6" x14ac:dyDescent="0.25">
      <c r="A732" s="1">
        <v>43804</v>
      </c>
      <c r="B732" s="7" t="s">
        <v>4</v>
      </c>
      <c r="C732" s="8">
        <v>-159</v>
      </c>
      <c r="D732" s="12" t="str">
        <f>_xlfn.XLOOKUP(Bank_Statement__3[[#This Row],[Description]],'Data Validation'!$K$5:$K$27,'Data Validation'!$L$5:$L$27)</f>
        <v>Groceries</v>
      </c>
      <c r="E732" s="13" t="str">
        <f>_xlfn.XLOOKUP('Bank_Statement (3)'!$D732,Tabela4[Sub-category],Tabela4[Category])</f>
        <v>Food</v>
      </c>
      <c r="F732" s="14" t="str">
        <f>_xlfn.XLOOKUP('Bank_Statement (3)'!$E732,Tabela4[Category],Tabela4[Category Type])</f>
        <v>Expense</v>
      </c>
    </row>
    <row r="733" spans="1:6" x14ac:dyDescent="0.25">
      <c r="A733" s="1">
        <v>43805</v>
      </c>
      <c r="B733" s="7" t="s">
        <v>0</v>
      </c>
      <c r="C733" s="8">
        <v>-39</v>
      </c>
      <c r="D733" s="15" t="str">
        <f>_xlfn.XLOOKUP(Bank_Statement__3[[#This Row],[Description]],'Data Validation'!$K$5:$K$27,'Data Validation'!$L$5:$L$27)</f>
        <v>Delivery Food</v>
      </c>
      <c r="E733" s="16" t="str">
        <f>_xlfn.XLOOKUP('Bank_Statement (3)'!$D733,Tabela4[Sub-category],Tabela4[Category])</f>
        <v>Food</v>
      </c>
      <c r="F733" s="17" t="str">
        <f>_xlfn.XLOOKUP('Bank_Statement (3)'!$E733,Tabela4[Category],Tabela4[Category Type])</f>
        <v>Expense</v>
      </c>
    </row>
    <row r="734" spans="1:6" x14ac:dyDescent="0.25">
      <c r="A734" s="1">
        <v>43806</v>
      </c>
      <c r="B734" s="7" t="s">
        <v>0</v>
      </c>
      <c r="C734" s="8">
        <v>-47</v>
      </c>
      <c r="D734" s="12" t="str">
        <f>_xlfn.XLOOKUP(Bank_Statement__3[[#This Row],[Description]],'Data Validation'!$K$5:$K$27,'Data Validation'!$L$5:$L$27)</f>
        <v>Delivery Food</v>
      </c>
      <c r="E734" s="13" t="str">
        <f>_xlfn.XLOOKUP('Bank_Statement (3)'!$D734,Tabela4[Sub-category],Tabela4[Category])</f>
        <v>Food</v>
      </c>
      <c r="F734" s="14" t="str">
        <f>_xlfn.XLOOKUP('Bank_Statement (3)'!$E734,Tabela4[Category],Tabela4[Category Type])</f>
        <v>Expense</v>
      </c>
    </row>
    <row r="735" spans="1:6" x14ac:dyDescent="0.25">
      <c r="A735" s="1">
        <v>43807</v>
      </c>
      <c r="B735" s="7" t="s">
        <v>0</v>
      </c>
      <c r="C735" s="8">
        <v>-30</v>
      </c>
      <c r="D735" s="15" t="str">
        <f>_xlfn.XLOOKUP(Bank_Statement__3[[#This Row],[Description]],'Data Validation'!$K$5:$K$27,'Data Validation'!$L$5:$L$27)</f>
        <v>Delivery Food</v>
      </c>
      <c r="E735" s="16" t="str">
        <f>_xlfn.XLOOKUP('Bank_Statement (3)'!$D735,Tabela4[Sub-category],Tabela4[Category])</f>
        <v>Food</v>
      </c>
      <c r="F735" s="17" t="str">
        <f>_xlfn.XLOOKUP('Bank_Statement (3)'!$E735,Tabela4[Category],Tabela4[Category Type])</f>
        <v>Expense</v>
      </c>
    </row>
    <row r="736" spans="1:6" x14ac:dyDescent="0.25">
      <c r="A736" s="1">
        <v>43808</v>
      </c>
      <c r="B736" s="7" t="s">
        <v>7</v>
      </c>
      <c r="C736" s="8">
        <v>-179</v>
      </c>
      <c r="D736" s="12" t="str">
        <f>_xlfn.XLOOKUP(Bank_Statement__3[[#This Row],[Description]],'Data Validation'!$K$5:$K$27,'Data Validation'!$L$5:$L$27)</f>
        <v>Groceries</v>
      </c>
      <c r="E736" s="13" t="str">
        <f>_xlfn.XLOOKUP('Bank_Statement (3)'!$D736,Tabela4[Sub-category],Tabela4[Category])</f>
        <v>Food</v>
      </c>
      <c r="F736" s="14" t="str">
        <f>_xlfn.XLOOKUP('Bank_Statement (3)'!$E736,Tabela4[Category],Tabela4[Category Type])</f>
        <v>Expense</v>
      </c>
    </row>
    <row r="737" spans="1:6" x14ac:dyDescent="0.25">
      <c r="A737" s="1">
        <v>43809</v>
      </c>
      <c r="B737" s="7" t="s">
        <v>4</v>
      </c>
      <c r="C737" s="8">
        <v>-88</v>
      </c>
      <c r="D737" s="15" t="str">
        <f>_xlfn.XLOOKUP(Bank_Statement__3[[#This Row],[Description]],'Data Validation'!$K$5:$K$27,'Data Validation'!$L$5:$L$27)</f>
        <v>Groceries</v>
      </c>
      <c r="E737" s="16" t="str">
        <f>_xlfn.XLOOKUP('Bank_Statement (3)'!$D737,Tabela4[Sub-category],Tabela4[Category])</f>
        <v>Food</v>
      </c>
      <c r="F737" s="17" t="str">
        <f>_xlfn.XLOOKUP('Bank_Statement (3)'!$E737,Tabela4[Category],Tabela4[Category Type])</f>
        <v>Expense</v>
      </c>
    </row>
    <row r="738" spans="1:6" x14ac:dyDescent="0.25">
      <c r="A738" s="1">
        <v>43810</v>
      </c>
      <c r="B738" s="7" t="s">
        <v>1</v>
      </c>
      <c r="C738" s="8">
        <v>-363</v>
      </c>
      <c r="D738" s="12" t="str">
        <f>_xlfn.XLOOKUP(Bank_Statement__3[[#This Row],[Description]],'Data Validation'!$K$5:$K$27,'Data Validation'!$L$5:$L$27)</f>
        <v>Other</v>
      </c>
      <c r="E738" s="13" t="str">
        <f>_xlfn.XLOOKUP('Bank_Statement (3)'!$D738,Tabela4[Sub-category],Tabela4[Category])</f>
        <v>Discretionary</v>
      </c>
      <c r="F738" s="14" t="str">
        <f>_xlfn.XLOOKUP('Bank_Statement (3)'!$E738,Tabela4[Category],Tabela4[Category Type])</f>
        <v>Expense</v>
      </c>
    </row>
    <row r="739" spans="1:6" x14ac:dyDescent="0.25">
      <c r="A739" s="1">
        <v>43811</v>
      </c>
      <c r="B739" s="7" t="s">
        <v>7</v>
      </c>
      <c r="C739" s="8">
        <v>-87</v>
      </c>
      <c r="D739" s="15" t="str">
        <f>_xlfn.XLOOKUP(Bank_Statement__3[[#This Row],[Description]],'Data Validation'!$K$5:$K$27,'Data Validation'!$L$5:$L$27)</f>
        <v>Groceries</v>
      </c>
      <c r="E739" s="16" t="str">
        <f>_xlfn.XLOOKUP('Bank_Statement (3)'!$D739,Tabela4[Sub-category],Tabela4[Category])</f>
        <v>Food</v>
      </c>
      <c r="F739" s="17" t="str">
        <f>_xlfn.XLOOKUP('Bank_Statement (3)'!$E739,Tabela4[Category],Tabela4[Category Type])</f>
        <v>Expense</v>
      </c>
    </row>
    <row r="740" spans="1:6" x14ac:dyDescent="0.25">
      <c r="A740" s="1">
        <v>43812</v>
      </c>
      <c r="B740" s="7" t="s">
        <v>21</v>
      </c>
      <c r="C740" s="8">
        <v>-22</v>
      </c>
      <c r="D740" s="12" t="str">
        <f>_xlfn.XLOOKUP(Bank_Statement__3[[#This Row],[Description]],'Data Validation'!$K$5:$K$27,'Data Validation'!$L$5:$L$27)</f>
        <v>Other</v>
      </c>
      <c r="E740" s="13" t="str">
        <f>_xlfn.XLOOKUP('Bank_Statement (3)'!$D740,Tabela4[Sub-category],Tabela4[Category])</f>
        <v>Discretionary</v>
      </c>
      <c r="F740" s="14" t="str">
        <f>_xlfn.XLOOKUP('Bank_Statement (3)'!$E740,Tabela4[Category],Tabela4[Category Type])</f>
        <v>Expense</v>
      </c>
    </row>
    <row r="741" spans="1:6" x14ac:dyDescent="0.25">
      <c r="A741" s="1">
        <v>43813</v>
      </c>
      <c r="B741" s="7" t="s">
        <v>1</v>
      </c>
      <c r="C741" s="8">
        <v>-270</v>
      </c>
      <c r="D741" s="15" t="str">
        <f>_xlfn.XLOOKUP(Bank_Statement__3[[#This Row],[Description]],'Data Validation'!$K$5:$K$27,'Data Validation'!$L$5:$L$27)</f>
        <v>Other</v>
      </c>
      <c r="E741" s="16" t="str">
        <f>_xlfn.XLOOKUP('Bank_Statement (3)'!$D741,Tabela4[Sub-category],Tabela4[Category])</f>
        <v>Discretionary</v>
      </c>
      <c r="F741" s="17" t="str">
        <f>_xlfn.XLOOKUP('Bank_Statement (3)'!$E741,Tabela4[Category],Tabela4[Category Type])</f>
        <v>Expense</v>
      </c>
    </row>
    <row r="742" spans="1:6" x14ac:dyDescent="0.25">
      <c r="A742" s="1">
        <v>43814</v>
      </c>
      <c r="B742" s="7" t="s">
        <v>0</v>
      </c>
      <c r="C742" s="8">
        <v>-39</v>
      </c>
      <c r="D742" s="12" t="str">
        <f>_xlfn.XLOOKUP(Bank_Statement__3[[#This Row],[Description]],'Data Validation'!$K$5:$K$27,'Data Validation'!$L$5:$L$27)</f>
        <v>Delivery Food</v>
      </c>
      <c r="E742" s="13" t="str">
        <f>_xlfn.XLOOKUP('Bank_Statement (3)'!$D742,Tabela4[Sub-category],Tabela4[Category])</f>
        <v>Food</v>
      </c>
      <c r="F742" s="14" t="str">
        <f>_xlfn.XLOOKUP('Bank_Statement (3)'!$E742,Tabela4[Category],Tabela4[Category Type])</f>
        <v>Expense</v>
      </c>
    </row>
    <row r="743" spans="1:6" x14ac:dyDescent="0.25">
      <c r="A743" s="1">
        <v>43815</v>
      </c>
      <c r="B743" s="7" t="s">
        <v>9</v>
      </c>
      <c r="C743" s="8">
        <v>-12</v>
      </c>
      <c r="D743" s="15" t="str">
        <f>_xlfn.XLOOKUP(Bank_Statement__3[[#This Row],[Description]],'Data Validation'!$K$5:$K$27,'Data Validation'!$L$5:$L$27)</f>
        <v>Going Out</v>
      </c>
      <c r="E743" s="16" t="str">
        <f>_xlfn.XLOOKUP('Bank_Statement (3)'!$D743,Tabela4[Sub-category],Tabela4[Category])</f>
        <v>Entertainment</v>
      </c>
      <c r="F743" s="17" t="str">
        <f>_xlfn.XLOOKUP('Bank_Statement (3)'!$E743,Tabela4[Category],Tabela4[Category Type])</f>
        <v>Expense</v>
      </c>
    </row>
    <row r="744" spans="1:6" x14ac:dyDescent="0.25">
      <c r="A744" s="1">
        <v>43816</v>
      </c>
      <c r="B744" s="7" t="s">
        <v>16</v>
      </c>
      <c r="C744" s="8">
        <v>-107</v>
      </c>
      <c r="D744" s="12" t="str">
        <f>_xlfn.XLOOKUP(Bank_Statement__3[[#This Row],[Description]],'Data Validation'!$K$5:$K$27,'Data Validation'!$L$5:$L$27)</f>
        <v>Gas</v>
      </c>
      <c r="E744" s="13" t="str">
        <f>_xlfn.XLOOKUP('Bank_Statement (3)'!$D744,Tabela4[Sub-category],Tabela4[Category])</f>
        <v>Transport</v>
      </c>
      <c r="F744" s="14" t="str">
        <f>_xlfn.XLOOKUP('Bank_Statement (3)'!$E744,Tabela4[Category],Tabela4[Category Type])</f>
        <v>Expense</v>
      </c>
    </row>
    <row r="745" spans="1:6" x14ac:dyDescent="0.25">
      <c r="A745" s="1">
        <v>43817</v>
      </c>
      <c r="B745" s="7" t="s">
        <v>16</v>
      </c>
      <c r="C745" s="8">
        <v>-105</v>
      </c>
      <c r="D745" s="15" t="str">
        <f>_xlfn.XLOOKUP(Bank_Statement__3[[#This Row],[Description]],'Data Validation'!$K$5:$K$27,'Data Validation'!$L$5:$L$27)</f>
        <v>Gas</v>
      </c>
      <c r="E745" s="16" t="str">
        <f>_xlfn.XLOOKUP('Bank_Statement (3)'!$D745,Tabela4[Sub-category],Tabela4[Category])</f>
        <v>Transport</v>
      </c>
      <c r="F745" s="17" t="str">
        <f>_xlfn.XLOOKUP('Bank_Statement (3)'!$E745,Tabela4[Category],Tabela4[Category Type])</f>
        <v>Expense</v>
      </c>
    </row>
    <row r="746" spans="1:6" x14ac:dyDescent="0.25">
      <c r="A746" s="1">
        <v>43818</v>
      </c>
      <c r="B746" s="7" t="s">
        <v>16</v>
      </c>
      <c r="C746" s="8">
        <v>-166</v>
      </c>
      <c r="D746" s="12" t="str">
        <f>_xlfn.XLOOKUP(Bank_Statement__3[[#This Row],[Description]],'Data Validation'!$K$5:$K$27,'Data Validation'!$L$5:$L$27)</f>
        <v>Gas</v>
      </c>
      <c r="E746" s="13" t="str">
        <f>_xlfn.XLOOKUP('Bank_Statement (3)'!$D746,Tabela4[Sub-category],Tabela4[Category])</f>
        <v>Transport</v>
      </c>
      <c r="F746" s="14" t="str">
        <f>_xlfn.XLOOKUP('Bank_Statement (3)'!$E746,Tabela4[Category],Tabela4[Category Type])</f>
        <v>Expense</v>
      </c>
    </row>
    <row r="747" spans="1:6" x14ac:dyDescent="0.25">
      <c r="A747" s="1">
        <v>43819</v>
      </c>
      <c r="B747" s="7" t="s">
        <v>6</v>
      </c>
      <c r="C747" s="8">
        <v>-89</v>
      </c>
      <c r="D747" s="15" t="str">
        <f>_xlfn.XLOOKUP(Bank_Statement__3[[#This Row],[Description]],'Data Validation'!$K$5:$K$27,'Data Validation'!$L$5:$L$27)</f>
        <v>Cosmetics</v>
      </c>
      <c r="E747" s="16" t="str">
        <f>_xlfn.XLOOKUP('Bank_Statement (3)'!$D747,Tabela4[Sub-category],Tabela4[Category])</f>
        <v>Living Expenses</v>
      </c>
      <c r="F747" s="17" t="str">
        <f>_xlfn.XLOOKUP('Bank_Statement (3)'!$E747,Tabela4[Category],Tabela4[Category Type])</f>
        <v>Expense</v>
      </c>
    </row>
    <row r="748" spans="1:6" x14ac:dyDescent="0.25">
      <c r="A748" s="1">
        <v>43820</v>
      </c>
      <c r="B748" s="7" t="s">
        <v>19</v>
      </c>
      <c r="C748" s="8">
        <v>-6</v>
      </c>
      <c r="D748" s="12" t="str">
        <f>_xlfn.XLOOKUP(Bank_Statement__3[[#This Row],[Description]],'Data Validation'!$K$5:$K$27,'Data Validation'!$L$5:$L$27)</f>
        <v>Entertainment Subscription</v>
      </c>
      <c r="E748" s="13" t="str">
        <f>_xlfn.XLOOKUP('Bank_Statement (3)'!$D748,Tabela4[Sub-category],Tabela4[Category])</f>
        <v>Entertainment</v>
      </c>
      <c r="F748" s="14" t="str">
        <f>_xlfn.XLOOKUP('Bank_Statement (3)'!$E748,Tabela4[Category],Tabela4[Category Type])</f>
        <v>Expense</v>
      </c>
    </row>
    <row r="749" spans="1:6" x14ac:dyDescent="0.25">
      <c r="A749" s="1">
        <v>43821</v>
      </c>
      <c r="B749" s="7" t="s">
        <v>7</v>
      </c>
      <c r="C749" s="8">
        <v>-76</v>
      </c>
      <c r="D749" s="15" t="str">
        <f>_xlfn.XLOOKUP(Bank_Statement__3[[#This Row],[Description]],'Data Validation'!$K$5:$K$27,'Data Validation'!$L$5:$L$27)</f>
        <v>Groceries</v>
      </c>
      <c r="E749" s="16" t="str">
        <f>_xlfn.XLOOKUP('Bank_Statement (3)'!$D749,Tabela4[Sub-category],Tabela4[Category])</f>
        <v>Food</v>
      </c>
      <c r="F749" s="17" t="str">
        <f>_xlfn.XLOOKUP('Bank_Statement (3)'!$E749,Tabela4[Category],Tabela4[Category Type])</f>
        <v>Expense</v>
      </c>
    </row>
    <row r="750" spans="1:6" x14ac:dyDescent="0.25">
      <c r="A750" s="1">
        <v>43821</v>
      </c>
      <c r="B750" s="7" t="s">
        <v>8</v>
      </c>
      <c r="C750" s="8">
        <v>1343</v>
      </c>
      <c r="D750" s="12" t="str">
        <f>_xlfn.XLOOKUP(Bank_Statement__3[[#This Row],[Description]],'Data Validation'!$K$5:$K$27,'Data Validation'!$L$5:$L$27)</f>
        <v>Salary</v>
      </c>
      <c r="E750" s="13" t="str">
        <f>_xlfn.XLOOKUP('Bank_Statement (3)'!$D750,Tabela4[Sub-category],Tabela4[Category])</f>
        <v>Salary</v>
      </c>
      <c r="F750" s="14" t="str">
        <f>_xlfn.XLOOKUP('Bank_Statement (3)'!$E750,Tabela4[Category],Tabela4[Category Type])</f>
        <v>Income</v>
      </c>
    </row>
    <row r="751" spans="1:6" x14ac:dyDescent="0.25">
      <c r="A751" s="1">
        <v>43822</v>
      </c>
      <c r="B751" s="7" t="s">
        <v>18</v>
      </c>
      <c r="C751" s="8">
        <v>-27</v>
      </c>
      <c r="D751" s="15" t="str">
        <f>_xlfn.XLOOKUP(Bank_Statement__3[[#This Row],[Description]],'Data Validation'!$K$5:$K$27,'Data Validation'!$L$5:$L$27)</f>
        <v>Regular Living Expense</v>
      </c>
      <c r="E751" s="16" t="str">
        <f>_xlfn.XLOOKUP('Bank_Statement (3)'!$D751,Tabela4[Sub-category],Tabela4[Category])</f>
        <v>Living Expenses</v>
      </c>
      <c r="F751" s="17" t="str">
        <f>_xlfn.XLOOKUP('Bank_Statement (3)'!$E751,Tabela4[Category],Tabela4[Category Type])</f>
        <v>Expense</v>
      </c>
    </row>
    <row r="752" spans="1:6" x14ac:dyDescent="0.25">
      <c r="A752" s="1">
        <v>43823</v>
      </c>
      <c r="B752" s="7" t="s">
        <v>15</v>
      </c>
      <c r="C752" s="8">
        <v>-226</v>
      </c>
      <c r="D752" s="12" t="str">
        <f>_xlfn.XLOOKUP(Bank_Statement__3[[#This Row],[Description]],'Data Validation'!$K$5:$K$27,'Data Validation'!$L$5:$L$27)</f>
        <v>Regular Living Expense</v>
      </c>
      <c r="E752" s="13" t="str">
        <f>_xlfn.XLOOKUP('Bank_Statement (3)'!$D752,Tabela4[Sub-category],Tabela4[Category])</f>
        <v>Living Expenses</v>
      </c>
      <c r="F752" s="14" t="str">
        <f>_xlfn.XLOOKUP('Bank_Statement (3)'!$E752,Tabela4[Category],Tabela4[Category Type])</f>
        <v>Expense</v>
      </c>
    </row>
    <row r="753" spans="1:6" x14ac:dyDescent="0.25">
      <c r="A753" s="1">
        <v>43824</v>
      </c>
      <c r="B753" s="7" t="s">
        <v>15</v>
      </c>
      <c r="C753" s="8">
        <v>-432</v>
      </c>
      <c r="D753" s="15" t="str">
        <f>_xlfn.XLOOKUP(Bank_Statement__3[[#This Row],[Description]],'Data Validation'!$K$5:$K$27,'Data Validation'!$L$5:$L$27)</f>
        <v>Regular Living Expense</v>
      </c>
      <c r="E753" s="16" t="str">
        <f>_xlfn.XLOOKUP('Bank_Statement (3)'!$D753,Tabela4[Sub-category],Tabela4[Category])</f>
        <v>Living Expenses</v>
      </c>
      <c r="F753" s="17" t="str">
        <f>_xlfn.XLOOKUP('Bank_Statement (3)'!$E753,Tabela4[Category],Tabela4[Category Type])</f>
        <v>Expense</v>
      </c>
    </row>
    <row r="754" spans="1:6" x14ac:dyDescent="0.25">
      <c r="A754" s="1">
        <v>43825</v>
      </c>
      <c r="B754" s="7" t="s">
        <v>7</v>
      </c>
      <c r="C754" s="8">
        <v>-88</v>
      </c>
      <c r="D754" s="12" t="str">
        <f>_xlfn.XLOOKUP(Bank_Statement__3[[#This Row],[Description]],'Data Validation'!$K$5:$K$27,'Data Validation'!$L$5:$L$27)</f>
        <v>Groceries</v>
      </c>
      <c r="E754" s="13" t="str">
        <f>_xlfn.XLOOKUP('Bank_Statement (3)'!$D754,Tabela4[Sub-category],Tabela4[Category])</f>
        <v>Food</v>
      </c>
      <c r="F754" s="14" t="str">
        <f>_xlfn.XLOOKUP('Bank_Statement (3)'!$E754,Tabela4[Category],Tabela4[Category Type])</f>
        <v>Expense</v>
      </c>
    </row>
    <row r="755" spans="1:6" x14ac:dyDescent="0.25">
      <c r="A755" s="1">
        <v>43826</v>
      </c>
      <c r="B755" s="7" t="s">
        <v>7</v>
      </c>
      <c r="C755" s="8">
        <v>-145</v>
      </c>
      <c r="D755" s="15" t="str">
        <f>_xlfn.XLOOKUP(Bank_Statement__3[[#This Row],[Description]],'Data Validation'!$K$5:$K$27,'Data Validation'!$L$5:$L$27)</f>
        <v>Groceries</v>
      </c>
      <c r="E755" s="16" t="str">
        <f>_xlfn.XLOOKUP('Bank_Statement (3)'!$D755,Tabela4[Sub-category],Tabela4[Category])</f>
        <v>Food</v>
      </c>
      <c r="F755" s="17" t="str">
        <f>_xlfn.XLOOKUP('Bank_Statement (3)'!$E755,Tabela4[Category],Tabela4[Category Type])</f>
        <v>Expense</v>
      </c>
    </row>
    <row r="756" spans="1:6" x14ac:dyDescent="0.25">
      <c r="A756" s="1">
        <v>43827</v>
      </c>
      <c r="B756" s="7" t="s">
        <v>20</v>
      </c>
      <c r="C756" s="8">
        <v>-35</v>
      </c>
      <c r="D756" s="12" t="str">
        <f>_xlfn.XLOOKUP(Bank_Statement__3[[#This Row],[Description]],'Data Validation'!$K$5:$K$27,'Data Validation'!$L$5:$L$27)</f>
        <v>Public Transport</v>
      </c>
      <c r="E756" s="13" t="str">
        <f>_xlfn.XLOOKUP('Bank_Statement (3)'!$D756,Tabela4[Sub-category],Tabela4[Category])</f>
        <v>Transport</v>
      </c>
      <c r="F756" s="14" t="str">
        <f>_xlfn.XLOOKUP('Bank_Statement (3)'!$E756,Tabela4[Category],Tabela4[Category Type])</f>
        <v>Expense</v>
      </c>
    </row>
    <row r="757" spans="1:6" x14ac:dyDescent="0.25">
      <c r="A757" s="1">
        <v>43828</v>
      </c>
      <c r="B757" s="7" t="s">
        <v>1</v>
      </c>
      <c r="C757" s="8">
        <v>-364</v>
      </c>
      <c r="D757" s="15" t="str">
        <f>_xlfn.XLOOKUP(Bank_Statement__3[[#This Row],[Description]],'Data Validation'!$K$5:$K$27,'Data Validation'!$L$5:$L$27)</f>
        <v>Other</v>
      </c>
      <c r="E757" s="16" t="str">
        <f>_xlfn.XLOOKUP('Bank_Statement (3)'!$D757,Tabela4[Sub-category],Tabela4[Category])</f>
        <v>Discretionary</v>
      </c>
      <c r="F757" s="17" t="str">
        <f>_xlfn.XLOOKUP('Bank_Statement (3)'!$E757,Tabela4[Category],Tabela4[Category Type])</f>
        <v>Expense</v>
      </c>
    </row>
    <row r="758" spans="1:6" x14ac:dyDescent="0.25">
      <c r="A758" s="1">
        <v>43829</v>
      </c>
      <c r="B758" s="7" t="s">
        <v>4</v>
      </c>
      <c r="C758" s="8">
        <v>-121</v>
      </c>
      <c r="D758" s="12" t="str">
        <f>_xlfn.XLOOKUP(Bank_Statement__3[[#This Row],[Description]],'Data Validation'!$K$5:$K$27,'Data Validation'!$L$5:$L$27)</f>
        <v>Groceries</v>
      </c>
      <c r="E758" s="13" t="str">
        <f>_xlfn.XLOOKUP('Bank_Statement (3)'!$D758,Tabela4[Sub-category],Tabela4[Category])</f>
        <v>Food</v>
      </c>
      <c r="F758" s="14" t="str">
        <f>_xlfn.XLOOKUP('Bank_Statement (3)'!$E758,Tabela4[Category],Tabela4[Category Type])</f>
        <v>Expense</v>
      </c>
    </row>
    <row r="759" spans="1:6" x14ac:dyDescent="0.25">
      <c r="A759" s="1">
        <v>43830</v>
      </c>
      <c r="B759" s="7" t="s">
        <v>19</v>
      </c>
      <c r="C759" s="8">
        <v>-25</v>
      </c>
      <c r="D759" s="15" t="str">
        <f>_xlfn.XLOOKUP(Bank_Statement__3[[#This Row],[Description]],'Data Validation'!$K$5:$K$27,'Data Validation'!$L$5:$L$27)</f>
        <v>Entertainment Subscription</v>
      </c>
      <c r="E759" s="16" t="str">
        <f>_xlfn.XLOOKUP('Bank_Statement (3)'!$D759,Tabela4[Sub-category],Tabela4[Category])</f>
        <v>Entertainment</v>
      </c>
      <c r="F759" s="17" t="str">
        <f>_xlfn.XLOOKUP('Bank_Statement (3)'!$E759,Tabela4[Category],Tabela4[Category Type])</f>
        <v>Expense</v>
      </c>
    </row>
    <row r="760" spans="1:6" x14ac:dyDescent="0.25">
      <c r="A760" s="1">
        <v>43830</v>
      </c>
      <c r="B760" s="7" t="s">
        <v>8</v>
      </c>
      <c r="C760" s="8">
        <v>7238.55</v>
      </c>
      <c r="D760" s="12" t="str">
        <f>_xlfn.XLOOKUP(Bank_Statement__3[[#This Row],[Description]],'Data Validation'!$K$5:$K$27,'Data Validation'!$L$5:$L$27)</f>
        <v>Salary</v>
      </c>
      <c r="E760" s="13" t="str">
        <f>_xlfn.XLOOKUP('Bank_Statement (3)'!$D760,Tabela4[Sub-category],Tabela4[Category])</f>
        <v>Salary</v>
      </c>
      <c r="F760" s="14" t="str">
        <f>_xlfn.XLOOKUP('Bank_Statement (3)'!$E760,Tabela4[Category],Tabela4[Category Type])</f>
        <v>Income</v>
      </c>
    </row>
    <row r="761" spans="1:6" x14ac:dyDescent="0.25">
      <c r="A761" s="1">
        <v>43831</v>
      </c>
      <c r="B761" s="7" t="s">
        <v>7</v>
      </c>
      <c r="C761" s="8">
        <v>-53</v>
      </c>
      <c r="D761" s="15" t="str">
        <f>_xlfn.XLOOKUP(Bank_Statement__3[[#This Row],[Description]],'Data Validation'!$K$5:$K$27,'Data Validation'!$L$5:$L$27)</f>
        <v>Groceries</v>
      </c>
      <c r="E761" s="16" t="str">
        <f>_xlfn.XLOOKUP('Bank_Statement (3)'!$D761,Tabela4[Sub-category],Tabela4[Category])</f>
        <v>Food</v>
      </c>
      <c r="F761" s="17" t="str">
        <f>_xlfn.XLOOKUP('Bank_Statement (3)'!$E761,Tabela4[Category],Tabela4[Category Type])</f>
        <v>Expense</v>
      </c>
    </row>
    <row r="762" spans="1:6" x14ac:dyDescent="0.25">
      <c r="A762" s="1">
        <v>43832</v>
      </c>
      <c r="B762" s="7" t="s">
        <v>0</v>
      </c>
      <c r="C762" s="8">
        <v>-24</v>
      </c>
      <c r="D762" s="12" t="str">
        <f>_xlfn.XLOOKUP(Bank_Statement__3[[#This Row],[Description]],'Data Validation'!$K$5:$K$27,'Data Validation'!$L$5:$L$27)</f>
        <v>Delivery Food</v>
      </c>
      <c r="E762" s="13" t="str">
        <f>_xlfn.XLOOKUP('Bank_Statement (3)'!$D762,Tabela4[Sub-category],Tabela4[Category])</f>
        <v>Food</v>
      </c>
      <c r="F762" s="14" t="str">
        <f>_xlfn.XLOOKUP('Bank_Statement (3)'!$E762,Tabela4[Category],Tabela4[Category Type])</f>
        <v>Expense</v>
      </c>
    </row>
    <row r="763" spans="1:6" x14ac:dyDescent="0.25">
      <c r="A763" s="1">
        <v>43833</v>
      </c>
      <c r="B763" s="7" t="s">
        <v>1</v>
      </c>
      <c r="C763" s="8">
        <v>-449</v>
      </c>
      <c r="D763" s="15" t="str">
        <f>_xlfn.XLOOKUP(Bank_Statement__3[[#This Row],[Description]],'Data Validation'!$K$5:$K$27,'Data Validation'!$L$5:$L$27)</f>
        <v>Other</v>
      </c>
      <c r="E763" s="16" t="str">
        <f>_xlfn.XLOOKUP('Bank_Statement (3)'!$D763,Tabela4[Sub-category],Tabela4[Category])</f>
        <v>Discretionary</v>
      </c>
      <c r="F763" s="17" t="str">
        <f>_xlfn.XLOOKUP('Bank_Statement (3)'!$E763,Tabela4[Category],Tabela4[Category Type])</f>
        <v>Expense</v>
      </c>
    </row>
    <row r="764" spans="1:6" x14ac:dyDescent="0.25">
      <c r="A764" s="1">
        <v>43834</v>
      </c>
      <c r="B764" s="7" t="s">
        <v>7</v>
      </c>
      <c r="C764" s="8">
        <v>-164</v>
      </c>
      <c r="D764" s="12" t="str">
        <f>_xlfn.XLOOKUP(Bank_Statement__3[[#This Row],[Description]],'Data Validation'!$K$5:$K$27,'Data Validation'!$L$5:$L$27)</f>
        <v>Groceries</v>
      </c>
      <c r="E764" s="13" t="str">
        <f>_xlfn.XLOOKUP('Bank_Statement (3)'!$D764,Tabela4[Sub-category],Tabela4[Category])</f>
        <v>Food</v>
      </c>
      <c r="F764" s="14" t="str">
        <f>_xlfn.XLOOKUP('Bank_Statement (3)'!$E764,Tabela4[Category],Tabela4[Category Type])</f>
        <v>Expense</v>
      </c>
    </row>
    <row r="765" spans="1:6" x14ac:dyDescent="0.25">
      <c r="A765" s="1">
        <v>43835</v>
      </c>
      <c r="B765" s="7" t="s">
        <v>5</v>
      </c>
      <c r="C765" s="8">
        <v>-127</v>
      </c>
      <c r="D765" s="15" t="str">
        <f>_xlfn.XLOOKUP(Bank_Statement__3[[#This Row],[Description]],'Data Validation'!$K$5:$K$27,'Data Validation'!$L$5:$L$27)</f>
        <v>Clothes</v>
      </c>
      <c r="E765" s="16" t="str">
        <f>_xlfn.XLOOKUP('Bank_Statement (3)'!$D765,Tabela4[Sub-category],Tabela4[Category])</f>
        <v>Discretionary</v>
      </c>
      <c r="F765" s="17" t="str">
        <f>_xlfn.XLOOKUP('Bank_Statement (3)'!$E765,Tabela4[Category],Tabela4[Category Type])</f>
        <v>Expense</v>
      </c>
    </row>
    <row r="766" spans="1:6" x14ac:dyDescent="0.25">
      <c r="A766" s="1">
        <v>43836</v>
      </c>
      <c r="B766" s="7" t="s">
        <v>9</v>
      </c>
      <c r="C766" s="8">
        <v>-47</v>
      </c>
      <c r="D766" s="12" t="str">
        <f>_xlfn.XLOOKUP(Bank_Statement__3[[#This Row],[Description]],'Data Validation'!$K$5:$K$27,'Data Validation'!$L$5:$L$27)</f>
        <v>Going Out</v>
      </c>
      <c r="E766" s="13" t="str">
        <f>_xlfn.XLOOKUP('Bank_Statement (3)'!$D766,Tabela4[Sub-category],Tabela4[Category])</f>
        <v>Entertainment</v>
      </c>
      <c r="F766" s="14" t="str">
        <f>_xlfn.XLOOKUP('Bank_Statement (3)'!$E766,Tabela4[Category],Tabela4[Category Type])</f>
        <v>Expense</v>
      </c>
    </row>
    <row r="767" spans="1:6" x14ac:dyDescent="0.25">
      <c r="A767" s="1">
        <v>43837</v>
      </c>
      <c r="B767" s="7" t="s">
        <v>21</v>
      </c>
      <c r="C767" s="8">
        <v>-45</v>
      </c>
      <c r="D767" s="15" t="str">
        <f>_xlfn.XLOOKUP(Bank_Statement__3[[#This Row],[Description]],'Data Validation'!$K$5:$K$27,'Data Validation'!$L$5:$L$27)</f>
        <v>Other</v>
      </c>
      <c r="E767" s="16" t="str">
        <f>_xlfn.XLOOKUP('Bank_Statement (3)'!$D767,Tabela4[Sub-category],Tabela4[Category])</f>
        <v>Discretionary</v>
      </c>
      <c r="F767" s="17" t="str">
        <f>_xlfn.XLOOKUP('Bank_Statement (3)'!$E767,Tabela4[Category],Tabela4[Category Type])</f>
        <v>Expense</v>
      </c>
    </row>
    <row r="768" spans="1:6" x14ac:dyDescent="0.25">
      <c r="A768" s="1">
        <v>43838</v>
      </c>
      <c r="B768" s="7" t="s">
        <v>3</v>
      </c>
      <c r="C768" s="8">
        <v>-19</v>
      </c>
      <c r="D768" s="12" t="str">
        <f>_xlfn.XLOOKUP(Bank_Statement__3[[#This Row],[Description]],'Data Validation'!$K$5:$K$27,'Data Validation'!$L$5:$L$27)</f>
        <v>Entertainment Subscription</v>
      </c>
      <c r="E768" s="13" t="str">
        <f>_xlfn.XLOOKUP('Bank_Statement (3)'!$D768,Tabela4[Sub-category],Tabela4[Category])</f>
        <v>Entertainment</v>
      </c>
      <c r="F768" s="14" t="str">
        <f>_xlfn.XLOOKUP('Bank_Statement (3)'!$E768,Tabela4[Category],Tabela4[Category Type])</f>
        <v>Expense</v>
      </c>
    </row>
    <row r="769" spans="1:6" x14ac:dyDescent="0.25">
      <c r="A769" s="1">
        <v>43839</v>
      </c>
      <c r="B769" s="7" t="s">
        <v>0</v>
      </c>
      <c r="C769" s="8">
        <v>-41</v>
      </c>
      <c r="D769" s="15" t="str">
        <f>_xlfn.XLOOKUP(Bank_Statement__3[[#This Row],[Description]],'Data Validation'!$K$5:$K$27,'Data Validation'!$L$5:$L$27)</f>
        <v>Delivery Food</v>
      </c>
      <c r="E769" s="16" t="str">
        <f>_xlfn.XLOOKUP('Bank_Statement (3)'!$D769,Tabela4[Sub-category],Tabela4[Category])</f>
        <v>Food</v>
      </c>
      <c r="F769" s="17" t="str">
        <f>_xlfn.XLOOKUP('Bank_Statement (3)'!$E769,Tabela4[Category],Tabela4[Category Type])</f>
        <v>Expense</v>
      </c>
    </row>
    <row r="770" spans="1:6" x14ac:dyDescent="0.25">
      <c r="A770" s="1">
        <v>43840</v>
      </c>
      <c r="B770" s="7" t="s">
        <v>7</v>
      </c>
      <c r="C770" s="8">
        <v>-198</v>
      </c>
      <c r="D770" s="12" t="str">
        <f>_xlfn.XLOOKUP(Bank_Statement__3[[#This Row],[Description]],'Data Validation'!$K$5:$K$27,'Data Validation'!$L$5:$L$27)</f>
        <v>Groceries</v>
      </c>
      <c r="E770" s="13" t="str">
        <f>_xlfn.XLOOKUP('Bank_Statement (3)'!$D770,Tabela4[Sub-category],Tabela4[Category])</f>
        <v>Food</v>
      </c>
      <c r="F770" s="14" t="str">
        <f>_xlfn.XLOOKUP('Bank_Statement (3)'!$E770,Tabela4[Category],Tabela4[Category Type])</f>
        <v>Expense</v>
      </c>
    </row>
    <row r="771" spans="1:6" x14ac:dyDescent="0.25">
      <c r="A771" s="1">
        <v>43841</v>
      </c>
      <c r="B771" s="7" t="s">
        <v>16</v>
      </c>
      <c r="C771" s="8">
        <v>-149</v>
      </c>
      <c r="D771" s="15" t="str">
        <f>_xlfn.XLOOKUP(Bank_Statement__3[[#This Row],[Description]],'Data Validation'!$K$5:$K$27,'Data Validation'!$L$5:$L$27)</f>
        <v>Gas</v>
      </c>
      <c r="E771" s="16" t="str">
        <f>_xlfn.XLOOKUP('Bank_Statement (3)'!$D771,Tabela4[Sub-category],Tabela4[Category])</f>
        <v>Transport</v>
      </c>
      <c r="F771" s="17" t="str">
        <f>_xlfn.XLOOKUP('Bank_Statement (3)'!$E771,Tabela4[Category],Tabela4[Category Type])</f>
        <v>Expense</v>
      </c>
    </row>
    <row r="772" spans="1:6" x14ac:dyDescent="0.25">
      <c r="A772" s="1">
        <v>43842</v>
      </c>
      <c r="B772" s="7" t="s">
        <v>7</v>
      </c>
      <c r="C772" s="8">
        <v>-130</v>
      </c>
      <c r="D772" s="12" t="str">
        <f>_xlfn.XLOOKUP(Bank_Statement__3[[#This Row],[Description]],'Data Validation'!$K$5:$K$27,'Data Validation'!$L$5:$L$27)</f>
        <v>Groceries</v>
      </c>
      <c r="E772" s="13" t="str">
        <f>_xlfn.XLOOKUP('Bank_Statement (3)'!$D772,Tabela4[Sub-category],Tabela4[Category])</f>
        <v>Food</v>
      </c>
      <c r="F772" s="14" t="str">
        <f>_xlfn.XLOOKUP('Bank_Statement (3)'!$E772,Tabela4[Category],Tabela4[Category Type])</f>
        <v>Expense</v>
      </c>
    </row>
    <row r="773" spans="1:6" x14ac:dyDescent="0.25">
      <c r="A773" s="1">
        <v>43843</v>
      </c>
      <c r="B773" s="7" t="s">
        <v>7</v>
      </c>
      <c r="C773" s="8">
        <v>-124</v>
      </c>
      <c r="D773" s="15" t="str">
        <f>_xlfn.XLOOKUP(Bank_Statement__3[[#This Row],[Description]],'Data Validation'!$K$5:$K$27,'Data Validation'!$L$5:$L$27)</f>
        <v>Groceries</v>
      </c>
      <c r="E773" s="16" t="str">
        <f>_xlfn.XLOOKUP('Bank_Statement (3)'!$D773,Tabela4[Sub-category],Tabela4[Category])</f>
        <v>Food</v>
      </c>
      <c r="F773" s="17" t="str">
        <f>_xlfn.XLOOKUP('Bank_Statement (3)'!$E773,Tabela4[Category],Tabela4[Category Type])</f>
        <v>Expense</v>
      </c>
    </row>
    <row r="774" spans="1:6" x14ac:dyDescent="0.25">
      <c r="A774" s="1">
        <v>43844</v>
      </c>
      <c r="B774" s="7" t="s">
        <v>4</v>
      </c>
      <c r="C774" s="8">
        <v>-94</v>
      </c>
      <c r="D774" s="12" t="str">
        <f>_xlfn.XLOOKUP(Bank_Statement__3[[#This Row],[Description]],'Data Validation'!$K$5:$K$27,'Data Validation'!$L$5:$L$27)</f>
        <v>Groceries</v>
      </c>
      <c r="E774" s="13" t="str">
        <f>_xlfn.XLOOKUP('Bank_Statement (3)'!$D774,Tabela4[Sub-category],Tabela4[Category])</f>
        <v>Food</v>
      </c>
      <c r="F774" s="14" t="str">
        <f>_xlfn.XLOOKUP('Bank_Statement (3)'!$E774,Tabela4[Category],Tabela4[Category Type])</f>
        <v>Expense</v>
      </c>
    </row>
    <row r="775" spans="1:6" x14ac:dyDescent="0.25">
      <c r="A775" s="1">
        <v>43845</v>
      </c>
      <c r="B775" s="7" t="s">
        <v>16</v>
      </c>
      <c r="C775" s="8">
        <v>-75</v>
      </c>
      <c r="D775" s="15" t="str">
        <f>_xlfn.XLOOKUP(Bank_Statement__3[[#This Row],[Description]],'Data Validation'!$K$5:$K$27,'Data Validation'!$L$5:$L$27)</f>
        <v>Gas</v>
      </c>
      <c r="E775" s="16" t="str">
        <f>_xlfn.XLOOKUP('Bank_Statement (3)'!$D775,Tabela4[Sub-category],Tabela4[Category])</f>
        <v>Transport</v>
      </c>
      <c r="F775" s="17" t="str">
        <f>_xlfn.XLOOKUP('Bank_Statement (3)'!$E775,Tabela4[Category],Tabela4[Category Type])</f>
        <v>Expense</v>
      </c>
    </row>
    <row r="776" spans="1:6" x14ac:dyDescent="0.25">
      <c r="A776" s="1">
        <v>43846</v>
      </c>
      <c r="B776" s="7" t="s">
        <v>4</v>
      </c>
      <c r="C776" s="8">
        <v>-175</v>
      </c>
      <c r="D776" s="12" t="str">
        <f>_xlfn.XLOOKUP(Bank_Statement__3[[#This Row],[Description]],'Data Validation'!$K$5:$K$27,'Data Validation'!$L$5:$L$27)</f>
        <v>Groceries</v>
      </c>
      <c r="E776" s="13" t="str">
        <f>_xlfn.XLOOKUP('Bank_Statement (3)'!$D776,Tabela4[Sub-category],Tabela4[Category])</f>
        <v>Food</v>
      </c>
      <c r="F776" s="14" t="str">
        <f>_xlfn.XLOOKUP('Bank_Statement (3)'!$E776,Tabela4[Category],Tabela4[Category Type])</f>
        <v>Expense</v>
      </c>
    </row>
    <row r="777" spans="1:6" x14ac:dyDescent="0.25">
      <c r="A777" s="1">
        <v>43847</v>
      </c>
      <c r="B777" s="7" t="s">
        <v>7</v>
      </c>
      <c r="C777" s="8">
        <v>-96</v>
      </c>
      <c r="D777" s="15" t="str">
        <f>_xlfn.XLOOKUP(Bank_Statement__3[[#This Row],[Description]],'Data Validation'!$K$5:$K$27,'Data Validation'!$L$5:$L$27)</f>
        <v>Groceries</v>
      </c>
      <c r="E777" s="16" t="str">
        <f>_xlfn.XLOOKUP('Bank_Statement (3)'!$D777,Tabela4[Sub-category],Tabela4[Category])</f>
        <v>Food</v>
      </c>
      <c r="F777" s="17" t="str">
        <f>_xlfn.XLOOKUP('Bank_Statement (3)'!$E777,Tabela4[Category],Tabela4[Category Type])</f>
        <v>Expense</v>
      </c>
    </row>
    <row r="778" spans="1:6" x14ac:dyDescent="0.25">
      <c r="A778" s="1">
        <v>43848</v>
      </c>
      <c r="B778" s="7" t="s">
        <v>16</v>
      </c>
      <c r="C778" s="8">
        <v>-164</v>
      </c>
      <c r="D778" s="12" t="str">
        <f>_xlfn.XLOOKUP(Bank_Statement__3[[#This Row],[Description]],'Data Validation'!$K$5:$K$27,'Data Validation'!$L$5:$L$27)</f>
        <v>Gas</v>
      </c>
      <c r="E778" s="13" t="str">
        <f>_xlfn.XLOOKUP('Bank_Statement (3)'!$D778,Tabela4[Sub-category],Tabela4[Category])</f>
        <v>Transport</v>
      </c>
      <c r="F778" s="14" t="str">
        <f>_xlfn.XLOOKUP('Bank_Statement (3)'!$E778,Tabela4[Category],Tabela4[Category Type])</f>
        <v>Expense</v>
      </c>
    </row>
    <row r="779" spans="1:6" x14ac:dyDescent="0.25">
      <c r="A779" s="1">
        <v>43849</v>
      </c>
      <c r="B779" s="7" t="s">
        <v>20</v>
      </c>
      <c r="C779" s="8">
        <v>-9</v>
      </c>
      <c r="D779" s="15" t="str">
        <f>_xlfn.XLOOKUP(Bank_Statement__3[[#This Row],[Description]],'Data Validation'!$K$5:$K$27,'Data Validation'!$L$5:$L$27)</f>
        <v>Public Transport</v>
      </c>
      <c r="E779" s="16" t="str">
        <f>_xlfn.XLOOKUP('Bank_Statement (3)'!$D779,Tabela4[Sub-category],Tabela4[Category])</f>
        <v>Transport</v>
      </c>
      <c r="F779" s="17" t="str">
        <f>_xlfn.XLOOKUP('Bank_Statement (3)'!$E779,Tabela4[Category],Tabela4[Category Type])</f>
        <v>Expense</v>
      </c>
    </row>
    <row r="780" spans="1:6" x14ac:dyDescent="0.25">
      <c r="A780" s="1">
        <v>43850</v>
      </c>
      <c r="B780" s="7" t="s">
        <v>15</v>
      </c>
      <c r="C780" s="8">
        <v>-434</v>
      </c>
      <c r="D780" s="12" t="str">
        <f>_xlfn.XLOOKUP(Bank_Statement__3[[#This Row],[Description]],'Data Validation'!$K$5:$K$27,'Data Validation'!$L$5:$L$27)</f>
        <v>Regular Living Expense</v>
      </c>
      <c r="E780" s="13" t="str">
        <f>_xlfn.XLOOKUP('Bank_Statement (3)'!$D780,Tabela4[Sub-category],Tabela4[Category])</f>
        <v>Living Expenses</v>
      </c>
      <c r="F780" s="14" t="str">
        <f>_xlfn.XLOOKUP('Bank_Statement (3)'!$E780,Tabela4[Category],Tabela4[Category Type])</f>
        <v>Expense</v>
      </c>
    </row>
    <row r="781" spans="1:6" x14ac:dyDescent="0.25">
      <c r="A781" s="1">
        <v>43851</v>
      </c>
      <c r="B781" s="7" t="s">
        <v>6</v>
      </c>
      <c r="C781" s="8">
        <v>-77</v>
      </c>
      <c r="D781" s="15" t="str">
        <f>_xlfn.XLOOKUP(Bank_Statement__3[[#This Row],[Description]],'Data Validation'!$K$5:$K$27,'Data Validation'!$L$5:$L$27)</f>
        <v>Cosmetics</v>
      </c>
      <c r="E781" s="16" t="str">
        <f>_xlfn.XLOOKUP('Bank_Statement (3)'!$D781,Tabela4[Sub-category],Tabela4[Category])</f>
        <v>Living Expenses</v>
      </c>
      <c r="F781" s="17" t="str">
        <f>_xlfn.XLOOKUP('Bank_Statement (3)'!$E781,Tabela4[Category],Tabela4[Category Type])</f>
        <v>Expense</v>
      </c>
    </row>
    <row r="782" spans="1:6" x14ac:dyDescent="0.25">
      <c r="A782" s="1">
        <v>43852</v>
      </c>
      <c r="B782" s="7" t="s">
        <v>1</v>
      </c>
      <c r="C782" s="8">
        <v>-475</v>
      </c>
      <c r="D782" s="12" t="str">
        <f>_xlfn.XLOOKUP(Bank_Statement__3[[#This Row],[Description]],'Data Validation'!$K$5:$K$27,'Data Validation'!$L$5:$L$27)</f>
        <v>Other</v>
      </c>
      <c r="E782" s="13" t="str">
        <f>_xlfn.XLOOKUP('Bank_Statement (3)'!$D782,Tabela4[Sub-category],Tabela4[Category])</f>
        <v>Discretionary</v>
      </c>
      <c r="F782" s="14" t="str">
        <f>_xlfn.XLOOKUP('Bank_Statement (3)'!$E782,Tabela4[Category],Tabela4[Category Type])</f>
        <v>Expense</v>
      </c>
    </row>
    <row r="783" spans="1:6" x14ac:dyDescent="0.25">
      <c r="A783" s="1">
        <v>43853</v>
      </c>
      <c r="B783" s="7" t="s">
        <v>7</v>
      </c>
      <c r="C783" s="8">
        <v>-81</v>
      </c>
      <c r="D783" s="15" t="str">
        <f>_xlfn.XLOOKUP(Bank_Statement__3[[#This Row],[Description]],'Data Validation'!$K$5:$K$27,'Data Validation'!$L$5:$L$27)</f>
        <v>Groceries</v>
      </c>
      <c r="E783" s="16" t="str">
        <f>_xlfn.XLOOKUP('Bank_Statement (3)'!$D783,Tabela4[Sub-category],Tabela4[Category])</f>
        <v>Food</v>
      </c>
      <c r="F783" s="17" t="str">
        <f>_xlfn.XLOOKUP('Bank_Statement (3)'!$E783,Tabela4[Category],Tabela4[Category Type])</f>
        <v>Expense</v>
      </c>
    </row>
    <row r="784" spans="1:6" x14ac:dyDescent="0.25">
      <c r="A784" s="1">
        <v>43854</v>
      </c>
      <c r="B784" s="7" t="s">
        <v>0</v>
      </c>
      <c r="C784" s="8">
        <v>-34</v>
      </c>
      <c r="D784" s="12" t="str">
        <f>_xlfn.XLOOKUP(Bank_Statement__3[[#This Row],[Description]],'Data Validation'!$K$5:$K$27,'Data Validation'!$L$5:$L$27)</f>
        <v>Delivery Food</v>
      </c>
      <c r="E784" s="13" t="str">
        <f>_xlfn.XLOOKUP('Bank_Statement (3)'!$D784,Tabela4[Sub-category],Tabela4[Category])</f>
        <v>Food</v>
      </c>
      <c r="F784" s="14" t="str">
        <f>_xlfn.XLOOKUP('Bank_Statement (3)'!$E784,Tabela4[Category],Tabela4[Category Type])</f>
        <v>Expense</v>
      </c>
    </row>
    <row r="785" spans="1:6" x14ac:dyDescent="0.25">
      <c r="A785" s="1">
        <v>43855</v>
      </c>
      <c r="B785" s="7" t="s">
        <v>4</v>
      </c>
      <c r="C785" s="8">
        <v>-131</v>
      </c>
      <c r="D785" s="15" t="str">
        <f>_xlfn.XLOOKUP(Bank_Statement__3[[#This Row],[Description]],'Data Validation'!$K$5:$K$27,'Data Validation'!$L$5:$L$27)</f>
        <v>Groceries</v>
      </c>
      <c r="E785" s="16" t="str">
        <f>_xlfn.XLOOKUP('Bank_Statement (3)'!$D785,Tabela4[Sub-category],Tabela4[Category])</f>
        <v>Food</v>
      </c>
      <c r="F785" s="17" t="str">
        <f>_xlfn.XLOOKUP('Bank_Statement (3)'!$E785,Tabela4[Category],Tabela4[Category Type])</f>
        <v>Expense</v>
      </c>
    </row>
    <row r="786" spans="1:6" x14ac:dyDescent="0.25">
      <c r="A786" s="1">
        <v>43856</v>
      </c>
      <c r="B786" s="7" t="s">
        <v>4</v>
      </c>
      <c r="C786" s="8">
        <v>-130</v>
      </c>
      <c r="D786" s="12" t="str">
        <f>_xlfn.XLOOKUP(Bank_Statement__3[[#This Row],[Description]],'Data Validation'!$K$5:$K$27,'Data Validation'!$L$5:$L$27)</f>
        <v>Groceries</v>
      </c>
      <c r="E786" s="13" t="str">
        <f>_xlfn.XLOOKUP('Bank_Statement (3)'!$D786,Tabela4[Sub-category],Tabela4[Category])</f>
        <v>Food</v>
      </c>
      <c r="F786" s="14" t="str">
        <f>_xlfn.XLOOKUP('Bank_Statement (3)'!$E786,Tabela4[Category],Tabela4[Category Type])</f>
        <v>Expense</v>
      </c>
    </row>
    <row r="787" spans="1:6" x14ac:dyDescent="0.25">
      <c r="A787" s="1">
        <v>43857</v>
      </c>
      <c r="B787" s="7" t="s">
        <v>16</v>
      </c>
      <c r="C787" s="8">
        <v>-176</v>
      </c>
      <c r="D787" s="15" t="str">
        <f>_xlfn.XLOOKUP(Bank_Statement__3[[#This Row],[Description]],'Data Validation'!$K$5:$K$27,'Data Validation'!$L$5:$L$27)</f>
        <v>Gas</v>
      </c>
      <c r="E787" s="16" t="str">
        <f>_xlfn.XLOOKUP('Bank_Statement (3)'!$D787,Tabela4[Sub-category],Tabela4[Category])</f>
        <v>Transport</v>
      </c>
      <c r="F787" s="17" t="str">
        <f>_xlfn.XLOOKUP('Bank_Statement (3)'!$E787,Tabela4[Category],Tabela4[Category Type])</f>
        <v>Expense</v>
      </c>
    </row>
    <row r="788" spans="1:6" x14ac:dyDescent="0.25">
      <c r="A788" s="1">
        <v>43858</v>
      </c>
      <c r="B788" s="7" t="s">
        <v>23</v>
      </c>
      <c r="C788" s="8">
        <v>-193</v>
      </c>
      <c r="D788" s="12" t="str">
        <f>_xlfn.XLOOKUP(Bank_Statement__3[[#This Row],[Description]],'Data Validation'!$K$5:$K$27,'Data Validation'!$L$5:$L$27)</f>
        <v>Games</v>
      </c>
      <c r="E788" s="13" t="str">
        <f>_xlfn.XLOOKUP('Bank_Statement (3)'!$D788,Tabela4[Sub-category],Tabela4[Category])</f>
        <v>Entertainment</v>
      </c>
      <c r="F788" s="14" t="str">
        <f>_xlfn.XLOOKUP('Bank_Statement (3)'!$E788,Tabela4[Category],Tabela4[Category Type])</f>
        <v>Expense</v>
      </c>
    </row>
    <row r="789" spans="1:6" x14ac:dyDescent="0.25">
      <c r="A789" s="1">
        <v>43859</v>
      </c>
      <c r="B789" s="7" t="s">
        <v>0</v>
      </c>
      <c r="C789" s="8">
        <v>-40</v>
      </c>
      <c r="D789" s="15" t="str">
        <f>_xlfn.XLOOKUP(Bank_Statement__3[[#This Row],[Description]],'Data Validation'!$K$5:$K$27,'Data Validation'!$L$5:$L$27)</f>
        <v>Delivery Food</v>
      </c>
      <c r="E789" s="16" t="str">
        <f>_xlfn.XLOOKUP('Bank_Statement (3)'!$D789,Tabela4[Sub-category],Tabela4[Category])</f>
        <v>Food</v>
      </c>
      <c r="F789" s="17" t="str">
        <f>_xlfn.XLOOKUP('Bank_Statement (3)'!$E789,Tabela4[Category],Tabela4[Category Type])</f>
        <v>Expense</v>
      </c>
    </row>
    <row r="790" spans="1:6" x14ac:dyDescent="0.25">
      <c r="A790" s="1">
        <v>43860</v>
      </c>
      <c r="B790" s="7" t="s">
        <v>7</v>
      </c>
      <c r="C790" s="8">
        <v>-137</v>
      </c>
      <c r="D790" s="12" t="str">
        <f>_xlfn.XLOOKUP(Bank_Statement__3[[#This Row],[Description]],'Data Validation'!$K$5:$K$27,'Data Validation'!$L$5:$L$27)</f>
        <v>Groceries</v>
      </c>
      <c r="E790" s="13" t="str">
        <f>_xlfn.XLOOKUP('Bank_Statement (3)'!$D790,Tabela4[Sub-category],Tabela4[Category])</f>
        <v>Food</v>
      </c>
      <c r="F790" s="14" t="str">
        <f>_xlfn.XLOOKUP('Bank_Statement (3)'!$E790,Tabela4[Category],Tabela4[Category Type])</f>
        <v>Expense</v>
      </c>
    </row>
    <row r="791" spans="1:6" x14ac:dyDescent="0.25">
      <c r="A791" s="1">
        <v>43861</v>
      </c>
      <c r="B791" s="7" t="s">
        <v>0</v>
      </c>
      <c r="C791" s="8">
        <v>-46</v>
      </c>
      <c r="D791" s="15" t="str">
        <f>_xlfn.XLOOKUP(Bank_Statement__3[[#This Row],[Description]],'Data Validation'!$K$5:$K$27,'Data Validation'!$L$5:$L$27)</f>
        <v>Delivery Food</v>
      </c>
      <c r="E791" s="16" t="str">
        <f>_xlfn.XLOOKUP('Bank_Statement (3)'!$D791,Tabela4[Sub-category],Tabela4[Category])</f>
        <v>Food</v>
      </c>
      <c r="F791" s="17" t="str">
        <f>_xlfn.XLOOKUP('Bank_Statement (3)'!$E791,Tabela4[Category],Tabela4[Category Type])</f>
        <v>Expense</v>
      </c>
    </row>
    <row r="792" spans="1:6" x14ac:dyDescent="0.25">
      <c r="A792" s="1">
        <v>43861</v>
      </c>
      <c r="B792" s="7" t="s">
        <v>8</v>
      </c>
      <c r="C792" s="8">
        <v>7297.4</v>
      </c>
      <c r="D792" s="12" t="str">
        <f>_xlfn.XLOOKUP(Bank_Statement__3[[#This Row],[Description]],'Data Validation'!$K$5:$K$27,'Data Validation'!$L$5:$L$27)</f>
        <v>Salary</v>
      </c>
      <c r="E792" s="13" t="str">
        <f>_xlfn.XLOOKUP('Bank_Statement (3)'!$D792,Tabela4[Sub-category],Tabela4[Category])</f>
        <v>Salary</v>
      </c>
      <c r="F792" s="14" t="str">
        <f>_xlfn.XLOOKUP('Bank_Statement (3)'!$E792,Tabela4[Category],Tabela4[Category Type])</f>
        <v>Income</v>
      </c>
    </row>
    <row r="793" spans="1:6" x14ac:dyDescent="0.25">
      <c r="A793" s="1">
        <v>43862</v>
      </c>
      <c r="B793" s="7" t="s">
        <v>1</v>
      </c>
      <c r="C793" s="8">
        <v>-497</v>
      </c>
      <c r="D793" s="15" t="str">
        <f>_xlfn.XLOOKUP(Bank_Statement__3[[#This Row],[Description]],'Data Validation'!$K$5:$K$27,'Data Validation'!$L$5:$L$27)</f>
        <v>Other</v>
      </c>
      <c r="E793" s="16" t="str">
        <f>_xlfn.XLOOKUP('Bank_Statement (3)'!$D793,Tabela4[Sub-category],Tabela4[Category])</f>
        <v>Discretionary</v>
      </c>
      <c r="F793" s="17" t="str">
        <f>_xlfn.XLOOKUP('Bank_Statement (3)'!$E793,Tabela4[Category],Tabela4[Category Type])</f>
        <v>Expense</v>
      </c>
    </row>
    <row r="794" spans="1:6" x14ac:dyDescent="0.25">
      <c r="A794" s="1">
        <v>43863</v>
      </c>
      <c r="B794" s="7" t="s">
        <v>19</v>
      </c>
      <c r="C794" s="8">
        <v>-20</v>
      </c>
      <c r="D794" s="12" t="str">
        <f>_xlfn.XLOOKUP(Bank_Statement__3[[#This Row],[Description]],'Data Validation'!$K$5:$K$27,'Data Validation'!$L$5:$L$27)</f>
        <v>Entertainment Subscription</v>
      </c>
      <c r="E794" s="13" t="str">
        <f>_xlfn.XLOOKUP('Bank_Statement (3)'!$D794,Tabela4[Sub-category],Tabela4[Category])</f>
        <v>Entertainment</v>
      </c>
      <c r="F794" s="14" t="str">
        <f>_xlfn.XLOOKUP('Bank_Statement (3)'!$E794,Tabela4[Category],Tabela4[Category Type])</f>
        <v>Expense</v>
      </c>
    </row>
    <row r="795" spans="1:6" x14ac:dyDescent="0.25">
      <c r="A795" s="1">
        <v>43864</v>
      </c>
      <c r="B795" s="7" t="s">
        <v>10</v>
      </c>
      <c r="C795" s="8">
        <v>-487</v>
      </c>
      <c r="D795" s="15" t="str">
        <f>_xlfn.XLOOKUP(Bank_Statement__3[[#This Row],[Description]],'Data Validation'!$K$5:$K$27,'Data Validation'!$L$5:$L$27)</f>
        <v>Regular Living Expense</v>
      </c>
      <c r="E795" s="16" t="str">
        <f>_xlfn.XLOOKUP('Bank_Statement (3)'!$D795,Tabela4[Sub-category],Tabela4[Category])</f>
        <v>Living Expenses</v>
      </c>
      <c r="F795" s="17" t="str">
        <f>_xlfn.XLOOKUP('Bank_Statement (3)'!$E795,Tabela4[Category],Tabela4[Category Type])</f>
        <v>Expense</v>
      </c>
    </row>
    <row r="796" spans="1:6" x14ac:dyDescent="0.25">
      <c r="A796" s="1">
        <v>43865</v>
      </c>
      <c r="B796" s="7" t="s">
        <v>15</v>
      </c>
      <c r="C796" s="8">
        <v>-436</v>
      </c>
      <c r="D796" s="12" t="str">
        <f>_xlfn.XLOOKUP(Bank_Statement__3[[#This Row],[Description]],'Data Validation'!$K$5:$K$27,'Data Validation'!$L$5:$L$27)</f>
        <v>Regular Living Expense</v>
      </c>
      <c r="E796" s="13" t="str">
        <f>_xlfn.XLOOKUP('Bank_Statement (3)'!$D796,Tabela4[Sub-category],Tabela4[Category])</f>
        <v>Living Expenses</v>
      </c>
      <c r="F796" s="14" t="str">
        <f>_xlfn.XLOOKUP('Bank_Statement (3)'!$E796,Tabela4[Category],Tabela4[Category Type])</f>
        <v>Expense</v>
      </c>
    </row>
    <row r="797" spans="1:6" x14ac:dyDescent="0.25">
      <c r="A797" s="1">
        <v>43866</v>
      </c>
      <c r="B797" s="7" t="s">
        <v>9</v>
      </c>
      <c r="C797" s="8">
        <v>-20</v>
      </c>
      <c r="D797" s="15" t="str">
        <f>_xlfn.XLOOKUP(Bank_Statement__3[[#This Row],[Description]],'Data Validation'!$K$5:$K$27,'Data Validation'!$L$5:$L$27)</f>
        <v>Going Out</v>
      </c>
      <c r="E797" s="16" t="str">
        <f>_xlfn.XLOOKUP('Bank_Statement (3)'!$D797,Tabela4[Sub-category],Tabela4[Category])</f>
        <v>Entertainment</v>
      </c>
      <c r="F797" s="17" t="str">
        <f>_xlfn.XLOOKUP('Bank_Statement (3)'!$E797,Tabela4[Category],Tabela4[Category Type])</f>
        <v>Expense</v>
      </c>
    </row>
    <row r="798" spans="1:6" x14ac:dyDescent="0.25">
      <c r="A798" s="1">
        <v>43867</v>
      </c>
      <c r="B798" s="7" t="s">
        <v>0</v>
      </c>
      <c r="C798" s="8">
        <v>-31</v>
      </c>
      <c r="D798" s="12" t="str">
        <f>_xlfn.XLOOKUP(Bank_Statement__3[[#This Row],[Description]],'Data Validation'!$K$5:$K$27,'Data Validation'!$L$5:$L$27)</f>
        <v>Delivery Food</v>
      </c>
      <c r="E798" s="13" t="str">
        <f>_xlfn.XLOOKUP('Bank_Statement (3)'!$D798,Tabela4[Sub-category],Tabela4[Category])</f>
        <v>Food</v>
      </c>
      <c r="F798" s="14" t="str">
        <f>_xlfn.XLOOKUP('Bank_Statement (3)'!$E798,Tabela4[Category],Tabela4[Category Type])</f>
        <v>Expense</v>
      </c>
    </row>
    <row r="799" spans="1:6" x14ac:dyDescent="0.25">
      <c r="A799" s="1">
        <v>43868</v>
      </c>
      <c r="B799" s="7" t="s">
        <v>18</v>
      </c>
      <c r="C799" s="8">
        <v>-44</v>
      </c>
      <c r="D799" s="15" t="str">
        <f>_xlfn.XLOOKUP(Bank_Statement__3[[#This Row],[Description]],'Data Validation'!$K$5:$K$27,'Data Validation'!$L$5:$L$27)</f>
        <v>Regular Living Expense</v>
      </c>
      <c r="E799" s="16" t="str">
        <f>_xlfn.XLOOKUP('Bank_Statement (3)'!$D799,Tabela4[Sub-category],Tabela4[Category])</f>
        <v>Living Expenses</v>
      </c>
      <c r="F799" s="17" t="str">
        <f>_xlfn.XLOOKUP('Bank_Statement (3)'!$E799,Tabela4[Category],Tabela4[Category Type])</f>
        <v>Expense</v>
      </c>
    </row>
    <row r="800" spans="1:6" x14ac:dyDescent="0.25">
      <c r="A800" s="1">
        <v>43869</v>
      </c>
      <c r="B800" s="7" t="s">
        <v>20</v>
      </c>
      <c r="C800" s="8">
        <v>-25</v>
      </c>
      <c r="D800" s="12" t="str">
        <f>_xlfn.XLOOKUP(Bank_Statement__3[[#This Row],[Description]],'Data Validation'!$K$5:$K$27,'Data Validation'!$L$5:$L$27)</f>
        <v>Public Transport</v>
      </c>
      <c r="E800" s="13" t="str">
        <f>_xlfn.XLOOKUP('Bank_Statement (3)'!$D800,Tabela4[Sub-category],Tabela4[Category])</f>
        <v>Transport</v>
      </c>
      <c r="F800" s="14" t="str">
        <f>_xlfn.XLOOKUP('Bank_Statement (3)'!$E800,Tabela4[Category],Tabela4[Category Type])</f>
        <v>Expense</v>
      </c>
    </row>
    <row r="801" spans="1:6" x14ac:dyDescent="0.25">
      <c r="A801" s="1">
        <v>43870</v>
      </c>
      <c r="B801" s="7" t="s">
        <v>6</v>
      </c>
      <c r="C801" s="8">
        <v>-187</v>
      </c>
      <c r="D801" s="15" t="str">
        <f>_xlfn.XLOOKUP(Bank_Statement__3[[#This Row],[Description]],'Data Validation'!$K$5:$K$27,'Data Validation'!$L$5:$L$27)</f>
        <v>Cosmetics</v>
      </c>
      <c r="E801" s="16" t="str">
        <f>_xlfn.XLOOKUP('Bank_Statement (3)'!$D801,Tabela4[Sub-category],Tabela4[Category])</f>
        <v>Living Expenses</v>
      </c>
      <c r="F801" s="17" t="str">
        <f>_xlfn.XLOOKUP('Bank_Statement (3)'!$E801,Tabela4[Category],Tabela4[Category Type])</f>
        <v>Expense</v>
      </c>
    </row>
    <row r="802" spans="1:6" x14ac:dyDescent="0.25">
      <c r="A802" s="1">
        <v>43871</v>
      </c>
      <c r="B802" s="7" t="s">
        <v>7</v>
      </c>
      <c r="C802" s="8">
        <v>-105</v>
      </c>
      <c r="D802" s="12" t="str">
        <f>_xlfn.XLOOKUP(Bank_Statement__3[[#This Row],[Description]],'Data Validation'!$K$5:$K$27,'Data Validation'!$L$5:$L$27)</f>
        <v>Groceries</v>
      </c>
      <c r="E802" s="13" t="str">
        <f>_xlfn.XLOOKUP('Bank_Statement (3)'!$D802,Tabela4[Sub-category],Tabela4[Category])</f>
        <v>Food</v>
      </c>
      <c r="F802" s="14" t="str">
        <f>_xlfn.XLOOKUP('Bank_Statement (3)'!$E802,Tabela4[Category],Tabela4[Category Type])</f>
        <v>Expense</v>
      </c>
    </row>
    <row r="803" spans="1:6" x14ac:dyDescent="0.25">
      <c r="A803" s="1">
        <v>43872</v>
      </c>
      <c r="B803" s="7" t="s">
        <v>4</v>
      </c>
      <c r="C803" s="8">
        <v>-92</v>
      </c>
      <c r="D803" s="15" t="str">
        <f>_xlfn.XLOOKUP(Bank_Statement__3[[#This Row],[Description]],'Data Validation'!$K$5:$K$27,'Data Validation'!$L$5:$L$27)</f>
        <v>Groceries</v>
      </c>
      <c r="E803" s="16" t="str">
        <f>_xlfn.XLOOKUP('Bank_Statement (3)'!$D803,Tabela4[Sub-category],Tabela4[Category])</f>
        <v>Food</v>
      </c>
      <c r="F803" s="17" t="str">
        <f>_xlfn.XLOOKUP('Bank_Statement (3)'!$E803,Tabela4[Category],Tabela4[Category Type])</f>
        <v>Expense</v>
      </c>
    </row>
    <row r="804" spans="1:6" x14ac:dyDescent="0.25">
      <c r="A804" s="1">
        <v>43873</v>
      </c>
      <c r="B804" s="7" t="s">
        <v>0</v>
      </c>
      <c r="C804" s="8">
        <v>-15</v>
      </c>
      <c r="D804" s="12" t="str">
        <f>_xlfn.XLOOKUP(Bank_Statement__3[[#This Row],[Description]],'Data Validation'!$K$5:$K$27,'Data Validation'!$L$5:$L$27)</f>
        <v>Delivery Food</v>
      </c>
      <c r="E804" s="13" t="str">
        <f>_xlfn.XLOOKUP('Bank_Statement (3)'!$D804,Tabela4[Sub-category],Tabela4[Category])</f>
        <v>Food</v>
      </c>
      <c r="F804" s="14" t="str">
        <f>_xlfn.XLOOKUP('Bank_Statement (3)'!$E804,Tabela4[Category],Tabela4[Category Type])</f>
        <v>Expense</v>
      </c>
    </row>
    <row r="805" spans="1:6" x14ac:dyDescent="0.25">
      <c r="A805" s="1">
        <v>43874</v>
      </c>
      <c r="B805" s="7" t="s">
        <v>7</v>
      </c>
      <c r="C805" s="8">
        <v>-187</v>
      </c>
      <c r="D805" s="15" t="str">
        <f>_xlfn.XLOOKUP(Bank_Statement__3[[#This Row],[Description]],'Data Validation'!$K$5:$K$27,'Data Validation'!$L$5:$L$27)</f>
        <v>Groceries</v>
      </c>
      <c r="E805" s="16" t="str">
        <f>_xlfn.XLOOKUP('Bank_Statement (3)'!$D805,Tabela4[Sub-category],Tabela4[Category])</f>
        <v>Food</v>
      </c>
      <c r="F805" s="17" t="str">
        <f>_xlfn.XLOOKUP('Bank_Statement (3)'!$E805,Tabela4[Category],Tabela4[Category Type])</f>
        <v>Expense</v>
      </c>
    </row>
    <row r="806" spans="1:6" x14ac:dyDescent="0.25">
      <c r="A806" s="1">
        <v>43875</v>
      </c>
      <c r="B806" s="7" t="s">
        <v>4</v>
      </c>
      <c r="C806" s="8">
        <v>-101</v>
      </c>
      <c r="D806" s="12" t="str">
        <f>_xlfn.XLOOKUP(Bank_Statement__3[[#This Row],[Description]],'Data Validation'!$K$5:$K$27,'Data Validation'!$L$5:$L$27)</f>
        <v>Groceries</v>
      </c>
      <c r="E806" s="13" t="str">
        <f>_xlfn.XLOOKUP('Bank_Statement (3)'!$D806,Tabela4[Sub-category],Tabela4[Category])</f>
        <v>Food</v>
      </c>
      <c r="F806" s="14" t="str">
        <f>_xlfn.XLOOKUP('Bank_Statement (3)'!$E806,Tabela4[Category],Tabela4[Category Type])</f>
        <v>Expense</v>
      </c>
    </row>
    <row r="807" spans="1:6" x14ac:dyDescent="0.25">
      <c r="A807" s="1">
        <v>43876</v>
      </c>
      <c r="B807" s="7" t="s">
        <v>0</v>
      </c>
      <c r="C807" s="8">
        <v>-38</v>
      </c>
      <c r="D807" s="15" t="str">
        <f>_xlfn.XLOOKUP(Bank_Statement__3[[#This Row],[Description]],'Data Validation'!$K$5:$K$27,'Data Validation'!$L$5:$L$27)</f>
        <v>Delivery Food</v>
      </c>
      <c r="E807" s="16" t="str">
        <f>_xlfn.XLOOKUP('Bank_Statement (3)'!$D807,Tabela4[Sub-category],Tabela4[Category])</f>
        <v>Food</v>
      </c>
      <c r="F807" s="17" t="str">
        <f>_xlfn.XLOOKUP('Bank_Statement (3)'!$E807,Tabela4[Category],Tabela4[Category Type])</f>
        <v>Expense</v>
      </c>
    </row>
    <row r="808" spans="1:6" x14ac:dyDescent="0.25">
      <c r="A808" s="1">
        <v>43877</v>
      </c>
      <c r="B808" s="7" t="s">
        <v>7</v>
      </c>
      <c r="C808" s="8">
        <v>-112</v>
      </c>
      <c r="D808" s="12" t="str">
        <f>_xlfn.XLOOKUP(Bank_Statement__3[[#This Row],[Description]],'Data Validation'!$K$5:$K$27,'Data Validation'!$L$5:$L$27)</f>
        <v>Groceries</v>
      </c>
      <c r="E808" s="13" t="str">
        <f>_xlfn.XLOOKUP('Bank_Statement (3)'!$D808,Tabela4[Sub-category],Tabela4[Category])</f>
        <v>Food</v>
      </c>
      <c r="F808" s="14" t="str">
        <f>_xlfn.XLOOKUP('Bank_Statement (3)'!$E808,Tabela4[Category],Tabela4[Category Type])</f>
        <v>Expense</v>
      </c>
    </row>
    <row r="809" spans="1:6" x14ac:dyDescent="0.25">
      <c r="A809" s="1">
        <v>43878</v>
      </c>
      <c r="B809" s="7" t="s">
        <v>20</v>
      </c>
      <c r="C809" s="8">
        <v>-3</v>
      </c>
      <c r="D809" s="15" t="str">
        <f>_xlfn.XLOOKUP(Bank_Statement__3[[#This Row],[Description]],'Data Validation'!$K$5:$K$27,'Data Validation'!$L$5:$L$27)</f>
        <v>Public Transport</v>
      </c>
      <c r="E809" s="16" t="str">
        <f>_xlfn.XLOOKUP('Bank_Statement (3)'!$D809,Tabela4[Sub-category],Tabela4[Category])</f>
        <v>Transport</v>
      </c>
      <c r="F809" s="17" t="str">
        <f>_xlfn.XLOOKUP('Bank_Statement (3)'!$E809,Tabela4[Category],Tabela4[Category Type])</f>
        <v>Expense</v>
      </c>
    </row>
    <row r="810" spans="1:6" x14ac:dyDescent="0.25">
      <c r="A810" s="1">
        <v>43879</v>
      </c>
      <c r="B810" s="7" t="s">
        <v>0</v>
      </c>
      <c r="C810" s="8">
        <v>-49</v>
      </c>
      <c r="D810" s="12" t="str">
        <f>_xlfn.XLOOKUP(Bank_Statement__3[[#This Row],[Description]],'Data Validation'!$K$5:$K$27,'Data Validation'!$L$5:$L$27)</f>
        <v>Delivery Food</v>
      </c>
      <c r="E810" s="13" t="str">
        <f>_xlfn.XLOOKUP('Bank_Statement (3)'!$D810,Tabela4[Sub-category],Tabela4[Category])</f>
        <v>Food</v>
      </c>
      <c r="F810" s="14" t="str">
        <f>_xlfn.XLOOKUP('Bank_Statement (3)'!$E810,Tabela4[Category],Tabela4[Category Type])</f>
        <v>Expense</v>
      </c>
    </row>
    <row r="811" spans="1:6" x14ac:dyDescent="0.25">
      <c r="A811" s="1">
        <v>43880</v>
      </c>
      <c r="B811" s="7" t="s">
        <v>4</v>
      </c>
      <c r="C811" s="8">
        <v>-132</v>
      </c>
      <c r="D811" s="15" t="str">
        <f>_xlfn.XLOOKUP(Bank_Statement__3[[#This Row],[Description]],'Data Validation'!$K$5:$K$27,'Data Validation'!$L$5:$L$27)</f>
        <v>Groceries</v>
      </c>
      <c r="E811" s="16" t="str">
        <f>_xlfn.XLOOKUP('Bank_Statement (3)'!$D811,Tabela4[Sub-category],Tabela4[Category])</f>
        <v>Food</v>
      </c>
      <c r="F811" s="17" t="str">
        <f>_xlfn.XLOOKUP('Bank_Statement (3)'!$E811,Tabela4[Category],Tabela4[Category Type])</f>
        <v>Expense</v>
      </c>
    </row>
    <row r="812" spans="1:6" x14ac:dyDescent="0.25">
      <c r="A812" s="1">
        <v>43881</v>
      </c>
      <c r="B812" s="7" t="s">
        <v>6</v>
      </c>
      <c r="C812" s="8">
        <v>-65</v>
      </c>
      <c r="D812" s="12" t="str">
        <f>_xlfn.XLOOKUP(Bank_Statement__3[[#This Row],[Description]],'Data Validation'!$K$5:$K$27,'Data Validation'!$L$5:$L$27)</f>
        <v>Cosmetics</v>
      </c>
      <c r="E812" s="13" t="str">
        <f>_xlfn.XLOOKUP('Bank_Statement (3)'!$D812,Tabela4[Sub-category],Tabela4[Category])</f>
        <v>Living Expenses</v>
      </c>
      <c r="F812" s="14" t="str">
        <f>_xlfn.XLOOKUP('Bank_Statement (3)'!$E812,Tabela4[Category],Tabela4[Category Type])</f>
        <v>Expense</v>
      </c>
    </row>
    <row r="813" spans="1:6" x14ac:dyDescent="0.25">
      <c r="A813" s="1">
        <v>43882</v>
      </c>
      <c r="B813" s="7" t="s">
        <v>4</v>
      </c>
      <c r="C813" s="8">
        <v>-134</v>
      </c>
      <c r="D813" s="15" t="str">
        <f>_xlfn.XLOOKUP(Bank_Statement__3[[#This Row],[Description]],'Data Validation'!$K$5:$K$27,'Data Validation'!$L$5:$L$27)</f>
        <v>Groceries</v>
      </c>
      <c r="E813" s="16" t="str">
        <f>_xlfn.XLOOKUP('Bank_Statement (3)'!$D813,Tabela4[Sub-category],Tabela4[Category])</f>
        <v>Food</v>
      </c>
      <c r="F813" s="17" t="str">
        <f>_xlfn.XLOOKUP('Bank_Statement (3)'!$E813,Tabela4[Category],Tabela4[Category Type])</f>
        <v>Expense</v>
      </c>
    </row>
    <row r="814" spans="1:6" x14ac:dyDescent="0.25">
      <c r="A814" s="1">
        <v>43883</v>
      </c>
      <c r="B814" s="7" t="s">
        <v>4</v>
      </c>
      <c r="C814" s="8">
        <v>-157</v>
      </c>
      <c r="D814" s="12" t="str">
        <f>_xlfn.XLOOKUP(Bank_Statement__3[[#This Row],[Description]],'Data Validation'!$K$5:$K$27,'Data Validation'!$L$5:$L$27)</f>
        <v>Groceries</v>
      </c>
      <c r="E814" s="13" t="str">
        <f>_xlfn.XLOOKUP('Bank_Statement (3)'!$D814,Tabela4[Sub-category],Tabela4[Category])</f>
        <v>Food</v>
      </c>
      <c r="F814" s="14" t="str">
        <f>_xlfn.XLOOKUP('Bank_Statement (3)'!$E814,Tabela4[Category],Tabela4[Category Type])</f>
        <v>Expense</v>
      </c>
    </row>
    <row r="815" spans="1:6" x14ac:dyDescent="0.25">
      <c r="A815" s="1">
        <v>43884</v>
      </c>
      <c r="B815" s="7" t="s">
        <v>16</v>
      </c>
      <c r="C815" s="8">
        <v>-57</v>
      </c>
      <c r="D815" s="15" t="str">
        <f>_xlfn.XLOOKUP(Bank_Statement__3[[#This Row],[Description]],'Data Validation'!$K$5:$K$27,'Data Validation'!$L$5:$L$27)</f>
        <v>Gas</v>
      </c>
      <c r="E815" s="16" t="str">
        <f>_xlfn.XLOOKUP('Bank_Statement (3)'!$D815,Tabela4[Sub-category],Tabela4[Category])</f>
        <v>Transport</v>
      </c>
      <c r="F815" s="17" t="str">
        <f>_xlfn.XLOOKUP('Bank_Statement (3)'!$E815,Tabela4[Category],Tabela4[Category Type])</f>
        <v>Expense</v>
      </c>
    </row>
    <row r="816" spans="1:6" x14ac:dyDescent="0.25">
      <c r="A816" s="1">
        <v>43885</v>
      </c>
      <c r="B816" s="7" t="s">
        <v>0</v>
      </c>
      <c r="C816" s="8">
        <v>-22</v>
      </c>
      <c r="D816" s="12" t="str">
        <f>_xlfn.XLOOKUP(Bank_Statement__3[[#This Row],[Description]],'Data Validation'!$K$5:$K$27,'Data Validation'!$L$5:$L$27)</f>
        <v>Delivery Food</v>
      </c>
      <c r="E816" s="13" t="str">
        <f>_xlfn.XLOOKUP('Bank_Statement (3)'!$D816,Tabela4[Sub-category],Tabela4[Category])</f>
        <v>Food</v>
      </c>
      <c r="F816" s="14" t="str">
        <f>_xlfn.XLOOKUP('Bank_Statement (3)'!$E816,Tabela4[Category],Tabela4[Category Type])</f>
        <v>Expense</v>
      </c>
    </row>
    <row r="817" spans="1:6" x14ac:dyDescent="0.25">
      <c r="A817" s="1">
        <v>43886</v>
      </c>
      <c r="B817" s="7" t="s">
        <v>0</v>
      </c>
      <c r="C817" s="8">
        <v>-23</v>
      </c>
      <c r="D817" s="15" t="str">
        <f>_xlfn.XLOOKUP(Bank_Statement__3[[#This Row],[Description]],'Data Validation'!$K$5:$K$27,'Data Validation'!$L$5:$L$27)</f>
        <v>Delivery Food</v>
      </c>
      <c r="E817" s="16" t="str">
        <f>_xlfn.XLOOKUP('Bank_Statement (3)'!$D817,Tabela4[Sub-category],Tabela4[Category])</f>
        <v>Food</v>
      </c>
      <c r="F817" s="17" t="str">
        <f>_xlfn.XLOOKUP('Bank_Statement (3)'!$E817,Tabela4[Category],Tabela4[Category Type])</f>
        <v>Expense</v>
      </c>
    </row>
    <row r="818" spans="1:6" x14ac:dyDescent="0.25">
      <c r="A818" s="1">
        <v>43887</v>
      </c>
      <c r="B818" s="7" t="s">
        <v>7</v>
      </c>
      <c r="C818" s="8">
        <v>-142</v>
      </c>
      <c r="D818" s="12" t="str">
        <f>_xlfn.XLOOKUP(Bank_Statement__3[[#This Row],[Description]],'Data Validation'!$K$5:$K$27,'Data Validation'!$L$5:$L$27)</f>
        <v>Groceries</v>
      </c>
      <c r="E818" s="13" t="str">
        <f>_xlfn.XLOOKUP('Bank_Statement (3)'!$D818,Tabela4[Sub-category],Tabela4[Category])</f>
        <v>Food</v>
      </c>
      <c r="F818" s="14" t="str">
        <f>_xlfn.XLOOKUP('Bank_Statement (3)'!$E818,Tabela4[Category],Tabela4[Category Type])</f>
        <v>Expense</v>
      </c>
    </row>
    <row r="819" spans="1:6" x14ac:dyDescent="0.25">
      <c r="A819" s="1">
        <v>43888</v>
      </c>
      <c r="B819" s="7" t="s">
        <v>18</v>
      </c>
      <c r="C819" s="8">
        <v>-38</v>
      </c>
      <c r="D819" s="15" t="str">
        <f>_xlfn.XLOOKUP(Bank_Statement__3[[#This Row],[Description]],'Data Validation'!$K$5:$K$27,'Data Validation'!$L$5:$L$27)</f>
        <v>Regular Living Expense</v>
      </c>
      <c r="E819" s="16" t="str">
        <f>_xlfn.XLOOKUP('Bank_Statement (3)'!$D819,Tabela4[Sub-category],Tabela4[Category])</f>
        <v>Living Expenses</v>
      </c>
      <c r="F819" s="17" t="str">
        <f>_xlfn.XLOOKUP('Bank_Statement (3)'!$E819,Tabela4[Category],Tabela4[Category Type])</f>
        <v>Expense</v>
      </c>
    </row>
    <row r="820" spans="1:6" x14ac:dyDescent="0.25">
      <c r="A820" s="1">
        <v>43889</v>
      </c>
      <c r="B820" s="7" t="s">
        <v>4</v>
      </c>
      <c r="C820" s="8">
        <v>-154</v>
      </c>
      <c r="D820" s="12" t="str">
        <f>_xlfn.XLOOKUP(Bank_Statement__3[[#This Row],[Description]],'Data Validation'!$K$5:$K$27,'Data Validation'!$L$5:$L$27)</f>
        <v>Groceries</v>
      </c>
      <c r="E820" s="13" t="str">
        <f>_xlfn.XLOOKUP('Bank_Statement (3)'!$D820,Tabela4[Sub-category],Tabela4[Category])</f>
        <v>Food</v>
      </c>
      <c r="F820" s="14" t="str">
        <f>_xlfn.XLOOKUP('Bank_Statement (3)'!$E820,Tabela4[Category],Tabela4[Category Type])</f>
        <v>Expense</v>
      </c>
    </row>
    <row r="821" spans="1:6" x14ac:dyDescent="0.25">
      <c r="A821" s="1">
        <v>43890</v>
      </c>
      <c r="B821" s="7" t="s">
        <v>4</v>
      </c>
      <c r="C821" s="8">
        <v>-103</v>
      </c>
      <c r="D821" s="15" t="str">
        <f>_xlfn.XLOOKUP(Bank_Statement__3[[#This Row],[Description]],'Data Validation'!$K$5:$K$27,'Data Validation'!$L$5:$L$27)</f>
        <v>Groceries</v>
      </c>
      <c r="E821" s="16" t="str">
        <f>_xlfn.XLOOKUP('Bank_Statement (3)'!$D821,Tabela4[Sub-category],Tabela4[Category])</f>
        <v>Food</v>
      </c>
      <c r="F821" s="17" t="str">
        <f>_xlfn.XLOOKUP('Bank_Statement (3)'!$E821,Tabela4[Category],Tabela4[Category Type])</f>
        <v>Expense</v>
      </c>
    </row>
    <row r="822" spans="1:6" x14ac:dyDescent="0.25">
      <c r="A822" s="1">
        <v>43890</v>
      </c>
      <c r="B822" s="7" t="s">
        <v>8</v>
      </c>
      <c r="C822" s="8">
        <v>7356.25</v>
      </c>
      <c r="D822" s="12" t="str">
        <f>_xlfn.XLOOKUP(Bank_Statement__3[[#This Row],[Description]],'Data Validation'!$K$5:$K$27,'Data Validation'!$L$5:$L$27)</f>
        <v>Salary</v>
      </c>
      <c r="E822" s="13" t="str">
        <f>_xlfn.XLOOKUP('Bank_Statement (3)'!$D822,Tabela4[Sub-category],Tabela4[Category])</f>
        <v>Salary</v>
      </c>
      <c r="F822" s="14" t="str">
        <f>_xlfn.XLOOKUP('Bank_Statement (3)'!$E822,Tabela4[Category],Tabela4[Category Type])</f>
        <v>Income</v>
      </c>
    </row>
    <row r="823" spans="1:6" x14ac:dyDescent="0.25">
      <c r="A823" s="1">
        <v>43891</v>
      </c>
      <c r="B823" s="7" t="s">
        <v>7</v>
      </c>
      <c r="C823" s="8">
        <v>-123</v>
      </c>
      <c r="D823" s="15" t="str">
        <f>_xlfn.XLOOKUP(Bank_Statement__3[[#This Row],[Description]],'Data Validation'!$K$5:$K$27,'Data Validation'!$L$5:$L$27)</f>
        <v>Groceries</v>
      </c>
      <c r="E823" s="16" t="str">
        <f>_xlfn.XLOOKUP('Bank_Statement (3)'!$D823,Tabela4[Sub-category],Tabela4[Category])</f>
        <v>Food</v>
      </c>
      <c r="F823" s="17" t="str">
        <f>_xlfn.XLOOKUP('Bank_Statement (3)'!$E823,Tabela4[Category],Tabela4[Category Type])</f>
        <v>Expense</v>
      </c>
    </row>
    <row r="824" spans="1:6" x14ac:dyDescent="0.25">
      <c r="A824" s="1">
        <v>43892</v>
      </c>
      <c r="B824" s="7" t="s">
        <v>19</v>
      </c>
      <c r="C824" s="8">
        <v>-14</v>
      </c>
      <c r="D824" s="12" t="str">
        <f>_xlfn.XLOOKUP(Bank_Statement__3[[#This Row],[Description]],'Data Validation'!$K$5:$K$27,'Data Validation'!$L$5:$L$27)</f>
        <v>Entertainment Subscription</v>
      </c>
      <c r="E824" s="13" t="str">
        <f>_xlfn.XLOOKUP('Bank_Statement (3)'!$D824,Tabela4[Sub-category],Tabela4[Category])</f>
        <v>Entertainment</v>
      </c>
      <c r="F824" s="14" t="str">
        <f>_xlfn.XLOOKUP('Bank_Statement (3)'!$E824,Tabela4[Category],Tabela4[Category Type])</f>
        <v>Expense</v>
      </c>
    </row>
    <row r="825" spans="1:6" x14ac:dyDescent="0.25">
      <c r="A825" s="1">
        <v>43893</v>
      </c>
      <c r="B825" s="7" t="s">
        <v>1</v>
      </c>
      <c r="C825" s="8">
        <v>-360</v>
      </c>
      <c r="D825" s="15" t="str">
        <f>_xlfn.XLOOKUP(Bank_Statement__3[[#This Row],[Description]],'Data Validation'!$K$5:$K$27,'Data Validation'!$L$5:$L$27)</f>
        <v>Other</v>
      </c>
      <c r="E825" s="16" t="str">
        <f>_xlfn.XLOOKUP('Bank_Statement (3)'!$D825,Tabela4[Sub-category],Tabela4[Category])</f>
        <v>Discretionary</v>
      </c>
      <c r="F825" s="17" t="str">
        <f>_xlfn.XLOOKUP('Bank_Statement (3)'!$E825,Tabela4[Category],Tabela4[Category Type])</f>
        <v>Expense</v>
      </c>
    </row>
    <row r="826" spans="1:6" x14ac:dyDescent="0.25">
      <c r="A826" s="1">
        <v>43894</v>
      </c>
      <c r="B826" s="7" t="s">
        <v>18</v>
      </c>
      <c r="C826" s="8">
        <v>-25</v>
      </c>
      <c r="D826" s="12" t="str">
        <f>_xlfn.XLOOKUP(Bank_Statement__3[[#This Row],[Description]],'Data Validation'!$K$5:$K$27,'Data Validation'!$L$5:$L$27)</f>
        <v>Regular Living Expense</v>
      </c>
      <c r="E826" s="13" t="str">
        <f>_xlfn.XLOOKUP('Bank_Statement (3)'!$D826,Tabela4[Sub-category],Tabela4[Category])</f>
        <v>Living Expenses</v>
      </c>
      <c r="F826" s="14" t="str">
        <f>_xlfn.XLOOKUP('Bank_Statement (3)'!$E826,Tabela4[Category],Tabela4[Category Type])</f>
        <v>Expense</v>
      </c>
    </row>
    <row r="827" spans="1:6" x14ac:dyDescent="0.25">
      <c r="A827" s="1">
        <v>43895</v>
      </c>
      <c r="B827" s="7" t="s">
        <v>17</v>
      </c>
      <c r="C827" s="8">
        <v>-396</v>
      </c>
      <c r="D827" s="15" t="str">
        <f>_xlfn.XLOOKUP(Bank_Statement__3[[#This Row],[Description]],'Data Validation'!$K$5:$K$27,'Data Validation'!$L$5:$L$27)</f>
        <v>Regular Living Expense</v>
      </c>
      <c r="E827" s="16" t="str">
        <f>_xlfn.XLOOKUP('Bank_Statement (3)'!$D827,Tabela4[Sub-category],Tabela4[Category])</f>
        <v>Living Expenses</v>
      </c>
      <c r="F827" s="17" t="str">
        <f>_xlfn.XLOOKUP('Bank_Statement (3)'!$E827,Tabela4[Category],Tabela4[Category Type])</f>
        <v>Expense</v>
      </c>
    </row>
    <row r="828" spans="1:6" x14ac:dyDescent="0.25">
      <c r="A828" s="1">
        <v>43896</v>
      </c>
      <c r="B828" s="7" t="s">
        <v>26</v>
      </c>
      <c r="C828" s="8">
        <v>-94</v>
      </c>
      <c r="D828" s="12" t="str">
        <f>_xlfn.XLOOKUP(Bank_Statement__3[[#This Row],[Description]],'Data Validation'!$K$5:$K$27,'Data Validation'!$L$5:$L$27)</f>
        <v>Eating Out</v>
      </c>
      <c r="E828" s="13" t="str">
        <f>_xlfn.XLOOKUP('Bank_Statement (3)'!$D828,Tabela4[Sub-category],Tabela4[Category])</f>
        <v>Food</v>
      </c>
      <c r="F828" s="14" t="str">
        <f>_xlfn.XLOOKUP('Bank_Statement (3)'!$E828,Tabela4[Category],Tabela4[Category Type])</f>
        <v>Expense</v>
      </c>
    </row>
    <row r="829" spans="1:6" x14ac:dyDescent="0.25">
      <c r="A829" s="1">
        <v>43897</v>
      </c>
      <c r="B829" s="7" t="s">
        <v>20</v>
      </c>
      <c r="C829" s="8">
        <v>0</v>
      </c>
      <c r="D829" s="15" t="str">
        <f>_xlfn.XLOOKUP(Bank_Statement__3[[#This Row],[Description]],'Data Validation'!$K$5:$K$27,'Data Validation'!$L$5:$L$27)</f>
        <v>Public Transport</v>
      </c>
      <c r="E829" s="16" t="str">
        <f>_xlfn.XLOOKUP('Bank_Statement (3)'!$D829,Tabela4[Sub-category],Tabela4[Category])</f>
        <v>Transport</v>
      </c>
      <c r="F829" s="17" t="str">
        <f>_xlfn.XLOOKUP('Bank_Statement (3)'!$E829,Tabela4[Category],Tabela4[Category Type])</f>
        <v>Expense</v>
      </c>
    </row>
    <row r="830" spans="1:6" x14ac:dyDescent="0.25">
      <c r="A830" s="1">
        <v>43898</v>
      </c>
      <c r="B830" s="7" t="s">
        <v>17</v>
      </c>
      <c r="C830" s="8">
        <v>-399</v>
      </c>
      <c r="D830" s="12" t="str">
        <f>_xlfn.XLOOKUP(Bank_Statement__3[[#This Row],[Description]],'Data Validation'!$K$5:$K$27,'Data Validation'!$L$5:$L$27)</f>
        <v>Regular Living Expense</v>
      </c>
      <c r="E830" s="13" t="str">
        <f>_xlfn.XLOOKUP('Bank_Statement (3)'!$D830,Tabela4[Sub-category],Tabela4[Category])</f>
        <v>Living Expenses</v>
      </c>
      <c r="F830" s="14" t="str">
        <f>_xlfn.XLOOKUP('Bank_Statement (3)'!$E830,Tabela4[Category],Tabela4[Category Type])</f>
        <v>Expense</v>
      </c>
    </row>
    <row r="831" spans="1:6" x14ac:dyDescent="0.25">
      <c r="A831" s="1">
        <v>43899</v>
      </c>
      <c r="B831" s="7" t="s">
        <v>17</v>
      </c>
      <c r="C831" s="8">
        <v>-379</v>
      </c>
      <c r="D831" s="15" t="str">
        <f>_xlfn.XLOOKUP(Bank_Statement__3[[#This Row],[Description]],'Data Validation'!$K$5:$K$27,'Data Validation'!$L$5:$L$27)</f>
        <v>Regular Living Expense</v>
      </c>
      <c r="E831" s="16" t="str">
        <f>_xlfn.XLOOKUP('Bank_Statement (3)'!$D831,Tabela4[Sub-category],Tabela4[Category])</f>
        <v>Living Expenses</v>
      </c>
      <c r="F831" s="17" t="str">
        <f>_xlfn.XLOOKUP('Bank_Statement (3)'!$E831,Tabela4[Category],Tabela4[Category Type])</f>
        <v>Expense</v>
      </c>
    </row>
    <row r="832" spans="1:6" x14ac:dyDescent="0.25">
      <c r="A832" s="1">
        <v>43900</v>
      </c>
      <c r="B832" s="7" t="s">
        <v>16</v>
      </c>
      <c r="C832" s="8">
        <v>-106</v>
      </c>
      <c r="D832" s="12" t="str">
        <f>_xlfn.XLOOKUP(Bank_Statement__3[[#This Row],[Description]],'Data Validation'!$K$5:$K$27,'Data Validation'!$L$5:$L$27)</f>
        <v>Gas</v>
      </c>
      <c r="E832" s="13" t="str">
        <f>_xlfn.XLOOKUP('Bank_Statement (3)'!$D832,Tabela4[Sub-category],Tabela4[Category])</f>
        <v>Transport</v>
      </c>
      <c r="F832" s="14" t="str">
        <f>_xlfn.XLOOKUP('Bank_Statement (3)'!$E832,Tabela4[Category],Tabela4[Category Type])</f>
        <v>Expense</v>
      </c>
    </row>
    <row r="833" spans="1:6" x14ac:dyDescent="0.25">
      <c r="A833" s="1">
        <v>43901</v>
      </c>
      <c r="B833" s="7" t="s">
        <v>7</v>
      </c>
      <c r="C833" s="8">
        <v>-109</v>
      </c>
      <c r="D833" s="15" t="str">
        <f>_xlfn.XLOOKUP(Bank_Statement__3[[#This Row],[Description]],'Data Validation'!$K$5:$K$27,'Data Validation'!$L$5:$L$27)</f>
        <v>Groceries</v>
      </c>
      <c r="E833" s="16" t="str">
        <f>_xlfn.XLOOKUP('Bank_Statement (3)'!$D833,Tabela4[Sub-category],Tabela4[Category])</f>
        <v>Food</v>
      </c>
      <c r="F833" s="17" t="str">
        <f>_xlfn.XLOOKUP('Bank_Statement (3)'!$E833,Tabela4[Category],Tabela4[Category Type])</f>
        <v>Expense</v>
      </c>
    </row>
    <row r="834" spans="1:6" x14ac:dyDescent="0.25">
      <c r="A834" s="1">
        <v>43902</v>
      </c>
      <c r="B834" s="7" t="s">
        <v>0</v>
      </c>
      <c r="C834" s="8">
        <v>-4</v>
      </c>
      <c r="D834" s="12" t="str">
        <f>_xlfn.XLOOKUP(Bank_Statement__3[[#This Row],[Description]],'Data Validation'!$K$5:$K$27,'Data Validation'!$L$5:$L$27)</f>
        <v>Delivery Food</v>
      </c>
      <c r="E834" s="13" t="str">
        <f>_xlfn.XLOOKUP('Bank_Statement (3)'!$D834,Tabela4[Sub-category],Tabela4[Category])</f>
        <v>Food</v>
      </c>
      <c r="F834" s="14" t="str">
        <f>_xlfn.XLOOKUP('Bank_Statement (3)'!$E834,Tabela4[Category],Tabela4[Category Type])</f>
        <v>Expense</v>
      </c>
    </row>
    <row r="835" spans="1:6" x14ac:dyDescent="0.25">
      <c r="A835" s="1">
        <v>43903</v>
      </c>
      <c r="B835" s="7" t="s">
        <v>0</v>
      </c>
      <c r="C835" s="8">
        <v>-39</v>
      </c>
      <c r="D835" s="15" t="str">
        <f>_xlfn.XLOOKUP(Bank_Statement__3[[#This Row],[Description]],'Data Validation'!$K$5:$K$27,'Data Validation'!$L$5:$L$27)</f>
        <v>Delivery Food</v>
      </c>
      <c r="E835" s="16" t="str">
        <f>_xlfn.XLOOKUP('Bank_Statement (3)'!$D835,Tabela4[Sub-category],Tabela4[Category])</f>
        <v>Food</v>
      </c>
      <c r="F835" s="17" t="str">
        <f>_xlfn.XLOOKUP('Bank_Statement (3)'!$E835,Tabela4[Category],Tabela4[Category Type])</f>
        <v>Expense</v>
      </c>
    </row>
    <row r="836" spans="1:6" x14ac:dyDescent="0.25">
      <c r="A836" s="1">
        <v>43904</v>
      </c>
      <c r="B836" s="7" t="s">
        <v>19</v>
      </c>
      <c r="C836" s="8">
        <v>-20</v>
      </c>
      <c r="D836" s="12" t="str">
        <f>_xlfn.XLOOKUP(Bank_Statement__3[[#This Row],[Description]],'Data Validation'!$K$5:$K$27,'Data Validation'!$L$5:$L$27)</f>
        <v>Entertainment Subscription</v>
      </c>
      <c r="E836" s="13" t="str">
        <f>_xlfn.XLOOKUP('Bank_Statement (3)'!$D836,Tabela4[Sub-category],Tabela4[Category])</f>
        <v>Entertainment</v>
      </c>
      <c r="F836" s="14" t="str">
        <f>_xlfn.XLOOKUP('Bank_Statement (3)'!$E836,Tabela4[Category],Tabela4[Category Type])</f>
        <v>Expense</v>
      </c>
    </row>
    <row r="837" spans="1:6" x14ac:dyDescent="0.25">
      <c r="A837" s="1">
        <v>43905</v>
      </c>
      <c r="B837" s="7" t="s">
        <v>16</v>
      </c>
      <c r="C837" s="8">
        <v>-148</v>
      </c>
      <c r="D837" s="15" t="str">
        <f>_xlfn.XLOOKUP(Bank_Statement__3[[#This Row],[Description]],'Data Validation'!$K$5:$K$27,'Data Validation'!$L$5:$L$27)</f>
        <v>Gas</v>
      </c>
      <c r="E837" s="16" t="str">
        <f>_xlfn.XLOOKUP('Bank_Statement (3)'!$D837,Tabela4[Sub-category],Tabela4[Category])</f>
        <v>Transport</v>
      </c>
      <c r="F837" s="17" t="str">
        <f>_xlfn.XLOOKUP('Bank_Statement (3)'!$E837,Tabela4[Category],Tabela4[Category Type])</f>
        <v>Expense</v>
      </c>
    </row>
    <row r="838" spans="1:6" x14ac:dyDescent="0.25">
      <c r="A838" s="1">
        <v>43906</v>
      </c>
      <c r="B838" s="7" t="s">
        <v>9</v>
      </c>
      <c r="C838" s="8">
        <v>-13</v>
      </c>
      <c r="D838" s="12" t="str">
        <f>_xlfn.XLOOKUP(Bank_Statement__3[[#This Row],[Description]],'Data Validation'!$K$5:$K$27,'Data Validation'!$L$5:$L$27)</f>
        <v>Going Out</v>
      </c>
      <c r="E838" s="13" t="str">
        <f>_xlfn.XLOOKUP('Bank_Statement (3)'!$D838,Tabela4[Sub-category],Tabela4[Category])</f>
        <v>Entertainment</v>
      </c>
      <c r="F838" s="14" t="str">
        <f>_xlfn.XLOOKUP('Bank_Statement (3)'!$E838,Tabela4[Category],Tabela4[Category Type])</f>
        <v>Expense</v>
      </c>
    </row>
    <row r="839" spans="1:6" x14ac:dyDescent="0.25">
      <c r="A839" s="1">
        <v>43907</v>
      </c>
      <c r="B839" s="7" t="s">
        <v>16</v>
      </c>
      <c r="C839" s="8">
        <v>-125</v>
      </c>
      <c r="D839" s="15" t="str">
        <f>_xlfn.XLOOKUP(Bank_Statement__3[[#This Row],[Description]],'Data Validation'!$K$5:$K$27,'Data Validation'!$L$5:$L$27)</f>
        <v>Gas</v>
      </c>
      <c r="E839" s="16" t="str">
        <f>_xlfn.XLOOKUP('Bank_Statement (3)'!$D839,Tabela4[Sub-category],Tabela4[Category])</f>
        <v>Transport</v>
      </c>
      <c r="F839" s="17" t="str">
        <f>_xlfn.XLOOKUP('Bank_Statement (3)'!$E839,Tabela4[Category],Tabela4[Category Type])</f>
        <v>Expense</v>
      </c>
    </row>
    <row r="840" spans="1:6" x14ac:dyDescent="0.25">
      <c r="A840" s="1">
        <v>43908</v>
      </c>
      <c r="B840" s="7" t="s">
        <v>4</v>
      </c>
      <c r="C840" s="8">
        <v>-74</v>
      </c>
      <c r="D840" s="12" t="str">
        <f>_xlfn.XLOOKUP(Bank_Statement__3[[#This Row],[Description]],'Data Validation'!$K$5:$K$27,'Data Validation'!$L$5:$L$27)</f>
        <v>Groceries</v>
      </c>
      <c r="E840" s="13" t="str">
        <f>_xlfn.XLOOKUP('Bank_Statement (3)'!$D840,Tabela4[Sub-category],Tabela4[Category])</f>
        <v>Food</v>
      </c>
      <c r="F840" s="14" t="str">
        <f>_xlfn.XLOOKUP('Bank_Statement (3)'!$E840,Tabela4[Category],Tabela4[Category Type])</f>
        <v>Expense</v>
      </c>
    </row>
    <row r="841" spans="1:6" x14ac:dyDescent="0.25">
      <c r="A841" s="1">
        <v>43909</v>
      </c>
      <c r="B841" s="7" t="s">
        <v>17</v>
      </c>
      <c r="C841" s="8">
        <v>-422</v>
      </c>
      <c r="D841" s="15" t="str">
        <f>_xlfn.XLOOKUP(Bank_Statement__3[[#This Row],[Description]],'Data Validation'!$K$5:$K$27,'Data Validation'!$L$5:$L$27)</f>
        <v>Regular Living Expense</v>
      </c>
      <c r="E841" s="16" t="str">
        <f>_xlfn.XLOOKUP('Bank_Statement (3)'!$D841,Tabela4[Sub-category],Tabela4[Category])</f>
        <v>Living Expenses</v>
      </c>
      <c r="F841" s="17" t="str">
        <f>_xlfn.XLOOKUP('Bank_Statement (3)'!$E841,Tabela4[Category],Tabela4[Category Type])</f>
        <v>Expense</v>
      </c>
    </row>
    <row r="842" spans="1:6" x14ac:dyDescent="0.25">
      <c r="A842" s="1">
        <v>43910</v>
      </c>
      <c r="B842" s="7" t="s">
        <v>0</v>
      </c>
      <c r="C842" s="8">
        <v>0</v>
      </c>
      <c r="D842" s="12" t="str">
        <f>_xlfn.XLOOKUP(Bank_Statement__3[[#This Row],[Description]],'Data Validation'!$K$5:$K$27,'Data Validation'!$L$5:$L$27)</f>
        <v>Delivery Food</v>
      </c>
      <c r="E842" s="13" t="str">
        <f>_xlfn.XLOOKUP('Bank_Statement (3)'!$D842,Tabela4[Sub-category],Tabela4[Category])</f>
        <v>Food</v>
      </c>
      <c r="F842" s="14" t="str">
        <f>_xlfn.XLOOKUP('Bank_Statement (3)'!$E842,Tabela4[Category],Tabela4[Category Type])</f>
        <v>Expense</v>
      </c>
    </row>
    <row r="843" spans="1:6" x14ac:dyDescent="0.25">
      <c r="A843" s="1">
        <v>43911</v>
      </c>
      <c r="B843" s="7" t="s">
        <v>5</v>
      </c>
      <c r="C843" s="8">
        <v>-139</v>
      </c>
      <c r="D843" s="15" t="str">
        <f>_xlfn.XLOOKUP(Bank_Statement__3[[#This Row],[Description]],'Data Validation'!$K$5:$K$27,'Data Validation'!$L$5:$L$27)</f>
        <v>Clothes</v>
      </c>
      <c r="E843" s="16" t="str">
        <f>_xlfn.XLOOKUP('Bank_Statement (3)'!$D843,Tabela4[Sub-category],Tabela4[Category])</f>
        <v>Discretionary</v>
      </c>
      <c r="F843" s="17" t="str">
        <f>_xlfn.XLOOKUP('Bank_Statement (3)'!$E843,Tabela4[Category],Tabela4[Category Type])</f>
        <v>Expense</v>
      </c>
    </row>
    <row r="844" spans="1:6" x14ac:dyDescent="0.25">
      <c r="A844" s="1">
        <v>43912</v>
      </c>
      <c r="B844" s="7" t="s">
        <v>1</v>
      </c>
      <c r="C844" s="8">
        <v>-247</v>
      </c>
      <c r="D844" s="12" t="str">
        <f>_xlfn.XLOOKUP(Bank_Statement__3[[#This Row],[Description]],'Data Validation'!$K$5:$K$27,'Data Validation'!$L$5:$L$27)</f>
        <v>Other</v>
      </c>
      <c r="E844" s="13" t="str">
        <f>_xlfn.XLOOKUP('Bank_Statement (3)'!$D844,Tabela4[Sub-category],Tabela4[Category])</f>
        <v>Discretionary</v>
      </c>
      <c r="F844" s="14" t="str">
        <f>_xlfn.XLOOKUP('Bank_Statement (3)'!$E844,Tabela4[Category],Tabela4[Category Type])</f>
        <v>Expense</v>
      </c>
    </row>
    <row r="845" spans="1:6" x14ac:dyDescent="0.25">
      <c r="A845" s="1">
        <v>43913</v>
      </c>
      <c r="B845" s="7" t="s">
        <v>19</v>
      </c>
      <c r="C845" s="8">
        <v>-26</v>
      </c>
      <c r="D845" s="15" t="str">
        <f>_xlfn.XLOOKUP(Bank_Statement__3[[#This Row],[Description]],'Data Validation'!$K$5:$K$27,'Data Validation'!$L$5:$L$27)</f>
        <v>Entertainment Subscription</v>
      </c>
      <c r="E845" s="16" t="str">
        <f>_xlfn.XLOOKUP('Bank_Statement (3)'!$D845,Tabela4[Sub-category],Tabela4[Category])</f>
        <v>Entertainment</v>
      </c>
      <c r="F845" s="17" t="str">
        <f>_xlfn.XLOOKUP('Bank_Statement (3)'!$E845,Tabela4[Category],Tabela4[Category Type])</f>
        <v>Expense</v>
      </c>
    </row>
    <row r="846" spans="1:6" x14ac:dyDescent="0.25">
      <c r="A846" s="1">
        <v>43914</v>
      </c>
      <c r="B846" s="7" t="s">
        <v>0</v>
      </c>
      <c r="C846" s="8">
        <v>-9</v>
      </c>
      <c r="D846" s="12" t="str">
        <f>_xlfn.XLOOKUP(Bank_Statement__3[[#This Row],[Description]],'Data Validation'!$K$5:$K$27,'Data Validation'!$L$5:$L$27)</f>
        <v>Delivery Food</v>
      </c>
      <c r="E846" s="13" t="str">
        <f>_xlfn.XLOOKUP('Bank_Statement (3)'!$D846,Tabela4[Sub-category],Tabela4[Category])</f>
        <v>Food</v>
      </c>
      <c r="F846" s="14" t="str">
        <f>_xlfn.XLOOKUP('Bank_Statement (3)'!$E846,Tabela4[Category],Tabela4[Category Type])</f>
        <v>Expense</v>
      </c>
    </row>
    <row r="847" spans="1:6" x14ac:dyDescent="0.25">
      <c r="A847" s="1">
        <v>43915</v>
      </c>
      <c r="B847" s="7" t="s">
        <v>7</v>
      </c>
      <c r="C847" s="8">
        <v>-78</v>
      </c>
      <c r="D847" s="15" t="str">
        <f>_xlfn.XLOOKUP(Bank_Statement__3[[#This Row],[Description]],'Data Validation'!$K$5:$K$27,'Data Validation'!$L$5:$L$27)</f>
        <v>Groceries</v>
      </c>
      <c r="E847" s="16" t="str">
        <f>_xlfn.XLOOKUP('Bank_Statement (3)'!$D847,Tabela4[Sub-category],Tabela4[Category])</f>
        <v>Food</v>
      </c>
      <c r="F847" s="17" t="str">
        <f>_xlfn.XLOOKUP('Bank_Statement (3)'!$E847,Tabela4[Category],Tabela4[Category Type])</f>
        <v>Expense</v>
      </c>
    </row>
    <row r="848" spans="1:6" x14ac:dyDescent="0.25">
      <c r="A848" s="1">
        <v>43916</v>
      </c>
      <c r="B848" s="7" t="s">
        <v>7</v>
      </c>
      <c r="C848" s="8">
        <v>-186</v>
      </c>
      <c r="D848" s="12" t="str">
        <f>_xlfn.XLOOKUP(Bank_Statement__3[[#This Row],[Description]],'Data Validation'!$K$5:$K$27,'Data Validation'!$L$5:$L$27)</f>
        <v>Groceries</v>
      </c>
      <c r="E848" s="13" t="str">
        <f>_xlfn.XLOOKUP('Bank_Statement (3)'!$D848,Tabela4[Sub-category],Tabela4[Category])</f>
        <v>Food</v>
      </c>
      <c r="F848" s="14" t="str">
        <f>_xlfn.XLOOKUP('Bank_Statement (3)'!$E848,Tabela4[Category],Tabela4[Category Type])</f>
        <v>Expense</v>
      </c>
    </row>
    <row r="849" spans="1:6" x14ac:dyDescent="0.25">
      <c r="A849" s="1">
        <v>43917</v>
      </c>
      <c r="B849" s="7" t="s">
        <v>0</v>
      </c>
      <c r="C849" s="8">
        <v>-46</v>
      </c>
      <c r="D849" s="15" t="str">
        <f>_xlfn.XLOOKUP(Bank_Statement__3[[#This Row],[Description]],'Data Validation'!$K$5:$K$27,'Data Validation'!$L$5:$L$27)</f>
        <v>Delivery Food</v>
      </c>
      <c r="E849" s="16" t="str">
        <f>_xlfn.XLOOKUP('Bank_Statement (3)'!$D849,Tabela4[Sub-category],Tabela4[Category])</f>
        <v>Food</v>
      </c>
      <c r="F849" s="17" t="str">
        <f>_xlfn.XLOOKUP('Bank_Statement (3)'!$E849,Tabela4[Category],Tabela4[Category Type])</f>
        <v>Expense</v>
      </c>
    </row>
    <row r="850" spans="1:6" x14ac:dyDescent="0.25">
      <c r="A850" s="1">
        <v>43918</v>
      </c>
      <c r="B850" s="7" t="s">
        <v>0</v>
      </c>
      <c r="C850" s="8">
        <v>-11</v>
      </c>
      <c r="D850" s="12" t="str">
        <f>_xlfn.XLOOKUP(Bank_Statement__3[[#This Row],[Description]],'Data Validation'!$K$5:$K$27,'Data Validation'!$L$5:$L$27)</f>
        <v>Delivery Food</v>
      </c>
      <c r="E850" s="13" t="str">
        <f>_xlfn.XLOOKUP('Bank_Statement (3)'!$D850,Tabela4[Sub-category],Tabela4[Category])</f>
        <v>Food</v>
      </c>
      <c r="F850" s="14" t="str">
        <f>_xlfn.XLOOKUP('Bank_Statement (3)'!$E850,Tabela4[Category],Tabela4[Category Type])</f>
        <v>Expense</v>
      </c>
    </row>
    <row r="851" spans="1:6" x14ac:dyDescent="0.25">
      <c r="A851" s="1">
        <v>43919</v>
      </c>
      <c r="B851" s="7" t="s">
        <v>18</v>
      </c>
      <c r="C851" s="8">
        <v>-48</v>
      </c>
      <c r="D851" s="15" t="str">
        <f>_xlfn.XLOOKUP(Bank_Statement__3[[#This Row],[Description]],'Data Validation'!$K$5:$K$27,'Data Validation'!$L$5:$L$27)</f>
        <v>Regular Living Expense</v>
      </c>
      <c r="E851" s="16" t="str">
        <f>_xlfn.XLOOKUP('Bank_Statement (3)'!$D851,Tabela4[Sub-category],Tabela4[Category])</f>
        <v>Living Expenses</v>
      </c>
      <c r="F851" s="17" t="str">
        <f>_xlfn.XLOOKUP('Bank_Statement (3)'!$E851,Tabela4[Category],Tabela4[Category Type])</f>
        <v>Expense</v>
      </c>
    </row>
    <row r="852" spans="1:6" x14ac:dyDescent="0.25">
      <c r="A852" s="1">
        <v>43920</v>
      </c>
      <c r="B852" s="7" t="s">
        <v>7</v>
      </c>
      <c r="C852" s="8">
        <v>-137</v>
      </c>
      <c r="D852" s="12" t="str">
        <f>_xlfn.XLOOKUP(Bank_Statement__3[[#This Row],[Description]],'Data Validation'!$K$5:$K$27,'Data Validation'!$L$5:$L$27)</f>
        <v>Groceries</v>
      </c>
      <c r="E852" s="13" t="str">
        <f>_xlfn.XLOOKUP('Bank_Statement (3)'!$D852,Tabela4[Sub-category],Tabela4[Category])</f>
        <v>Food</v>
      </c>
      <c r="F852" s="14" t="str">
        <f>_xlfn.XLOOKUP('Bank_Statement (3)'!$E852,Tabela4[Category],Tabela4[Category Type])</f>
        <v>Expense</v>
      </c>
    </row>
    <row r="853" spans="1:6" x14ac:dyDescent="0.25">
      <c r="A853" s="1">
        <v>43921</v>
      </c>
      <c r="B853" s="7" t="s">
        <v>2</v>
      </c>
      <c r="C853" s="8">
        <v>-86</v>
      </c>
      <c r="D853" s="15" t="str">
        <f>_xlfn.XLOOKUP(Bank_Statement__3[[#This Row],[Description]],'Data Validation'!$K$5:$K$27,'Data Validation'!$L$5:$L$27)</f>
        <v>Clothes</v>
      </c>
      <c r="E853" s="16" t="str">
        <f>_xlfn.XLOOKUP('Bank_Statement (3)'!$D853,Tabela4[Sub-category],Tabela4[Category])</f>
        <v>Discretionary</v>
      </c>
      <c r="F853" s="17" t="str">
        <f>_xlfn.XLOOKUP('Bank_Statement (3)'!$E853,Tabela4[Category],Tabela4[Category Type])</f>
        <v>Expense</v>
      </c>
    </row>
    <row r="854" spans="1:6" x14ac:dyDescent="0.25">
      <c r="A854" s="1">
        <v>43921</v>
      </c>
      <c r="B854" s="7" t="s">
        <v>8</v>
      </c>
      <c r="C854" s="8">
        <v>7415.1</v>
      </c>
      <c r="D854" s="12" t="str">
        <f>_xlfn.XLOOKUP(Bank_Statement__3[[#This Row],[Description]],'Data Validation'!$K$5:$K$27,'Data Validation'!$L$5:$L$27)</f>
        <v>Salary</v>
      </c>
      <c r="E854" s="13" t="str">
        <f>_xlfn.XLOOKUP('Bank_Statement (3)'!$D854,Tabela4[Sub-category],Tabela4[Category])</f>
        <v>Salary</v>
      </c>
      <c r="F854" s="14" t="str">
        <f>_xlfn.XLOOKUP('Bank_Statement (3)'!$E854,Tabela4[Category],Tabela4[Category Type])</f>
        <v>Income</v>
      </c>
    </row>
    <row r="855" spans="1:6" x14ac:dyDescent="0.25">
      <c r="A855" s="1">
        <v>43922</v>
      </c>
      <c r="B855" s="7" t="s">
        <v>16</v>
      </c>
      <c r="C855" s="8">
        <v>-146</v>
      </c>
      <c r="D855" s="15" t="str">
        <f>_xlfn.XLOOKUP(Bank_Statement__3[[#This Row],[Description]],'Data Validation'!$K$5:$K$27,'Data Validation'!$L$5:$L$27)</f>
        <v>Gas</v>
      </c>
      <c r="E855" s="16" t="str">
        <f>_xlfn.XLOOKUP('Bank_Statement (3)'!$D855,Tabela4[Sub-category],Tabela4[Category])</f>
        <v>Transport</v>
      </c>
      <c r="F855" s="17" t="str">
        <f>_xlfn.XLOOKUP('Bank_Statement (3)'!$E855,Tabela4[Category],Tabela4[Category Type])</f>
        <v>Expense</v>
      </c>
    </row>
    <row r="856" spans="1:6" x14ac:dyDescent="0.25">
      <c r="A856" s="1">
        <v>43923</v>
      </c>
      <c r="B856" s="7" t="s">
        <v>7</v>
      </c>
      <c r="C856" s="8">
        <v>-161</v>
      </c>
      <c r="D856" s="12" t="str">
        <f>_xlfn.XLOOKUP(Bank_Statement__3[[#This Row],[Description]],'Data Validation'!$K$5:$K$27,'Data Validation'!$L$5:$L$27)</f>
        <v>Groceries</v>
      </c>
      <c r="E856" s="13" t="str">
        <f>_xlfn.XLOOKUP('Bank_Statement (3)'!$D856,Tabela4[Sub-category],Tabela4[Category])</f>
        <v>Food</v>
      </c>
      <c r="F856" s="14" t="str">
        <f>_xlfn.XLOOKUP('Bank_Statement (3)'!$E856,Tabela4[Category],Tabela4[Category Type])</f>
        <v>Expense</v>
      </c>
    </row>
    <row r="857" spans="1:6" x14ac:dyDescent="0.25">
      <c r="A857" s="1">
        <v>43924</v>
      </c>
      <c r="B857" s="7" t="s">
        <v>7</v>
      </c>
      <c r="C857" s="8">
        <v>-133</v>
      </c>
      <c r="D857" s="15" t="str">
        <f>_xlfn.XLOOKUP(Bank_Statement__3[[#This Row],[Description]],'Data Validation'!$K$5:$K$27,'Data Validation'!$L$5:$L$27)</f>
        <v>Groceries</v>
      </c>
      <c r="E857" s="16" t="str">
        <f>_xlfn.XLOOKUP('Bank_Statement (3)'!$D857,Tabela4[Sub-category],Tabela4[Category])</f>
        <v>Food</v>
      </c>
      <c r="F857" s="17" t="str">
        <f>_xlfn.XLOOKUP('Bank_Statement (3)'!$E857,Tabela4[Category],Tabela4[Category Type])</f>
        <v>Expense</v>
      </c>
    </row>
    <row r="858" spans="1:6" x14ac:dyDescent="0.25">
      <c r="A858" s="1">
        <v>43925</v>
      </c>
      <c r="B858" s="7" t="s">
        <v>0</v>
      </c>
      <c r="C858" s="8">
        <v>-34</v>
      </c>
      <c r="D858" s="12" t="str">
        <f>_xlfn.XLOOKUP(Bank_Statement__3[[#This Row],[Description]],'Data Validation'!$K$5:$K$27,'Data Validation'!$L$5:$L$27)</f>
        <v>Delivery Food</v>
      </c>
      <c r="E858" s="13" t="str">
        <f>_xlfn.XLOOKUP('Bank_Statement (3)'!$D858,Tabela4[Sub-category],Tabela4[Category])</f>
        <v>Food</v>
      </c>
      <c r="F858" s="14" t="str">
        <f>_xlfn.XLOOKUP('Bank_Statement (3)'!$E858,Tabela4[Category],Tabela4[Category Type])</f>
        <v>Expense</v>
      </c>
    </row>
    <row r="859" spans="1:6" x14ac:dyDescent="0.25">
      <c r="A859" s="1">
        <v>43926</v>
      </c>
      <c r="B859" s="7" t="s">
        <v>6</v>
      </c>
      <c r="C859" s="8">
        <v>-183</v>
      </c>
      <c r="D859" s="15" t="str">
        <f>_xlfn.XLOOKUP(Bank_Statement__3[[#This Row],[Description]],'Data Validation'!$K$5:$K$27,'Data Validation'!$L$5:$L$27)</f>
        <v>Cosmetics</v>
      </c>
      <c r="E859" s="16" t="str">
        <f>_xlfn.XLOOKUP('Bank_Statement (3)'!$D859,Tabela4[Sub-category],Tabela4[Category])</f>
        <v>Living Expenses</v>
      </c>
      <c r="F859" s="17" t="str">
        <f>_xlfn.XLOOKUP('Bank_Statement (3)'!$E859,Tabela4[Category],Tabela4[Category Type])</f>
        <v>Expense</v>
      </c>
    </row>
    <row r="860" spans="1:6" x14ac:dyDescent="0.25">
      <c r="A860" s="1">
        <v>43927</v>
      </c>
      <c r="B860" s="7" t="s">
        <v>7</v>
      </c>
      <c r="C860" s="8">
        <v>-120</v>
      </c>
      <c r="D860" s="12" t="str">
        <f>_xlfn.XLOOKUP(Bank_Statement__3[[#This Row],[Description]],'Data Validation'!$K$5:$K$27,'Data Validation'!$L$5:$L$27)</f>
        <v>Groceries</v>
      </c>
      <c r="E860" s="13" t="str">
        <f>_xlfn.XLOOKUP('Bank_Statement (3)'!$D860,Tabela4[Sub-category],Tabela4[Category])</f>
        <v>Food</v>
      </c>
      <c r="F860" s="14" t="str">
        <f>_xlfn.XLOOKUP('Bank_Statement (3)'!$E860,Tabela4[Category],Tabela4[Category Type])</f>
        <v>Expense</v>
      </c>
    </row>
    <row r="861" spans="1:6" x14ac:dyDescent="0.25">
      <c r="A861" s="1">
        <v>43928</v>
      </c>
      <c r="B861" s="7" t="s">
        <v>6</v>
      </c>
      <c r="C861" s="8">
        <v>-103</v>
      </c>
      <c r="D861" s="15" t="str">
        <f>_xlfn.XLOOKUP(Bank_Statement__3[[#This Row],[Description]],'Data Validation'!$K$5:$K$27,'Data Validation'!$L$5:$L$27)</f>
        <v>Cosmetics</v>
      </c>
      <c r="E861" s="16" t="str">
        <f>_xlfn.XLOOKUP('Bank_Statement (3)'!$D861,Tabela4[Sub-category],Tabela4[Category])</f>
        <v>Living Expenses</v>
      </c>
      <c r="F861" s="17" t="str">
        <f>_xlfn.XLOOKUP('Bank_Statement (3)'!$E861,Tabela4[Category],Tabela4[Category Type])</f>
        <v>Expense</v>
      </c>
    </row>
    <row r="862" spans="1:6" x14ac:dyDescent="0.25">
      <c r="A862" s="1">
        <v>43929</v>
      </c>
      <c r="B862" s="7" t="s">
        <v>0</v>
      </c>
      <c r="C862" s="8">
        <v>-12</v>
      </c>
      <c r="D862" s="12" t="str">
        <f>_xlfn.XLOOKUP(Bank_Statement__3[[#This Row],[Description]],'Data Validation'!$K$5:$K$27,'Data Validation'!$L$5:$L$27)</f>
        <v>Delivery Food</v>
      </c>
      <c r="E862" s="13" t="str">
        <f>_xlfn.XLOOKUP('Bank_Statement (3)'!$D862,Tabela4[Sub-category],Tabela4[Category])</f>
        <v>Food</v>
      </c>
      <c r="F862" s="14" t="str">
        <f>_xlfn.XLOOKUP('Bank_Statement (3)'!$E862,Tabela4[Category],Tabela4[Category Type])</f>
        <v>Expense</v>
      </c>
    </row>
    <row r="863" spans="1:6" x14ac:dyDescent="0.25">
      <c r="A863" s="1">
        <v>43930</v>
      </c>
      <c r="B863" s="7" t="s">
        <v>0</v>
      </c>
      <c r="C863" s="8">
        <v>-10</v>
      </c>
      <c r="D863" s="15" t="str">
        <f>_xlfn.XLOOKUP(Bank_Statement__3[[#This Row],[Description]],'Data Validation'!$K$5:$K$27,'Data Validation'!$L$5:$L$27)</f>
        <v>Delivery Food</v>
      </c>
      <c r="E863" s="16" t="str">
        <f>_xlfn.XLOOKUP('Bank_Statement (3)'!$D863,Tabela4[Sub-category],Tabela4[Category])</f>
        <v>Food</v>
      </c>
      <c r="F863" s="17" t="str">
        <f>_xlfn.XLOOKUP('Bank_Statement (3)'!$E863,Tabela4[Category],Tabela4[Category Type])</f>
        <v>Expense</v>
      </c>
    </row>
    <row r="864" spans="1:6" x14ac:dyDescent="0.25">
      <c r="A864" s="1">
        <v>43931</v>
      </c>
      <c r="B864" s="7" t="s">
        <v>7</v>
      </c>
      <c r="C864" s="8">
        <v>-92</v>
      </c>
      <c r="D864" s="12" t="str">
        <f>_xlfn.XLOOKUP(Bank_Statement__3[[#This Row],[Description]],'Data Validation'!$K$5:$K$27,'Data Validation'!$L$5:$L$27)</f>
        <v>Groceries</v>
      </c>
      <c r="E864" s="13" t="str">
        <f>_xlfn.XLOOKUP('Bank_Statement (3)'!$D864,Tabela4[Sub-category],Tabela4[Category])</f>
        <v>Food</v>
      </c>
      <c r="F864" s="14" t="str">
        <f>_xlfn.XLOOKUP('Bank_Statement (3)'!$E864,Tabela4[Category],Tabela4[Category Type])</f>
        <v>Expense</v>
      </c>
    </row>
    <row r="865" spans="1:6" x14ac:dyDescent="0.25">
      <c r="A865" s="1">
        <v>43932</v>
      </c>
      <c r="B865" s="7" t="s">
        <v>7</v>
      </c>
      <c r="C865" s="8">
        <v>-187</v>
      </c>
      <c r="D865" s="15" t="str">
        <f>_xlfn.XLOOKUP(Bank_Statement__3[[#This Row],[Description]],'Data Validation'!$K$5:$K$27,'Data Validation'!$L$5:$L$27)</f>
        <v>Groceries</v>
      </c>
      <c r="E865" s="16" t="str">
        <f>_xlfn.XLOOKUP('Bank_Statement (3)'!$D865,Tabela4[Sub-category],Tabela4[Category])</f>
        <v>Food</v>
      </c>
      <c r="F865" s="17" t="str">
        <f>_xlfn.XLOOKUP('Bank_Statement (3)'!$E865,Tabela4[Category],Tabela4[Category Type])</f>
        <v>Expense</v>
      </c>
    </row>
    <row r="866" spans="1:6" x14ac:dyDescent="0.25">
      <c r="A866" s="1">
        <v>43933</v>
      </c>
      <c r="B866" s="7" t="s">
        <v>15</v>
      </c>
      <c r="C866" s="8">
        <v>-282</v>
      </c>
      <c r="D866" s="12" t="str">
        <f>_xlfn.XLOOKUP(Bank_Statement__3[[#This Row],[Description]],'Data Validation'!$K$5:$K$27,'Data Validation'!$L$5:$L$27)</f>
        <v>Regular Living Expense</v>
      </c>
      <c r="E866" s="13" t="str">
        <f>_xlfn.XLOOKUP('Bank_Statement (3)'!$D866,Tabela4[Sub-category],Tabela4[Category])</f>
        <v>Living Expenses</v>
      </c>
      <c r="F866" s="14" t="str">
        <f>_xlfn.XLOOKUP('Bank_Statement (3)'!$E866,Tabela4[Category],Tabela4[Category Type])</f>
        <v>Expense</v>
      </c>
    </row>
    <row r="867" spans="1:6" x14ac:dyDescent="0.25">
      <c r="A867" s="1">
        <v>43934</v>
      </c>
      <c r="B867" s="7" t="s">
        <v>0</v>
      </c>
      <c r="C867" s="8">
        <v>-9</v>
      </c>
      <c r="D867" s="15" t="str">
        <f>_xlfn.XLOOKUP(Bank_Statement__3[[#This Row],[Description]],'Data Validation'!$K$5:$K$27,'Data Validation'!$L$5:$L$27)</f>
        <v>Delivery Food</v>
      </c>
      <c r="E867" s="16" t="str">
        <f>_xlfn.XLOOKUP('Bank_Statement (3)'!$D867,Tabela4[Sub-category],Tabela4[Category])</f>
        <v>Food</v>
      </c>
      <c r="F867" s="17" t="str">
        <f>_xlfn.XLOOKUP('Bank_Statement (3)'!$E867,Tabela4[Category],Tabela4[Category Type])</f>
        <v>Expense</v>
      </c>
    </row>
    <row r="868" spans="1:6" x14ac:dyDescent="0.25">
      <c r="A868" s="1">
        <v>43935</v>
      </c>
      <c r="B868" s="7" t="s">
        <v>7</v>
      </c>
      <c r="C868" s="8">
        <v>-80</v>
      </c>
      <c r="D868" s="12" t="str">
        <f>_xlfn.XLOOKUP(Bank_Statement__3[[#This Row],[Description]],'Data Validation'!$K$5:$K$27,'Data Validation'!$L$5:$L$27)</f>
        <v>Groceries</v>
      </c>
      <c r="E868" s="13" t="str">
        <f>_xlfn.XLOOKUP('Bank_Statement (3)'!$D868,Tabela4[Sub-category],Tabela4[Category])</f>
        <v>Food</v>
      </c>
      <c r="F868" s="14" t="str">
        <f>_xlfn.XLOOKUP('Bank_Statement (3)'!$E868,Tabela4[Category],Tabela4[Category Type])</f>
        <v>Expense</v>
      </c>
    </row>
    <row r="869" spans="1:6" x14ac:dyDescent="0.25">
      <c r="A869" s="1">
        <v>43936</v>
      </c>
      <c r="B869" s="7" t="s">
        <v>22</v>
      </c>
      <c r="C869" s="8">
        <v>-163</v>
      </c>
      <c r="D869" s="15" t="str">
        <f>_xlfn.XLOOKUP(Bank_Statement__3[[#This Row],[Description]],'Data Validation'!$K$5:$K$27,'Data Validation'!$L$5:$L$27)</f>
        <v>Medical</v>
      </c>
      <c r="E869" s="16" t="str">
        <f>_xlfn.XLOOKUP('Bank_Statement (3)'!$D869,Tabela4[Sub-category],Tabela4[Category])</f>
        <v>Medical</v>
      </c>
      <c r="F869" s="17" t="str">
        <f>_xlfn.XLOOKUP('Bank_Statement (3)'!$E869,Tabela4[Category],Tabela4[Category Type])</f>
        <v>Expense</v>
      </c>
    </row>
    <row r="870" spans="1:6" x14ac:dyDescent="0.25">
      <c r="A870" s="1">
        <v>43937</v>
      </c>
      <c r="B870" s="7" t="s">
        <v>3</v>
      </c>
      <c r="C870" s="8">
        <v>-37</v>
      </c>
      <c r="D870" s="12" t="str">
        <f>_xlfn.XLOOKUP(Bank_Statement__3[[#This Row],[Description]],'Data Validation'!$K$5:$K$27,'Data Validation'!$L$5:$L$27)</f>
        <v>Entertainment Subscription</v>
      </c>
      <c r="E870" s="13" t="str">
        <f>_xlfn.XLOOKUP('Bank_Statement (3)'!$D870,Tabela4[Sub-category],Tabela4[Category])</f>
        <v>Entertainment</v>
      </c>
      <c r="F870" s="14" t="str">
        <f>_xlfn.XLOOKUP('Bank_Statement (3)'!$E870,Tabela4[Category],Tabela4[Category Type])</f>
        <v>Expense</v>
      </c>
    </row>
    <row r="871" spans="1:6" x14ac:dyDescent="0.25">
      <c r="A871" s="1">
        <v>43938</v>
      </c>
      <c r="B871" s="7" t="s">
        <v>4</v>
      </c>
      <c r="C871" s="8">
        <v>-183</v>
      </c>
      <c r="D871" s="15" t="str">
        <f>_xlfn.XLOOKUP(Bank_Statement__3[[#This Row],[Description]],'Data Validation'!$K$5:$K$27,'Data Validation'!$L$5:$L$27)</f>
        <v>Groceries</v>
      </c>
      <c r="E871" s="16" t="str">
        <f>_xlfn.XLOOKUP('Bank_Statement (3)'!$D871,Tabela4[Sub-category],Tabela4[Category])</f>
        <v>Food</v>
      </c>
      <c r="F871" s="17" t="str">
        <f>_xlfn.XLOOKUP('Bank_Statement (3)'!$E871,Tabela4[Category],Tabela4[Category Type])</f>
        <v>Expense</v>
      </c>
    </row>
    <row r="872" spans="1:6" x14ac:dyDescent="0.25">
      <c r="A872" s="1">
        <v>43939</v>
      </c>
      <c r="B872" s="7" t="s">
        <v>15</v>
      </c>
      <c r="C872" s="8">
        <v>-266</v>
      </c>
      <c r="D872" s="12" t="str">
        <f>_xlfn.XLOOKUP(Bank_Statement__3[[#This Row],[Description]],'Data Validation'!$K$5:$K$27,'Data Validation'!$L$5:$L$27)</f>
        <v>Regular Living Expense</v>
      </c>
      <c r="E872" s="13" t="str">
        <f>_xlfn.XLOOKUP('Bank_Statement (3)'!$D872,Tabela4[Sub-category],Tabela4[Category])</f>
        <v>Living Expenses</v>
      </c>
      <c r="F872" s="14" t="str">
        <f>_xlfn.XLOOKUP('Bank_Statement (3)'!$E872,Tabela4[Category],Tabela4[Category Type])</f>
        <v>Expense</v>
      </c>
    </row>
    <row r="873" spans="1:6" x14ac:dyDescent="0.25">
      <c r="A873" s="1">
        <v>43940</v>
      </c>
      <c r="B873" s="7" t="s">
        <v>9</v>
      </c>
      <c r="C873" s="8">
        <v>-27</v>
      </c>
      <c r="D873" s="15" t="str">
        <f>_xlfn.XLOOKUP(Bank_Statement__3[[#This Row],[Description]],'Data Validation'!$K$5:$K$27,'Data Validation'!$L$5:$L$27)</f>
        <v>Going Out</v>
      </c>
      <c r="E873" s="16" t="str">
        <f>_xlfn.XLOOKUP('Bank_Statement (3)'!$D873,Tabela4[Sub-category],Tabela4[Category])</f>
        <v>Entertainment</v>
      </c>
      <c r="F873" s="17" t="str">
        <f>_xlfn.XLOOKUP('Bank_Statement (3)'!$E873,Tabela4[Category],Tabela4[Category Type])</f>
        <v>Expense</v>
      </c>
    </row>
    <row r="874" spans="1:6" x14ac:dyDescent="0.25">
      <c r="A874" s="1">
        <v>43941</v>
      </c>
      <c r="B874" s="7" t="s">
        <v>6</v>
      </c>
      <c r="C874" s="8">
        <v>-84</v>
      </c>
      <c r="D874" s="12" t="str">
        <f>_xlfn.XLOOKUP(Bank_Statement__3[[#This Row],[Description]],'Data Validation'!$K$5:$K$27,'Data Validation'!$L$5:$L$27)</f>
        <v>Cosmetics</v>
      </c>
      <c r="E874" s="13" t="str">
        <f>_xlfn.XLOOKUP('Bank_Statement (3)'!$D874,Tabela4[Sub-category],Tabela4[Category])</f>
        <v>Living Expenses</v>
      </c>
      <c r="F874" s="14" t="str">
        <f>_xlfn.XLOOKUP('Bank_Statement (3)'!$E874,Tabela4[Category],Tabela4[Category Type])</f>
        <v>Expense</v>
      </c>
    </row>
    <row r="875" spans="1:6" x14ac:dyDescent="0.25">
      <c r="A875" s="1">
        <v>43942</v>
      </c>
      <c r="B875" s="7" t="s">
        <v>21</v>
      </c>
      <c r="C875" s="8">
        <v>-21</v>
      </c>
      <c r="D875" s="15" t="str">
        <f>_xlfn.XLOOKUP(Bank_Statement__3[[#This Row],[Description]],'Data Validation'!$K$5:$K$27,'Data Validation'!$L$5:$L$27)</f>
        <v>Other</v>
      </c>
      <c r="E875" s="16" t="str">
        <f>_xlfn.XLOOKUP('Bank_Statement (3)'!$D875,Tabela4[Sub-category],Tabela4[Category])</f>
        <v>Discretionary</v>
      </c>
      <c r="F875" s="17" t="str">
        <f>_xlfn.XLOOKUP('Bank_Statement (3)'!$E875,Tabela4[Category],Tabela4[Category Type])</f>
        <v>Expense</v>
      </c>
    </row>
    <row r="876" spans="1:6" x14ac:dyDescent="0.25">
      <c r="A876" s="1">
        <v>43943</v>
      </c>
      <c r="B876" s="7" t="s">
        <v>0</v>
      </c>
      <c r="C876" s="8">
        <v>-38</v>
      </c>
      <c r="D876" s="12" t="str">
        <f>_xlfn.XLOOKUP(Bank_Statement__3[[#This Row],[Description]],'Data Validation'!$K$5:$K$27,'Data Validation'!$L$5:$L$27)</f>
        <v>Delivery Food</v>
      </c>
      <c r="E876" s="13" t="str">
        <f>_xlfn.XLOOKUP('Bank_Statement (3)'!$D876,Tabela4[Sub-category],Tabela4[Category])</f>
        <v>Food</v>
      </c>
      <c r="F876" s="14" t="str">
        <f>_xlfn.XLOOKUP('Bank_Statement (3)'!$E876,Tabela4[Category],Tabela4[Category Type])</f>
        <v>Expense</v>
      </c>
    </row>
    <row r="877" spans="1:6" x14ac:dyDescent="0.25">
      <c r="A877" s="1">
        <v>43944</v>
      </c>
      <c r="B877" s="7" t="s">
        <v>22</v>
      </c>
      <c r="C877" s="8">
        <v>-131</v>
      </c>
      <c r="D877" s="15" t="str">
        <f>_xlfn.XLOOKUP(Bank_Statement__3[[#This Row],[Description]],'Data Validation'!$K$5:$K$27,'Data Validation'!$L$5:$L$27)</f>
        <v>Medical</v>
      </c>
      <c r="E877" s="16" t="str">
        <f>_xlfn.XLOOKUP('Bank_Statement (3)'!$D877,Tabela4[Sub-category],Tabela4[Category])</f>
        <v>Medical</v>
      </c>
      <c r="F877" s="17" t="str">
        <f>_xlfn.XLOOKUP('Bank_Statement (3)'!$E877,Tabela4[Category],Tabela4[Category Type])</f>
        <v>Expense</v>
      </c>
    </row>
    <row r="878" spans="1:6" x14ac:dyDescent="0.25">
      <c r="A878" s="1">
        <v>43945</v>
      </c>
      <c r="B878" s="7" t="s">
        <v>21</v>
      </c>
      <c r="C878" s="8">
        <v>-38</v>
      </c>
      <c r="D878" s="12" t="str">
        <f>_xlfn.XLOOKUP(Bank_Statement__3[[#This Row],[Description]],'Data Validation'!$K$5:$K$27,'Data Validation'!$L$5:$L$27)</f>
        <v>Other</v>
      </c>
      <c r="E878" s="13" t="str">
        <f>_xlfn.XLOOKUP('Bank_Statement (3)'!$D878,Tabela4[Sub-category],Tabela4[Category])</f>
        <v>Discretionary</v>
      </c>
      <c r="F878" s="14" t="str">
        <f>_xlfn.XLOOKUP('Bank_Statement (3)'!$E878,Tabela4[Category],Tabela4[Category Type])</f>
        <v>Expense</v>
      </c>
    </row>
    <row r="879" spans="1:6" x14ac:dyDescent="0.25">
      <c r="A879" s="1">
        <v>43946</v>
      </c>
      <c r="B879" s="7" t="s">
        <v>1</v>
      </c>
      <c r="C879" s="8">
        <v>-270</v>
      </c>
      <c r="D879" s="15" t="str">
        <f>_xlfn.XLOOKUP(Bank_Statement__3[[#This Row],[Description]],'Data Validation'!$K$5:$K$27,'Data Validation'!$L$5:$L$27)</f>
        <v>Other</v>
      </c>
      <c r="E879" s="16" t="str">
        <f>_xlfn.XLOOKUP('Bank_Statement (3)'!$D879,Tabela4[Sub-category],Tabela4[Category])</f>
        <v>Discretionary</v>
      </c>
      <c r="F879" s="17" t="str">
        <f>_xlfn.XLOOKUP('Bank_Statement (3)'!$E879,Tabela4[Category],Tabela4[Category Type])</f>
        <v>Expense</v>
      </c>
    </row>
    <row r="880" spans="1:6" x14ac:dyDescent="0.25">
      <c r="A880" s="1">
        <v>43947</v>
      </c>
      <c r="B880" s="7" t="s">
        <v>0</v>
      </c>
      <c r="C880" s="8">
        <v>-1</v>
      </c>
      <c r="D880" s="12" t="str">
        <f>_xlfn.XLOOKUP(Bank_Statement__3[[#This Row],[Description]],'Data Validation'!$K$5:$K$27,'Data Validation'!$L$5:$L$27)</f>
        <v>Delivery Food</v>
      </c>
      <c r="E880" s="13" t="str">
        <f>_xlfn.XLOOKUP('Bank_Statement (3)'!$D880,Tabela4[Sub-category],Tabela4[Category])</f>
        <v>Food</v>
      </c>
      <c r="F880" s="14" t="str">
        <f>_xlfn.XLOOKUP('Bank_Statement (3)'!$E880,Tabela4[Category],Tabela4[Category Type])</f>
        <v>Expense</v>
      </c>
    </row>
    <row r="881" spans="1:6" x14ac:dyDescent="0.25">
      <c r="A881" s="1">
        <v>43948</v>
      </c>
      <c r="B881" s="7" t="s">
        <v>0</v>
      </c>
      <c r="C881" s="8">
        <v>-22</v>
      </c>
      <c r="D881" s="15" t="str">
        <f>_xlfn.XLOOKUP(Bank_Statement__3[[#This Row],[Description]],'Data Validation'!$K$5:$K$27,'Data Validation'!$L$5:$L$27)</f>
        <v>Delivery Food</v>
      </c>
      <c r="E881" s="16" t="str">
        <f>_xlfn.XLOOKUP('Bank_Statement (3)'!$D881,Tabela4[Sub-category],Tabela4[Category])</f>
        <v>Food</v>
      </c>
      <c r="F881" s="17" t="str">
        <f>_xlfn.XLOOKUP('Bank_Statement (3)'!$E881,Tabela4[Category],Tabela4[Category Type])</f>
        <v>Expense</v>
      </c>
    </row>
    <row r="882" spans="1:6" x14ac:dyDescent="0.25">
      <c r="A882" s="1">
        <v>43949</v>
      </c>
      <c r="B882" s="7" t="s">
        <v>17</v>
      </c>
      <c r="C882" s="8">
        <v>-289</v>
      </c>
      <c r="D882" s="12" t="str">
        <f>_xlfn.XLOOKUP(Bank_Statement__3[[#This Row],[Description]],'Data Validation'!$K$5:$K$27,'Data Validation'!$L$5:$L$27)</f>
        <v>Regular Living Expense</v>
      </c>
      <c r="E882" s="13" t="str">
        <f>_xlfn.XLOOKUP('Bank_Statement (3)'!$D882,Tabela4[Sub-category],Tabela4[Category])</f>
        <v>Living Expenses</v>
      </c>
      <c r="F882" s="14" t="str">
        <f>_xlfn.XLOOKUP('Bank_Statement (3)'!$E882,Tabela4[Category],Tabela4[Category Type])</f>
        <v>Expense</v>
      </c>
    </row>
    <row r="883" spans="1:6" x14ac:dyDescent="0.25">
      <c r="A883" s="1">
        <v>43950</v>
      </c>
      <c r="B883" s="7" t="s">
        <v>16</v>
      </c>
      <c r="C883" s="8">
        <v>-107</v>
      </c>
      <c r="D883" s="15" t="str">
        <f>_xlfn.XLOOKUP(Bank_Statement__3[[#This Row],[Description]],'Data Validation'!$K$5:$K$27,'Data Validation'!$L$5:$L$27)</f>
        <v>Gas</v>
      </c>
      <c r="E883" s="16" t="str">
        <f>_xlfn.XLOOKUP('Bank_Statement (3)'!$D883,Tabela4[Sub-category],Tabela4[Category])</f>
        <v>Transport</v>
      </c>
      <c r="F883" s="17" t="str">
        <f>_xlfn.XLOOKUP('Bank_Statement (3)'!$E883,Tabela4[Category],Tabela4[Category Type])</f>
        <v>Expense</v>
      </c>
    </row>
    <row r="884" spans="1:6" x14ac:dyDescent="0.25">
      <c r="A884" s="1">
        <v>43951</v>
      </c>
      <c r="B884" s="7" t="s">
        <v>16</v>
      </c>
      <c r="C884" s="8">
        <v>-110</v>
      </c>
      <c r="D884" s="12" t="str">
        <f>_xlfn.XLOOKUP(Bank_Statement__3[[#This Row],[Description]],'Data Validation'!$K$5:$K$27,'Data Validation'!$L$5:$L$27)</f>
        <v>Gas</v>
      </c>
      <c r="E884" s="13" t="str">
        <f>_xlfn.XLOOKUP('Bank_Statement (3)'!$D884,Tabela4[Sub-category],Tabela4[Category])</f>
        <v>Transport</v>
      </c>
      <c r="F884" s="14" t="str">
        <f>_xlfn.XLOOKUP('Bank_Statement (3)'!$E884,Tabela4[Category],Tabela4[Category Type])</f>
        <v>Expense</v>
      </c>
    </row>
    <row r="885" spans="1:6" x14ac:dyDescent="0.25">
      <c r="A885" s="1">
        <v>43951</v>
      </c>
      <c r="B885" s="7" t="s">
        <v>8</v>
      </c>
      <c r="C885" s="8">
        <v>7473.95</v>
      </c>
      <c r="D885" s="15" t="str">
        <f>_xlfn.XLOOKUP(Bank_Statement__3[[#This Row],[Description]],'Data Validation'!$K$5:$K$27,'Data Validation'!$L$5:$L$27)</f>
        <v>Salary</v>
      </c>
      <c r="E885" s="16" t="str">
        <f>_xlfn.XLOOKUP('Bank_Statement (3)'!$D885,Tabela4[Sub-category],Tabela4[Category])</f>
        <v>Salary</v>
      </c>
      <c r="F885" s="17" t="str">
        <f>_xlfn.XLOOKUP('Bank_Statement (3)'!$E885,Tabela4[Category],Tabela4[Category Type])</f>
        <v>Income</v>
      </c>
    </row>
    <row r="886" spans="1:6" x14ac:dyDescent="0.25">
      <c r="A886" s="1">
        <v>43952</v>
      </c>
      <c r="B886" s="7" t="s">
        <v>20</v>
      </c>
      <c r="C886" s="8">
        <v>-44</v>
      </c>
      <c r="D886" s="12" t="str">
        <f>_xlfn.XLOOKUP(Bank_Statement__3[[#This Row],[Description]],'Data Validation'!$K$5:$K$27,'Data Validation'!$L$5:$L$27)</f>
        <v>Public Transport</v>
      </c>
      <c r="E886" s="13" t="str">
        <f>_xlfn.XLOOKUP('Bank_Statement (3)'!$D886,Tabela4[Sub-category],Tabela4[Category])</f>
        <v>Transport</v>
      </c>
      <c r="F886" s="14" t="str">
        <f>_xlfn.XLOOKUP('Bank_Statement (3)'!$E886,Tabela4[Category],Tabela4[Category Type])</f>
        <v>Expense</v>
      </c>
    </row>
    <row r="887" spans="1:6" x14ac:dyDescent="0.25">
      <c r="A887" s="1">
        <v>43953</v>
      </c>
      <c r="B887" s="7" t="s">
        <v>19</v>
      </c>
      <c r="C887" s="8">
        <v>-31</v>
      </c>
      <c r="D887" s="15" t="str">
        <f>_xlfn.XLOOKUP(Bank_Statement__3[[#This Row],[Description]],'Data Validation'!$K$5:$K$27,'Data Validation'!$L$5:$L$27)</f>
        <v>Entertainment Subscription</v>
      </c>
      <c r="E887" s="16" t="str">
        <f>_xlfn.XLOOKUP('Bank_Statement (3)'!$D887,Tabela4[Sub-category],Tabela4[Category])</f>
        <v>Entertainment</v>
      </c>
      <c r="F887" s="17" t="str">
        <f>_xlfn.XLOOKUP('Bank_Statement (3)'!$E887,Tabela4[Category],Tabela4[Category Type])</f>
        <v>Expense</v>
      </c>
    </row>
    <row r="888" spans="1:6" x14ac:dyDescent="0.25">
      <c r="A888" s="1">
        <v>43954</v>
      </c>
      <c r="B888" s="7" t="s">
        <v>6</v>
      </c>
      <c r="C888" s="8">
        <v>-175</v>
      </c>
      <c r="D888" s="12" t="str">
        <f>_xlfn.XLOOKUP(Bank_Statement__3[[#This Row],[Description]],'Data Validation'!$K$5:$K$27,'Data Validation'!$L$5:$L$27)</f>
        <v>Cosmetics</v>
      </c>
      <c r="E888" s="13" t="str">
        <f>_xlfn.XLOOKUP('Bank_Statement (3)'!$D888,Tabela4[Sub-category],Tabela4[Category])</f>
        <v>Living Expenses</v>
      </c>
      <c r="F888" s="14" t="str">
        <f>_xlfn.XLOOKUP('Bank_Statement (3)'!$E888,Tabela4[Category],Tabela4[Category Type])</f>
        <v>Expense</v>
      </c>
    </row>
    <row r="889" spans="1:6" x14ac:dyDescent="0.25">
      <c r="A889" s="1">
        <v>43955</v>
      </c>
      <c r="B889" s="7" t="s">
        <v>7</v>
      </c>
      <c r="C889" s="8">
        <v>-58</v>
      </c>
      <c r="D889" s="15" t="str">
        <f>_xlfn.XLOOKUP(Bank_Statement__3[[#This Row],[Description]],'Data Validation'!$K$5:$K$27,'Data Validation'!$L$5:$L$27)</f>
        <v>Groceries</v>
      </c>
      <c r="E889" s="16" t="str">
        <f>_xlfn.XLOOKUP('Bank_Statement (3)'!$D889,Tabela4[Sub-category],Tabela4[Category])</f>
        <v>Food</v>
      </c>
      <c r="F889" s="17" t="str">
        <f>_xlfn.XLOOKUP('Bank_Statement (3)'!$E889,Tabela4[Category],Tabela4[Category Type])</f>
        <v>Expense</v>
      </c>
    </row>
    <row r="890" spans="1:6" x14ac:dyDescent="0.25">
      <c r="A890" s="1">
        <v>43956</v>
      </c>
      <c r="B890" s="7" t="s">
        <v>16</v>
      </c>
      <c r="C890" s="8">
        <v>-72</v>
      </c>
      <c r="D890" s="12" t="str">
        <f>_xlfn.XLOOKUP(Bank_Statement__3[[#This Row],[Description]],'Data Validation'!$K$5:$K$27,'Data Validation'!$L$5:$L$27)</f>
        <v>Gas</v>
      </c>
      <c r="E890" s="13" t="str">
        <f>_xlfn.XLOOKUP('Bank_Statement (3)'!$D890,Tabela4[Sub-category],Tabela4[Category])</f>
        <v>Transport</v>
      </c>
      <c r="F890" s="14" t="str">
        <f>_xlfn.XLOOKUP('Bank_Statement (3)'!$E890,Tabela4[Category],Tabela4[Category Type])</f>
        <v>Expense</v>
      </c>
    </row>
    <row r="891" spans="1:6" x14ac:dyDescent="0.25">
      <c r="A891" s="1">
        <v>43957</v>
      </c>
      <c r="B891" s="7" t="s">
        <v>16</v>
      </c>
      <c r="C891" s="8">
        <v>-84</v>
      </c>
      <c r="D891" s="15" t="str">
        <f>_xlfn.XLOOKUP(Bank_Statement__3[[#This Row],[Description]],'Data Validation'!$K$5:$K$27,'Data Validation'!$L$5:$L$27)</f>
        <v>Gas</v>
      </c>
      <c r="E891" s="16" t="str">
        <f>_xlfn.XLOOKUP('Bank_Statement (3)'!$D891,Tabela4[Sub-category],Tabela4[Category])</f>
        <v>Transport</v>
      </c>
      <c r="F891" s="17" t="str">
        <f>_xlfn.XLOOKUP('Bank_Statement (3)'!$E891,Tabela4[Category],Tabela4[Category Type])</f>
        <v>Expense</v>
      </c>
    </row>
    <row r="892" spans="1:6" x14ac:dyDescent="0.25">
      <c r="A892" s="1">
        <v>43958</v>
      </c>
      <c r="B892" s="7" t="s">
        <v>0</v>
      </c>
      <c r="C892" s="8">
        <v>-34</v>
      </c>
      <c r="D892" s="12" t="str">
        <f>_xlfn.XLOOKUP(Bank_Statement__3[[#This Row],[Description]],'Data Validation'!$K$5:$K$27,'Data Validation'!$L$5:$L$27)</f>
        <v>Delivery Food</v>
      </c>
      <c r="E892" s="13" t="str">
        <f>_xlfn.XLOOKUP('Bank_Statement (3)'!$D892,Tabela4[Sub-category],Tabela4[Category])</f>
        <v>Food</v>
      </c>
      <c r="F892" s="14" t="str">
        <f>_xlfn.XLOOKUP('Bank_Statement (3)'!$E892,Tabela4[Category],Tabela4[Category Type])</f>
        <v>Expense</v>
      </c>
    </row>
    <row r="893" spans="1:6" x14ac:dyDescent="0.25">
      <c r="A893" s="1">
        <v>43959</v>
      </c>
      <c r="B893" s="7" t="s">
        <v>1</v>
      </c>
      <c r="C893" s="8">
        <v>-440</v>
      </c>
      <c r="D893" s="15" t="str">
        <f>_xlfn.XLOOKUP(Bank_Statement__3[[#This Row],[Description]],'Data Validation'!$K$5:$K$27,'Data Validation'!$L$5:$L$27)</f>
        <v>Other</v>
      </c>
      <c r="E893" s="16" t="str">
        <f>_xlfn.XLOOKUP('Bank_Statement (3)'!$D893,Tabela4[Sub-category],Tabela4[Category])</f>
        <v>Discretionary</v>
      </c>
      <c r="F893" s="17" t="str">
        <f>_xlfn.XLOOKUP('Bank_Statement (3)'!$E893,Tabela4[Category],Tabela4[Category Type])</f>
        <v>Expense</v>
      </c>
    </row>
    <row r="894" spans="1:6" x14ac:dyDescent="0.25">
      <c r="A894" s="1">
        <v>43960</v>
      </c>
      <c r="B894" s="7" t="s">
        <v>2</v>
      </c>
      <c r="C894" s="8">
        <v>-194</v>
      </c>
      <c r="D894" s="12" t="str">
        <f>_xlfn.XLOOKUP(Bank_Statement__3[[#This Row],[Description]],'Data Validation'!$K$5:$K$27,'Data Validation'!$L$5:$L$27)</f>
        <v>Clothes</v>
      </c>
      <c r="E894" s="13" t="str">
        <f>_xlfn.XLOOKUP('Bank_Statement (3)'!$D894,Tabela4[Sub-category],Tabela4[Category])</f>
        <v>Discretionary</v>
      </c>
      <c r="F894" s="14" t="str">
        <f>_xlfn.XLOOKUP('Bank_Statement (3)'!$E894,Tabela4[Category],Tabela4[Category Type])</f>
        <v>Expense</v>
      </c>
    </row>
    <row r="895" spans="1:6" x14ac:dyDescent="0.25">
      <c r="A895" s="1">
        <v>43961</v>
      </c>
      <c r="B895" s="7" t="s">
        <v>21</v>
      </c>
      <c r="C895" s="8">
        <v>-9</v>
      </c>
      <c r="D895" s="15" t="str">
        <f>_xlfn.XLOOKUP(Bank_Statement__3[[#This Row],[Description]],'Data Validation'!$K$5:$K$27,'Data Validation'!$L$5:$L$27)</f>
        <v>Other</v>
      </c>
      <c r="E895" s="16" t="str">
        <f>_xlfn.XLOOKUP('Bank_Statement (3)'!$D895,Tabela4[Sub-category],Tabela4[Category])</f>
        <v>Discretionary</v>
      </c>
      <c r="F895" s="17" t="str">
        <f>_xlfn.XLOOKUP('Bank_Statement (3)'!$E895,Tabela4[Category],Tabela4[Category Type])</f>
        <v>Expense</v>
      </c>
    </row>
    <row r="896" spans="1:6" x14ac:dyDescent="0.25">
      <c r="A896" s="1">
        <v>43962</v>
      </c>
      <c r="B896" s="7" t="s">
        <v>16</v>
      </c>
      <c r="C896" s="8">
        <v>-103</v>
      </c>
      <c r="D896" s="12" t="str">
        <f>_xlfn.XLOOKUP(Bank_Statement__3[[#This Row],[Description]],'Data Validation'!$K$5:$K$27,'Data Validation'!$L$5:$L$27)</f>
        <v>Gas</v>
      </c>
      <c r="E896" s="13" t="str">
        <f>_xlfn.XLOOKUP('Bank_Statement (3)'!$D896,Tabela4[Sub-category],Tabela4[Category])</f>
        <v>Transport</v>
      </c>
      <c r="F896" s="14" t="str">
        <f>_xlfn.XLOOKUP('Bank_Statement (3)'!$E896,Tabela4[Category],Tabela4[Category Type])</f>
        <v>Expense</v>
      </c>
    </row>
    <row r="897" spans="1:6" x14ac:dyDescent="0.25">
      <c r="A897" s="1">
        <v>43963</v>
      </c>
      <c r="B897" s="7" t="s">
        <v>0</v>
      </c>
      <c r="C897" s="8">
        <v>-23</v>
      </c>
      <c r="D897" s="15" t="str">
        <f>_xlfn.XLOOKUP(Bank_Statement__3[[#This Row],[Description]],'Data Validation'!$K$5:$K$27,'Data Validation'!$L$5:$L$27)</f>
        <v>Delivery Food</v>
      </c>
      <c r="E897" s="16" t="str">
        <f>_xlfn.XLOOKUP('Bank_Statement (3)'!$D897,Tabela4[Sub-category],Tabela4[Category])</f>
        <v>Food</v>
      </c>
      <c r="F897" s="17" t="str">
        <f>_xlfn.XLOOKUP('Bank_Statement (3)'!$E897,Tabela4[Category],Tabela4[Category Type])</f>
        <v>Expense</v>
      </c>
    </row>
    <row r="898" spans="1:6" x14ac:dyDescent="0.25">
      <c r="A898" s="1">
        <v>43964</v>
      </c>
      <c r="B898" s="7" t="s">
        <v>7</v>
      </c>
      <c r="C898" s="8">
        <v>-85</v>
      </c>
      <c r="D898" s="12" t="str">
        <f>_xlfn.XLOOKUP(Bank_Statement__3[[#This Row],[Description]],'Data Validation'!$K$5:$K$27,'Data Validation'!$L$5:$L$27)</f>
        <v>Groceries</v>
      </c>
      <c r="E898" s="13" t="str">
        <f>_xlfn.XLOOKUP('Bank_Statement (3)'!$D898,Tabela4[Sub-category],Tabela4[Category])</f>
        <v>Food</v>
      </c>
      <c r="F898" s="14" t="str">
        <f>_xlfn.XLOOKUP('Bank_Statement (3)'!$E898,Tabela4[Category],Tabela4[Category Type])</f>
        <v>Expense</v>
      </c>
    </row>
    <row r="899" spans="1:6" x14ac:dyDescent="0.25">
      <c r="A899" s="1">
        <v>43965</v>
      </c>
      <c r="B899" s="7" t="s">
        <v>15</v>
      </c>
      <c r="C899" s="8">
        <v>-343</v>
      </c>
      <c r="D899" s="15" t="str">
        <f>_xlfn.XLOOKUP(Bank_Statement__3[[#This Row],[Description]],'Data Validation'!$K$5:$K$27,'Data Validation'!$L$5:$L$27)</f>
        <v>Regular Living Expense</v>
      </c>
      <c r="E899" s="16" t="str">
        <f>_xlfn.XLOOKUP('Bank_Statement (3)'!$D899,Tabela4[Sub-category],Tabela4[Category])</f>
        <v>Living Expenses</v>
      </c>
      <c r="F899" s="17" t="str">
        <f>_xlfn.XLOOKUP('Bank_Statement (3)'!$E899,Tabela4[Category],Tabela4[Category Type])</f>
        <v>Expense</v>
      </c>
    </row>
    <row r="900" spans="1:6" x14ac:dyDescent="0.25">
      <c r="A900" s="1">
        <v>43966</v>
      </c>
      <c r="B900" s="7" t="s">
        <v>1</v>
      </c>
      <c r="C900" s="8">
        <v>-378</v>
      </c>
      <c r="D900" s="12" t="str">
        <f>_xlfn.XLOOKUP(Bank_Statement__3[[#This Row],[Description]],'Data Validation'!$K$5:$K$27,'Data Validation'!$L$5:$L$27)</f>
        <v>Other</v>
      </c>
      <c r="E900" s="13" t="str">
        <f>_xlfn.XLOOKUP('Bank_Statement (3)'!$D900,Tabela4[Sub-category],Tabela4[Category])</f>
        <v>Discretionary</v>
      </c>
      <c r="F900" s="14" t="str">
        <f>_xlfn.XLOOKUP('Bank_Statement (3)'!$E900,Tabela4[Category],Tabela4[Category Type])</f>
        <v>Expense</v>
      </c>
    </row>
    <row r="901" spans="1:6" x14ac:dyDescent="0.25">
      <c r="A901" s="1">
        <v>43967</v>
      </c>
      <c r="B901" s="7" t="s">
        <v>7</v>
      </c>
      <c r="C901" s="8">
        <v>-66</v>
      </c>
      <c r="D901" s="15" t="str">
        <f>_xlfn.XLOOKUP(Bank_Statement__3[[#This Row],[Description]],'Data Validation'!$K$5:$K$27,'Data Validation'!$L$5:$L$27)</f>
        <v>Groceries</v>
      </c>
      <c r="E901" s="16" t="str">
        <f>_xlfn.XLOOKUP('Bank_Statement (3)'!$D901,Tabela4[Sub-category],Tabela4[Category])</f>
        <v>Food</v>
      </c>
      <c r="F901" s="17" t="str">
        <f>_xlfn.XLOOKUP('Bank_Statement (3)'!$E901,Tabela4[Category],Tabela4[Category Type])</f>
        <v>Expense</v>
      </c>
    </row>
    <row r="902" spans="1:6" x14ac:dyDescent="0.25">
      <c r="A902" s="1">
        <v>43968</v>
      </c>
      <c r="B902" s="7" t="s">
        <v>6</v>
      </c>
      <c r="C902" s="8">
        <v>-148</v>
      </c>
      <c r="D902" s="12" t="str">
        <f>_xlfn.XLOOKUP(Bank_Statement__3[[#This Row],[Description]],'Data Validation'!$K$5:$K$27,'Data Validation'!$L$5:$L$27)</f>
        <v>Cosmetics</v>
      </c>
      <c r="E902" s="13" t="str">
        <f>_xlfn.XLOOKUP('Bank_Statement (3)'!$D902,Tabela4[Sub-category],Tabela4[Category])</f>
        <v>Living Expenses</v>
      </c>
      <c r="F902" s="14" t="str">
        <f>_xlfn.XLOOKUP('Bank_Statement (3)'!$E902,Tabela4[Category],Tabela4[Category Type])</f>
        <v>Expense</v>
      </c>
    </row>
    <row r="903" spans="1:6" x14ac:dyDescent="0.25">
      <c r="A903" s="1">
        <v>43969</v>
      </c>
      <c r="B903" s="7" t="s">
        <v>9</v>
      </c>
      <c r="C903" s="8">
        <v>-30</v>
      </c>
      <c r="D903" s="15" t="str">
        <f>_xlfn.XLOOKUP(Bank_Statement__3[[#This Row],[Description]],'Data Validation'!$K$5:$K$27,'Data Validation'!$L$5:$L$27)</f>
        <v>Going Out</v>
      </c>
      <c r="E903" s="16" t="str">
        <f>_xlfn.XLOOKUP('Bank_Statement (3)'!$D903,Tabela4[Sub-category],Tabela4[Category])</f>
        <v>Entertainment</v>
      </c>
      <c r="F903" s="17" t="str">
        <f>_xlfn.XLOOKUP('Bank_Statement (3)'!$E903,Tabela4[Category],Tabela4[Category Type])</f>
        <v>Expense</v>
      </c>
    </row>
    <row r="904" spans="1:6" x14ac:dyDescent="0.25">
      <c r="A904" s="1">
        <v>43970</v>
      </c>
      <c r="B904" s="7" t="s">
        <v>3</v>
      </c>
      <c r="C904" s="8">
        <v>-1</v>
      </c>
      <c r="D904" s="12" t="str">
        <f>_xlfn.XLOOKUP(Bank_Statement__3[[#This Row],[Description]],'Data Validation'!$K$5:$K$27,'Data Validation'!$L$5:$L$27)</f>
        <v>Entertainment Subscription</v>
      </c>
      <c r="E904" s="13" t="str">
        <f>_xlfn.XLOOKUP('Bank_Statement (3)'!$D904,Tabela4[Sub-category],Tabela4[Category])</f>
        <v>Entertainment</v>
      </c>
      <c r="F904" s="14" t="str">
        <f>_xlfn.XLOOKUP('Bank_Statement (3)'!$E904,Tabela4[Category],Tabela4[Category Type])</f>
        <v>Expense</v>
      </c>
    </row>
    <row r="905" spans="1:6" x14ac:dyDescent="0.25">
      <c r="A905" s="1">
        <v>43971</v>
      </c>
      <c r="B905" s="7" t="s">
        <v>7</v>
      </c>
      <c r="C905" s="8">
        <v>-185</v>
      </c>
      <c r="D905" s="15" t="str">
        <f>_xlfn.XLOOKUP(Bank_Statement__3[[#This Row],[Description]],'Data Validation'!$K$5:$K$27,'Data Validation'!$L$5:$L$27)</f>
        <v>Groceries</v>
      </c>
      <c r="E905" s="16" t="str">
        <f>_xlfn.XLOOKUP('Bank_Statement (3)'!$D905,Tabela4[Sub-category],Tabela4[Category])</f>
        <v>Food</v>
      </c>
      <c r="F905" s="17" t="str">
        <f>_xlfn.XLOOKUP('Bank_Statement (3)'!$E905,Tabela4[Category],Tabela4[Category Type])</f>
        <v>Expense</v>
      </c>
    </row>
    <row r="906" spans="1:6" x14ac:dyDescent="0.25">
      <c r="A906" s="1">
        <v>43972</v>
      </c>
      <c r="B906" s="7" t="s">
        <v>6</v>
      </c>
      <c r="C906" s="8">
        <v>-168</v>
      </c>
      <c r="D906" s="12" t="str">
        <f>_xlfn.XLOOKUP(Bank_Statement__3[[#This Row],[Description]],'Data Validation'!$K$5:$K$27,'Data Validation'!$L$5:$L$27)</f>
        <v>Cosmetics</v>
      </c>
      <c r="E906" s="13" t="str">
        <f>_xlfn.XLOOKUP('Bank_Statement (3)'!$D906,Tabela4[Sub-category],Tabela4[Category])</f>
        <v>Living Expenses</v>
      </c>
      <c r="F906" s="14" t="str">
        <f>_xlfn.XLOOKUP('Bank_Statement (3)'!$E906,Tabela4[Category],Tabela4[Category Type])</f>
        <v>Expense</v>
      </c>
    </row>
    <row r="907" spans="1:6" x14ac:dyDescent="0.25">
      <c r="A907" s="1">
        <v>43973</v>
      </c>
      <c r="B907" s="7" t="s">
        <v>21</v>
      </c>
      <c r="C907" s="8">
        <v>-12</v>
      </c>
      <c r="D907" s="15" t="str">
        <f>_xlfn.XLOOKUP(Bank_Statement__3[[#This Row],[Description]],'Data Validation'!$K$5:$K$27,'Data Validation'!$L$5:$L$27)</f>
        <v>Other</v>
      </c>
      <c r="E907" s="16" t="str">
        <f>_xlfn.XLOOKUP('Bank_Statement (3)'!$D907,Tabela4[Sub-category],Tabela4[Category])</f>
        <v>Discretionary</v>
      </c>
      <c r="F907" s="17" t="str">
        <f>_xlfn.XLOOKUP('Bank_Statement (3)'!$E907,Tabela4[Category],Tabela4[Category Type])</f>
        <v>Expense</v>
      </c>
    </row>
    <row r="908" spans="1:6" x14ac:dyDescent="0.25">
      <c r="A908" s="1">
        <v>43974</v>
      </c>
      <c r="B908" s="7" t="s">
        <v>16</v>
      </c>
      <c r="C908" s="8">
        <v>-111</v>
      </c>
      <c r="D908" s="12" t="str">
        <f>_xlfn.XLOOKUP(Bank_Statement__3[[#This Row],[Description]],'Data Validation'!$K$5:$K$27,'Data Validation'!$L$5:$L$27)</f>
        <v>Gas</v>
      </c>
      <c r="E908" s="13" t="str">
        <f>_xlfn.XLOOKUP('Bank_Statement (3)'!$D908,Tabela4[Sub-category],Tabela4[Category])</f>
        <v>Transport</v>
      </c>
      <c r="F908" s="14" t="str">
        <f>_xlfn.XLOOKUP('Bank_Statement (3)'!$E908,Tabela4[Category],Tabela4[Category Type])</f>
        <v>Expense</v>
      </c>
    </row>
    <row r="909" spans="1:6" x14ac:dyDescent="0.25">
      <c r="A909" s="1">
        <v>43975</v>
      </c>
      <c r="B909" s="7" t="s">
        <v>25</v>
      </c>
      <c r="C909" s="8">
        <v>-102</v>
      </c>
      <c r="D909" s="15" t="str">
        <f>_xlfn.XLOOKUP(Bank_Statement__3[[#This Row],[Description]],'Data Validation'!$K$5:$K$27,'Data Validation'!$L$5:$L$27)</f>
        <v>Medical</v>
      </c>
      <c r="E909" s="16" t="str">
        <f>_xlfn.XLOOKUP('Bank_Statement (3)'!$D909,Tabela4[Sub-category],Tabela4[Category])</f>
        <v>Medical</v>
      </c>
      <c r="F909" s="17" t="str">
        <f>_xlfn.XLOOKUP('Bank_Statement (3)'!$E909,Tabela4[Category],Tabela4[Category Type])</f>
        <v>Expense</v>
      </c>
    </row>
    <row r="910" spans="1:6" x14ac:dyDescent="0.25">
      <c r="A910" s="1">
        <v>43976</v>
      </c>
      <c r="B910" s="7" t="s">
        <v>0</v>
      </c>
      <c r="C910" s="8">
        <v>-44</v>
      </c>
      <c r="D910" s="12" t="str">
        <f>_xlfn.XLOOKUP(Bank_Statement__3[[#This Row],[Description]],'Data Validation'!$K$5:$K$27,'Data Validation'!$L$5:$L$27)</f>
        <v>Delivery Food</v>
      </c>
      <c r="E910" s="13" t="str">
        <f>_xlfn.XLOOKUP('Bank_Statement (3)'!$D910,Tabela4[Sub-category],Tabela4[Category])</f>
        <v>Food</v>
      </c>
      <c r="F910" s="14" t="str">
        <f>_xlfn.XLOOKUP('Bank_Statement (3)'!$E910,Tabela4[Category],Tabela4[Category Type])</f>
        <v>Expense</v>
      </c>
    </row>
    <row r="911" spans="1:6" x14ac:dyDescent="0.25">
      <c r="A911" s="1">
        <v>43977</v>
      </c>
      <c r="B911" s="7" t="s">
        <v>0</v>
      </c>
      <c r="C911" s="8">
        <v>0</v>
      </c>
      <c r="D911" s="15" t="str">
        <f>_xlfn.XLOOKUP(Bank_Statement__3[[#This Row],[Description]],'Data Validation'!$K$5:$K$27,'Data Validation'!$L$5:$L$27)</f>
        <v>Delivery Food</v>
      </c>
      <c r="E911" s="16" t="str">
        <f>_xlfn.XLOOKUP('Bank_Statement (3)'!$D911,Tabela4[Sub-category],Tabela4[Category])</f>
        <v>Food</v>
      </c>
      <c r="F911" s="17" t="str">
        <f>_xlfn.XLOOKUP('Bank_Statement (3)'!$E911,Tabela4[Category],Tabela4[Category Type])</f>
        <v>Expense</v>
      </c>
    </row>
    <row r="912" spans="1:6" x14ac:dyDescent="0.25">
      <c r="A912" s="1">
        <v>43978</v>
      </c>
      <c r="B912" s="7" t="s">
        <v>0</v>
      </c>
      <c r="C912" s="8">
        <v>-46</v>
      </c>
      <c r="D912" s="12" t="str">
        <f>_xlfn.XLOOKUP(Bank_Statement__3[[#This Row],[Description]],'Data Validation'!$K$5:$K$27,'Data Validation'!$L$5:$L$27)</f>
        <v>Delivery Food</v>
      </c>
      <c r="E912" s="13" t="str">
        <f>_xlfn.XLOOKUP('Bank_Statement (3)'!$D912,Tabela4[Sub-category],Tabela4[Category])</f>
        <v>Food</v>
      </c>
      <c r="F912" s="14" t="str">
        <f>_xlfn.XLOOKUP('Bank_Statement (3)'!$E912,Tabela4[Category],Tabela4[Category Type])</f>
        <v>Expense</v>
      </c>
    </row>
    <row r="913" spans="1:6" x14ac:dyDescent="0.25">
      <c r="A913" s="1">
        <v>43979</v>
      </c>
      <c r="B913" s="7" t="s">
        <v>0</v>
      </c>
      <c r="C913" s="8">
        <v>-44</v>
      </c>
      <c r="D913" s="15" t="str">
        <f>_xlfn.XLOOKUP(Bank_Statement__3[[#This Row],[Description]],'Data Validation'!$K$5:$K$27,'Data Validation'!$L$5:$L$27)</f>
        <v>Delivery Food</v>
      </c>
      <c r="E913" s="16" t="str">
        <f>_xlfn.XLOOKUP('Bank_Statement (3)'!$D913,Tabela4[Sub-category],Tabela4[Category])</f>
        <v>Food</v>
      </c>
      <c r="F913" s="17" t="str">
        <f>_xlfn.XLOOKUP('Bank_Statement (3)'!$E913,Tabela4[Category],Tabela4[Category Type])</f>
        <v>Expense</v>
      </c>
    </row>
    <row r="914" spans="1:6" x14ac:dyDescent="0.25">
      <c r="A914" s="1">
        <v>43980</v>
      </c>
      <c r="B914" s="7" t="s">
        <v>0</v>
      </c>
      <c r="C914" s="8">
        <v>-19</v>
      </c>
      <c r="D914" s="12" t="str">
        <f>_xlfn.XLOOKUP(Bank_Statement__3[[#This Row],[Description]],'Data Validation'!$K$5:$K$27,'Data Validation'!$L$5:$L$27)</f>
        <v>Delivery Food</v>
      </c>
      <c r="E914" s="13" t="str">
        <f>_xlfn.XLOOKUP('Bank_Statement (3)'!$D914,Tabela4[Sub-category],Tabela4[Category])</f>
        <v>Food</v>
      </c>
      <c r="F914" s="14" t="str">
        <f>_xlfn.XLOOKUP('Bank_Statement (3)'!$E914,Tabela4[Category],Tabela4[Category Type])</f>
        <v>Expense</v>
      </c>
    </row>
    <row r="915" spans="1:6" x14ac:dyDescent="0.25">
      <c r="A915" s="1">
        <v>43981</v>
      </c>
      <c r="B915" s="7" t="s">
        <v>20</v>
      </c>
      <c r="C915" s="8">
        <v>-2</v>
      </c>
      <c r="D915" s="15" t="str">
        <f>_xlfn.XLOOKUP(Bank_Statement__3[[#This Row],[Description]],'Data Validation'!$K$5:$K$27,'Data Validation'!$L$5:$L$27)</f>
        <v>Public Transport</v>
      </c>
      <c r="E915" s="16" t="str">
        <f>_xlfn.XLOOKUP('Bank_Statement (3)'!$D915,Tabela4[Sub-category],Tabela4[Category])</f>
        <v>Transport</v>
      </c>
      <c r="F915" s="17" t="str">
        <f>_xlfn.XLOOKUP('Bank_Statement (3)'!$E915,Tabela4[Category],Tabela4[Category Type])</f>
        <v>Expense</v>
      </c>
    </row>
    <row r="916" spans="1:6" x14ac:dyDescent="0.25">
      <c r="A916" s="1">
        <v>43982</v>
      </c>
      <c r="B916" s="7" t="s">
        <v>23</v>
      </c>
      <c r="C916" s="8">
        <v>-118</v>
      </c>
      <c r="D916" s="12" t="str">
        <f>_xlfn.XLOOKUP(Bank_Statement__3[[#This Row],[Description]],'Data Validation'!$K$5:$K$27,'Data Validation'!$L$5:$L$27)</f>
        <v>Games</v>
      </c>
      <c r="E916" s="13" t="str">
        <f>_xlfn.XLOOKUP('Bank_Statement (3)'!$D916,Tabela4[Sub-category],Tabela4[Category])</f>
        <v>Entertainment</v>
      </c>
      <c r="F916" s="14" t="str">
        <f>_xlfn.XLOOKUP('Bank_Statement (3)'!$E916,Tabela4[Category],Tabela4[Category Type])</f>
        <v>Expense</v>
      </c>
    </row>
    <row r="917" spans="1:6" x14ac:dyDescent="0.25">
      <c r="A917" s="1">
        <v>43982</v>
      </c>
      <c r="B917" s="7" t="s">
        <v>8</v>
      </c>
      <c r="C917" s="8">
        <v>7532.8</v>
      </c>
      <c r="D917" s="15" t="str">
        <f>_xlfn.XLOOKUP(Bank_Statement__3[[#This Row],[Description]],'Data Validation'!$K$5:$K$27,'Data Validation'!$L$5:$L$27)</f>
        <v>Salary</v>
      </c>
      <c r="E917" s="16" t="str">
        <f>_xlfn.XLOOKUP('Bank_Statement (3)'!$D917,Tabela4[Sub-category],Tabela4[Category])</f>
        <v>Salary</v>
      </c>
      <c r="F917" s="17" t="str">
        <f>_xlfn.XLOOKUP('Bank_Statement (3)'!$E917,Tabela4[Category],Tabela4[Category Type])</f>
        <v>Income</v>
      </c>
    </row>
    <row r="918" spans="1:6" x14ac:dyDescent="0.25">
      <c r="A918" s="1">
        <v>43983</v>
      </c>
      <c r="B918" s="7" t="s">
        <v>2</v>
      </c>
      <c r="C918" s="8">
        <v>-182</v>
      </c>
      <c r="D918" s="12" t="str">
        <f>_xlfn.XLOOKUP(Bank_Statement__3[[#This Row],[Description]],'Data Validation'!$K$5:$K$27,'Data Validation'!$L$5:$L$27)</f>
        <v>Clothes</v>
      </c>
      <c r="E918" s="13" t="str">
        <f>_xlfn.XLOOKUP('Bank_Statement (3)'!$D918,Tabela4[Sub-category],Tabela4[Category])</f>
        <v>Discretionary</v>
      </c>
      <c r="F918" s="14" t="str">
        <f>_xlfn.XLOOKUP('Bank_Statement (3)'!$E918,Tabela4[Category],Tabela4[Category Type])</f>
        <v>Expense</v>
      </c>
    </row>
    <row r="919" spans="1:6" x14ac:dyDescent="0.25">
      <c r="A919" s="1">
        <v>43984</v>
      </c>
      <c r="B919" s="7" t="s">
        <v>0</v>
      </c>
      <c r="C919" s="8">
        <v>-12</v>
      </c>
      <c r="D919" s="15" t="str">
        <f>_xlfn.XLOOKUP(Bank_Statement__3[[#This Row],[Description]],'Data Validation'!$K$5:$K$27,'Data Validation'!$L$5:$L$27)</f>
        <v>Delivery Food</v>
      </c>
      <c r="E919" s="16" t="str">
        <f>_xlfn.XLOOKUP('Bank_Statement (3)'!$D919,Tabela4[Sub-category],Tabela4[Category])</f>
        <v>Food</v>
      </c>
      <c r="F919" s="17" t="str">
        <f>_xlfn.XLOOKUP('Bank_Statement (3)'!$E919,Tabela4[Category],Tabela4[Category Type])</f>
        <v>Expense</v>
      </c>
    </row>
    <row r="920" spans="1:6" x14ac:dyDescent="0.25">
      <c r="A920" s="1">
        <v>43985</v>
      </c>
      <c r="B920" s="7" t="s">
        <v>4</v>
      </c>
      <c r="C920" s="8">
        <v>-68</v>
      </c>
      <c r="D920" s="12" t="str">
        <f>_xlfn.XLOOKUP(Bank_Statement__3[[#This Row],[Description]],'Data Validation'!$K$5:$K$27,'Data Validation'!$L$5:$L$27)</f>
        <v>Groceries</v>
      </c>
      <c r="E920" s="13" t="str">
        <f>_xlfn.XLOOKUP('Bank_Statement (3)'!$D920,Tabela4[Sub-category],Tabela4[Category])</f>
        <v>Food</v>
      </c>
      <c r="F920" s="14" t="str">
        <f>_xlfn.XLOOKUP('Bank_Statement (3)'!$E920,Tabela4[Category],Tabela4[Category Type])</f>
        <v>Expense</v>
      </c>
    </row>
    <row r="921" spans="1:6" x14ac:dyDescent="0.25">
      <c r="A921" s="1">
        <v>43986</v>
      </c>
      <c r="B921" s="7" t="s">
        <v>6</v>
      </c>
      <c r="C921" s="8">
        <v>-77</v>
      </c>
      <c r="D921" s="15" t="str">
        <f>_xlfn.XLOOKUP(Bank_Statement__3[[#This Row],[Description]],'Data Validation'!$K$5:$K$27,'Data Validation'!$L$5:$L$27)</f>
        <v>Cosmetics</v>
      </c>
      <c r="E921" s="16" t="str">
        <f>_xlfn.XLOOKUP('Bank_Statement (3)'!$D921,Tabela4[Sub-category],Tabela4[Category])</f>
        <v>Living Expenses</v>
      </c>
      <c r="F921" s="17" t="str">
        <f>_xlfn.XLOOKUP('Bank_Statement (3)'!$E921,Tabela4[Category],Tabela4[Category Type])</f>
        <v>Expense</v>
      </c>
    </row>
    <row r="922" spans="1:6" x14ac:dyDescent="0.25">
      <c r="A922" s="1">
        <v>43987</v>
      </c>
      <c r="B922" s="7" t="s">
        <v>0</v>
      </c>
      <c r="C922" s="8">
        <v>-49</v>
      </c>
      <c r="D922" s="12" t="str">
        <f>_xlfn.XLOOKUP(Bank_Statement__3[[#This Row],[Description]],'Data Validation'!$K$5:$K$27,'Data Validation'!$L$5:$L$27)</f>
        <v>Delivery Food</v>
      </c>
      <c r="E922" s="13" t="str">
        <f>_xlfn.XLOOKUP('Bank_Statement (3)'!$D922,Tabela4[Sub-category],Tabela4[Category])</f>
        <v>Food</v>
      </c>
      <c r="F922" s="14" t="str">
        <f>_xlfn.XLOOKUP('Bank_Statement (3)'!$E922,Tabela4[Category],Tabela4[Category Type])</f>
        <v>Expense</v>
      </c>
    </row>
    <row r="923" spans="1:6" x14ac:dyDescent="0.25">
      <c r="A923" s="1">
        <v>43988</v>
      </c>
      <c r="B923" s="7" t="s">
        <v>0</v>
      </c>
      <c r="C923" s="8">
        <v>-7</v>
      </c>
      <c r="D923" s="15" t="str">
        <f>_xlfn.XLOOKUP(Bank_Statement__3[[#This Row],[Description]],'Data Validation'!$K$5:$K$27,'Data Validation'!$L$5:$L$27)</f>
        <v>Delivery Food</v>
      </c>
      <c r="E923" s="16" t="str">
        <f>_xlfn.XLOOKUP('Bank_Statement (3)'!$D923,Tabela4[Sub-category],Tabela4[Category])</f>
        <v>Food</v>
      </c>
      <c r="F923" s="17" t="str">
        <f>_xlfn.XLOOKUP('Bank_Statement (3)'!$E923,Tabela4[Category],Tabela4[Category Type])</f>
        <v>Expense</v>
      </c>
    </row>
    <row r="924" spans="1:6" x14ac:dyDescent="0.25">
      <c r="A924" s="1">
        <v>43989</v>
      </c>
      <c r="B924" s="7" t="s">
        <v>0</v>
      </c>
      <c r="C924" s="8">
        <v>-25</v>
      </c>
      <c r="D924" s="12" t="str">
        <f>_xlfn.XLOOKUP(Bank_Statement__3[[#This Row],[Description]],'Data Validation'!$K$5:$K$27,'Data Validation'!$L$5:$L$27)</f>
        <v>Delivery Food</v>
      </c>
      <c r="E924" s="13" t="str">
        <f>_xlfn.XLOOKUP('Bank_Statement (3)'!$D924,Tabela4[Sub-category],Tabela4[Category])</f>
        <v>Food</v>
      </c>
      <c r="F924" s="14" t="str">
        <f>_xlfn.XLOOKUP('Bank_Statement (3)'!$E924,Tabela4[Category],Tabela4[Category Type])</f>
        <v>Expense</v>
      </c>
    </row>
    <row r="925" spans="1:6" x14ac:dyDescent="0.25">
      <c r="A925" s="1">
        <v>43990</v>
      </c>
      <c r="B925" s="7" t="s">
        <v>19</v>
      </c>
      <c r="C925" s="8">
        <v>-21</v>
      </c>
      <c r="D925" s="15" t="str">
        <f>_xlfn.XLOOKUP(Bank_Statement__3[[#This Row],[Description]],'Data Validation'!$K$5:$K$27,'Data Validation'!$L$5:$L$27)</f>
        <v>Entertainment Subscription</v>
      </c>
      <c r="E925" s="16" t="str">
        <f>_xlfn.XLOOKUP('Bank_Statement (3)'!$D925,Tabela4[Sub-category],Tabela4[Category])</f>
        <v>Entertainment</v>
      </c>
      <c r="F925" s="17" t="str">
        <f>_xlfn.XLOOKUP('Bank_Statement (3)'!$E925,Tabela4[Category],Tabela4[Category Type])</f>
        <v>Expense</v>
      </c>
    </row>
    <row r="926" spans="1:6" x14ac:dyDescent="0.25">
      <c r="A926" s="1">
        <v>43991</v>
      </c>
      <c r="B926" s="7" t="s">
        <v>7</v>
      </c>
      <c r="C926" s="8">
        <v>-76</v>
      </c>
      <c r="D926" s="12" t="str">
        <f>_xlfn.XLOOKUP(Bank_Statement__3[[#This Row],[Description]],'Data Validation'!$K$5:$K$27,'Data Validation'!$L$5:$L$27)</f>
        <v>Groceries</v>
      </c>
      <c r="E926" s="13" t="str">
        <f>_xlfn.XLOOKUP('Bank_Statement (3)'!$D926,Tabela4[Sub-category],Tabela4[Category])</f>
        <v>Food</v>
      </c>
      <c r="F926" s="14" t="str">
        <f>_xlfn.XLOOKUP('Bank_Statement (3)'!$E926,Tabela4[Category],Tabela4[Category Type])</f>
        <v>Expense</v>
      </c>
    </row>
    <row r="927" spans="1:6" x14ac:dyDescent="0.25">
      <c r="A927" s="1">
        <v>43992</v>
      </c>
      <c r="B927" s="7" t="s">
        <v>0</v>
      </c>
      <c r="C927" s="8">
        <v>-28</v>
      </c>
      <c r="D927" s="15" t="str">
        <f>_xlfn.XLOOKUP(Bank_Statement__3[[#This Row],[Description]],'Data Validation'!$K$5:$K$27,'Data Validation'!$L$5:$L$27)</f>
        <v>Delivery Food</v>
      </c>
      <c r="E927" s="16" t="str">
        <f>_xlfn.XLOOKUP('Bank_Statement (3)'!$D927,Tabela4[Sub-category],Tabela4[Category])</f>
        <v>Food</v>
      </c>
      <c r="F927" s="17" t="str">
        <f>_xlfn.XLOOKUP('Bank_Statement (3)'!$E927,Tabela4[Category],Tabela4[Category Type])</f>
        <v>Expense</v>
      </c>
    </row>
    <row r="928" spans="1:6" x14ac:dyDescent="0.25">
      <c r="A928" s="1">
        <v>43993</v>
      </c>
      <c r="B928" s="7" t="s">
        <v>19</v>
      </c>
      <c r="C928" s="8">
        <v>-45</v>
      </c>
      <c r="D928" s="12" t="str">
        <f>_xlfn.XLOOKUP(Bank_Statement__3[[#This Row],[Description]],'Data Validation'!$K$5:$K$27,'Data Validation'!$L$5:$L$27)</f>
        <v>Entertainment Subscription</v>
      </c>
      <c r="E928" s="13" t="str">
        <f>_xlfn.XLOOKUP('Bank_Statement (3)'!$D928,Tabela4[Sub-category],Tabela4[Category])</f>
        <v>Entertainment</v>
      </c>
      <c r="F928" s="14" t="str">
        <f>_xlfn.XLOOKUP('Bank_Statement (3)'!$E928,Tabela4[Category],Tabela4[Category Type])</f>
        <v>Expense</v>
      </c>
    </row>
    <row r="929" spans="1:6" x14ac:dyDescent="0.25">
      <c r="A929" s="1">
        <v>43994</v>
      </c>
      <c r="B929" s="7" t="s">
        <v>16</v>
      </c>
      <c r="C929" s="8">
        <v>-197</v>
      </c>
      <c r="D929" s="15" t="str">
        <f>_xlfn.XLOOKUP(Bank_Statement__3[[#This Row],[Description]],'Data Validation'!$K$5:$K$27,'Data Validation'!$L$5:$L$27)</f>
        <v>Gas</v>
      </c>
      <c r="E929" s="16" t="str">
        <f>_xlfn.XLOOKUP('Bank_Statement (3)'!$D929,Tabela4[Sub-category],Tabela4[Category])</f>
        <v>Transport</v>
      </c>
      <c r="F929" s="17" t="str">
        <f>_xlfn.XLOOKUP('Bank_Statement (3)'!$E929,Tabela4[Category],Tabela4[Category Type])</f>
        <v>Expense</v>
      </c>
    </row>
    <row r="930" spans="1:6" x14ac:dyDescent="0.25">
      <c r="A930" s="1">
        <v>43995</v>
      </c>
      <c r="B930" s="7" t="s">
        <v>0</v>
      </c>
      <c r="C930" s="8">
        <v>-33</v>
      </c>
      <c r="D930" s="12" t="str">
        <f>_xlfn.XLOOKUP(Bank_Statement__3[[#This Row],[Description]],'Data Validation'!$K$5:$K$27,'Data Validation'!$L$5:$L$27)</f>
        <v>Delivery Food</v>
      </c>
      <c r="E930" s="13" t="str">
        <f>_xlfn.XLOOKUP('Bank_Statement (3)'!$D930,Tabela4[Sub-category],Tabela4[Category])</f>
        <v>Food</v>
      </c>
      <c r="F930" s="14" t="str">
        <f>_xlfn.XLOOKUP('Bank_Statement (3)'!$E930,Tabela4[Category],Tabela4[Category Type])</f>
        <v>Expense</v>
      </c>
    </row>
    <row r="931" spans="1:6" x14ac:dyDescent="0.25">
      <c r="A931" s="1">
        <v>43996</v>
      </c>
      <c r="B931" s="7" t="s">
        <v>4</v>
      </c>
      <c r="C931" s="8">
        <v>-173</v>
      </c>
      <c r="D931" s="15" t="str">
        <f>_xlfn.XLOOKUP(Bank_Statement__3[[#This Row],[Description]],'Data Validation'!$K$5:$K$27,'Data Validation'!$L$5:$L$27)</f>
        <v>Groceries</v>
      </c>
      <c r="E931" s="16" t="str">
        <f>_xlfn.XLOOKUP('Bank_Statement (3)'!$D931,Tabela4[Sub-category],Tabela4[Category])</f>
        <v>Food</v>
      </c>
      <c r="F931" s="17" t="str">
        <f>_xlfn.XLOOKUP('Bank_Statement (3)'!$E931,Tabela4[Category],Tabela4[Category Type])</f>
        <v>Expense</v>
      </c>
    </row>
    <row r="932" spans="1:6" x14ac:dyDescent="0.25">
      <c r="A932" s="1">
        <v>43997</v>
      </c>
      <c r="B932" s="7" t="s">
        <v>5</v>
      </c>
      <c r="C932" s="8">
        <v>-121</v>
      </c>
      <c r="D932" s="12" t="str">
        <f>_xlfn.XLOOKUP(Bank_Statement__3[[#This Row],[Description]],'Data Validation'!$K$5:$K$27,'Data Validation'!$L$5:$L$27)</f>
        <v>Clothes</v>
      </c>
      <c r="E932" s="13" t="str">
        <f>_xlfn.XLOOKUP('Bank_Statement (3)'!$D932,Tabela4[Sub-category],Tabela4[Category])</f>
        <v>Discretionary</v>
      </c>
      <c r="F932" s="14" t="str">
        <f>_xlfn.XLOOKUP('Bank_Statement (3)'!$E932,Tabela4[Category],Tabela4[Category Type])</f>
        <v>Expense</v>
      </c>
    </row>
    <row r="933" spans="1:6" x14ac:dyDescent="0.25">
      <c r="A933" s="1">
        <v>43998</v>
      </c>
      <c r="B933" s="7" t="s">
        <v>17</v>
      </c>
      <c r="C933" s="8">
        <v>-273</v>
      </c>
      <c r="D933" s="15" t="str">
        <f>_xlfn.XLOOKUP(Bank_Statement__3[[#This Row],[Description]],'Data Validation'!$K$5:$K$27,'Data Validation'!$L$5:$L$27)</f>
        <v>Regular Living Expense</v>
      </c>
      <c r="E933" s="16" t="str">
        <f>_xlfn.XLOOKUP('Bank_Statement (3)'!$D933,Tabela4[Sub-category],Tabela4[Category])</f>
        <v>Living Expenses</v>
      </c>
      <c r="F933" s="17" t="str">
        <f>_xlfn.XLOOKUP('Bank_Statement (3)'!$E933,Tabela4[Category],Tabela4[Category Type])</f>
        <v>Expense</v>
      </c>
    </row>
    <row r="934" spans="1:6" x14ac:dyDescent="0.25">
      <c r="A934" s="1">
        <v>43999</v>
      </c>
      <c r="B934" s="7" t="s">
        <v>18</v>
      </c>
      <c r="C934" s="8">
        <v>-27</v>
      </c>
      <c r="D934" s="12" t="str">
        <f>_xlfn.XLOOKUP(Bank_Statement__3[[#This Row],[Description]],'Data Validation'!$K$5:$K$27,'Data Validation'!$L$5:$L$27)</f>
        <v>Regular Living Expense</v>
      </c>
      <c r="E934" s="13" t="str">
        <f>_xlfn.XLOOKUP('Bank_Statement (3)'!$D934,Tabela4[Sub-category],Tabela4[Category])</f>
        <v>Living Expenses</v>
      </c>
      <c r="F934" s="14" t="str">
        <f>_xlfn.XLOOKUP('Bank_Statement (3)'!$E934,Tabela4[Category],Tabela4[Category Type])</f>
        <v>Expense</v>
      </c>
    </row>
    <row r="935" spans="1:6" x14ac:dyDescent="0.25">
      <c r="A935" s="1">
        <v>44000</v>
      </c>
      <c r="B935" s="7" t="s">
        <v>0</v>
      </c>
      <c r="C935" s="8">
        <v>-23</v>
      </c>
      <c r="D935" s="15" t="str">
        <f>_xlfn.XLOOKUP(Bank_Statement__3[[#This Row],[Description]],'Data Validation'!$K$5:$K$27,'Data Validation'!$L$5:$L$27)</f>
        <v>Delivery Food</v>
      </c>
      <c r="E935" s="16" t="str">
        <f>_xlfn.XLOOKUP('Bank_Statement (3)'!$D935,Tabela4[Sub-category],Tabela4[Category])</f>
        <v>Food</v>
      </c>
      <c r="F935" s="17" t="str">
        <f>_xlfn.XLOOKUP('Bank_Statement (3)'!$E935,Tabela4[Category],Tabela4[Category Type])</f>
        <v>Expense</v>
      </c>
    </row>
    <row r="936" spans="1:6" x14ac:dyDescent="0.25">
      <c r="A936" s="1">
        <v>44001</v>
      </c>
      <c r="B936" s="7" t="s">
        <v>18</v>
      </c>
      <c r="C936" s="8">
        <v>-41</v>
      </c>
      <c r="D936" s="12" t="str">
        <f>_xlfn.XLOOKUP(Bank_Statement__3[[#This Row],[Description]],'Data Validation'!$K$5:$K$27,'Data Validation'!$L$5:$L$27)</f>
        <v>Regular Living Expense</v>
      </c>
      <c r="E936" s="13" t="str">
        <f>_xlfn.XLOOKUP('Bank_Statement (3)'!$D936,Tabela4[Sub-category],Tabela4[Category])</f>
        <v>Living Expenses</v>
      </c>
      <c r="F936" s="14" t="str">
        <f>_xlfn.XLOOKUP('Bank_Statement (3)'!$E936,Tabela4[Category],Tabela4[Category Type])</f>
        <v>Expense</v>
      </c>
    </row>
    <row r="937" spans="1:6" x14ac:dyDescent="0.25">
      <c r="A937" s="1">
        <v>44001</v>
      </c>
      <c r="B937" s="7" t="s">
        <v>8</v>
      </c>
      <c r="C937" s="8">
        <v>1693</v>
      </c>
      <c r="D937" s="15" t="str">
        <f>_xlfn.XLOOKUP(Bank_Statement__3[[#This Row],[Description]],'Data Validation'!$K$5:$K$27,'Data Validation'!$L$5:$L$27)</f>
        <v>Salary</v>
      </c>
      <c r="E937" s="16" t="str">
        <f>_xlfn.XLOOKUP('Bank_Statement (3)'!$D937,Tabela4[Sub-category],Tabela4[Category])</f>
        <v>Salary</v>
      </c>
      <c r="F937" s="17" t="str">
        <f>_xlfn.XLOOKUP('Bank_Statement (3)'!$E937,Tabela4[Category],Tabela4[Category Type])</f>
        <v>Income</v>
      </c>
    </row>
    <row r="938" spans="1:6" x14ac:dyDescent="0.25">
      <c r="A938" s="1">
        <v>44002</v>
      </c>
      <c r="B938" s="7" t="s">
        <v>17</v>
      </c>
      <c r="C938" s="8">
        <v>-378</v>
      </c>
      <c r="D938" s="12" t="str">
        <f>_xlfn.XLOOKUP(Bank_Statement__3[[#This Row],[Description]],'Data Validation'!$K$5:$K$27,'Data Validation'!$L$5:$L$27)</f>
        <v>Regular Living Expense</v>
      </c>
      <c r="E938" s="13" t="str">
        <f>_xlfn.XLOOKUP('Bank_Statement (3)'!$D938,Tabela4[Sub-category],Tabela4[Category])</f>
        <v>Living Expenses</v>
      </c>
      <c r="F938" s="14" t="str">
        <f>_xlfn.XLOOKUP('Bank_Statement (3)'!$E938,Tabela4[Category],Tabela4[Category Type])</f>
        <v>Expense</v>
      </c>
    </row>
    <row r="939" spans="1:6" x14ac:dyDescent="0.25">
      <c r="A939" s="1">
        <v>44003</v>
      </c>
      <c r="B939" s="7" t="s">
        <v>15</v>
      </c>
      <c r="C939" s="8">
        <v>-396</v>
      </c>
      <c r="D939" s="15" t="str">
        <f>_xlfn.XLOOKUP(Bank_Statement__3[[#This Row],[Description]],'Data Validation'!$K$5:$K$27,'Data Validation'!$L$5:$L$27)</f>
        <v>Regular Living Expense</v>
      </c>
      <c r="E939" s="16" t="str">
        <f>_xlfn.XLOOKUP('Bank_Statement (3)'!$D939,Tabela4[Sub-category],Tabela4[Category])</f>
        <v>Living Expenses</v>
      </c>
      <c r="F939" s="17" t="str">
        <f>_xlfn.XLOOKUP('Bank_Statement (3)'!$E939,Tabela4[Category],Tabela4[Category Type])</f>
        <v>Expense</v>
      </c>
    </row>
    <row r="940" spans="1:6" x14ac:dyDescent="0.25">
      <c r="A940" s="1">
        <v>44004</v>
      </c>
      <c r="B940" s="7" t="s">
        <v>4</v>
      </c>
      <c r="C940" s="8">
        <v>-155</v>
      </c>
      <c r="D940" s="12" t="str">
        <f>_xlfn.XLOOKUP(Bank_Statement__3[[#This Row],[Description]],'Data Validation'!$K$5:$K$27,'Data Validation'!$L$5:$L$27)</f>
        <v>Groceries</v>
      </c>
      <c r="E940" s="13" t="str">
        <f>_xlfn.XLOOKUP('Bank_Statement (3)'!$D940,Tabela4[Sub-category],Tabela4[Category])</f>
        <v>Food</v>
      </c>
      <c r="F940" s="14" t="str">
        <f>_xlfn.XLOOKUP('Bank_Statement (3)'!$E940,Tabela4[Category],Tabela4[Category Type])</f>
        <v>Expense</v>
      </c>
    </row>
    <row r="941" spans="1:6" x14ac:dyDescent="0.25">
      <c r="A941" s="1">
        <v>44005</v>
      </c>
      <c r="B941" s="7" t="s">
        <v>1</v>
      </c>
      <c r="C941" s="8">
        <v>-423</v>
      </c>
      <c r="D941" s="15" t="str">
        <f>_xlfn.XLOOKUP(Bank_Statement__3[[#This Row],[Description]],'Data Validation'!$K$5:$K$27,'Data Validation'!$L$5:$L$27)</f>
        <v>Other</v>
      </c>
      <c r="E941" s="16" t="str">
        <f>_xlfn.XLOOKUP('Bank_Statement (3)'!$D941,Tabela4[Sub-category],Tabela4[Category])</f>
        <v>Discretionary</v>
      </c>
      <c r="F941" s="17" t="str">
        <f>_xlfn.XLOOKUP('Bank_Statement (3)'!$E941,Tabela4[Category],Tabela4[Category Type])</f>
        <v>Expense</v>
      </c>
    </row>
    <row r="942" spans="1:6" x14ac:dyDescent="0.25">
      <c r="A942" s="1">
        <v>44006</v>
      </c>
      <c r="B942" s="7" t="s">
        <v>16</v>
      </c>
      <c r="C942" s="8">
        <v>-144</v>
      </c>
      <c r="D942" s="12" t="str">
        <f>_xlfn.XLOOKUP(Bank_Statement__3[[#This Row],[Description]],'Data Validation'!$K$5:$K$27,'Data Validation'!$L$5:$L$27)</f>
        <v>Gas</v>
      </c>
      <c r="E942" s="13" t="str">
        <f>_xlfn.XLOOKUP('Bank_Statement (3)'!$D942,Tabela4[Sub-category],Tabela4[Category])</f>
        <v>Transport</v>
      </c>
      <c r="F942" s="14" t="str">
        <f>_xlfn.XLOOKUP('Bank_Statement (3)'!$E942,Tabela4[Category],Tabela4[Category Type])</f>
        <v>Expense</v>
      </c>
    </row>
    <row r="943" spans="1:6" x14ac:dyDescent="0.25">
      <c r="A943" s="1">
        <v>44007</v>
      </c>
      <c r="B943" s="7" t="s">
        <v>4</v>
      </c>
      <c r="C943" s="8">
        <v>-190</v>
      </c>
      <c r="D943" s="15" t="str">
        <f>_xlfn.XLOOKUP(Bank_Statement__3[[#This Row],[Description]],'Data Validation'!$K$5:$K$27,'Data Validation'!$L$5:$L$27)</f>
        <v>Groceries</v>
      </c>
      <c r="E943" s="16" t="str">
        <f>_xlfn.XLOOKUP('Bank_Statement (3)'!$D943,Tabela4[Sub-category],Tabela4[Category])</f>
        <v>Food</v>
      </c>
      <c r="F943" s="17" t="str">
        <f>_xlfn.XLOOKUP('Bank_Statement (3)'!$E943,Tabela4[Category],Tabela4[Category Type])</f>
        <v>Expense</v>
      </c>
    </row>
    <row r="944" spans="1:6" x14ac:dyDescent="0.25">
      <c r="A944" s="1">
        <v>44008</v>
      </c>
      <c r="B944" s="7" t="s">
        <v>16</v>
      </c>
      <c r="C944" s="8">
        <v>-102</v>
      </c>
      <c r="D944" s="12" t="str">
        <f>_xlfn.XLOOKUP(Bank_Statement__3[[#This Row],[Description]],'Data Validation'!$K$5:$K$27,'Data Validation'!$L$5:$L$27)</f>
        <v>Gas</v>
      </c>
      <c r="E944" s="13" t="str">
        <f>_xlfn.XLOOKUP('Bank_Statement (3)'!$D944,Tabela4[Sub-category],Tabela4[Category])</f>
        <v>Transport</v>
      </c>
      <c r="F944" s="14" t="str">
        <f>_xlfn.XLOOKUP('Bank_Statement (3)'!$E944,Tabela4[Category],Tabela4[Category Type])</f>
        <v>Expense</v>
      </c>
    </row>
    <row r="945" spans="1:6" x14ac:dyDescent="0.25">
      <c r="A945" s="1">
        <v>44009</v>
      </c>
      <c r="B945" s="7" t="s">
        <v>1</v>
      </c>
      <c r="C945" s="8">
        <v>-300</v>
      </c>
      <c r="D945" s="15" t="str">
        <f>_xlfn.XLOOKUP(Bank_Statement__3[[#This Row],[Description]],'Data Validation'!$K$5:$K$27,'Data Validation'!$L$5:$L$27)</f>
        <v>Other</v>
      </c>
      <c r="E945" s="16" t="str">
        <f>_xlfn.XLOOKUP('Bank_Statement (3)'!$D945,Tabela4[Sub-category],Tabela4[Category])</f>
        <v>Discretionary</v>
      </c>
      <c r="F945" s="17" t="str">
        <f>_xlfn.XLOOKUP('Bank_Statement (3)'!$E945,Tabela4[Category],Tabela4[Category Type])</f>
        <v>Expense</v>
      </c>
    </row>
    <row r="946" spans="1:6" x14ac:dyDescent="0.25">
      <c r="A946" s="1">
        <v>44010</v>
      </c>
      <c r="B946" s="7" t="s">
        <v>4</v>
      </c>
      <c r="C946" s="8">
        <v>-66</v>
      </c>
      <c r="D946" s="12" t="str">
        <f>_xlfn.XLOOKUP(Bank_Statement__3[[#This Row],[Description]],'Data Validation'!$K$5:$K$27,'Data Validation'!$L$5:$L$27)</f>
        <v>Groceries</v>
      </c>
      <c r="E946" s="13" t="str">
        <f>_xlfn.XLOOKUP('Bank_Statement (3)'!$D946,Tabela4[Sub-category],Tabela4[Category])</f>
        <v>Food</v>
      </c>
      <c r="F946" s="14" t="str">
        <f>_xlfn.XLOOKUP('Bank_Statement (3)'!$E946,Tabela4[Category],Tabela4[Category Type])</f>
        <v>Expense</v>
      </c>
    </row>
    <row r="947" spans="1:6" x14ac:dyDescent="0.25">
      <c r="A947" s="1">
        <v>44011</v>
      </c>
      <c r="B947" s="7" t="s">
        <v>1</v>
      </c>
      <c r="C947" s="8">
        <v>-274</v>
      </c>
      <c r="D947" s="15" t="str">
        <f>_xlfn.XLOOKUP(Bank_Statement__3[[#This Row],[Description]],'Data Validation'!$K$5:$K$27,'Data Validation'!$L$5:$L$27)</f>
        <v>Other</v>
      </c>
      <c r="E947" s="16" t="str">
        <f>_xlfn.XLOOKUP('Bank_Statement (3)'!$D947,Tabela4[Sub-category],Tabela4[Category])</f>
        <v>Discretionary</v>
      </c>
      <c r="F947" s="17" t="str">
        <f>_xlfn.XLOOKUP('Bank_Statement (3)'!$E947,Tabela4[Category],Tabela4[Category Type])</f>
        <v>Expense</v>
      </c>
    </row>
    <row r="948" spans="1:6" x14ac:dyDescent="0.25">
      <c r="A948" s="1">
        <v>44012</v>
      </c>
      <c r="B948" s="7" t="s">
        <v>7</v>
      </c>
      <c r="C948" s="8">
        <v>-110</v>
      </c>
      <c r="D948" s="12" t="str">
        <f>_xlfn.XLOOKUP(Bank_Statement__3[[#This Row],[Description]],'Data Validation'!$K$5:$K$27,'Data Validation'!$L$5:$L$27)</f>
        <v>Groceries</v>
      </c>
      <c r="E948" s="13" t="str">
        <f>_xlfn.XLOOKUP('Bank_Statement (3)'!$D948,Tabela4[Sub-category],Tabela4[Category])</f>
        <v>Food</v>
      </c>
      <c r="F948" s="14" t="str">
        <f>_xlfn.XLOOKUP('Bank_Statement (3)'!$E948,Tabela4[Category],Tabela4[Category Type])</f>
        <v>Expense</v>
      </c>
    </row>
    <row r="949" spans="1:6" x14ac:dyDescent="0.25">
      <c r="A949" s="1">
        <v>44012</v>
      </c>
      <c r="B949" s="7" t="s">
        <v>8</v>
      </c>
      <c r="C949" s="8">
        <v>7591.65</v>
      </c>
      <c r="D949" s="15" t="str">
        <f>_xlfn.XLOOKUP(Bank_Statement__3[[#This Row],[Description]],'Data Validation'!$K$5:$K$27,'Data Validation'!$L$5:$L$27)</f>
        <v>Salary</v>
      </c>
      <c r="E949" s="16" t="str">
        <f>_xlfn.XLOOKUP('Bank_Statement (3)'!$D949,Tabela4[Sub-category],Tabela4[Category])</f>
        <v>Salary</v>
      </c>
      <c r="F949" s="17" t="str">
        <f>_xlfn.XLOOKUP('Bank_Statement (3)'!$E949,Tabela4[Category],Tabela4[Category Type])</f>
        <v>Income</v>
      </c>
    </row>
    <row r="950" spans="1:6" x14ac:dyDescent="0.25">
      <c r="A950" s="1">
        <v>44013</v>
      </c>
      <c r="B950" s="7" t="s">
        <v>4</v>
      </c>
      <c r="C950" s="8">
        <v>-111</v>
      </c>
      <c r="D950" s="12" t="str">
        <f>_xlfn.XLOOKUP(Bank_Statement__3[[#This Row],[Description]],'Data Validation'!$K$5:$K$27,'Data Validation'!$L$5:$L$27)</f>
        <v>Groceries</v>
      </c>
      <c r="E950" s="13" t="str">
        <f>_xlfn.XLOOKUP('Bank_Statement (3)'!$D950,Tabela4[Sub-category],Tabela4[Category])</f>
        <v>Food</v>
      </c>
      <c r="F950" s="14" t="str">
        <f>_xlfn.XLOOKUP('Bank_Statement (3)'!$E950,Tabela4[Category],Tabela4[Category Type])</f>
        <v>Expense</v>
      </c>
    </row>
    <row r="951" spans="1:6" x14ac:dyDescent="0.25">
      <c r="A951" s="1">
        <v>44014</v>
      </c>
      <c r="B951" s="7" t="s">
        <v>1</v>
      </c>
      <c r="C951" s="8">
        <v>-210</v>
      </c>
      <c r="D951" s="15" t="str">
        <f>_xlfn.XLOOKUP(Bank_Statement__3[[#This Row],[Description]],'Data Validation'!$K$5:$K$27,'Data Validation'!$L$5:$L$27)</f>
        <v>Other</v>
      </c>
      <c r="E951" s="16" t="str">
        <f>_xlfn.XLOOKUP('Bank_Statement (3)'!$D951,Tabela4[Sub-category],Tabela4[Category])</f>
        <v>Discretionary</v>
      </c>
      <c r="F951" s="17" t="str">
        <f>_xlfn.XLOOKUP('Bank_Statement (3)'!$E951,Tabela4[Category],Tabela4[Category Type])</f>
        <v>Expense</v>
      </c>
    </row>
    <row r="952" spans="1:6" x14ac:dyDescent="0.25">
      <c r="A952" s="1">
        <v>44015</v>
      </c>
      <c r="B952" s="7" t="s">
        <v>3</v>
      </c>
      <c r="C952" s="8">
        <v>-15</v>
      </c>
      <c r="D952" s="12" t="str">
        <f>_xlfn.XLOOKUP(Bank_Statement__3[[#This Row],[Description]],'Data Validation'!$K$5:$K$27,'Data Validation'!$L$5:$L$27)</f>
        <v>Entertainment Subscription</v>
      </c>
      <c r="E952" s="13" t="str">
        <f>_xlfn.XLOOKUP('Bank_Statement (3)'!$D952,Tabela4[Sub-category],Tabela4[Category])</f>
        <v>Entertainment</v>
      </c>
      <c r="F952" s="14" t="str">
        <f>_xlfn.XLOOKUP('Bank_Statement (3)'!$E952,Tabela4[Category],Tabela4[Category Type])</f>
        <v>Expense</v>
      </c>
    </row>
    <row r="953" spans="1:6" x14ac:dyDescent="0.25">
      <c r="A953" s="1">
        <v>44016</v>
      </c>
      <c r="B953" s="7" t="s">
        <v>7</v>
      </c>
      <c r="C953" s="8">
        <v>-150</v>
      </c>
      <c r="D953" s="15" t="str">
        <f>_xlfn.XLOOKUP(Bank_Statement__3[[#This Row],[Description]],'Data Validation'!$K$5:$K$27,'Data Validation'!$L$5:$L$27)</f>
        <v>Groceries</v>
      </c>
      <c r="E953" s="16" t="str">
        <f>_xlfn.XLOOKUP('Bank_Statement (3)'!$D953,Tabela4[Sub-category],Tabela4[Category])</f>
        <v>Food</v>
      </c>
      <c r="F953" s="17" t="str">
        <f>_xlfn.XLOOKUP('Bank_Statement (3)'!$E953,Tabela4[Category],Tabela4[Category Type])</f>
        <v>Expense</v>
      </c>
    </row>
    <row r="954" spans="1:6" x14ac:dyDescent="0.25">
      <c r="A954" s="1">
        <v>44017</v>
      </c>
      <c r="B954" s="7" t="s">
        <v>6</v>
      </c>
      <c r="C954" s="8">
        <v>-166</v>
      </c>
      <c r="D954" s="12" t="str">
        <f>_xlfn.XLOOKUP(Bank_Statement__3[[#This Row],[Description]],'Data Validation'!$K$5:$K$27,'Data Validation'!$L$5:$L$27)</f>
        <v>Cosmetics</v>
      </c>
      <c r="E954" s="13" t="str">
        <f>_xlfn.XLOOKUP('Bank_Statement (3)'!$D954,Tabela4[Sub-category],Tabela4[Category])</f>
        <v>Living Expenses</v>
      </c>
      <c r="F954" s="14" t="str">
        <f>_xlfn.XLOOKUP('Bank_Statement (3)'!$E954,Tabela4[Category],Tabela4[Category Type])</f>
        <v>Expense</v>
      </c>
    </row>
    <row r="955" spans="1:6" x14ac:dyDescent="0.25">
      <c r="A955" s="1">
        <v>44018</v>
      </c>
      <c r="B955" s="7" t="s">
        <v>15</v>
      </c>
      <c r="C955" s="8">
        <v>-425</v>
      </c>
      <c r="D955" s="15" t="str">
        <f>_xlfn.XLOOKUP(Bank_Statement__3[[#This Row],[Description]],'Data Validation'!$K$5:$K$27,'Data Validation'!$L$5:$L$27)</f>
        <v>Regular Living Expense</v>
      </c>
      <c r="E955" s="16" t="str">
        <f>_xlfn.XLOOKUP('Bank_Statement (3)'!$D955,Tabela4[Sub-category],Tabela4[Category])</f>
        <v>Living Expenses</v>
      </c>
      <c r="F955" s="17" t="str">
        <f>_xlfn.XLOOKUP('Bank_Statement (3)'!$E955,Tabela4[Category],Tabela4[Category Type])</f>
        <v>Expense</v>
      </c>
    </row>
    <row r="956" spans="1:6" x14ac:dyDescent="0.25">
      <c r="A956" s="1">
        <v>44019</v>
      </c>
      <c r="B956" s="7" t="s">
        <v>0</v>
      </c>
      <c r="C956" s="8">
        <v>-36</v>
      </c>
      <c r="D956" s="12" t="str">
        <f>_xlfn.XLOOKUP(Bank_Statement__3[[#This Row],[Description]],'Data Validation'!$K$5:$K$27,'Data Validation'!$L$5:$L$27)</f>
        <v>Delivery Food</v>
      </c>
      <c r="E956" s="13" t="str">
        <f>_xlfn.XLOOKUP('Bank_Statement (3)'!$D956,Tabela4[Sub-category],Tabela4[Category])</f>
        <v>Food</v>
      </c>
      <c r="F956" s="14" t="str">
        <f>_xlfn.XLOOKUP('Bank_Statement (3)'!$E956,Tabela4[Category],Tabela4[Category Type])</f>
        <v>Expense</v>
      </c>
    </row>
    <row r="957" spans="1:6" x14ac:dyDescent="0.25">
      <c r="A957" s="1">
        <v>44020</v>
      </c>
      <c r="B957" s="7" t="s">
        <v>6</v>
      </c>
      <c r="C957" s="8">
        <v>-74</v>
      </c>
      <c r="D957" s="15" t="str">
        <f>_xlfn.XLOOKUP(Bank_Statement__3[[#This Row],[Description]],'Data Validation'!$K$5:$K$27,'Data Validation'!$L$5:$L$27)</f>
        <v>Cosmetics</v>
      </c>
      <c r="E957" s="16" t="str">
        <f>_xlfn.XLOOKUP('Bank_Statement (3)'!$D957,Tabela4[Sub-category],Tabela4[Category])</f>
        <v>Living Expenses</v>
      </c>
      <c r="F957" s="17" t="str">
        <f>_xlfn.XLOOKUP('Bank_Statement (3)'!$E957,Tabela4[Category],Tabela4[Category Type])</f>
        <v>Expense</v>
      </c>
    </row>
    <row r="958" spans="1:6" x14ac:dyDescent="0.25">
      <c r="A958" s="1">
        <v>44021</v>
      </c>
      <c r="B958" s="7" t="s">
        <v>19</v>
      </c>
      <c r="C958" s="8">
        <v>-3</v>
      </c>
      <c r="D958" s="12" t="str">
        <f>_xlfn.XLOOKUP(Bank_Statement__3[[#This Row],[Description]],'Data Validation'!$K$5:$K$27,'Data Validation'!$L$5:$L$27)</f>
        <v>Entertainment Subscription</v>
      </c>
      <c r="E958" s="13" t="str">
        <f>_xlfn.XLOOKUP('Bank_Statement (3)'!$D958,Tabela4[Sub-category],Tabela4[Category])</f>
        <v>Entertainment</v>
      </c>
      <c r="F958" s="14" t="str">
        <f>_xlfn.XLOOKUP('Bank_Statement (3)'!$E958,Tabela4[Category],Tabela4[Category Type])</f>
        <v>Expense</v>
      </c>
    </row>
    <row r="959" spans="1:6" x14ac:dyDescent="0.25">
      <c r="A959" s="1">
        <v>44022</v>
      </c>
      <c r="B959" s="7" t="s">
        <v>6</v>
      </c>
      <c r="C959" s="8">
        <v>-94</v>
      </c>
      <c r="D959" s="15" t="str">
        <f>_xlfn.XLOOKUP(Bank_Statement__3[[#This Row],[Description]],'Data Validation'!$K$5:$K$27,'Data Validation'!$L$5:$L$27)</f>
        <v>Cosmetics</v>
      </c>
      <c r="E959" s="16" t="str">
        <f>_xlfn.XLOOKUP('Bank_Statement (3)'!$D959,Tabela4[Sub-category],Tabela4[Category])</f>
        <v>Living Expenses</v>
      </c>
      <c r="F959" s="17" t="str">
        <f>_xlfn.XLOOKUP('Bank_Statement (3)'!$E959,Tabela4[Category],Tabela4[Category Type])</f>
        <v>Expense</v>
      </c>
    </row>
    <row r="960" spans="1:6" x14ac:dyDescent="0.25">
      <c r="A960" s="1">
        <v>44023</v>
      </c>
      <c r="B960" s="7" t="s">
        <v>0</v>
      </c>
      <c r="C960" s="8">
        <v>-33</v>
      </c>
      <c r="D960" s="12" t="str">
        <f>_xlfn.XLOOKUP(Bank_Statement__3[[#This Row],[Description]],'Data Validation'!$K$5:$K$27,'Data Validation'!$L$5:$L$27)</f>
        <v>Delivery Food</v>
      </c>
      <c r="E960" s="13" t="str">
        <f>_xlfn.XLOOKUP('Bank_Statement (3)'!$D960,Tabela4[Sub-category],Tabela4[Category])</f>
        <v>Food</v>
      </c>
      <c r="F960" s="14" t="str">
        <f>_xlfn.XLOOKUP('Bank_Statement (3)'!$E960,Tabela4[Category],Tabela4[Category Type])</f>
        <v>Expense</v>
      </c>
    </row>
    <row r="961" spans="1:6" x14ac:dyDescent="0.25">
      <c r="A961" s="1">
        <v>44024</v>
      </c>
      <c r="B961" s="7" t="s">
        <v>16</v>
      </c>
      <c r="C961" s="8">
        <v>-51</v>
      </c>
      <c r="D961" s="15" t="str">
        <f>_xlfn.XLOOKUP(Bank_Statement__3[[#This Row],[Description]],'Data Validation'!$K$5:$K$27,'Data Validation'!$L$5:$L$27)</f>
        <v>Gas</v>
      </c>
      <c r="E961" s="16" t="str">
        <f>_xlfn.XLOOKUP('Bank_Statement (3)'!$D961,Tabela4[Sub-category],Tabela4[Category])</f>
        <v>Transport</v>
      </c>
      <c r="F961" s="17" t="str">
        <f>_xlfn.XLOOKUP('Bank_Statement (3)'!$E961,Tabela4[Category],Tabela4[Category Type])</f>
        <v>Expense</v>
      </c>
    </row>
    <row r="962" spans="1:6" x14ac:dyDescent="0.25">
      <c r="A962" s="1">
        <v>44025</v>
      </c>
      <c r="B962" s="7" t="s">
        <v>9</v>
      </c>
      <c r="C962" s="8">
        <v>-2</v>
      </c>
      <c r="D962" s="12" t="str">
        <f>_xlfn.XLOOKUP(Bank_Statement__3[[#This Row],[Description]],'Data Validation'!$K$5:$K$27,'Data Validation'!$L$5:$L$27)</f>
        <v>Going Out</v>
      </c>
      <c r="E962" s="13" t="str">
        <f>_xlfn.XLOOKUP('Bank_Statement (3)'!$D962,Tabela4[Sub-category],Tabela4[Category])</f>
        <v>Entertainment</v>
      </c>
      <c r="F962" s="14" t="str">
        <f>_xlfn.XLOOKUP('Bank_Statement (3)'!$E962,Tabela4[Category],Tabela4[Category Type])</f>
        <v>Expense</v>
      </c>
    </row>
    <row r="963" spans="1:6" x14ac:dyDescent="0.25">
      <c r="A963" s="1">
        <v>44026</v>
      </c>
      <c r="B963" s="7" t="s">
        <v>1</v>
      </c>
      <c r="C963" s="8">
        <v>-420</v>
      </c>
      <c r="D963" s="15" t="str">
        <f>_xlfn.XLOOKUP(Bank_Statement__3[[#This Row],[Description]],'Data Validation'!$K$5:$K$27,'Data Validation'!$L$5:$L$27)</f>
        <v>Other</v>
      </c>
      <c r="E963" s="16" t="str">
        <f>_xlfn.XLOOKUP('Bank_Statement (3)'!$D963,Tabela4[Sub-category],Tabela4[Category])</f>
        <v>Discretionary</v>
      </c>
      <c r="F963" s="17" t="str">
        <f>_xlfn.XLOOKUP('Bank_Statement (3)'!$E963,Tabela4[Category],Tabela4[Category Type])</f>
        <v>Expense</v>
      </c>
    </row>
    <row r="964" spans="1:6" x14ac:dyDescent="0.25">
      <c r="A964" s="1">
        <v>44027</v>
      </c>
      <c r="B964" s="7" t="s">
        <v>16</v>
      </c>
      <c r="C964" s="8">
        <v>-121</v>
      </c>
      <c r="D964" s="12" t="str">
        <f>_xlfn.XLOOKUP(Bank_Statement__3[[#This Row],[Description]],'Data Validation'!$K$5:$K$27,'Data Validation'!$L$5:$L$27)</f>
        <v>Gas</v>
      </c>
      <c r="E964" s="13" t="str">
        <f>_xlfn.XLOOKUP('Bank_Statement (3)'!$D964,Tabela4[Sub-category],Tabela4[Category])</f>
        <v>Transport</v>
      </c>
      <c r="F964" s="14" t="str">
        <f>_xlfn.XLOOKUP('Bank_Statement (3)'!$E964,Tabela4[Category],Tabela4[Category Type])</f>
        <v>Expense</v>
      </c>
    </row>
    <row r="965" spans="1:6" x14ac:dyDescent="0.25">
      <c r="A965" s="1">
        <v>44028</v>
      </c>
      <c r="B965" s="7" t="s">
        <v>1</v>
      </c>
      <c r="C965" s="8">
        <v>-412</v>
      </c>
      <c r="D965" s="15" t="str">
        <f>_xlfn.XLOOKUP(Bank_Statement__3[[#This Row],[Description]],'Data Validation'!$K$5:$K$27,'Data Validation'!$L$5:$L$27)</f>
        <v>Other</v>
      </c>
      <c r="E965" s="16" t="str">
        <f>_xlfn.XLOOKUP('Bank_Statement (3)'!$D965,Tabela4[Sub-category],Tabela4[Category])</f>
        <v>Discretionary</v>
      </c>
      <c r="F965" s="17" t="str">
        <f>_xlfn.XLOOKUP('Bank_Statement (3)'!$E965,Tabela4[Category],Tabela4[Category Type])</f>
        <v>Expense</v>
      </c>
    </row>
    <row r="966" spans="1:6" x14ac:dyDescent="0.25">
      <c r="A966" s="1">
        <v>44029</v>
      </c>
      <c r="B966" s="7" t="s">
        <v>9</v>
      </c>
      <c r="C966" s="8">
        <v>-8</v>
      </c>
      <c r="D966" s="12" t="str">
        <f>_xlfn.XLOOKUP(Bank_Statement__3[[#This Row],[Description]],'Data Validation'!$K$5:$K$27,'Data Validation'!$L$5:$L$27)</f>
        <v>Going Out</v>
      </c>
      <c r="E966" s="13" t="str">
        <f>_xlfn.XLOOKUP('Bank_Statement (3)'!$D966,Tabela4[Sub-category],Tabela4[Category])</f>
        <v>Entertainment</v>
      </c>
      <c r="F966" s="14" t="str">
        <f>_xlfn.XLOOKUP('Bank_Statement (3)'!$E966,Tabela4[Category],Tabela4[Category Type])</f>
        <v>Expense</v>
      </c>
    </row>
    <row r="967" spans="1:6" x14ac:dyDescent="0.25">
      <c r="A967" s="1">
        <v>44030</v>
      </c>
      <c r="B967" s="7" t="s">
        <v>1</v>
      </c>
      <c r="C967" s="8">
        <v>-320</v>
      </c>
      <c r="D967" s="15" t="str">
        <f>_xlfn.XLOOKUP(Bank_Statement__3[[#This Row],[Description]],'Data Validation'!$K$5:$K$27,'Data Validation'!$L$5:$L$27)</f>
        <v>Other</v>
      </c>
      <c r="E967" s="16" t="str">
        <f>_xlfn.XLOOKUP('Bank_Statement (3)'!$D967,Tabela4[Sub-category],Tabela4[Category])</f>
        <v>Discretionary</v>
      </c>
      <c r="F967" s="17" t="str">
        <f>_xlfn.XLOOKUP('Bank_Statement (3)'!$E967,Tabela4[Category],Tabela4[Category Type])</f>
        <v>Expense</v>
      </c>
    </row>
    <row r="968" spans="1:6" x14ac:dyDescent="0.25">
      <c r="A968" s="1">
        <v>44031</v>
      </c>
      <c r="B968" s="7" t="s">
        <v>25</v>
      </c>
      <c r="C968" s="8">
        <v>-145</v>
      </c>
      <c r="D968" s="12" t="str">
        <f>_xlfn.XLOOKUP(Bank_Statement__3[[#This Row],[Description]],'Data Validation'!$K$5:$K$27,'Data Validation'!$L$5:$L$27)</f>
        <v>Medical</v>
      </c>
      <c r="E968" s="13" t="str">
        <f>_xlfn.XLOOKUP('Bank_Statement (3)'!$D968,Tabela4[Sub-category],Tabela4[Category])</f>
        <v>Medical</v>
      </c>
      <c r="F968" s="14" t="str">
        <f>_xlfn.XLOOKUP('Bank_Statement (3)'!$E968,Tabela4[Category],Tabela4[Category Type])</f>
        <v>Expense</v>
      </c>
    </row>
    <row r="969" spans="1:6" x14ac:dyDescent="0.25">
      <c r="A969" s="1">
        <v>44032</v>
      </c>
      <c r="B969" s="7" t="s">
        <v>9</v>
      </c>
      <c r="C969" s="8">
        <v>-26</v>
      </c>
      <c r="D969" s="15" t="str">
        <f>_xlfn.XLOOKUP(Bank_Statement__3[[#This Row],[Description]],'Data Validation'!$K$5:$K$27,'Data Validation'!$L$5:$L$27)</f>
        <v>Going Out</v>
      </c>
      <c r="E969" s="16" t="str">
        <f>_xlfn.XLOOKUP('Bank_Statement (3)'!$D969,Tabela4[Sub-category],Tabela4[Category])</f>
        <v>Entertainment</v>
      </c>
      <c r="F969" s="17" t="str">
        <f>_xlfn.XLOOKUP('Bank_Statement (3)'!$E969,Tabela4[Category],Tabela4[Category Type])</f>
        <v>Expense</v>
      </c>
    </row>
    <row r="970" spans="1:6" x14ac:dyDescent="0.25">
      <c r="A970" s="1">
        <v>44033</v>
      </c>
      <c r="B970" s="7" t="s">
        <v>7</v>
      </c>
      <c r="C970" s="8">
        <v>-137</v>
      </c>
      <c r="D970" s="12" t="str">
        <f>_xlfn.XLOOKUP(Bank_Statement__3[[#This Row],[Description]],'Data Validation'!$K$5:$K$27,'Data Validation'!$L$5:$L$27)</f>
        <v>Groceries</v>
      </c>
      <c r="E970" s="13" t="str">
        <f>_xlfn.XLOOKUP('Bank_Statement (3)'!$D970,Tabela4[Sub-category],Tabela4[Category])</f>
        <v>Food</v>
      </c>
      <c r="F970" s="14" t="str">
        <f>_xlfn.XLOOKUP('Bank_Statement (3)'!$E970,Tabela4[Category],Tabela4[Category Type])</f>
        <v>Expense</v>
      </c>
    </row>
    <row r="971" spans="1:6" x14ac:dyDescent="0.25">
      <c r="A971" s="1">
        <v>44034</v>
      </c>
      <c r="B971" s="7" t="s">
        <v>7</v>
      </c>
      <c r="C971" s="8">
        <v>-199</v>
      </c>
      <c r="D971" s="15" t="str">
        <f>_xlfn.XLOOKUP(Bank_Statement__3[[#This Row],[Description]],'Data Validation'!$K$5:$K$27,'Data Validation'!$L$5:$L$27)</f>
        <v>Groceries</v>
      </c>
      <c r="E971" s="16" t="str">
        <f>_xlfn.XLOOKUP('Bank_Statement (3)'!$D971,Tabela4[Sub-category],Tabela4[Category])</f>
        <v>Food</v>
      </c>
      <c r="F971" s="17" t="str">
        <f>_xlfn.XLOOKUP('Bank_Statement (3)'!$E971,Tabela4[Category],Tabela4[Category Type])</f>
        <v>Expense</v>
      </c>
    </row>
    <row r="972" spans="1:6" x14ac:dyDescent="0.25">
      <c r="A972" s="1">
        <v>44035</v>
      </c>
      <c r="B972" s="7" t="s">
        <v>24</v>
      </c>
      <c r="C972" s="8">
        <v>-62</v>
      </c>
      <c r="D972" s="12" t="str">
        <f>_xlfn.XLOOKUP(Bank_Statement__3[[#This Row],[Description]],'Data Validation'!$K$5:$K$27,'Data Validation'!$L$5:$L$27)</f>
        <v>Gas</v>
      </c>
      <c r="E972" s="13" t="str">
        <f>_xlfn.XLOOKUP('Bank_Statement (3)'!$D972,Tabela4[Sub-category],Tabela4[Category])</f>
        <v>Transport</v>
      </c>
      <c r="F972" s="14" t="str">
        <f>_xlfn.XLOOKUP('Bank_Statement (3)'!$E972,Tabela4[Category],Tabela4[Category Type])</f>
        <v>Expense</v>
      </c>
    </row>
    <row r="973" spans="1:6" x14ac:dyDescent="0.25">
      <c r="A973" s="1">
        <v>44036</v>
      </c>
      <c r="B973" s="7" t="s">
        <v>7</v>
      </c>
      <c r="C973" s="8">
        <v>-179</v>
      </c>
      <c r="D973" s="15" t="str">
        <f>_xlfn.XLOOKUP(Bank_Statement__3[[#This Row],[Description]],'Data Validation'!$K$5:$K$27,'Data Validation'!$L$5:$L$27)</f>
        <v>Groceries</v>
      </c>
      <c r="E973" s="16" t="str">
        <f>_xlfn.XLOOKUP('Bank_Statement (3)'!$D973,Tabela4[Sub-category],Tabela4[Category])</f>
        <v>Food</v>
      </c>
      <c r="F973" s="17" t="str">
        <f>_xlfn.XLOOKUP('Bank_Statement (3)'!$E973,Tabela4[Category],Tabela4[Category Type])</f>
        <v>Expense</v>
      </c>
    </row>
    <row r="974" spans="1:6" x14ac:dyDescent="0.25">
      <c r="A974" s="1">
        <v>44037</v>
      </c>
      <c r="B974" s="7" t="s">
        <v>3</v>
      </c>
      <c r="C974" s="8">
        <v>-29</v>
      </c>
      <c r="D974" s="12" t="str">
        <f>_xlfn.XLOOKUP(Bank_Statement__3[[#This Row],[Description]],'Data Validation'!$K$5:$K$27,'Data Validation'!$L$5:$L$27)</f>
        <v>Entertainment Subscription</v>
      </c>
      <c r="E974" s="13" t="str">
        <f>_xlfn.XLOOKUP('Bank_Statement (3)'!$D974,Tabela4[Sub-category],Tabela4[Category])</f>
        <v>Entertainment</v>
      </c>
      <c r="F974" s="14" t="str">
        <f>_xlfn.XLOOKUP('Bank_Statement (3)'!$E974,Tabela4[Category],Tabela4[Category Type])</f>
        <v>Expense</v>
      </c>
    </row>
    <row r="975" spans="1:6" x14ac:dyDescent="0.25">
      <c r="A975" s="1">
        <v>44038</v>
      </c>
      <c r="B975" s="7" t="s">
        <v>6</v>
      </c>
      <c r="C975" s="8">
        <v>-83</v>
      </c>
      <c r="D975" s="15" t="str">
        <f>_xlfn.XLOOKUP(Bank_Statement__3[[#This Row],[Description]],'Data Validation'!$K$5:$K$27,'Data Validation'!$L$5:$L$27)</f>
        <v>Cosmetics</v>
      </c>
      <c r="E975" s="16" t="str">
        <f>_xlfn.XLOOKUP('Bank_Statement (3)'!$D975,Tabela4[Sub-category],Tabela4[Category])</f>
        <v>Living Expenses</v>
      </c>
      <c r="F975" s="17" t="str">
        <f>_xlfn.XLOOKUP('Bank_Statement (3)'!$E975,Tabela4[Category],Tabela4[Category Type])</f>
        <v>Expense</v>
      </c>
    </row>
    <row r="976" spans="1:6" x14ac:dyDescent="0.25">
      <c r="A976" s="1">
        <v>44039</v>
      </c>
      <c r="B976" s="7" t="s">
        <v>1</v>
      </c>
      <c r="C976" s="8">
        <v>-467</v>
      </c>
      <c r="D976" s="12" t="str">
        <f>_xlfn.XLOOKUP(Bank_Statement__3[[#This Row],[Description]],'Data Validation'!$K$5:$K$27,'Data Validation'!$L$5:$L$27)</f>
        <v>Other</v>
      </c>
      <c r="E976" s="13" t="str">
        <f>_xlfn.XLOOKUP('Bank_Statement (3)'!$D976,Tabela4[Sub-category],Tabela4[Category])</f>
        <v>Discretionary</v>
      </c>
      <c r="F976" s="14" t="str">
        <f>_xlfn.XLOOKUP('Bank_Statement (3)'!$E976,Tabela4[Category],Tabela4[Category Type])</f>
        <v>Expense</v>
      </c>
    </row>
    <row r="977" spans="1:6" x14ac:dyDescent="0.25">
      <c r="A977" s="1">
        <v>44040</v>
      </c>
      <c r="B977" s="7" t="s">
        <v>23</v>
      </c>
      <c r="C977" s="8">
        <v>-143</v>
      </c>
      <c r="D977" s="15" t="str">
        <f>_xlfn.XLOOKUP(Bank_Statement__3[[#This Row],[Description]],'Data Validation'!$K$5:$K$27,'Data Validation'!$L$5:$L$27)</f>
        <v>Games</v>
      </c>
      <c r="E977" s="16" t="str">
        <f>_xlfn.XLOOKUP('Bank_Statement (3)'!$D977,Tabela4[Sub-category],Tabela4[Category])</f>
        <v>Entertainment</v>
      </c>
      <c r="F977" s="17" t="str">
        <f>_xlfn.XLOOKUP('Bank_Statement (3)'!$E977,Tabela4[Category],Tabela4[Category Type])</f>
        <v>Expense</v>
      </c>
    </row>
    <row r="978" spans="1:6" x14ac:dyDescent="0.25">
      <c r="A978" s="1">
        <v>44041</v>
      </c>
      <c r="B978" s="7" t="s">
        <v>5</v>
      </c>
      <c r="C978" s="8">
        <v>-199</v>
      </c>
      <c r="D978" s="12" t="str">
        <f>_xlfn.XLOOKUP(Bank_Statement__3[[#This Row],[Description]],'Data Validation'!$K$5:$K$27,'Data Validation'!$L$5:$L$27)</f>
        <v>Clothes</v>
      </c>
      <c r="E978" s="13" t="str">
        <f>_xlfn.XLOOKUP('Bank_Statement (3)'!$D978,Tabela4[Sub-category],Tabela4[Category])</f>
        <v>Discretionary</v>
      </c>
      <c r="F978" s="14" t="str">
        <f>_xlfn.XLOOKUP('Bank_Statement (3)'!$E978,Tabela4[Category],Tabela4[Category Type])</f>
        <v>Expense</v>
      </c>
    </row>
    <row r="979" spans="1:6" x14ac:dyDescent="0.25">
      <c r="A979" s="1">
        <v>44042</v>
      </c>
      <c r="B979" s="7" t="s">
        <v>16</v>
      </c>
      <c r="C979" s="8">
        <v>-65</v>
      </c>
      <c r="D979" s="15" t="str">
        <f>_xlfn.XLOOKUP(Bank_Statement__3[[#This Row],[Description]],'Data Validation'!$K$5:$K$27,'Data Validation'!$L$5:$L$27)</f>
        <v>Gas</v>
      </c>
      <c r="E979" s="16" t="str">
        <f>_xlfn.XLOOKUP('Bank_Statement (3)'!$D979,Tabela4[Sub-category],Tabela4[Category])</f>
        <v>Transport</v>
      </c>
      <c r="F979" s="17" t="str">
        <f>_xlfn.XLOOKUP('Bank_Statement (3)'!$E979,Tabela4[Category],Tabela4[Category Type])</f>
        <v>Expense</v>
      </c>
    </row>
    <row r="980" spans="1:6" x14ac:dyDescent="0.25">
      <c r="A980" s="1">
        <v>44043</v>
      </c>
      <c r="B980" s="7" t="s">
        <v>15</v>
      </c>
      <c r="C980" s="8">
        <v>-378</v>
      </c>
      <c r="D980" s="12" t="str">
        <f>_xlfn.XLOOKUP(Bank_Statement__3[[#This Row],[Description]],'Data Validation'!$K$5:$K$27,'Data Validation'!$L$5:$L$27)</f>
        <v>Regular Living Expense</v>
      </c>
      <c r="E980" s="13" t="str">
        <f>_xlfn.XLOOKUP('Bank_Statement (3)'!$D980,Tabela4[Sub-category],Tabela4[Category])</f>
        <v>Living Expenses</v>
      </c>
      <c r="F980" s="14" t="str">
        <f>_xlfn.XLOOKUP('Bank_Statement (3)'!$E980,Tabela4[Category],Tabela4[Category Type])</f>
        <v>Expense</v>
      </c>
    </row>
    <row r="981" spans="1:6" x14ac:dyDescent="0.25">
      <c r="A981" s="1">
        <v>44043</v>
      </c>
      <c r="B981" s="7" t="s">
        <v>8</v>
      </c>
      <c r="C981" s="8">
        <v>7650.5</v>
      </c>
      <c r="D981" s="15" t="str">
        <f>_xlfn.XLOOKUP(Bank_Statement__3[[#This Row],[Description]],'Data Validation'!$K$5:$K$27,'Data Validation'!$L$5:$L$27)</f>
        <v>Salary</v>
      </c>
      <c r="E981" s="16" t="str">
        <f>_xlfn.XLOOKUP('Bank_Statement (3)'!$D981,Tabela4[Sub-category],Tabela4[Category])</f>
        <v>Salary</v>
      </c>
      <c r="F981" s="17" t="str">
        <f>_xlfn.XLOOKUP('Bank_Statement (3)'!$E981,Tabela4[Category],Tabela4[Category Type])</f>
        <v>Income</v>
      </c>
    </row>
    <row r="982" spans="1:6" x14ac:dyDescent="0.25">
      <c r="A982" s="1">
        <v>44044</v>
      </c>
      <c r="B982" s="7" t="s">
        <v>7</v>
      </c>
      <c r="C982" s="8">
        <v>-80</v>
      </c>
      <c r="D982" s="12" t="str">
        <f>_xlfn.XLOOKUP(Bank_Statement__3[[#This Row],[Description]],'Data Validation'!$K$5:$K$27,'Data Validation'!$L$5:$L$27)</f>
        <v>Groceries</v>
      </c>
      <c r="E982" s="13" t="str">
        <f>_xlfn.XLOOKUP('Bank_Statement (3)'!$D982,Tabela4[Sub-category],Tabela4[Category])</f>
        <v>Food</v>
      </c>
      <c r="F982" s="14" t="str">
        <f>_xlfn.XLOOKUP('Bank_Statement (3)'!$E982,Tabela4[Category],Tabela4[Category Type])</f>
        <v>Expense</v>
      </c>
    </row>
    <row r="983" spans="1:6" x14ac:dyDescent="0.25">
      <c r="A983" s="1">
        <v>44045</v>
      </c>
      <c r="B983" s="7" t="s">
        <v>0</v>
      </c>
      <c r="C983" s="8">
        <v>-15</v>
      </c>
      <c r="D983" s="15" t="str">
        <f>_xlfn.XLOOKUP(Bank_Statement__3[[#This Row],[Description]],'Data Validation'!$K$5:$K$27,'Data Validation'!$L$5:$L$27)</f>
        <v>Delivery Food</v>
      </c>
      <c r="E983" s="16" t="str">
        <f>_xlfn.XLOOKUP('Bank_Statement (3)'!$D983,Tabela4[Sub-category],Tabela4[Category])</f>
        <v>Food</v>
      </c>
      <c r="F983" s="17" t="str">
        <f>_xlfn.XLOOKUP('Bank_Statement (3)'!$E983,Tabela4[Category],Tabela4[Category Type])</f>
        <v>Expense</v>
      </c>
    </row>
    <row r="984" spans="1:6" x14ac:dyDescent="0.25">
      <c r="A984" s="1">
        <v>44046</v>
      </c>
      <c r="B984" s="7" t="s">
        <v>19</v>
      </c>
      <c r="C984" s="8">
        <v>-40</v>
      </c>
      <c r="D984" s="12" t="str">
        <f>_xlfn.XLOOKUP(Bank_Statement__3[[#This Row],[Description]],'Data Validation'!$K$5:$K$27,'Data Validation'!$L$5:$L$27)</f>
        <v>Entertainment Subscription</v>
      </c>
      <c r="E984" s="13" t="str">
        <f>_xlfn.XLOOKUP('Bank_Statement (3)'!$D984,Tabela4[Sub-category],Tabela4[Category])</f>
        <v>Entertainment</v>
      </c>
      <c r="F984" s="14" t="str">
        <f>_xlfn.XLOOKUP('Bank_Statement (3)'!$E984,Tabela4[Category],Tabela4[Category Type])</f>
        <v>Expense</v>
      </c>
    </row>
    <row r="985" spans="1:6" x14ac:dyDescent="0.25">
      <c r="A985" s="1">
        <v>44047</v>
      </c>
      <c r="B985" s="7" t="s">
        <v>0</v>
      </c>
      <c r="C985" s="8">
        <v>-40</v>
      </c>
      <c r="D985" s="15" t="str">
        <f>_xlfn.XLOOKUP(Bank_Statement__3[[#This Row],[Description]],'Data Validation'!$K$5:$K$27,'Data Validation'!$L$5:$L$27)</f>
        <v>Delivery Food</v>
      </c>
      <c r="E985" s="16" t="str">
        <f>_xlfn.XLOOKUP('Bank_Statement (3)'!$D985,Tabela4[Sub-category],Tabela4[Category])</f>
        <v>Food</v>
      </c>
      <c r="F985" s="17" t="str">
        <f>_xlfn.XLOOKUP('Bank_Statement (3)'!$E985,Tabela4[Category],Tabela4[Category Type])</f>
        <v>Expense</v>
      </c>
    </row>
    <row r="986" spans="1:6" x14ac:dyDescent="0.25">
      <c r="A986" s="1">
        <v>44048</v>
      </c>
      <c r="B986" s="7" t="s">
        <v>0</v>
      </c>
      <c r="C986" s="8">
        <v>-7</v>
      </c>
      <c r="D986" s="12" t="str">
        <f>_xlfn.XLOOKUP(Bank_Statement__3[[#This Row],[Description]],'Data Validation'!$K$5:$K$27,'Data Validation'!$L$5:$L$27)</f>
        <v>Delivery Food</v>
      </c>
      <c r="E986" s="13" t="str">
        <f>_xlfn.XLOOKUP('Bank_Statement (3)'!$D986,Tabela4[Sub-category],Tabela4[Category])</f>
        <v>Food</v>
      </c>
      <c r="F986" s="14" t="str">
        <f>_xlfn.XLOOKUP('Bank_Statement (3)'!$E986,Tabela4[Category],Tabela4[Category Type])</f>
        <v>Expense</v>
      </c>
    </row>
    <row r="987" spans="1:6" x14ac:dyDescent="0.25">
      <c r="A987" s="1">
        <v>44049</v>
      </c>
      <c r="B987" s="7" t="s">
        <v>4</v>
      </c>
      <c r="C987" s="8">
        <v>-161</v>
      </c>
      <c r="D987" s="15" t="str">
        <f>_xlfn.XLOOKUP(Bank_Statement__3[[#This Row],[Description]],'Data Validation'!$K$5:$K$27,'Data Validation'!$L$5:$L$27)</f>
        <v>Groceries</v>
      </c>
      <c r="E987" s="16" t="str">
        <f>_xlfn.XLOOKUP('Bank_Statement (3)'!$D987,Tabela4[Sub-category],Tabela4[Category])</f>
        <v>Food</v>
      </c>
      <c r="F987" s="17" t="str">
        <f>_xlfn.XLOOKUP('Bank_Statement (3)'!$E987,Tabela4[Category],Tabela4[Category Type])</f>
        <v>Expense</v>
      </c>
    </row>
    <row r="988" spans="1:6" x14ac:dyDescent="0.25">
      <c r="A988" s="1">
        <v>44050</v>
      </c>
      <c r="B988" s="7" t="s">
        <v>17</v>
      </c>
      <c r="C988" s="8">
        <v>-276</v>
      </c>
      <c r="D988" s="12" t="str">
        <f>_xlfn.XLOOKUP(Bank_Statement__3[[#This Row],[Description]],'Data Validation'!$K$5:$K$27,'Data Validation'!$L$5:$L$27)</f>
        <v>Regular Living Expense</v>
      </c>
      <c r="E988" s="13" t="str">
        <f>_xlfn.XLOOKUP('Bank_Statement (3)'!$D988,Tabela4[Sub-category],Tabela4[Category])</f>
        <v>Living Expenses</v>
      </c>
      <c r="F988" s="14" t="str">
        <f>_xlfn.XLOOKUP('Bank_Statement (3)'!$E988,Tabela4[Category],Tabela4[Category Type])</f>
        <v>Expense</v>
      </c>
    </row>
    <row r="989" spans="1:6" x14ac:dyDescent="0.25">
      <c r="A989" s="1">
        <v>44051</v>
      </c>
      <c r="B989" s="7" t="s">
        <v>26</v>
      </c>
      <c r="C989" s="8">
        <v>-54</v>
      </c>
      <c r="D989" s="15" t="str">
        <f>_xlfn.XLOOKUP(Bank_Statement__3[[#This Row],[Description]],'Data Validation'!$K$5:$K$27,'Data Validation'!$L$5:$L$27)</f>
        <v>Eating Out</v>
      </c>
      <c r="E989" s="16" t="str">
        <f>_xlfn.XLOOKUP('Bank_Statement (3)'!$D989,Tabela4[Sub-category],Tabela4[Category])</f>
        <v>Food</v>
      </c>
      <c r="F989" s="17" t="str">
        <f>_xlfn.XLOOKUP('Bank_Statement (3)'!$E989,Tabela4[Category],Tabela4[Category Type])</f>
        <v>Expense</v>
      </c>
    </row>
    <row r="990" spans="1:6" x14ac:dyDescent="0.25">
      <c r="A990" s="1">
        <v>44052</v>
      </c>
      <c r="B990" s="7" t="s">
        <v>7</v>
      </c>
      <c r="C990" s="8">
        <v>-143</v>
      </c>
      <c r="D990" s="12" t="str">
        <f>_xlfn.XLOOKUP(Bank_Statement__3[[#This Row],[Description]],'Data Validation'!$K$5:$K$27,'Data Validation'!$L$5:$L$27)</f>
        <v>Groceries</v>
      </c>
      <c r="E990" s="13" t="str">
        <f>_xlfn.XLOOKUP('Bank_Statement (3)'!$D990,Tabela4[Sub-category],Tabela4[Category])</f>
        <v>Food</v>
      </c>
      <c r="F990" s="14" t="str">
        <f>_xlfn.XLOOKUP('Bank_Statement (3)'!$E990,Tabela4[Category],Tabela4[Category Type])</f>
        <v>Expense</v>
      </c>
    </row>
    <row r="991" spans="1:6" x14ac:dyDescent="0.25">
      <c r="A991" s="1">
        <v>44053</v>
      </c>
      <c r="B991" s="7" t="s">
        <v>0</v>
      </c>
      <c r="C991" s="8">
        <v>-8</v>
      </c>
      <c r="D991" s="15" t="str">
        <f>_xlfn.XLOOKUP(Bank_Statement__3[[#This Row],[Description]],'Data Validation'!$K$5:$K$27,'Data Validation'!$L$5:$L$27)</f>
        <v>Delivery Food</v>
      </c>
      <c r="E991" s="16" t="str">
        <f>_xlfn.XLOOKUP('Bank_Statement (3)'!$D991,Tabela4[Sub-category],Tabela4[Category])</f>
        <v>Food</v>
      </c>
      <c r="F991" s="17" t="str">
        <f>_xlfn.XLOOKUP('Bank_Statement (3)'!$E991,Tabela4[Category],Tabela4[Category Type])</f>
        <v>Expense</v>
      </c>
    </row>
    <row r="992" spans="1:6" x14ac:dyDescent="0.25">
      <c r="A992" s="1">
        <v>44054</v>
      </c>
      <c r="B992" s="7" t="s">
        <v>1</v>
      </c>
      <c r="C992" s="8">
        <v>-277</v>
      </c>
      <c r="D992" s="12" t="str">
        <f>_xlfn.XLOOKUP(Bank_Statement__3[[#This Row],[Description]],'Data Validation'!$K$5:$K$27,'Data Validation'!$L$5:$L$27)</f>
        <v>Other</v>
      </c>
      <c r="E992" s="13" t="str">
        <f>_xlfn.XLOOKUP('Bank_Statement (3)'!$D992,Tabela4[Sub-category],Tabela4[Category])</f>
        <v>Discretionary</v>
      </c>
      <c r="F992" s="14" t="str">
        <f>_xlfn.XLOOKUP('Bank_Statement (3)'!$E992,Tabela4[Category],Tabela4[Category Type])</f>
        <v>Expense</v>
      </c>
    </row>
    <row r="993" spans="1:6" x14ac:dyDescent="0.25">
      <c r="A993" s="1">
        <v>44055</v>
      </c>
      <c r="B993" s="7" t="s">
        <v>0</v>
      </c>
      <c r="C993" s="8">
        <v>-18</v>
      </c>
      <c r="D993" s="15" t="str">
        <f>_xlfn.XLOOKUP(Bank_Statement__3[[#This Row],[Description]],'Data Validation'!$K$5:$K$27,'Data Validation'!$L$5:$L$27)</f>
        <v>Delivery Food</v>
      </c>
      <c r="E993" s="16" t="str">
        <f>_xlfn.XLOOKUP('Bank_Statement (3)'!$D993,Tabela4[Sub-category],Tabela4[Category])</f>
        <v>Food</v>
      </c>
      <c r="F993" s="17" t="str">
        <f>_xlfn.XLOOKUP('Bank_Statement (3)'!$E993,Tabela4[Category],Tabela4[Category Type])</f>
        <v>Expense</v>
      </c>
    </row>
    <row r="994" spans="1:6" x14ac:dyDescent="0.25">
      <c r="A994" s="1">
        <v>44056</v>
      </c>
      <c r="B994" s="7" t="s">
        <v>7</v>
      </c>
      <c r="C994" s="8">
        <v>-56</v>
      </c>
      <c r="D994" s="12" t="str">
        <f>_xlfn.XLOOKUP(Bank_Statement__3[[#This Row],[Description]],'Data Validation'!$K$5:$K$27,'Data Validation'!$L$5:$L$27)</f>
        <v>Groceries</v>
      </c>
      <c r="E994" s="13" t="str">
        <f>_xlfn.XLOOKUP('Bank_Statement (3)'!$D994,Tabela4[Sub-category],Tabela4[Category])</f>
        <v>Food</v>
      </c>
      <c r="F994" s="14" t="str">
        <f>_xlfn.XLOOKUP('Bank_Statement (3)'!$E994,Tabela4[Category],Tabela4[Category Type])</f>
        <v>Expense</v>
      </c>
    </row>
    <row r="995" spans="1:6" x14ac:dyDescent="0.25">
      <c r="A995" s="1">
        <v>44057</v>
      </c>
      <c r="B995" s="7" t="s">
        <v>6</v>
      </c>
      <c r="C995" s="8">
        <v>-170</v>
      </c>
      <c r="D995" s="15" t="str">
        <f>_xlfn.XLOOKUP(Bank_Statement__3[[#This Row],[Description]],'Data Validation'!$K$5:$K$27,'Data Validation'!$L$5:$L$27)</f>
        <v>Cosmetics</v>
      </c>
      <c r="E995" s="16" t="str">
        <f>_xlfn.XLOOKUP('Bank_Statement (3)'!$D995,Tabela4[Sub-category],Tabela4[Category])</f>
        <v>Living Expenses</v>
      </c>
      <c r="F995" s="17" t="str">
        <f>_xlfn.XLOOKUP('Bank_Statement (3)'!$E995,Tabela4[Category],Tabela4[Category Type])</f>
        <v>Expense</v>
      </c>
    </row>
    <row r="996" spans="1:6" x14ac:dyDescent="0.25">
      <c r="A996" s="1">
        <v>44058</v>
      </c>
      <c r="B996" s="7" t="s">
        <v>6</v>
      </c>
      <c r="C996" s="8">
        <v>-56</v>
      </c>
      <c r="D996" s="12" t="str">
        <f>_xlfn.XLOOKUP(Bank_Statement__3[[#This Row],[Description]],'Data Validation'!$K$5:$K$27,'Data Validation'!$L$5:$L$27)</f>
        <v>Cosmetics</v>
      </c>
      <c r="E996" s="13" t="str">
        <f>_xlfn.XLOOKUP('Bank_Statement (3)'!$D996,Tabela4[Sub-category],Tabela4[Category])</f>
        <v>Living Expenses</v>
      </c>
      <c r="F996" s="14" t="str">
        <f>_xlfn.XLOOKUP('Bank_Statement (3)'!$E996,Tabela4[Category],Tabela4[Category Type])</f>
        <v>Expense</v>
      </c>
    </row>
    <row r="997" spans="1:6" x14ac:dyDescent="0.25">
      <c r="A997" s="1">
        <v>44059</v>
      </c>
      <c r="B997" s="7" t="s">
        <v>1</v>
      </c>
      <c r="C997" s="8">
        <v>-447</v>
      </c>
      <c r="D997" s="15" t="str">
        <f>_xlfn.XLOOKUP(Bank_Statement__3[[#This Row],[Description]],'Data Validation'!$K$5:$K$27,'Data Validation'!$L$5:$L$27)</f>
        <v>Other</v>
      </c>
      <c r="E997" s="16" t="str">
        <f>_xlfn.XLOOKUP('Bank_Statement (3)'!$D997,Tabela4[Sub-category],Tabela4[Category])</f>
        <v>Discretionary</v>
      </c>
      <c r="F997" s="17" t="str">
        <f>_xlfn.XLOOKUP('Bank_Statement (3)'!$E997,Tabela4[Category],Tabela4[Category Type])</f>
        <v>Expense</v>
      </c>
    </row>
    <row r="998" spans="1:6" x14ac:dyDescent="0.25">
      <c r="A998" s="1">
        <v>44060</v>
      </c>
      <c r="B998" s="7" t="s">
        <v>16</v>
      </c>
      <c r="C998" s="8">
        <v>-67</v>
      </c>
      <c r="D998" s="12" t="str">
        <f>_xlfn.XLOOKUP(Bank_Statement__3[[#This Row],[Description]],'Data Validation'!$K$5:$K$27,'Data Validation'!$L$5:$L$27)</f>
        <v>Gas</v>
      </c>
      <c r="E998" s="13" t="str">
        <f>_xlfn.XLOOKUP('Bank_Statement (3)'!$D998,Tabela4[Sub-category],Tabela4[Category])</f>
        <v>Transport</v>
      </c>
      <c r="F998" s="14" t="str">
        <f>_xlfn.XLOOKUP('Bank_Statement (3)'!$E998,Tabela4[Category],Tabela4[Category Type])</f>
        <v>Expense</v>
      </c>
    </row>
    <row r="999" spans="1:6" x14ac:dyDescent="0.25">
      <c r="A999" s="1">
        <v>44061</v>
      </c>
      <c r="B999" s="7" t="s">
        <v>15</v>
      </c>
      <c r="C999" s="8">
        <v>-420</v>
      </c>
      <c r="D999" s="15" t="str">
        <f>_xlfn.XLOOKUP(Bank_Statement__3[[#This Row],[Description]],'Data Validation'!$K$5:$K$27,'Data Validation'!$L$5:$L$27)</f>
        <v>Regular Living Expense</v>
      </c>
      <c r="E999" s="16" t="str">
        <f>_xlfn.XLOOKUP('Bank_Statement (3)'!$D999,Tabela4[Sub-category],Tabela4[Category])</f>
        <v>Living Expenses</v>
      </c>
      <c r="F999" s="17" t="str">
        <f>_xlfn.XLOOKUP('Bank_Statement (3)'!$E999,Tabela4[Category],Tabela4[Category Type])</f>
        <v>Expense</v>
      </c>
    </row>
    <row r="1000" spans="1:6" x14ac:dyDescent="0.25">
      <c r="A1000" s="1">
        <v>44062</v>
      </c>
      <c r="B1000" s="7" t="s">
        <v>16</v>
      </c>
      <c r="C1000" s="8">
        <v>-73</v>
      </c>
      <c r="D1000" s="12" t="str">
        <f>_xlfn.XLOOKUP(Bank_Statement__3[[#This Row],[Description]],'Data Validation'!$K$5:$K$27,'Data Validation'!$L$5:$L$27)</f>
        <v>Gas</v>
      </c>
      <c r="E1000" s="13" t="str">
        <f>_xlfn.XLOOKUP('Bank_Statement (3)'!$D1000,Tabela4[Sub-category],Tabela4[Category])</f>
        <v>Transport</v>
      </c>
      <c r="F1000" s="14" t="str">
        <f>_xlfn.XLOOKUP('Bank_Statement (3)'!$E1000,Tabela4[Category],Tabela4[Category Type])</f>
        <v>Expense</v>
      </c>
    </row>
    <row r="1001" spans="1:6" x14ac:dyDescent="0.25">
      <c r="A1001" s="1">
        <v>44063</v>
      </c>
      <c r="B1001" s="7" t="s">
        <v>0</v>
      </c>
      <c r="C1001" s="8">
        <v>-30</v>
      </c>
      <c r="D1001" s="15" t="str">
        <f>_xlfn.XLOOKUP(Bank_Statement__3[[#This Row],[Description]],'Data Validation'!$K$5:$K$27,'Data Validation'!$L$5:$L$27)</f>
        <v>Delivery Food</v>
      </c>
      <c r="E1001" s="16" t="str">
        <f>_xlfn.XLOOKUP('Bank_Statement (3)'!$D1001,Tabela4[Sub-category],Tabela4[Category])</f>
        <v>Food</v>
      </c>
      <c r="F1001" s="17" t="str">
        <f>_xlfn.XLOOKUP('Bank_Statement (3)'!$E1001,Tabela4[Category],Tabela4[Category Type])</f>
        <v>Expense</v>
      </c>
    </row>
    <row r="1002" spans="1:6" x14ac:dyDescent="0.25">
      <c r="A1002" s="1">
        <v>44064</v>
      </c>
      <c r="B1002" s="7" t="s">
        <v>7</v>
      </c>
      <c r="C1002" s="8">
        <v>-189</v>
      </c>
      <c r="D1002" s="12" t="str">
        <f>_xlfn.XLOOKUP(Bank_Statement__3[[#This Row],[Description]],'Data Validation'!$K$5:$K$27,'Data Validation'!$L$5:$L$27)</f>
        <v>Groceries</v>
      </c>
      <c r="E1002" s="13" t="str">
        <f>_xlfn.XLOOKUP('Bank_Statement (3)'!$D1002,Tabela4[Sub-category],Tabela4[Category])</f>
        <v>Food</v>
      </c>
      <c r="F1002" s="14" t="str">
        <f>_xlfn.XLOOKUP('Bank_Statement (3)'!$E1002,Tabela4[Category],Tabela4[Category Type])</f>
        <v>Expense</v>
      </c>
    </row>
    <row r="1003" spans="1:6" x14ac:dyDescent="0.25">
      <c r="A1003" s="1">
        <v>44065</v>
      </c>
      <c r="B1003" s="7" t="s">
        <v>4</v>
      </c>
      <c r="C1003" s="8">
        <v>-178</v>
      </c>
      <c r="D1003" s="15" t="str">
        <f>_xlfn.XLOOKUP(Bank_Statement__3[[#This Row],[Description]],'Data Validation'!$K$5:$K$27,'Data Validation'!$L$5:$L$27)</f>
        <v>Groceries</v>
      </c>
      <c r="E1003" s="16" t="str">
        <f>_xlfn.XLOOKUP('Bank_Statement (3)'!$D1003,Tabela4[Sub-category],Tabela4[Category])</f>
        <v>Food</v>
      </c>
      <c r="F1003" s="17" t="str">
        <f>_xlfn.XLOOKUP('Bank_Statement (3)'!$E1003,Tabela4[Category],Tabela4[Category Type])</f>
        <v>Expense</v>
      </c>
    </row>
    <row r="1004" spans="1:6" x14ac:dyDescent="0.25">
      <c r="A1004" s="1">
        <v>44066</v>
      </c>
      <c r="B1004" s="7" t="s">
        <v>0</v>
      </c>
      <c r="C1004" s="8">
        <v>-6</v>
      </c>
      <c r="D1004" s="12" t="str">
        <f>_xlfn.XLOOKUP(Bank_Statement__3[[#This Row],[Description]],'Data Validation'!$K$5:$K$27,'Data Validation'!$L$5:$L$27)</f>
        <v>Delivery Food</v>
      </c>
      <c r="E1004" s="13" t="str">
        <f>_xlfn.XLOOKUP('Bank_Statement (3)'!$D1004,Tabela4[Sub-category],Tabela4[Category])</f>
        <v>Food</v>
      </c>
      <c r="F1004" s="14" t="str">
        <f>_xlfn.XLOOKUP('Bank_Statement (3)'!$E1004,Tabela4[Category],Tabela4[Category Type])</f>
        <v>Expense</v>
      </c>
    </row>
    <row r="1005" spans="1:6" x14ac:dyDescent="0.25">
      <c r="A1005" s="1">
        <v>44067</v>
      </c>
      <c r="B1005" s="7" t="s">
        <v>6</v>
      </c>
      <c r="C1005" s="8">
        <v>-82</v>
      </c>
      <c r="D1005" s="15" t="str">
        <f>_xlfn.XLOOKUP(Bank_Statement__3[[#This Row],[Description]],'Data Validation'!$K$5:$K$27,'Data Validation'!$L$5:$L$27)</f>
        <v>Cosmetics</v>
      </c>
      <c r="E1005" s="16" t="str">
        <f>_xlfn.XLOOKUP('Bank_Statement (3)'!$D1005,Tabela4[Sub-category],Tabela4[Category])</f>
        <v>Living Expenses</v>
      </c>
      <c r="F1005" s="17" t="str">
        <f>_xlfn.XLOOKUP('Bank_Statement (3)'!$E1005,Tabela4[Category],Tabela4[Category Type])</f>
        <v>Expense</v>
      </c>
    </row>
    <row r="1006" spans="1:6" x14ac:dyDescent="0.25">
      <c r="A1006" s="1">
        <v>44068</v>
      </c>
      <c r="B1006" s="7" t="s">
        <v>0</v>
      </c>
      <c r="C1006" s="8">
        <v>-34</v>
      </c>
      <c r="D1006" s="12" t="str">
        <f>_xlfn.XLOOKUP(Bank_Statement__3[[#This Row],[Description]],'Data Validation'!$K$5:$K$27,'Data Validation'!$L$5:$L$27)</f>
        <v>Delivery Food</v>
      </c>
      <c r="E1006" s="13" t="str">
        <f>_xlfn.XLOOKUP('Bank_Statement (3)'!$D1006,Tabela4[Sub-category],Tabela4[Category])</f>
        <v>Food</v>
      </c>
      <c r="F1006" s="14" t="str">
        <f>_xlfn.XLOOKUP('Bank_Statement (3)'!$E1006,Tabela4[Category],Tabela4[Category Type])</f>
        <v>Expense</v>
      </c>
    </row>
    <row r="1007" spans="1:6" x14ac:dyDescent="0.25">
      <c r="A1007" s="1">
        <v>44069</v>
      </c>
      <c r="B1007" s="7" t="s">
        <v>18</v>
      </c>
      <c r="C1007" s="8">
        <v>-43</v>
      </c>
      <c r="D1007" s="15" t="str">
        <f>_xlfn.XLOOKUP(Bank_Statement__3[[#This Row],[Description]],'Data Validation'!$K$5:$K$27,'Data Validation'!$L$5:$L$27)</f>
        <v>Regular Living Expense</v>
      </c>
      <c r="E1007" s="16" t="str">
        <f>_xlfn.XLOOKUP('Bank_Statement (3)'!$D1007,Tabela4[Sub-category],Tabela4[Category])</f>
        <v>Living Expenses</v>
      </c>
      <c r="F1007" s="17" t="str">
        <f>_xlfn.XLOOKUP('Bank_Statement (3)'!$E1007,Tabela4[Category],Tabela4[Category Type])</f>
        <v>Expense</v>
      </c>
    </row>
    <row r="1008" spans="1:6" x14ac:dyDescent="0.25">
      <c r="A1008" s="1">
        <v>44070</v>
      </c>
      <c r="B1008" s="7" t="s">
        <v>7</v>
      </c>
      <c r="C1008" s="8">
        <v>-150</v>
      </c>
      <c r="D1008" s="12" t="str">
        <f>_xlfn.XLOOKUP(Bank_Statement__3[[#This Row],[Description]],'Data Validation'!$K$5:$K$27,'Data Validation'!$L$5:$L$27)</f>
        <v>Groceries</v>
      </c>
      <c r="E1008" s="13" t="str">
        <f>_xlfn.XLOOKUP('Bank_Statement (3)'!$D1008,Tabela4[Sub-category],Tabela4[Category])</f>
        <v>Food</v>
      </c>
      <c r="F1008" s="14" t="str">
        <f>_xlfn.XLOOKUP('Bank_Statement (3)'!$E1008,Tabela4[Category],Tabela4[Category Type])</f>
        <v>Expense</v>
      </c>
    </row>
    <row r="1009" spans="1:6" x14ac:dyDescent="0.25">
      <c r="A1009" s="1">
        <v>44071</v>
      </c>
      <c r="B1009" s="7" t="s">
        <v>15</v>
      </c>
      <c r="C1009" s="8">
        <v>-478</v>
      </c>
      <c r="D1009" s="15" t="str">
        <f>_xlfn.XLOOKUP(Bank_Statement__3[[#This Row],[Description]],'Data Validation'!$K$5:$K$27,'Data Validation'!$L$5:$L$27)</f>
        <v>Regular Living Expense</v>
      </c>
      <c r="E1009" s="16" t="str">
        <f>_xlfn.XLOOKUP('Bank_Statement (3)'!$D1009,Tabela4[Sub-category],Tabela4[Category])</f>
        <v>Living Expenses</v>
      </c>
      <c r="F1009" s="17" t="str">
        <f>_xlfn.XLOOKUP('Bank_Statement (3)'!$E1009,Tabela4[Category],Tabela4[Category Type])</f>
        <v>Expense</v>
      </c>
    </row>
    <row r="1010" spans="1:6" x14ac:dyDescent="0.25">
      <c r="A1010" s="1">
        <v>44072</v>
      </c>
      <c r="B1010" s="7" t="s">
        <v>7</v>
      </c>
      <c r="C1010" s="8">
        <v>-154</v>
      </c>
      <c r="D1010" s="12" t="str">
        <f>_xlfn.XLOOKUP(Bank_Statement__3[[#This Row],[Description]],'Data Validation'!$K$5:$K$27,'Data Validation'!$L$5:$L$27)</f>
        <v>Groceries</v>
      </c>
      <c r="E1010" s="13" t="str">
        <f>_xlfn.XLOOKUP('Bank_Statement (3)'!$D1010,Tabela4[Sub-category],Tabela4[Category])</f>
        <v>Food</v>
      </c>
      <c r="F1010" s="14" t="str">
        <f>_xlfn.XLOOKUP('Bank_Statement (3)'!$E1010,Tabela4[Category],Tabela4[Category Type])</f>
        <v>Expense</v>
      </c>
    </row>
    <row r="1011" spans="1:6" x14ac:dyDescent="0.25">
      <c r="A1011" s="1">
        <v>44073</v>
      </c>
      <c r="B1011" s="7" t="s">
        <v>4</v>
      </c>
      <c r="C1011" s="8">
        <v>-111</v>
      </c>
      <c r="D1011" s="15" t="str">
        <f>_xlfn.XLOOKUP(Bank_Statement__3[[#This Row],[Description]],'Data Validation'!$K$5:$K$27,'Data Validation'!$L$5:$L$27)</f>
        <v>Groceries</v>
      </c>
      <c r="E1011" s="16" t="str">
        <f>_xlfn.XLOOKUP('Bank_Statement (3)'!$D1011,Tabela4[Sub-category],Tabela4[Category])</f>
        <v>Food</v>
      </c>
      <c r="F1011" s="17" t="str">
        <f>_xlfn.XLOOKUP('Bank_Statement (3)'!$E1011,Tabela4[Category],Tabela4[Category Type])</f>
        <v>Expense</v>
      </c>
    </row>
    <row r="1012" spans="1:6" x14ac:dyDescent="0.25">
      <c r="A1012" s="1">
        <v>44074</v>
      </c>
      <c r="B1012" s="7" t="s">
        <v>18</v>
      </c>
      <c r="C1012" s="8">
        <v>-33</v>
      </c>
      <c r="D1012" s="12" t="str">
        <f>_xlfn.XLOOKUP(Bank_Statement__3[[#This Row],[Description]],'Data Validation'!$K$5:$K$27,'Data Validation'!$L$5:$L$27)</f>
        <v>Regular Living Expense</v>
      </c>
      <c r="E1012" s="13" t="str">
        <f>_xlfn.XLOOKUP('Bank_Statement (3)'!$D1012,Tabela4[Sub-category],Tabela4[Category])</f>
        <v>Living Expenses</v>
      </c>
      <c r="F1012" s="14" t="str">
        <f>_xlfn.XLOOKUP('Bank_Statement (3)'!$E1012,Tabela4[Category],Tabela4[Category Type])</f>
        <v>Expense</v>
      </c>
    </row>
    <row r="1013" spans="1:6" x14ac:dyDescent="0.25">
      <c r="A1013" s="1">
        <v>44074</v>
      </c>
      <c r="B1013" s="7" t="s">
        <v>8</v>
      </c>
      <c r="C1013" s="8">
        <v>7709.35</v>
      </c>
      <c r="D1013" s="15" t="str">
        <f>_xlfn.XLOOKUP(Bank_Statement__3[[#This Row],[Description]],'Data Validation'!$K$5:$K$27,'Data Validation'!$L$5:$L$27)</f>
        <v>Salary</v>
      </c>
      <c r="E1013" s="16" t="str">
        <f>_xlfn.XLOOKUP('Bank_Statement (3)'!$D1013,Tabela4[Sub-category],Tabela4[Category])</f>
        <v>Salary</v>
      </c>
      <c r="F1013" s="17" t="str">
        <f>_xlfn.XLOOKUP('Bank_Statement (3)'!$E1013,Tabela4[Category],Tabela4[Category Type])</f>
        <v>Income</v>
      </c>
    </row>
    <row r="1014" spans="1:6" x14ac:dyDescent="0.25">
      <c r="A1014" s="1">
        <v>44075</v>
      </c>
      <c r="B1014" s="7" t="s">
        <v>7</v>
      </c>
      <c r="C1014" s="8">
        <v>-147</v>
      </c>
      <c r="D1014" s="12" t="str">
        <f>_xlfn.XLOOKUP(Bank_Statement__3[[#This Row],[Description]],'Data Validation'!$K$5:$K$27,'Data Validation'!$L$5:$L$27)</f>
        <v>Groceries</v>
      </c>
      <c r="E1014" s="13" t="str">
        <f>_xlfn.XLOOKUP('Bank_Statement (3)'!$D1014,Tabela4[Sub-category],Tabela4[Category])</f>
        <v>Food</v>
      </c>
      <c r="F1014" s="14" t="str">
        <f>_xlfn.XLOOKUP('Bank_Statement (3)'!$E1014,Tabela4[Category],Tabela4[Category Type])</f>
        <v>Expense</v>
      </c>
    </row>
    <row r="1015" spans="1:6" x14ac:dyDescent="0.25">
      <c r="A1015" s="1">
        <v>44076</v>
      </c>
      <c r="B1015" s="7" t="s">
        <v>0</v>
      </c>
      <c r="C1015" s="8">
        <v>-30</v>
      </c>
      <c r="D1015" s="15" t="str">
        <f>_xlfn.XLOOKUP(Bank_Statement__3[[#This Row],[Description]],'Data Validation'!$K$5:$K$27,'Data Validation'!$L$5:$L$27)</f>
        <v>Delivery Food</v>
      </c>
      <c r="E1015" s="16" t="str">
        <f>_xlfn.XLOOKUP('Bank_Statement (3)'!$D1015,Tabela4[Sub-category],Tabela4[Category])</f>
        <v>Food</v>
      </c>
      <c r="F1015" s="17" t="str">
        <f>_xlfn.XLOOKUP('Bank_Statement (3)'!$E1015,Tabela4[Category],Tabela4[Category Type])</f>
        <v>Expense</v>
      </c>
    </row>
    <row r="1016" spans="1:6" x14ac:dyDescent="0.25">
      <c r="A1016" s="1">
        <v>44077</v>
      </c>
      <c r="B1016" s="7" t="s">
        <v>1</v>
      </c>
      <c r="C1016" s="8">
        <v>-362</v>
      </c>
      <c r="D1016" s="12" t="str">
        <f>_xlfn.XLOOKUP(Bank_Statement__3[[#This Row],[Description]],'Data Validation'!$K$5:$K$27,'Data Validation'!$L$5:$L$27)</f>
        <v>Other</v>
      </c>
      <c r="E1016" s="13" t="str">
        <f>_xlfn.XLOOKUP('Bank_Statement (3)'!$D1016,Tabela4[Sub-category],Tabela4[Category])</f>
        <v>Discretionary</v>
      </c>
      <c r="F1016" s="14" t="str">
        <f>_xlfn.XLOOKUP('Bank_Statement (3)'!$E1016,Tabela4[Category],Tabela4[Category Type])</f>
        <v>Expense</v>
      </c>
    </row>
    <row r="1017" spans="1:6" x14ac:dyDescent="0.25">
      <c r="A1017" s="1">
        <v>44078</v>
      </c>
      <c r="B1017" s="7" t="s">
        <v>21</v>
      </c>
      <c r="C1017" s="8">
        <v>-28</v>
      </c>
      <c r="D1017" s="15" t="str">
        <f>_xlfn.XLOOKUP(Bank_Statement__3[[#This Row],[Description]],'Data Validation'!$K$5:$K$27,'Data Validation'!$L$5:$L$27)</f>
        <v>Other</v>
      </c>
      <c r="E1017" s="16" t="str">
        <f>_xlfn.XLOOKUP('Bank_Statement (3)'!$D1017,Tabela4[Sub-category],Tabela4[Category])</f>
        <v>Discretionary</v>
      </c>
      <c r="F1017" s="17" t="str">
        <f>_xlfn.XLOOKUP('Bank_Statement (3)'!$E1017,Tabela4[Category],Tabela4[Category Type])</f>
        <v>Expense</v>
      </c>
    </row>
    <row r="1018" spans="1:6" x14ac:dyDescent="0.25">
      <c r="A1018" s="1">
        <v>44079</v>
      </c>
      <c r="B1018" s="7" t="s">
        <v>19</v>
      </c>
      <c r="C1018" s="8">
        <v>-7</v>
      </c>
      <c r="D1018" s="12" t="str">
        <f>_xlfn.XLOOKUP(Bank_Statement__3[[#This Row],[Description]],'Data Validation'!$K$5:$K$27,'Data Validation'!$L$5:$L$27)</f>
        <v>Entertainment Subscription</v>
      </c>
      <c r="E1018" s="13" t="str">
        <f>_xlfn.XLOOKUP('Bank_Statement (3)'!$D1018,Tabela4[Sub-category],Tabela4[Category])</f>
        <v>Entertainment</v>
      </c>
      <c r="F1018" s="14" t="str">
        <f>_xlfn.XLOOKUP('Bank_Statement (3)'!$E1018,Tabela4[Category],Tabela4[Category Type])</f>
        <v>Expense</v>
      </c>
    </row>
    <row r="1019" spans="1:6" x14ac:dyDescent="0.25">
      <c r="A1019" s="1">
        <v>44080</v>
      </c>
      <c r="B1019" s="7" t="s">
        <v>6</v>
      </c>
      <c r="C1019" s="8">
        <v>-67</v>
      </c>
      <c r="D1019" s="15" t="str">
        <f>_xlfn.XLOOKUP(Bank_Statement__3[[#This Row],[Description]],'Data Validation'!$K$5:$K$27,'Data Validation'!$L$5:$L$27)</f>
        <v>Cosmetics</v>
      </c>
      <c r="E1019" s="16" t="str">
        <f>_xlfn.XLOOKUP('Bank_Statement (3)'!$D1019,Tabela4[Sub-category],Tabela4[Category])</f>
        <v>Living Expenses</v>
      </c>
      <c r="F1019" s="17" t="str">
        <f>_xlfn.XLOOKUP('Bank_Statement (3)'!$E1019,Tabela4[Category],Tabela4[Category Type])</f>
        <v>Expense</v>
      </c>
    </row>
    <row r="1020" spans="1:6" x14ac:dyDescent="0.25">
      <c r="A1020" s="1">
        <v>44081</v>
      </c>
      <c r="B1020" s="7" t="s">
        <v>1</v>
      </c>
      <c r="C1020" s="8">
        <v>-307</v>
      </c>
      <c r="D1020" s="12" t="str">
        <f>_xlfn.XLOOKUP(Bank_Statement__3[[#This Row],[Description]],'Data Validation'!$K$5:$K$27,'Data Validation'!$L$5:$L$27)</f>
        <v>Other</v>
      </c>
      <c r="E1020" s="13" t="str">
        <f>_xlfn.XLOOKUP('Bank_Statement (3)'!$D1020,Tabela4[Sub-category],Tabela4[Category])</f>
        <v>Discretionary</v>
      </c>
      <c r="F1020" s="14" t="str">
        <f>_xlfn.XLOOKUP('Bank_Statement (3)'!$E1020,Tabela4[Category],Tabela4[Category Type])</f>
        <v>Expense</v>
      </c>
    </row>
    <row r="1021" spans="1:6" x14ac:dyDescent="0.25">
      <c r="A1021" s="1">
        <v>44082</v>
      </c>
      <c r="B1021" s="7" t="s">
        <v>18</v>
      </c>
      <c r="C1021" s="8">
        <v>-37</v>
      </c>
      <c r="D1021" s="15" t="str">
        <f>_xlfn.XLOOKUP(Bank_Statement__3[[#This Row],[Description]],'Data Validation'!$K$5:$K$27,'Data Validation'!$L$5:$L$27)</f>
        <v>Regular Living Expense</v>
      </c>
      <c r="E1021" s="16" t="str">
        <f>_xlfn.XLOOKUP('Bank_Statement (3)'!$D1021,Tabela4[Sub-category],Tabela4[Category])</f>
        <v>Living Expenses</v>
      </c>
      <c r="F1021" s="17" t="str">
        <f>_xlfn.XLOOKUP('Bank_Statement (3)'!$E1021,Tabela4[Category],Tabela4[Category Type])</f>
        <v>Expense</v>
      </c>
    </row>
    <row r="1022" spans="1:6" x14ac:dyDescent="0.25">
      <c r="A1022" s="1">
        <v>44083</v>
      </c>
      <c r="B1022" s="7" t="s">
        <v>0</v>
      </c>
      <c r="C1022" s="8">
        <v>-39</v>
      </c>
      <c r="D1022" s="12" t="str">
        <f>_xlfn.XLOOKUP(Bank_Statement__3[[#This Row],[Description]],'Data Validation'!$K$5:$K$27,'Data Validation'!$L$5:$L$27)</f>
        <v>Delivery Food</v>
      </c>
      <c r="E1022" s="13" t="str">
        <f>_xlfn.XLOOKUP('Bank_Statement (3)'!$D1022,Tabela4[Sub-category],Tabela4[Category])</f>
        <v>Food</v>
      </c>
      <c r="F1022" s="14" t="str">
        <f>_xlfn.XLOOKUP('Bank_Statement (3)'!$E1022,Tabela4[Category],Tabela4[Category Type])</f>
        <v>Expense</v>
      </c>
    </row>
    <row r="1023" spans="1:6" x14ac:dyDescent="0.25">
      <c r="A1023" s="1">
        <v>44084</v>
      </c>
      <c r="B1023" s="7" t="s">
        <v>7</v>
      </c>
      <c r="C1023" s="8">
        <v>-144</v>
      </c>
      <c r="D1023" s="15" t="str">
        <f>_xlfn.XLOOKUP(Bank_Statement__3[[#This Row],[Description]],'Data Validation'!$K$5:$K$27,'Data Validation'!$L$5:$L$27)</f>
        <v>Groceries</v>
      </c>
      <c r="E1023" s="16" t="str">
        <f>_xlfn.XLOOKUP('Bank_Statement (3)'!$D1023,Tabela4[Sub-category],Tabela4[Category])</f>
        <v>Food</v>
      </c>
      <c r="F1023" s="17" t="str">
        <f>_xlfn.XLOOKUP('Bank_Statement (3)'!$E1023,Tabela4[Category],Tabela4[Category Type])</f>
        <v>Expense</v>
      </c>
    </row>
    <row r="1024" spans="1:6" x14ac:dyDescent="0.25">
      <c r="A1024" s="1">
        <v>44085</v>
      </c>
      <c r="B1024" s="7" t="s">
        <v>16</v>
      </c>
      <c r="C1024" s="8">
        <v>-76</v>
      </c>
      <c r="D1024" s="12" t="str">
        <f>_xlfn.XLOOKUP(Bank_Statement__3[[#This Row],[Description]],'Data Validation'!$K$5:$K$27,'Data Validation'!$L$5:$L$27)</f>
        <v>Gas</v>
      </c>
      <c r="E1024" s="13" t="str">
        <f>_xlfn.XLOOKUP('Bank_Statement (3)'!$D1024,Tabela4[Sub-category],Tabela4[Category])</f>
        <v>Transport</v>
      </c>
      <c r="F1024" s="14" t="str">
        <f>_xlfn.XLOOKUP('Bank_Statement (3)'!$E1024,Tabela4[Category],Tabela4[Category Type])</f>
        <v>Expense</v>
      </c>
    </row>
    <row r="1025" spans="1:6" x14ac:dyDescent="0.25">
      <c r="A1025" s="1">
        <v>44086</v>
      </c>
      <c r="B1025" s="7" t="s">
        <v>4</v>
      </c>
      <c r="C1025" s="8">
        <v>-74</v>
      </c>
      <c r="D1025" s="15" t="str">
        <f>_xlfn.XLOOKUP(Bank_Statement__3[[#This Row],[Description]],'Data Validation'!$K$5:$K$27,'Data Validation'!$L$5:$L$27)</f>
        <v>Groceries</v>
      </c>
      <c r="E1025" s="16" t="str">
        <f>_xlfn.XLOOKUP('Bank_Statement (3)'!$D1025,Tabela4[Sub-category],Tabela4[Category])</f>
        <v>Food</v>
      </c>
      <c r="F1025" s="17" t="str">
        <f>_xlfn.XLOOKUP('Bank_Statement (3)'!$E1025,Tabela4[Category],Tabela4[Category Type])</f>
        <v>Expense</v>
      </c>
    </row>
    <row r="1026" spans="1:6" x14ac:dyDescent="0.25">
      <c r="A1026" s="1">
        <v>44087</v>
      </c>
      <c r="B1026" s="7" t="s">
        <v>1</v>
      </c>
      <c r="C1026" s="8">
        <v>-381</v>
      </c>
      <c r="D1026" s="12" t="str">
        <f>_xlfn.XLOOKUP(Bank_Statement__3[[#This Row],[Description]],'Data Validation'!$K$5:$K$27,'Data Validation'!$L$5:$L$27)</f>
        <v>Other</v>
      </c>
      <c r="E1026" s="13" t="str">
        <f>_xlfn.XLOOKUP('Bank_Statement (3)'!$D1026,Tabela4[Sub-category],Tabela4[Category])</f>
        <v>Discretionary</v>
      </c>
      <c r="F1026" s="14" t="str">
        <f>_xlfn.XLOOKUP('Bank_Statement (3)'!$E1026,Tabela4[Category],Tabela4[Category Type])</f>
        <v>Expense</v>
      </c>
    </row>
    <row r="1027" spans="1:6" x14ac:dyDescent="0.25">
      <c r="A1027" s="1">
        <v>44088</v>
      </c>
      <c r="B1027" s="7" t="s">
        <v>3</v>
      </c>
      <c r="C1027" s="8">
        <v>-6</v>
      </c>
      <c r="D1027" s="15" t="str">
        <f>_xlfn.XLOOKUP(Bank_Statement__3[[#This Row],[Description]],'Data Validation'!$K$5:$K$27,'Data Validation'!$L$5:$L$27)</f>
        <v>Entertainment Subscription</v>
      </c>
      <c r="E1027" s="16" t="str">
        <f>_xlfn.XLOOKUP('Bank_Statement (3)'!$D1027,Tabela4[Sub-category],Tabela4[Category])</f>
        <v>Entertainment</v>
      </c>
      <c r="F1027" s="17" t="str">
        <f>_xlfn.XLOOKUP('Bank_Statement (3)'!$E1027,Tabela4[Category],Tabela4[Category Type])</f>
        <v>Expense</v>
      </c>
    </row>
    <row r="1028" spans="1:6" x14ac:dyDescent="0.25">
      <c r="A1028" s="1">
        <v>44089</v>
      </c>
      <c r="B1028" s="7" t="s">
        <v>19</v>
      </c>
      <c r="C1028" s="8">
        <v>-12</v>
      </c>
      <c r="D1028" s="12" t="str">
        <f>_xlfn.XLOOKUP(Bank_Statement__3[[#This Row],[Description]],'Data Validation'!$K$5:$K$27,'Data Validation'!$L$5:$L$27)</f>
        <v>Entertainment Subscription</v>
      </c>
      <c r="E1028" s="13" t="str">
        <f>_xlfn.XLOOKUP('Bank_Statement (3)'!$D1028,Tabela4[Sub-category],Tabela4[Category])</f>
        <v>Entertainment</v>
      </c>
      <c r="F1028" s="14" t="str">
        <f>_xlfn.XLOOKUP('Bank_Statement (3)'!$E1028,Tabela4[Category],Tabela4[Category Type])</f>
        <v>Expense</v>
      </c>
    </row>
    <row r="1029" spans="1:6" x14ac:dyDescent="0.25">
      <c r="A1029" s="1">
        <v>44090</v>
      </c>
      <c r="B1029" s="7" t="s">
        <v>0</v>
      </c>
      <c r="C1029" s="8">
        <v>-7</v>
      </c>
      <c r="D1029" s="15" t="str">
        <f>_xlfn.XLOOKUP(Bank_Statement__3[[#This Row],[Description]],'Data Validation'!$K$5:$K$27,'Data Validation'!$L$5:$L$27)</f>
        <v>Delivery Food</v>
      </c>
      <c r="E1029" s="16" t="str">
        <f>_xlfn.XLOOKUP('Bank_Statement (3)'!$D1029,Tabela4[Sub-category],Tabela4[Category])</f>
        <v>Food</v>
      </c>
      <c r="F1029" s="17" t="str">
        <f>_xlfn.XLOOKUP('Bank_Statement (3)'!$E1029,Tabela4[Category],Tabela4[Category Type])</f>
        <v>Expense</v>
      </c>
    </row>
    <row r="1030" spans="1:6" x14ac:dyDescent="0.25">
      <c r="A1030" s="1">
        <v>44091</v>
      </c>
      <c r="B1030" s="7" t="s">
        <v>17</v>
      </c>
      <c r="C1030" s="8">
        <v>-244</v>
      </c>
      <c r="D1030" s="12" t="str">
        <f>_xlfn.XLOOKUP(Bank_Statement__3[[#This Row],[Description]],'Data Validation'!$K$5:$K$27,'Data Validation'!$L$5:$L$27)</f>
        <v>Regular Living Expense</v>
      </c>
      <c r="E1030" s="13" t="str">
        <f>_xlfn.XLOOKUP('Bank_Statement (3)'!$D1030,Tabela4[Sub-category],Tabela4[Category])</f>
        <v>Living Expenses</v>
      </c>
      <c r="F1030" s="14" t="str">
        <f>_xlfn.XLOOKUP('Bank_Statement (3)'!$E1030,Tabela4[Category],Tabela4[Category Type])</f>
        <v>Expense</v>
      </c>
    </row>
    <row r="1031" spans="1:6" x14ac:dyDescent="0.25">
      <c r="A1031" s="1">
        <v>44092</v>
      </c>
      <c r="B1031" s="7" t="s">
        <v>26</v>
      </c>
      <c r="C1031" s="8">
        <v>-50</v>
      </c>
      <c r="D1031" s="15" t="str">
        <f>_xlfn.XLOOKUP(Bank_Statement__3[[#This Row],[Description]],'Data Validation'!$K$5:$K$27,'Data Validation'!$L$5:$L$27)</f>
        <v>Eating Out</v>
      </c>
      <c r="E1031" s="16" t="str">
        <f>_xlfn.XLOOKUP('Bank_Statement (3)'!$D1031,Tabela4[Sub-category],Tabela4[Category])</f>
        <v>Food</v>
      </c>
      <c r="F1031" s="17" t="str">
        <f>_xlfn.XLOOKUP('Bank_Statement (3)'!$E1031,Tabela4[Category],Tabela4[Category Type])</f>
        <v>Expense</v>
      </c>
    </row>
    <row r="1032" spans="1:6" x14ac:dyDescent="0.25">
      <c r="A1032" s="1">
        <v>44093</v>
      </c>
      <c r="B1032" s="7" t="s">
        <v>6</v>
      </c>
      <c r="C1032" s="8">
        <v>-181</v>
      </c>
      <c r="D1032" s="12" t="str">
        <f>_xlfn.XLOOKUP(Bank_Statement__3[[#This Row],[Description]],'Data Validation'!$K$5:$K$27,'Data Validation'!$L$5:$L$27)</f>
        <v>Cosmetics</v>
      </c>
      <c r="E1032" s="13" t="str">
        <f>_xlfn.XLOOKUP('Bank_Statement (3)'!$D1032,Tabela4[Sub-category],Tabela4[Category])</f>
        <v>Living Expenses</v>
      </c>
      <c r="F1032" s="14" t="str">
        <f>_xlfn.XLOOKUP('Bank_Statement (3)'!$E1032,Tabela4[Category],Tabela4[Category Type])</f>
        <v>Expense</v>
      </c>
    </row>
    <row r="1033" spans="1:6" x14ac:dyDescent="0.25">
      <c r="A1033" s="1">
        <v>44094</v>
      </c>
      <c r="B1033" s="7" t="s">
        <v>0</v>
      </c>
      <c r="C1033" s="8">
        <v>-27</v>
      </c>
      <c r="D1033" s="15" t="str">
        <f>_xlfn.XLOOKUP(Bank_Statement__3[[#This Row],[Description]],'Data Validation'!$K$5:$K$27,'Data Validation'!$L$5:$L$27)</f>
        <v>Delivery Food</v>
      </c>
      <c r="E1033" s="16" t="str">
        <f>_xlfn.XLOOKUP('Bank_Statement (3)'!$D1033,Tabela4[Sub-category],Tabela4[Category])</f>
        <v>Food</v>
      </c>
      <c r="F1033" s="17" t="str">
        <f>_xlfn.XLOOKUP('Bank_Statement (3)'!$E1033,Tabela4[Category],Tabela4[Category Type])</f>
        <v>Expense</v>
      </c>
    </row>
    <row r="1034" spans="1:6" x14ac:dyDescent="0.25">
      <c r="A1034" s="1">
        <v>44095</v>
      </c>
      <c r="B1034" s="7" t="s">
        <v>1</v>
      </c>
      <c r="C1034" s="8">
        <v>-320</v>
      </c>
      <c r="D1034" s="12" t="str">
        <f>_xlfn.XLOOKUP(Bank_Statement__3[[#This Row],[Description]],'Data Validation'!$K$5:$K$27,'Data Validation'!$L$5:$L$27)</f>
        <v>Other</v>
      </c>
      <c r="E1034" s="13" t="str">
        <f>_xlfn.XLOOKUP('Bank_Statement (3)'!$D1034,Tabela4[Sub-category],Tabela4[Category])</f>
        <v>Discretionary</v>
      </c>
      <c r="F1034" s="14" t="str">
        <f>_xlfn.XLOOKUP('Bank_Statement (3)'!$E1034,Tabela4[Category],Tabela4[Category Type])</f>
        <v>Expense</v>
      </c>
    </row>
    <row r="1035" spans="1:6" x14ac:dyDescent="0.25">
      <c r="A1035" s="1">
        <v>44096</v>
      </c>
      <c r="B1035" s="7" t="s">
        <v>16</v>
      </c>
      <c r="C1035" s="8">
        <v>-73</v>
      </c>
      <c r="D1035" s="15" t="str">
        <f>_xlfn.XLOOKUP(Bank_Statement__3[[#This Row],[Description]],'Data Validation'!$K$5:$K$27,'Data Validation'!$L$5:$L$27)</f>
        <v>Gas</v>
      </c>
      <c r="E1035" s="16" t="str">
        <f>_xlfn.XLOOKUP('Bank_Statement (3)'!$D1035,Tabela4[Sub-category],Tabela4[Category])</f>
        <v>Transport</v>
      </c>
      <c r="F1035" s="17" t="str">
        <f>_xlfn.XLOOKUP('Bank_Statement (3)'!$E1035,Tabela4[Category],Tabela4[Category Type])</f>
        <v>Expense</v>
      </c>
    </row>
    <row r="1036" spans="1:6" x14ac:dyDescent="0.25">
      <c r="A1036" s="1">
        <v>44097</v>
      </c>
      <c r="B1036" s="7" t="s">
        <v>15</v>
      </c>
      <c r="C1036" s="8">
        <v>-357</v>
      </c>
      <c r="D1036" s="12" t="str">
        <f>_xlfn.XLOOKUP(Bank_Statement__3[[#This Row],[Description]],'Data Validation'!$K$5:$K$27,'Data Validation'!$L$5:$L$27)</f>
        <v>Regular Living Expense</v>
      </c>
      <c r="E1036" s="13" t="str">
        <f>_xlfn.XLOOKUP('Bank_Statement (3)'!$D1036,Tabela4[Sub-category],Tabela4[Category])</f>
        <v>Living Expenses</v>
      </c>
      <c r="F1036" s="14" t="str">
        <f>_xlfn.XLOOKUP('Bank_Statement (3)'!$E1036,Tabela4[Category],Tabela4[Category Type])</f>
        <v>Expense</v>
      </c>
    </row>
    <row r="1037" spans="1:6" x14ac:dyDescent="0.25">
      <c r="A1037" s="1">
        <v>44098</v>
      </c>
      <c r="B1037" s="7" t="s">
        <v>7</v>
      </c>
      <c r="C1037" s="8">
        <v>-174</v>
      </c>
      <c r="D1037" s="15" t="str">
        <f>_xlfn.XLOOKUP(Bank_Statement__3[[#This Row],[Description]],'Data Validation'!$K$5:$K$27,'Data Validation'!$L$5:$L$27)</f>
        <v>Groceries</v>
      </c>
      <c r="E1037" s="16" t="str">
        <f>_xlfn.XLOOKUP('Bank_Statement (3)'!$D1037,Tabela4[Sub-category],Tabela4[Category])</f>
        <v>Food</v>
      </c>
      <c r="F1037" s="17" t="str">
        <f>_xlfn.XLOOKUP('Bank_Statement (3)'!$E1037,Tabela4[Category],Tabela4[Category Type])</f>
        <v>Expense</v>
      </c>
    </row>
    <row r="1038" spans="1:6" x14ac:dyDescent="0.25">
      <c r="A1038" s="1">
        <v>44099</v>
      </c>
      <c r="B1038" s="7" t="s">
        <v>6</v>
      </c>
      <c r="C1038" s="8">
        <v>-65</v>
      </c>
      <c r="D1038" s="12" t="str">
        <f>_xlfn.XLOOKUP(Bank_Statement__3[[#This Row],[Description]],'Data Validation'!$K$5:$K$27,'Data Validation'!$L$5:$L$27)</f>
        <v>Cosmetics</v>
      </c>
      <c r="E1038" s="13" t="str">
        <f>_xlfn.XLOOKUP('Bank_Statement (3)'!$D1038,Tabela4[Sub-category],Tabela4[Category])</f>
        <v>Living Expenses</v>
      </c>
      <c r="F1038" s="14" t="str">
        <f>_xlfn.XLOOKUP('Bank_Statement (3)'!$E1038,Tabela4[Category],Tabela4[Category Type])</f>
        <v>Expense</v>
      </c>
    </row>
    <row r="1039" spans="1:6" x14ac:dyDescent="0.25">
      <c r="A1039" s="1">
        <v>44100</v>
      </c>
      <c r="B1039" s="7" t="s">
        <v>9</v>
      </c>
      <c r="C1039" s="8">
        <v>-36</v>
      </c>
      <c r="D1039" s="15" t="str">
        <f>_xlfn.XLOOKUP(Bank_Statement__3[[#This Row],[Description]],'Data Validation'!$K$5:$K$27,'Data Validation'!$L$5:$L$27)</f>
        <v>Going Out</v>
      </c>
      <c r="E1039" s="16" t="str">
        <f>_xlfn.XLOOKUP('Bank_Statement (3)'!$D1039,Tabela4[Sub-category],Tabela4[Category])</f>
        <v>Entertainment</v>
      </c>
      <c r="F1039" s="17" t="str">
        <f>_xlfn.XLOOKUP('Bank_Statement (3)'!$E1039,Tabela4[Category],Tabela4[Category Type])</f>
        <v>Expense</v>
      </c>
    </row>
    <row r="1040" spans="1:6" x14ac:dyDescent="0.25">
      <c r="A1040" s="1">
        <v>44101</v>
      </c>
      <c r="B1040" s="7" t="s">
        <v>2</v>
      </c>
      <c r="C1040" s="8">
        <v>-159</v>
      </c>
      <c r="D1040" s="12" t="str">
        <f>_xlfn.XLOOKUP(Bank_Statement__3[[#This Row],[Description]],'Data Validation'!$K$5:$K$27,'Data Validation'!$L$5:$L$27)</f>
        <v>Clothes</v>
      </c>
      <c r="E1040" s="13" t="str">
        <f>_xlfn.XLOOKUP('Bank_Statement (3)'!$D1040,Tabela4[Sub-category],Tabela4[Category])</f>
        <v>Discretionary</v>
      </c>
      <c r="F1040" s="14" t="str">
        <f>_xlfn.XLOOKUP('Bank_Statement (3)'!$E1040,Tabela4[Category],Tabela4[Category Type])</f>
        <v>Expense</v>
      </c>
    </row>
    <row r="1041" spans="1:6" x14ac:dyDescent="0.25">
      <c r="A1041" s="1">
        <v>44102</v>
      </c>
      <c r="B1041" s="7" t="s">
        <v>7</v>
      </c>
      <c r="C1041" s="8">
        <v>-193</v>
      </c>
      <c r="D1041" s="15" t="str">
        <f>_xlfn.XLOOKUP(Bank_Statement__3[[#This Row],[Description]],'Data Validation'!$K$5:$K$27,'Data Validation'!$L$5:$L$27)</f>
        <v>Groceries</v>
      </c>
      <c r="E1041" s="16" t="str">
        <f>_xlfn.XLOOKUP('Bank_Statement (3)'!$D1041,Tabela4[Sub-category],Tabela4[Category])</f>
        <v>Food</v>
      </c>
      <c r="F1041" s="17" t="str">
        <f>_xlfn.XLOOKUP('Bank_Statement (3)'!$E1041,Tabela4[Category],Tabela4[Category Type])</f>
        <v>Expense</v>
      </c>
    </row>
    <row r="1042" spans="1:6" x14ac:dyDescent="0.25">
      <c r="A1042" s="1">
        <v>44103</v>
      </c>
      <c r="B1042" s="7" t="s">
        <v>7</v>
      </c>
      <c r="C1042" s="8">
        <v>-126</v>
      </c>
      <c r="D1042" s="12" t="str">
        <f>_xlfn.XLOOKUP(Bank_Statement__3[[#This Row],[Description]],'Data Validation'!$K$5:$K$27,'Data Validation'!$L$5:$L$27)</f>
        <v>Groceries</v>
      </c>
      <c r="E1042" s="13" t="str">
        <f>_xlfn.XLOOKUP('Bank_Statement (3)'!$D1042,Tabela4[Sub-category],Tabela4[Category])</f>
        <v>Food</v>
      </c>
      <c r="F1042" s="14" t="str">
        <f>_xlfn.XLOOKUP('Bank_Statement (3)'!$E1042,Tabela4[Category],Tabela4[Category Type])</f>
        <v>Expense</v>
      </c>
    </row>
    <row r="1043" spans="1:6" x14ac:dyDescent="0.25">
      <c r="A1043" s="1">
        <v>44104</v>
      </c>
      <c r="B1043" s="7" t="s">
        <v>0</v>
      </c>
      <c r="C1043" s="8">
        <v>-25</v>
      </c>
      <c r="D1043" s="15" t="str">
        <f>_xlfn.XLOOKUP(Bank_Statement__3[[#This Row],[Description]],'Data Validation'!$K$5:$K$27,'Data Validation'!$L$5:$L$27)</f>
        <v>Delivery Food</v>
      </c>
      <c r="E1043" s="16" t="str">
        <f>_xlfn.XLOOKUP('Bank_Statement (3)'!$D1043,Tabela4[Sub-category],Tabela4[Category])</f>
        <v>Food</v>
      </c>
      <c r="F1043" s="17" t="str">
        <f>_xlfn.XLOOKUP('Bank_Statement (3)'!$E1043,Tabela4[Category],Tabela4[Category Type])</f>
        <v>Expense</v>
      </c>
    </row>
    <row r="1044" spans="1:6" x14ac:dyDescent="0.25">
      <c r="A1044" s="1">
        <v>44104</v>
      </c>
      <c r="B1044" s="7" t="s">
        <v>8</v>
      </c>
      <c r="C1044" s="8">
        <v>7768.2</v>
      </c>
      <c r="D1044" s="12" t="str">
        <f>_xlfn.XLOOKUP(Bank_Statement__3[[#This Row],[Description]],'Data Validation'!$K$5:$K$27,'Data Validation'!$L$5:$L$27)</f>
        <v>Salary</v>
      </c>
      <c r="E1044" s="13" t="str">
        <f>_xlfn.XLOOKUP('Bank_Statement (3)'!$D1044,Tabela4[Sub-category],Tabela4[Category])</f>
        <v>Salary</v>
      </c>
      <c r="F1044" s="14" t="str">
        <f>_xlfn.XLOOKUP('Bank_Statement (3)'!$E1044,Tabela4[Category],Tabela4[Category Type])</f>
        <v>Income</v>
      </c>
    </row>
    <row r="1045" spans="1:6" x14ac:dyDescent="0.25">
      <c r="A1045" s="1">
        <v>44105</v>
      </c>
      <c r="B1045" s="7" t="s">
        <v>0</v>
      </c>
      <c r="C1045" s="8">
        <v>-40</v>
      </c>
      <c r="D1045" s="15" t="str">
        <f>_xlfn.XLOOKUP(Bank_Statement__3[[#This Row],[Description]],'Data Validation'!$K$5:$K$27,'Data Validation'!$L$5:$L$27)</f>
        <v>Delivery Food</v>
      </c>
      <c r="E1045" s="16" t="str">
        <f>_xlfn.XLOOKUP('Bank_Statement (3)'!$D1045,Tabela4[Sub-category],Tabela4[Category])</f>
        <v>Food</v>
      </c>
      <c r="F1045" s="17" t="str">
        <f>_xlfn.XLOOKUP('Bank_Statement (3)'!$E1045,Tabela4[Category],Tabela4[Category Type])</f>
        <v>Expense</v>
      </c>
    </row>
    <row r="1046" spans="1:6" x14ac:dyDescent="0.25">
      <c r="A1046" s="1">
        <v>44106</v>
      </c>
      <c r="B1046" s="7" t="s">
        <v>23</v>
      </c>
      <c r="C1046" s="8">
        <v>-60</v>
      </c>
      <c r="D1046" s="12" t="str">
        <f>_xlfn.XLOOKUP(Bank_Statement__3[[#This Row],[Description]],'Data Validation'!$K$5:$K$27,'Data Validation'!$L$5:$L$27)</f>
        <v>Games</v>
      </c>
      <c r="E1046" s="13" t="str">
        <f>_xlfn.XLOOKUP('Bank_Statement (3)'!$D1046,Tabela4[Sub-category],Tabela4[Category])</f>
        <v>Entertainment</v>
      </c>
      <c r="F1046" s="14" t="str">
        <f>_xlfn.XLOOKUP('Bank_Statement (3)'!$E1046,Tabela4[Category],Tabela4[Category Type])</f>
        <v>Expense</v>
      </c>
    </row>
    <row r="1047" spans="1:6" x14ac:dyDescent="0.25">
      <c r="A1047" s="1">
        <v>44107</v>
      </c>
      <c r="B1047" s="7" t="s">
        <v>0</v>
      </c>
      <c r="C1047" s="8">
        <v>-42</v>
      </c>
      <c r="D1047" s="15" t="str">
        <f>_xlfn.XLOOKUP(Bank_Statement__3[[#This Row],[Description]],'Data Validation'!$K$5:$K$27,'Data Validation'!$L$5:$L$27)</f>
        <v>Delivery Food</v>
      </c>
      <c r="E1047" s="16" t="str">
        <f>_xlfn.XLOOKUP('Bank_Statement (3)'!$D1047,Tabela4[Sub-category],Tabela4[Category])</f>
        <v>Food</v>
      </c>
      <c r="F1047" s="17" t="str">
        <f>_xlfn.XLOOKUP('Bank_Statement (3)'!$E1047,Tabela4[Category],Tabela4[Category Type])</f>
        <v>Expense</v>
      </c>
    </row>
    <row r="1048" spans="1:6" x14ac:dyDescent="0.25">
      <c r="A1048" s="1">
        <v>44108</v>
      </c>
      <c r="B1048" s="7" t="s">
        <v>0</v>
      </c>
      <c r="C1048" s="8">
        <v>-38</v>
      </c>
      <c r="D1048" s="12" t="str">
        <f>_xlfn.XLOOKUP(Bank_Statement__3[[#This Row],[Description]],'Data Validation'!$K$5:$K$27,'Data Validation'!$L$5:$L$27)</f>
        <v>Delivery Food</v>
      </c>
      <c r="E1048" s="13" t="str">
        <f>_xlfn.XLOOKUP('Bank_Statement (3)'!$D1048,Tabela4[Sub-category],Tabela4[Category])</f>
        <v>Food</v>
      </c>
      <c r="F1048" s="14" t="str">
        <f>_xlfn.XLOOKUP('Bank_Statement (3)'!$E1048,Tabela4[Category],Tabela4[Category Type])</f>
        <v>Expense</v>
      </c>
    </row>
    <row r="1049" spans="1:6" x14ac:dyDescent="0.25">
      <c r="A1049" s="1">
        <v>44109</v>
      </c>
      <c r="B1049" s="7" t="s">
        <v>7</v>
      </c>
      <c r="C1049" s="8">
        <v>-57</v>
      </c>
      <c r="D1049" s="15" t="str">
        <f>_xlfn.XLOOKUP(Bank_Statement__3[[#This Row],[Description]],'Data Validation'!$K$5:$K$27,'Data Validation'!$L$5:$L$27)</f>
        <v>Groceries</v>
      </c>
      <c r="E1049" s="16" t="str">
        <f>_xlfn.XLOOKUP('Bank_Statement (3)'!$D1049,Tabela4[Sub-category],Tabela4[Category])</f>
        <v>Food</v>
      </c>
      <c r="F1049" s="17" t="str">
        <f>_xlfn.XLOOKUP('Bank_Statement (3)'!$E1049,Tabela4[Category],Tabela4[Category Type])</f>
        <v>Expense</v>
      </c>
    </row>
    <row r="1050" spans="1:6" x14ac:dyDescent="0.25">
      <c r="A1050" s="1">
        <v>44110</v>
      </c>
      <c r="B1050" s="7" t="s">
        <v>1</v>
      </c>
      <c r="C1050" s="8">
        <v>-341</v>
      </c>
      <c r="D1050" s="12" t="str">
        <f>_xlfn.XLOOKUP(Bank_Statement__3[[#This Row],[Description]],'Data Validation'!$K$5:$K$27,'Data Validation'!$L$5:$L$27)</f>
        <v>Other</v>
      </c>
      <c r="E1050" s="13" t="str">
        <f>_xlfn.XLOOKUP('Bank_Statement (3)'!$D1050,Tabela4[Sub-category],Tabela4[Category])</f>
        <v>Discretionary</v>
      </c>
      <c r="F1050" s="14" t="str">
        <f>_xlfn.XLOOKUP('Bank_Statement (3)'!$E1050,Tabela4[Category],Tabela4[Category Type])</f>
        <v>Expense</v>
      </c>
    </row>
    <row r="1051" spans="1:6" x14ac:dyDescent="0.25">
      <c r="A1051" s="1">
        <v>44111</v>
      </c>
      <c r="B1051" s="7" t="s">
        <v>6</v>
      </c>
      <c r="C1051" s="8">
        <v>-172</v>
      </c>
      <c r="D1051" s="15" t="str">
        <f>_xlfn.XLOOKUP(Bank_Statement__3[[#This Row],[Description]],'Data Validation'!$K$5:$K$27,'Data Validation'!$L$5:$L$27)</f>
        <v>Cosmetics</v>
      </c>
      <c r="E1051" s="16" t="str">
        <f>_xlfn.XLOOKUP('Bank_Statement (3)'!$D1051,Tabela4[Sub-category],Tabela4[Category])</f>
        <v>Living Expenses</v>
      </c>
      <c r="F1051" s="17" t="str">
        <f>_xlfn.XLOOKUP('Bank_Statement (3)'!$E1051,Tabela4[Category],Tabela4[Category Type])</f>
        <v>Expense</v>
      </c>
    </row>
    <row r="1052" spans="1:6" x14ac:dyDescent="0.25">
      <c r="A1052" s="1">
        <v>44112</v>
      </c>
      <c r="B1052" s="7" t="s">
        <v>9</v>
      </c>
      <c r="C1052" s="8">
        <v>-28</v>
      </c>
      <c r="D1052" s="12" t="str">
        <f>_xlfn.XLOOKUP(Bank_Statement__3[[#This Row],[Description]],'Data Validation'!$K$5:$K$27,'Data Validation'!$L$5:$L$27)</f>
        <v>Going Out</v>
      </c>
      <c r="E1052" s="13" t="str">
        <f>_xlfn.XLOOKUP('Bank_Statement (3)'!$D1052,Tabela4[Sub-category],Tabela4[Category])</f>
        <v>Entertainment</v>
      </c>
      <c r="F1052" s="14" t="str">
        <f>_xlfn.XLOOKUP('Bank_Statement (3)'!$E1052,Tabela4[Category],Tabela4[Category Type])</f>
        <v>Expense</v>
      </c>
    </row>
    <row r="1053" spans="1:6" x14ac:dyDescent="0.25">
      <c r="A1053" s="1">
        <v>44113</v>
      </c>
      <c r="B1053" s="7" t="s">
        <v>6</v>
      </c>
      <c r="C1053" s="8">
        <v>-106</v>
      </c>
      <c r="D1053" s="15" t="str">
        <f>_xlfn.XLOOKUP(Bank_Statement__3[[#This Row],[Description]],'Data Validation'!$K$5:$K$27,'Data Validation'!$L$5:$L$27)</f>
        <v>Cosmetics</v>
      </c>
      <c r="E1053" s="16" t="str">
        <f>_xlfn.XLOOKUP('Bank_Statement (3)'!$D1053,Tabela4[Sub-category],Tabela4[Category])</f>
        <v>Living Expenses</v>
      </c>
      <c r="F1053" s="17" t="str">
        <f>_xlfn.XLOOKUP('Bank_Statement (3)'!$E1053,Tabela4[Category],Tabela4[Category Type])</f>
        <v>Expense</v>
      </c>
    </row>
    <row r="1054" spans="1:6" x14ac:dyDescent="0.25">
      <c r="A1054" s="1">
        <v>44114</v>
      </c>
      <c r="B1054" s="7" t="s">
        <v>7</v>
      </c>
      <c r="C1054" s="8">
        <v>-118</v>
      </c>
      <c r="D1054" s="12" t="str">
        <f>_xlfn.XLOOKUP(Bank_Statement__3[[#This Row],[Description]],'Data Validation'!$K$5:$K$27,'Data Validation'!$L$5:$L$27)</f>
        <v>Groceries</v>
      </c>
      <c r="E1054" s="13" t="str">
        <f>_xlfn.XLOOKUP('Bank_Statement (3)'!$D1054,Tabela4[Sub-category],Tabela4[Category])</f>
        <v>Food</v>
      </c>
      <c r="F1054" s="14" t="str">
        <f>_xlfn.XLOOKUP('Bank_Statement (3)'!$E1054,Tabela4[Category],Tabela4[Category Type])</f>
        <v>Expense</v>
      </c>
    </row>
    <row r="1055" spans="1:6" x14ac:dyDescent="0.25">
      <c r="A1055" s="1">
        <v>44115</v>
      </c>
      <c r="B1055" s="7" t="s">
        <v>4</v>
      </c>
      <c r="C1055" s="8">
        <v>-132</v>
      </c>
      <c r="D1055" s="15" t="str">
        <f>_xlfn.XLOOKUP(Bank_Statement__3[[#This Row],[Description]],'Data Validation'!$K$5:$K$27,'Data Validation'!$L$5:$L$27)</f>
        <v>Groceries</v>
      </c>
      <c r="E1055" s="16" t="str">
        <f>_xlfn.XLOOKUP('Bank_Statement (3)'!$D1055,Tabela4[Sub-category],Tabela4[Category])</f>
        <v>Food</v>
      </c>
      <c r="F1055" s="17" t="str">
        <f>_xlfn.XLOOKUP('Bank_Statement (3)'!$E1055,Tabela4[Category],Tabela4[Category Type])</f>
        <v>Expense</v>
      </c>
    </row>
    <row r="1056" spans="1:6" x14ac:dyDescent="0.25">
      <c r="A1056" s="1">
        <v>44116</v>
      </c>
      <c r="B1056" s="7" t="s">
        <v>1</v>
      </c>
      <c r="C1056" s="8">
        <v>-444</v>
      </c>
      <c r="D1056" s="12" t="str">
        <f>_xlfn.XLOOKUP(Bank_Statement__3[[#This Row],[Description]],'Data Validation'!$K$5:$K$27,'Data Validation'!$L$5:$L$27)</f>
        <v>Other</v>
      </c>
      <c r="E1056" s="13" t="str">
        <f>_xlfn.XLOOKUP('Bank_Statement (3)'!$D1056,Tabela4[Sub-category],Tabela4[Category])</f>
        <v>Discretionary</v>
      </c>
      <c r="F1056" s="14" t="str">
        <f>_xlfn.XLOOKUP('Bank_Statement (3)'!$E1056,Tabela4[Category],Tabela4[Category Type])</f>
        <v>Expense</v>
      </c>
    </row>
    <row r="1057" spans="1:6" x14ac:dyDescent="0.25">
      <c r="A1057" s="1">
        <v>44117</v>
      </c>
      <c r="B1057" s="7" t="s">
        <v>4</v>
      </c>
      <c r="C1057" s="8">
        <v>-163</v>
      </c>
      <c r="D1057" s="15" t="str">
        <f>_xlfn.XLOOKUP(Bank_Statement__3[[#This Row],[Description]],'Data Validation'!$K$5:$K$27,'Data Validation'!$L$5:$L$27)</f>
        <v>Groceries</v>
      </c>
      <c r="E1057" s="16" t="str">
        <f>_xlfn.XLOOKUP('Bank_Statement (3)'!$D1057,Tabela4[Sub-category],Tabela4[Category])</f>
        <v>Food</v>
      </c>
      <c r="F1057" s="17" t="str">
        <f>_xlfn.XLOOKUP('Bank_Statement (3)'!$E1057,Tabela4[Category],Tabela4[Category Type])</f>
        <v>Expense</v>
      </c>
    </row>
    <row r="1058" spans="1:6" x14ac:dyDescent="0.25">
      <c r="A1058" s="1">
        <v>44118</v>
      </c>
      <c r="B1058" s="7" t="s">
        <v>0</v>
      </c>
      <c r="C1058" s="8">
        <v>-34</v>
      </c>
      <c r="D1058" s="12" t="str">
        <f>_xlfn.XLOOKUP(Bank_Statement__3[[#This Row],[Description]],'Data Validation'!$K$5:$K$27,'Data Validation'!$L$5:$L$27)</f>
        <v>Delivery Food</v>
      </c>
      <c r="E1058" s="13" t="str">
        <f>_xlfn.XLOOKUP('Bank_Statement (3)'!$D1058,Tabela4[Sub-category],Tabela4[Category])</f>
        <v>Food</v>
      </c>
      <c r="F1058" s="14" t="str">
        <f>_xlfn.XLOOKUP('Bank_Statement (3)'!$E1058,Tabela4[Category],Tabela4[Category Type])</f>
        <v>Expense</v>
      </c>
    </row>
    <row r="1059" spans="1:6" x14ac:dyDescent="0.25">
      <c r="A1059" s="1">
        <v>44119</v>
      </c>
      <c r="B1059" s="7" t="s">
        <v>7</v>
      </c>
      <c r="C1059" s="8">
        <v>-64</v>
      </c>
      <c r="D1059" s="15" t="str">
        <f>_xlfn.XLOOKUP(Bank_Statement__3[[#This Row],[Description]],'Data Validation'!$K$5:$K$27,'Data Validation'!$L$5:$L$27)</f>
        <v>Groceries</v>
      </c>
      <c r="E1059" s="16" t="str">
        <f>_xlfn.XLOOKUP('Bank_Statement (3)'!$D1059,Tabela4[Sub-category],Tabela4[Category])</f>
        <v>Food</v>
      </c>
      <c r="F1059" s="17" t="str">
        <f>_xlfn.XLOOKUP('Bank_Statement (3)'!$E1059,Tabela4[Category],Tabela4[Category Type])</f>
        <v>Expense</v>
      </c>
    </row>
    <row r="1060" spans="1:6" x14ac:dyDescent="0.25">
      <c r="A1060" s="1">
        <v>44120</v>
      </c>
      <c r="B1060" s="7" t="s">
        <v>21</v>
      </c>
      <c r="C1060" s="8">
        <v>-17</v>
      </c>
      <c r="D1060" s="12" t="str">
        <f>_xlfn.XLOOKUP(Bank_Statement__3[[#This Row],[Description]],'Data Validation'!$K$5:$K$27,'Data Validation'!$L$5:$L$27)</f>
        <v>Other</v>
      </c>
      <c r="E1060" s="13" t="str">
        <f>_xlfn.XLOOKUP('Bank_Statement (3)'!$D1060,Tabela4[Sub-category],Tabela4[Category])</f>
        <v>Discretionary</v>
      </c>
      <c r="F1060" s="14" t="str">
        <f>_xlfn.XLOOKUP('Bank_Statement (3)'!$E1060,Tabela4[Category],Tabela4[Category Type])</f>
        <v>Expense</v>
      </c>
    </row>
    <row r="1061" spans="1:6" x14ac:dyDescent="0.25">
      <c r="A1061" s="1">
        <v>44121</v>
      </c>
      <c r="B1061" s="7" t="s">
        <v>9</v>
      </c>
      <c r="C1061" s="8">
        <v>-32</v>
      </c>
      <c r="D1061" s="15" t="str">
        <f>_xlfn.XLOOKUP(Bank_Statement__3[[#This Row],[Description]],'Data Validation'!$K$5:$K$27,'Data Validation'!$L$5:$L$27)</f>
        <v>Going Out</v>
      </c>
      <c r="E1061" s="16" t="str">
        <f>_xlfn.XLOOKUP('Bank_Statement (3)'!$D1061,Tabela4[Sub-category],Tabela4[Category])</f>
        <v>Entertainment</v>
      </c>
      <c r="F1061" s="17" t="str">
        <f>_xlfn.XLOOKUP('Bank_Statement (3)'!$E1061,Tabela4[Category],Tabela4[Category Type])</f>
        <v>Expense</v>
      </c>
    </row>
    <row r="1062" spans="1:6" x14ac:dyDescent="0.25">
      <c r="A1062" s="1">
        <v>44122</v>
      </c>
      <c r="B1062" s="7" t="s">
        <v>0</v>
      </c>
      <c r="C1062" s="8">
        <v>-11</v>
      </c>
      <c r="D1062" s="12" t="str">
        <f>_xlfn.XLOOKUP(Bank_Statement__3[[#This Row],[Description]],'Data Validation'!$K$5:$K$27,'Data Validation'!$L$5:$L$27)</f>
        <v>Delivery Food</v>
      </c>
      <c r="E1062" s="13" t="str">
        <f>_xlfn.XLOOKUP('Bank_Statement (3)'!$D1062,Tabela4[Sub-category],Tabela4[Category])</f>
        <v>Food</v>
      </c>
      <c r="F1062" s="14" t="str">
        <f>_xlfn.XLOOKUP('Bank_Statement (3)'!$E1062,Tabela4[Category],Tabela4[Category Type])</f>
        <v>Expense</v>
      </c>
    </row>
    <row r="1063" spans="1:6" x14ac:dyDescent="0.25">
      <c r="A1063" s="1">
        <v>44123</v>
      </c>
      <c r="B1063" s="7" t="s">
        <v>7</v>
      </c>
      <c r="C1063" s="8">
        <v>-162</v>
      </c>
      <c r="D1063" s="15" t="str">
        <f>_xlfn.XLOOKUP(Bank_Statement__3[[#This Row],[Description]],'Data Validation'!$K$5:$K$27,'Data Validation'!$L$5:$L$27)</f>
        <v>Groceries</v>
      </c>
      <c r="E1063" s="16" t="str">
        <f>_xlfn.XLOOKUP('Bank_Statement (3)'!$D1063,Tabela4[Sub-category],Tabela4[Category])</f>
        <v>Food</v>
      </c>
      <c r="F1063" s="17" t="str">
        <f>_xlfn.XLOOKUP('Bank_Statement (3)'!$E1063,Tabela4[Category],Tabela4[Category Type])</f>
        <v>Expense</v>
      </c>
    </row>
    <row r="1064" spans="1:6" x14ac:dyDescent="0.25">
      <c r="A1064" s="1">
        <v>44124</v>
      </c>
      <c r="B1064" s="7" t="s">
        <v>4</v>
      </c>
      <c r="C1064" s="8">
        <v>-166</v>
      </c>
      <c r="D1064" s="12" t="str">
        <f>_xlfn.XLOOKUP(Bank_Statement__3[[#This Row],[Description]],'Data Validation'!$K$5:$K$27,'Data Validation'!$L$5:$L$27)</f>
        <v>Groceries</v>
      </c>
      <c r="E1064" s="13" t="str">
        <f>_xlfn.XLOOKUP('Bank_Statement (3)'!$D1064,Tabela4[Sub-category],Tabela4[Category])</f>
        <v>Food</v>
      </c>
      <c r="F1064" s="14" t="str">
        <f>_xlfn.XLOOKUP('Bank_Statement (3)'!$E1064,Tabela4[Category],Tabela4[Category Type])</f>
        <v>Expense</v>
      </c>
    </row>
    <row r="1065" spans="1:6" x14ac:dyDescent="0.25">
      <c r="A1065" s="1">
        <v>44125</v>
      </c>
      <c r="B1065" s="7" t="s">
        <v>0</v>
      </c>
      <c r="C1065" s="8">
        <v>-18</v>
      </c>
      <c r="D1065" s="15" t="str">
        <f>_xlfn.XLOOKUP(Bank_Statement__3[[#This Row],[Description]],'Data Validation'!$K$5:$K$27,'Data Validation'!$L$5:$L$27)</f>
        <v>Delivery Food</v>
      </c>
      <c r="E1065" s="16" t="str">
        <f>_xlfn.XLOOKUP('Bank_Statement (3)'!$D1065,Tabela4[Sub-category],Tabela4[Category])</f>
        <v>Food</v>
      </c>
      <c r="F1065" s="17" t="str">
        <f>_xlfn.XLOOKUP('Bank_Statement (3)'!$E1065,Tabela4[Category],Tabela4[Category Type])</f>
        <v>Expense</v>
      </c>
    </row>
    <row r="1066" spans="1:6" x14ac:dyDescent="0.25">
      <c r="A1066" s="1">
        <v>44126</v>
      </c>
      <c r="B1066" s="7" t="s">
        <v>0</v>
      </c>
      <c r="C1066" s="8">
        <v>-37</v>
      </c>
      <c r="D1066" s="12" t="str">
        <f>_xlfn.XLOOKUP(Bank_Statement__3[[#This Row],[Description]],'Data Validation'!$K$5:$K$27,'Data Validation'!$L$5:$L$27)</f>
        <v>Delivery Food</v>
      </c>
      <c r="E1066" s="13" t="str">
        <f>_xlfn.XLOOKUP('Bank_Statement (3)'!$D1066,Tabela4[Sub-category],Tabela4[Category])</f>
        <v>Food</v>
      </c>
      <c r="F1066" s="14" t="str">
        <f>_xlfn.XLOOKUP('Bank_Statement (3)'!$E1066,Tabela4[Category],Tabela4[Category Type])</f>
        <v>Expense</v>
      </c>
    </row>
    <row r="1067" spans="1:6" x14ac:dyDescent="0.25">
      <c r="A1067" s="1">
        <v>44127</v>
      </c>
      <c r="B1067" s="7" t="s">
        <v>20</v>
      </c>
      <c r="C1067" s="8">
        <v>-37</v>
      </c>
      <c r="D1067" s="15" t="str">
        <f>_xlfn.XLOOKUP(Bank_Statement__3[[#This Row],[Description]],'Data Validation'!$K$5:$K$27,'Data Validation'!$L$5:$L$27)</f>
        <v>Public Transport</v>
      </c>
      <c r="E1067" s="16" t="str">
        <f>_xlfn.XLOOKUP('Bank_Statement (3)'!$D1067,Tabela4[Sub-category],Tabela4[Category])</f>
        <v>Transport</v>
      </c>
      <c r="F1067" s="17" t="str">
        <f>_xlfn.XLOOKUP('Bank_Statement (3)'!$E1067,Tabela4[Category],Tabela4[Category Type])</f>
        <v>Expense</v>
      </c>
    </row>
    <row r="1068" spans="1:6" x14ac:dyDescent="0.25">
      <c r="A1068" s="1">
        <v>44128</v>
      </c>
      <c r="B1068" s="7" t="s">
        <v>21</v>
      </c>
      <c r="C1068" s="8">
        <v>-11</v>
      </c>
      <c r="D1068" s="12" t="str">
        <f>_xlfn.XLOOKUP(Bank_Statement__3[[#This Row],[Description]],'Data Validation'!$K$5:$K$27,'Data Validation'!$L$5:$L$27)</f>
        <v>Other</v>
      </c>
      <c r="E1068" s="13" t="str">
        <f>_xlfn.XLOOKUP('Bank_Statement (3)'!$D1068,Tabela4[Sub-category],Tabela4[Category])</f>
        <v>Discretionary</v>
      </c>
      <c r="F1068" s="14" t="str">
        <f>_xlfn.XLOOKUP('Bank_Statement (3)'!$E1068,Tabela4[Category],Tabela4[Category Type])</f>
        <v>Expense</v>
      </c>
    </row>
    <row r="1069" spans="1:6" x14ac:dyDescent="0.25">
      <c r="A1069" s="1">
        <v>44129</v>
      </c>
      <c r="B1069" s="7" t="s">
        <v>4</v>
      </c>
      <c r="C1069" s="8">
        <v>-132</v>
      </c>
      <c r="D1069" s="15" t="str">
        <f>_xlfn.XLOOKUP(Bank_Statement__3[[#This Row],[Description]],'Data Validation'!$K$5:$K$27,'Data Validation'!$L$5:$L$27)</f>
        <v>Groceries</v>
      </c>
      <c r="E1069" s="16" t="str">
        <f>_xlfn.XLOOKUP('Bank_Statement (3)'!$D1069,Tabela4[Sub-category],Tabela4[Category])</f>
        <v>Food</v>
      </c>
      <c r="F1069" s="17" t="str">
        <f>_xlfn.XLOOKUP('Bank_Statement (3)'!$E1069,Tabela4[Category],Tabela4[Category Type])</f>
        <v>Expense</v>
      </c>
    </row>
    <row r="1070" spans="1:6" x14ac:dyDescent="0.25">
      <c r="A1070" s="1">
        <v>44130</v>
      </c>
      <c r="B1070" s="7" t="s">
        <v>1</v>
      </c>
      <c r="C1070" s="8">
        <v>-461</v>
      </c>
      <c r="D1070" s="12" t="str">
        <f>_xlfn.XLOOKUP(Bank_Statement__3[[#This Row],[Description]],'Data Validation'!$K$5:$K$27,'Data Validation'!$L$5:$L$27)</f>
        <v>Other</v>
      </c>
      <c r="E1070" s="13" t="str">
        <f>_xlfn.XLOOKUP('Bank_Statement (3)'!$D1070,Tabela4[Sub-category],Tabela4[Category])</f>
        <v>Discretionary</v>
      </c>
      <c r="F1070" s="14" t="str">
        <f>_xlfn.XLOOKUP('Bank_Statement (3)'!$E1070,Tabela4[Category],Tabela4[Category Type])</f>
        <v>Expense</v>
      </c>
    </row>
    <row r="1071" spans="1:6" x14ac:dyDescent="0.25">
      <c r="A1071" s="1">
        <v>44131</v>
      </c>
      <c r="B1071" s="7" t="s">
        <v>4</v>
      </c>
      <c r="C1071" s="8">
        <v>-151</v>
      </c>
      <c r="D1071" s="15" t="str">
        <f>_xlfn.XLOOKUP(Bank_Statement__3[[#This Row],[Description]],'Data Validation'!$K$5:$K$27,'Data Validation'!$L$5:$L$27)</f>
        <v>Groceries</v>
      </c>
      <c r="E1071" s="16" t="str">
        <f>_xlfn.XLOOKUP('Bank_Statement (3)'!$D1071,Tabela4[Sub-category],Tabela4[Category])</f>
        <v>Food</v>
      </c>
      <c r="F1071" s="17" t="str">
        <f>_xlfn.XLOOKUP('Bank_Statement (3)'!$E1071,Tabela4[Category],Tabela4[Category Type])</f>
        <v>Expense</v>
      </c>
    </row>
    <row r="1072" spans="1:6" x14ac:dyDescent="0.25">
      <c r="A1072" s="1">
        <v>44132</v>
      </c>
      <c r="B1072" s="7" t="s">
        <v>7</v>
      </c>
      <c r="C1072" s="8">
        <v>-155</v>
      </c>
      <c r="D1072" s="12" t="str">
        <f>_xlfn.XLOOKUP(Bank_Statement__3[[#This Row],[Description]],'Data Validation'!$K$5:$K$27,'Data Validation'!$L$5:$L$27)</f>
        <v>Groceries</v>
      </c>
      <c r="E1072" s="13" t="str">
        <f>_xlfn.XLOOKUP('Bank_Statement (3)'!$D1072,Tabela4[Sub-category],Tabela4[Category])</f>
        <v>Food</v>
      </c>
      <c r="F1072" s="14" t="str">
        <f>_xlfn.XLOOKUP('Bank_Statement (3)'!$E1072,Tabela4[Category],Tabela4[Category Type])</f>
        <v>Expense</v>
      </c>
    </row>
    <row r="1073" spans="1:6" x14ac:dyDescent="0.25">
      <c r="A1073" s="1">
        <v>44133</v>
      </c>
      <c r="B1073" s="7" t="s">
        <v>7</v>
      </c>
      <c r="C1073" s="8">
        <v>-193</v>
      </c>
      <c r="D1073" s="15" t="str">
        <f>_xlfn.XLOOKUP(Bank_Statement__3[[#This Row],[Description]],'Data Validation'!$K$5:$K$27,'Data Validation'!$L$5:$L$27)</f>
        <v>Groceries</v>
      </c>
      <c r="E1073" s="16" t="str">
        <f>_xlfn.XLOOKUP('Bank_Statement (3)'!$D1073,Tabela4[Sub-category],Tabela4[Category])</f>
        <v>Food</v>
      </c>
      <c r="F1073" s="17" t="str">
        <f>_xlfn.XLOOKUP('Bank_Statement (3)'!$E1073,Tabela4[Category],Tabela4[Category Type])</f>
        <v>Expense</v>
      </c>
    </row>
    <row r="1074" spans="1:6" x14ac:dyDescent="0.25">
      <c r="A1074" s="1">
        <v>44134</v>
      </c>
      <c r="B1074" s="7" t="s">
        <v>6</v>
      </c>
      <c r="C1074" s="8">
        <v>-151</v>
      </c>
      <c r="D1074" s="12" t="str">
        <f>_xlfn.XLOOKUP(Bank_Statement__3[[#This Row],[Description]],'Data Validation'!$K$5:$K$27,'Data Validation'!$L$5:$L$27)</f>
        <v>Cosmetics</v>
      </c>
      <c r="E1074" s="13" t="str">
        <f>_xlfn.XLOOKUP('Bank_Statement (3)'!$D1074,Tabela4[Sub-category],Tabela4[Category])</f>
        <v>Living Expenses</v>
      </c>
      <c r="F1074" s="14" t="str">
        <f>_xlfn.XLOOKUP('Bank_Statement (3)'!$E1074,Tabela4[Category],Tabela4[Category Type])</f>
        <v>Expense</v>
      </c>
    </row>
    <row r="1075" spans="1:6" x14ac:dyDescent="0.25">
      <c r="A1075" s="1">
        <v>44135</v>
      </c>
      <c r="B1075" s="7" t="s">
        <v>7</v>
      </c>
      <c r="C1075" s="8">
        <v>-172</v>
      </c>
      <c r="D1075" s="15" t="str">
        <f>_xlfn.XLOOKUP(Bank_Statement__3[[#This Row],[Description]],'Data Validation'!$K$5:$K$27,'Data Validation'!$L$5:$L$27)</f>
        <v>Groceries</v>
      </c>
      <c r="E1075" s="16" t="str">
        <f>_xlfn.XLOOKUP('Bank_Statement (3)'!$D1075,Tabela4[Sub-category],Tabela4[Category])</f>
        <v>Food</v>
      </c>
      <c r="F1075" s="17" t="str">
        <f>_xlfn.XLOOKUP('Bank_Statement (3)'!$E1075,Tabela4[Category],Tabela4[Category Type])</f>
        <v>Expense</v>
      </c>
    </row>
    <row r="1076" spans="1:6" x14ac:dyDescent="0.25">
      <c r="A1076" s="1">
        <v>44135</v>
      </c>
      <c r="B1076" s="7" t="s">
        <v>8</v>
      </c>
      <c r="C1076" s="8">
        <v>7827.05</v>
      </c>
      <c r="D1076" s="12" t="str">
        <f>_xlfn.XLOOKUP(Bank_Statement__3[[#This Row],[Description]],'Data Validation'!$K$5:$K$27,'Data Validation'!$L$5:$L$27)</f>
        <v>Salary</v>
      </c>
      <c r="E1076" s="13" t="str">
        <f>_xlfn.XLOOKUP('Bank_Statement (3)'!$D1076,Tabela4[Sub-category],Tabela4[Category])</f>
        <v>Salary</v>
      </c>
      <c r="F1076" s="14" t="str">
        <f>_xlfn.XLOOKUP('Bank_Statement (3)'!$E1076,Tabela4[Category],Tabela4[Category Type])</f>
        <v>Income</v>
      </c>
    </row>
    <row r="1077" spans="1:6" x14ac:dyDescent="0.25">
      <c r="A1077" s="1">
        <v>44136</v>
      </c>
      <c r="B1077" s="7" t="s">
        <v>0</v>
      </c>
      <c r="C1077" s="8">
        <v>-48</v>
      </c>
      <c r="D1077" s="15" t="str">
        <f>_xlfn.XLOOKUP(Bank_Statement__3[[#This Row],[Description]],'Data Validation'!$K$5:$K$27,'Data Validation'!$L$5:$L$27)</f>
        <v>Delivery Food</v>
      </c>
      <c r="E1077" s="16" t="str">
        <f>_xlfn.XLOOKUP('Bank_Statement (3)'!$D1077,Tabela4[Sub-category],Tabela4[Category])</f>
        <v>Food</v>
      </c>
      <c r="F1077" s="17" t="str">
        <f>_xlfn.XLOOKUP('Bank_Statement (3)'!$E1077,Tabela4[Category],Tabela4[Category Type])</f>
        <v>Expense</v>
      </c>
    </row>
    <row r="1078" spans="1:6" x14ac:dyDescent="0.25">
      <c r="A1078" s="1">
        <v>44137</v>
      </c>
      <c r="B1078" s="7" t="s">
        <v>9</v>
      </c>
      <c r="C1078" s="8">
        <v>-40</v>
      </c>
      <c r="D1078" s="12" t="str">
        <f>_xlfn.XLOOKUP(Bank_Statement__3[[#This Row],[Description]],'Data Validation'!$K$5:$K$27,'Data Validation'!$L$5:$L$27)</f>
        <v>Going Out</v>
      </c>
      <c r="E1078" s="13" t="str">
        <f>_xlfn.XLOOKUP('Bank_Statement (3)'!$D1078,Tabela4[Sub-category],Tabela4[Category])</f>
        <v>Entertainment</v>
      </c>
      <c r="F1078" s="14" t="str">
        <f>_xlfn.XLOOKUP('Bank_Statement (3)'!$E1078,Tabela4[Category],Tabela4[Category Type])</f>
        <v>Expense</v>
      </c>
    </row>
    <row r="1079" spans="1:6" x14ac:dyDescent="0.25">
      <c r="A1079" s="1">
        <v>44138</v>
      </c>
      <c r="B1079" s="7" t="s">
        <v>0</v>
      </c>
      <c r="C1079" s="8">
        <v>-14</v>
      </c>
      <c r="D1079" s="15" t="str">
        <f>_xlfn.XLOOKUP(Bank_Statement__3[[#This Row],[Description]],'Data Validation'!$K$5:$K$27,'Data Validation'!$L$5:$L$27)</f>
        <v>Delivery Food</v>
      </c>
      <c r="E1079" s="16" t="str">
        <f>_xlfn.XLOOKUP('Bank_Statement (3)'!$D1079,Tabela4[Sub-category],Tabela4[Category])</f>
        <v>Food</v>
      </c>
      <c r="F1079" s="17" t="str">
        <f>_xlfn.XLOOKUP('Bank_Statement (3)'!$E1079,Tabela4[Category],Tabela4[Category Type])</f>
        <v>Expense</v>
      </c>
    </row>
    <row r="1080" spans="1:6" x14ac:dyDescent="0.25">
      <c r="A1080" s="1">
        <v>44139</v>
      </c>
      <c r="B1080" s="7" t="s">
        <v>0</v>
      </c>
      <c r="C1080" s="8">
        <v>-19</v>
      </c>
      <c r="D1080" s="12" t="str">
        <f>_xlfn.XLOOKUP(Bank_Statement__3[[#This Row],[Description]],'Data Validation'!$K$5:$K$27,'Data Validation'!$L$5:$L$27)</f>
        <v>Delivery Food</v>
      </c>
      <c r="E1080" s="13" t="str">
        <f>_xlfn.XLOOKUP('Bank_Statement (3)'!$D1080,Tabela4[Sub-category],Tabela4[Category])</f>
        <v>Food</v>
      </c>
      <c r="F1080" s="14" t="str">
        <f>_xlfn.XLOOKUP('Bank_Statement (3)'!$E1080,Tabela4[Category],Tabela4[Category Type])</f>
        <v>Expense</v>
      </c>
    </row>
    <row r="1081" spans="1:6" x14ac:dyDescent="0.25">
      <c r="A1081" s="1">
        <v>44140</v>
      </c>
      <c r="B1081" s="7" t="s">
        <v>7</v>
      </c>
      <c r="C1081" s="8">
        <v>-54</v>
      </c>
      <c r="D1081" s="15" t="str">
        <f>_xlfn.XLOOKUP(Bank_Statement__3[[#This Row],[Description]],'Data Validation'!$K$5:$K$27,'Data Validation'!$L$5:$L$27)</f>
        <v>Groceries</v>
      </c>
      <c r="E1081" s="16" t="str">
        <f>_xlfn.XLOOKUP('Bank_Statement (3)'!$D1081,Tabela4[Sub-category],Tabela4[Category])</f>
        <v>Food</v>
      </c>
      <c r="F1081" s="17" t="str">
        <f>_xlfn.XLOOKUP('Bank_Statement (3)'!$E1081,Tabela4[Category],Tabela4[Category Type])</f>
        <v>Expense</v>
      </c>
    </row>
    <row r="1082" spans="1:6" x14ac:dyDescent="0.25">
      <c r="A1082" s="1">
        <v>44141</v>
      </c>
      <c r="B1082" s="7" t="s">
        <v>7</v>
      </c>
      <c r="C1082" s="8">
        <v>-66</v>
      </c>
      <c r="D1082" s="12" t="str">
        <f>_xlfn.XLOOKUP(Bank_Statement__3[[#This Row],[Description]],'Data Validation'!$K$5:$K$27,'Data Validation'!$L$5:$L$27)</f>
        <v>Groceries</v>
      </c>
      <c r="E1082" s="13" t="str">
        <f>_xlfn.XLOOKUP('Bank_Statement (3)'!$D1082,Tabela4[Sub-category],Tabela4[Category])</f>
        <v>Food</v>
      </c>
      <c r="F1082" s="14" t="str">
        <f>_xlfn.XLOOKUP('Bank_Statement (3)'!$E1082,Tabela4[Category],Tabela4[Category Type])</f>
        <v>Expense</v>
      </c>
    </row>
    <row r="1083" spans="1:6" x14ac:dyDescent="0.25">
      <c r="A1083" s="1">
        <v>44142</v>
      </c>
      <c r="B1083" s="7" t="s">
        <v>0</v>
      </c>
      <c r="C1083" s="8">
        <v>-9</v>
      </c>
      <c r="D1083" s="15" t="str">
        <f>_xlfn.XLOOKUP(Bank_Statement__3[[#This Row],[Description]],'Data Validation'!$K$5:$K$27,'Data Validation'!$L$5:$L$27)</f>
        <v>Delivery Food</v>
      </c>
      <c r="E1083" s="16" t="str">
        <f>_xlfn.XLOOKUP('Bank_Statement (3)'!$D1083,Tabela4[Sub-category],Tabela4[Category])</f>
        <v>Food</v>
      </c>
      <c r="F1083" s="17" t="str">
        <f>_xlfn.XLOOKUP('Bank_Statement (3)'!$E1083,Tabela4[Category],Tabela4[Category Type])</f>
        <v>Expense</v>
      </c>
    </row>
    <row r="1084" spans="1:6" x14ac:dyDescent="0.25">
      <c r="A1084" s="1">
        <v>44143</v>
      </c>
      <c r="B1084" s="7" t="s">
        <v>21</v>
      </c>
      <c r="C1084" s="8">
        <v>-31</v>
      </c>
      <c r="D1084" s="12" t="str">
        <f>_xlfn.XLOOKUP(Bank_Statement__3[[#This Row],[Description]],'Data Validation'!$K$5:$K$27,'Data Validation'!$L$5:$L$27)</f>
        <v>Other</v>
      </c>
      <c r="E1084" s="13" t="str">
        <f>_xlfn.XLOOKUP('Bank_Statement (3)'!$D1084,Tabela4[Sub-category],Tabela4[Category])</f>
        <v>Discretionary</v>
      </c>
      <c r="F1084" s="14" t="str">
        <f>_xlfn.XLOOKUP('Bank_Statement (3)'!$E1084,Tabela4[Category],Tabela4[Category Type])</f>
        <v>Expense</v>
      </c>
    </row>
    <row r="1085" spans="1:6" x14ac:dyDescent="0.25">
      <c r="A1085" s="1">
        <v>44144</v>
      </c>
      <c r="B1085" s="7" t="s">
        <v>1</v>
      </c>
      <c r="C1085" s="8">
        <v>-259</v>
      </c>
      <c r="D1085" s="15" t="str">
        <f>_xlfn.XLOOKUP(Bank_Statement__3[[#This Row],[Description]],'Data Validation'!$K$5:$K$27,'Data Validation'!$L$5:$L$27)</f>
        <v>Other</v>
      </c>
      <c r="E1085" s="16" t="str">
        <f>_xlfn.XLOOKUP('Bank_Statement (3)'!$D1085,Tabela4[Sub-category],Tabela4[Category])</f>
        <v>Discretionary</v>
      </c>
      <c r="F1085" s="17" t="str">
        <f>_xlfn.XLOOKUP('Bank_Statement (3)'!$E1085,Tabela4[Category],Tabela4[Category Type])</f>
        <v>Expense</v>
      </c>
    </row>
    <row r="1086" spans="1:6" x14ac:dyDescent="0.25">
      <c r="A1086" s="1">
        <v>44145</v>
      </c>
      <c r="B1086" s="7" t="s">
        <v>3</v>
      </c>
      <c r="C1086" s="8">
        <v>-23</v>
      </c>
      <c r="D1086" s="12" t="str">
        <f>_xlfn.XLOOKUP(Bank_Statement__3[[#This Row],[Description]],'Data Validation'!$K$5:$K$27,'Data Validation'!$L$5:$L$27)</f>
        <v>Entertainment Subscription</v>
      </c>
      <c r="E1086" s="13" t="str">
        <f>_xlfn.XLOOKUP('Bank_Statement (3)'!$D1086,Tabela4[Sub-category],Tabela4[Category])</f>
        <v>Entertainment</v>
      </c>
      <c r="F1086" s="14" t="str">
        <f>_xlfn.XLOOKUP('Bank_Statement (3)'!$E1086,Tabela4[Category],Tabela4[Category Type])</f>
        <v>Expense</v>
      </c>
    </row>
    <row r="1087" spans="1:6" x14ac:dyDescent="0.25">
      <c r="A1087" s="1">
        <v>44146</v>
      </c>
      <c r="B1087" s="7" t="s">
        <v>3</v>
      </c>
      <c r="C1087" s="8">
        <v>-16</v>
      </c>
      <c r="D1087" s="15" t="str">
        <f>_xlfn.XLOOKUP(Bank_Statement__3[[#This Row],[Description]],'Data Validation'!$K$5:$K$27,'Data Validation'!$L$5:$L$27)</f>
        <v>Entertainment Subscription</v>
      </c>
      <c r="E1087" s="16" t="str">
        <f>_xlfn.XLOOKUP('Bank_Statement (3)'!$D1087,Tabela4[Sub-category],Tabela4[Category])</f>
        <v>Entertainment</v>
      </c>
      <c r="F1087" s="17" t="str">
        <f>_xlfn.XLOOKUP('Bank_Statement (3)'!$E1087,Tabela4[Category],Tabela4[Category Type])</f>
        <v>Expense</v>
      </c>
    </row>
    <row r="1088" spans="1:6" x14ac:dyDescent="0.25">
      <c r="A1088" s="1">
        <v>44147</v>
      </c>
      <c r="B1088" s="7" t="s">
        <v>6</v>
      </c>
      <c r="C1088" s="8">
        <v>-129</v>
      </c>
      <c r="D1088" s="12" t="str">
        <f>_xlfn.XLOOKUP(Bank_Statement__3[[#This Row],[Description]],'Data Validation'!$K$5:$K$27,'Data Validation'!$L$5:$L$27)</f>
        <v>Cosmetics</v>
      </c>
      <c r="E1088" s="13" t="str">
        <f>_xlfn.XLOOKUP('Bank_Statement (3)'!$D1088,Tabela4[Sub-category],Tabela4[Category])</f>
        <v>Living Expenses</v>
      </c>
      <c r="F1088" s="14" t="str">
        <f>_xlfn.XLOOKUP('Bank_Statement (3)'!$E1088,Tabela4[Category],Tabela4[Category Type])</f>
        <v>Expense</v>
      </c>
    </row>
    <row r="1089" spans="1:6" x14ac:dyDescent="0.25">
      <c r="A1089" s="1">
        <v>44148</v>
      </c>
      <c r="B1089" s="7" t="s">
        <v>0</v>
      </c>
      <c r="C1089" s="8">
        <v>-34</v>
      </c>
      <c r="D1089" s="15" t="str">
        <f>_xlfn.XLOOKUP(Bank_Statement__3[[#This Row],[Description]],'Data Validation'!$K$5:$K$27,'Data Validation'!$L$5:$L$27)</f>
        <v>Delivery Food</v>
      </c>
      <c r="E1089" s="16" t="str">
        <f>_xlfn.XLOOKUP('Bank_Statement (3)'!$D1089,Tabela4[Sub-category],Tabela4[Category])</f>
        <v>Food</v>
      </c>
      <c r="F1089" s="17" t="str">
        <f>_xlfn.XLOOKUP('Bank_Statement (3)'!$E1089,Tabela4[Category],Tabela4[Category Type])</f>
        <v>Expense</v>
      </c>
    </row>
    <row r="1090" spans="1:6" x14ac:dyDescent="0.25">
      <c r="A1090" s="1">
        <v>44149</v>
      </c>
      <c r="B1090" s="7" t="s">
        <v>7</v>
      </c>
      <c r="C1090" s="8">
        <v>-127</v>
      </c>
      <c r="D1090" s="12" t="str">
        <f>_xlfn.XLOOKUP(Bank_Statement__3[[#This Row],[Description]],'Data Validation'!$K$5:$K$27,'Data Validation'!$L$5:$L$27)</f>
        <v>Groceries</v>
      </c>
      <c r="E1090" s="13" t="str">
        <f>_xlfn.XLOOKUP('Bank_Statement (3)'!$D1090,Tabela4[Sub-category],Tabela4[Category])</f>
        <v>Food</v>
      </c>
      <c r="F1090" s="14" t="str">
        <f>_xlfn.XLOOKUP('Bank_Statement (3)'!$E1090,Tabela4[Category],Tabela4[Category Type])</f>
        <v>Expense</v>
      </c>
    </row>
    <row r="1091" spans="1:6" x14ac:dyDescent="0.25">
      <c r="A1091" s="1">
        <v>44150</v>
      </c>
      <c r="B1091" s="7" t="s">
        <v>7</v>
      </c>
      <c r="C1091" s="8">
        <v>-85</v>
      </c>
      <c r="D1091" s="15" t="str">
        <f>_xlfn.XLOOKUP(Bank_Statement__3[[#This Row],[Description]],'Data Validation'!$K$5:$K$27,'Data Validation'!$L$5:$L$27)</f>
        <v>Groceries</v>
      </c>
      <c r="E1091" s="16" t="str">
        <f>_xlfn.XLOOKUP('Bank_Statement (3)'!$D1091,Tabela4[Sub-category],Tabela4[Category])</f>
        <v>Food</v>
      </c>
      <c r="F1091" s="17" t="str">
        <f>_xlfn.XLOOKUP('Bank_Statement (3)'!$E1091,Tabela4[Category],Tabela4[Category Type])</f>
        <v>Expense</v>
      </c>
    </row>
    <row r="1092" spans="1:6" x14ac:dyDescent="0.25">
      <c r="A1092" s="1">
        <v>44151</v>
      </c>
      <c r="B1092" s="7" t="s">
        <v>0</v>
      </c>
      <c r="C1092" s="8">
        <v>-6</v>
      </c>
      <c r="D1092" s="12" t="str">
        <f>_xlfn.XLOOKUP(Bank_Statement__3[[#This Row],[Description]],'Data Validation'!$K$5:$K$27,'Data Validation'!$L$5:$L$27)</f>
        <v>Delivery Food</v>
      </c>
      <c r="E1092" s="13" t="str">
        <f>_xlfn.XLOOKUP('Bank_Statement (3)'!$D1092,Tabela4[Sub-category],Tabela4[Category])</f>
        <v>Food</v>
      </c>
      <c r="F1092" s="14" t="str">
        <f>_xlfn.XLOOKUP('Bank_Statement (3)'!$E1092,Tabela4[Category],Tabela4[Category Type])</f>
        <v>Expense</v>
      </c>
    </row>
    <row r="1093" spans="1:6" x14ac:dyDescent="0.25">
      <c r="A1093" s="1">
        <v>44152</v>
      </c>
      <c r="B1093" s="7" t="s">
        <v>19</v>
      </c>
      <c r="C1093" s="8">
        <v>-32</v>
      </c>
      <c r="D1093" s="15" t="str">
        <f>_xlfn.XLOOKUP(Bank_Statement__3[[#This Row],[Description]],'Data Validation'!$K$5:$K$27,'Data Validation'!$L$5:$L$27)</f>
        <v>Entertainment Subscription</v>
      </c>
      <c r="E1093" s="16" t="str">
        <f>_xlfn.XLOOKUP('Bank_Statement (3)'!$D1093,Tabela4[Sub-category],Tabela4[Category])</f>
        <v>Entertainment</v>
      </c>
      <c r="F1093" s="17" t="str">
        <f>_xlfn.XLOOKUP('Bank_Statement (3)'!$E1093,Tabela4[Category],Tabela4[Category Type])</f>
        <v>Expense</v>
      </c>
    </row>
    <row r="1094" spans="1:6" x14ac:dyDescent="0.25">
      <c r="A1094" s="1">
        <v>44153</v>
      </c>
      <c r="B1094" s="7" t="s">
        <v>4</v>
      </c>
      <c r="C1094" s="8">
        <v>-85</v>
      </c>
      <c r="D1094" s="12" t="str">
        <f>_xlfn.XLOOKUP(Bank_Statement__3[[#This Row],[Description]],'Data Validation'!$K$5:$K$27,'Data Validation'!$L$5:$L$27)</f>
        <v>Groceries</v>
      </c>
      <c r="E1094" s="13" t="str">
        <f>_xlfn.XLOOKUP('Bank_Statement (3)'!$D1094,Tabela4[Sub-category],Tabela4[Category])</f>
        <v>Food</v>
      </c>
      <c r="F1094" s="14" t="str">
        <f>_xlfn.XLOOKUP('Bank_Statement (3)'!$E1094,Tabela4[Category],Tabela4[Category Type])</f>
        <v>Expense</v>
      </c>
    </row>
    <row r="1095" spans="1:6" x14ac:dyDescent="0.25">
      <c r="A1095" s="1">
        <v>44154</v>
      </c>
      <c r="B1095" s="7" t="s">
        <v>0</v>
      </c>
      <c r="C1095" s="8">
        <v>-29</v>
      </c>
      <c r="D1095" s="15" t="str">
        <f>_xlfn.XLOOKUP(Bank_Statement__3[[#This Row],[Description]],'Data Validation'!$K$5:$K$27,'Data Validation'!$L$5:$L$27)</f>
        <v>Delivery Food</v>
      </c>
      <c r="E1095" s="16" t="str">
        <f>_xlfn.XLOOKUP('Bank_Statement (3)'!$D1095,Tabela4[Sub-category],Tabela4[Category])</f>
        <v>Food</v>
      </c>
      <c r="F1095" s="17" t="str">
        <f>_xlfn.XLOOKUP('Bank_Statement (3)'!$E1095,Tabela4[Category],Tabela4[Category Type])</f>
        <v>Expense</v>
      </c>
    </row>
    <row r="1096" spans="1:6" x14ac:dyDescent="0.25">
      <c r="A1096" s="1">
        <v>44155</v>
      </c>
      <c r="B1096" s="7" t="s">
        <v>0</v>
      </c>
      <c r="C1096" s="8">
        <v>-2</v>
      </c>
      <c r="D1096" s="12" t="str">
        <f>_xlfn.XLOOKUP(Bank_Statement__3[[#This Row],[Description]],'Data Validation'!$K$5:$K$27,'Data Validation'!$L$5:$L$27)</f>
        <v>Delivery Food</v>
      </c>
      <c r="E1096" s="13" t="str">
        <f>_xlfn.XLOOKUP('Bank_Statement (3)'!$D1096,Tabela4[Sub-category],Tabela4[Category])</f>
        <v>Food</v>
      </c>
      <c r="F1096" s="14" t="str">
        <f>_xlfn.XLOOKUP('Bank_Statement (3)'!$E1096,Tabela4[Category],Tabela4[Category Type])</f>
        <v>Expense</v>
      </c>
    </row>
    <row r="1097" spans="1:6" x14ac:dyDescent="0.25">
      <c r="A1097" s="1">
        <v>44156</v>
      </c>
      <c r="B1097" s="7" t="s">
        <v>3</v>
      </c>
      <c r="C1097" s="8">
        <v>-28</v>
      </c>
      <c r="D1097" s="15" t="str">
        <f>_xlfn.XLOOKUP(Bank_Statement__3[[#This Row],[Description]],'Data Validation'!$K$5:$K$27,'Data Validation'!$L$5:$L$27)</f>
        <v>Entertainment Subscription</v>
      </c>
      <c r="E1097" s="16" t="str">
        <f>_xlfn.XLOOKUP('Bank_Statement (3)'!$D1097,Tabela4[Sub-category],Tabela4[Category])</f>
        <v>Entertainment</v>
      </c>
      <c r="F1097" s="17" t="str">
        <f>_xlfn.XLOOKUP('Bank_Statement (3)'!$E1097,Tabela4[Category],Tabela4[Category Type])</f>
        <v>Expense</v>
      </c>
    </row>
    <row r="1098" spans="1:6" x14ac:dyDescent="0.25">
      <c r="A1098" s="1">
        <v>44157</v>
      </c>
      <c r="B1098" s="7" t="s">
        <v>4</v>
      </c>
      <c r="C1098" s="8">
        <v>-170</v>
      </c>
      <c r="D1098" s="12" t="str">
        <f>_xlfn.XLOOKUP(Bank_Statement__3[[#This Row],[Description]],'Data Validation'!$K$5:$K$27,'Data Validation'!$L$5:$L$27)</f>
        <v>Groceries</v>
      </c>
      <c r="E1098" s="13" t="str">
        <f>_xlfn.XLOOKUP('Bank_Statement (3)'!$D1098,Tabela4[Sub-category],Tabela4[Category])</f>
        <v>Food</v>
      </c>
      <c r="F1098" s="14" t="str">
        <f>_xlfn.XLOOKUP('Bank_Statement (3)'!$E1098,Tabela4[Category],Tabela4[Category Type])</f>
        <v>Expense</v>
      </c>
    </row>
    <row r="1099" spans="1:6" x14ac:dyDescent="0.25">
      <c r="A1099" s="1">
        <v>44158</v>
      </c>
      <c r="B1099" s="7" t="s">
        <v>7</v>
      </c>
      <c r="C1099" s="8">
        <v>-195</v>
      </c>
      <c r="D1099" s="15" t="str">
        <f>_xlfn.XLOOKUP(Bank_Statement__3[[#This Row],[Description]],'Data Validation'!$K$5:$K$27,'Data Validation'!$L$5:$L$27)</f>
        <v>Groceries</v>
      </c>
      <c r="E1099" s="16" t="str">
        <f>_xlfn.XLOOKUP('Bank_Statement (3)'!$D1099,Tabela4[Sub-category],Tabela4[Category])</f>
        <v>Food</v>
      </c>
      <c r="F1099" s="17" t="str">
        <f>_xlfn.XLOOKUP('Bank_Statement (3)'!$E1099,Tabela4[Category],Tabela4[Category Type])</f>
        <v>Expense</v>
      </c>
    </row>
    <row r="1100" spans="1:6" x14ac:dyDescent="0.25">
      <c r="A1100" s="1">
        <v>44159</v>
      </c>
      <c r="B1100" s="7" t="s">
        <v>6</v>
      </c>
      <c r="C1100" s="8">
        <v>-133</v>
      </c>
      <c r="D1100" s="12" t="str">
        <f>_xlfn.XLOOKUP(Bank_Statement__3[[#This Row],[Description]],'Data Validation'!$K$5:$K$27,'Data Validation'!$L$5:$L$27)</f>
        <v>Cosmetics</v>
      </c>
      <c r="E1100" s="13" t="str">
        <f>_xlfn.XLOOKUP('Bank_Statement (3)'!$D1100,Tabela4[Sub-category],Tabela4[Category])</f>
        <v>Living Expenses</v>
      </c>
      <c r="F1100" s="14" t="str">
        <f>_xlfn.XLOOKUP('Bank_Statement (3)'!$E1100,Tabela4[Category],Tabela4[Category Type])</f>
        <v>Expense</v>
      </c>
    </row>
    <row r="1101" spans="1:6" x14ac:dyDescent="0.25">
      <c r="A1101" s="1">
        <v>44160</v>
      </c>
      <c r="B1101" s="7" t="s">
        <v>16</v>
      </c>
      <c r="C1101" s="8">
        <v>-188</v>
      </c>
      <c r="D1101" s="15" t="str">
        <f>_xlfn.XLOOKUP(Bank_Statement__3[[#This Row],[Description]],'Data Validation'!$K$5:$K$27,'Data Validation'!$L$5:$L$27)</f>
        <v>Gas</v>
      </c>
      <c r="E1101" s="16" t="str">
        <f>_xlfn.XLOOKUP('Bank_Statement (3)'!$D1101,Tabela4[Sub-category],Tabela4[Category])</f>
        <v>Transport</v>
      </c>
      <c r="F1101" s="17" t="str">
        <f>_xlfn.XLOOKUP('Bank_Statement (3)'!$E1101,Tabela4[Category],Tabela4[Category Type])</f>
        <v>Expense</v>
      </c>
    </row>
    <row r="1102" spans="1:6" x14ac:dyDescent="0.25">
      <c r="A1102" s="1">
        <v>44161</v>
      </c>
      <c r="B1102" s="7" t="s">
        <v>0</v>
      </c>
      <c r="C1102" s="8">
        <v>-23</v>
      </c>
      <c r="D1102" s="12" t="str">
        <f>_xlfn.XLOOKUP(Bank_Statement__3[[#This Row],[Description]],'Data Validation'!$K$5:$K$27,'Data Validation'!$L$5:$L$27)</f>
        <v>Delivery Food</v>
      </c>
      <c r="E1102" s="13" t="str">
        <f>_xlfn.XLOOKUP('Bank_Statement (3)'!$D1102,Tabela4[Sub-category],Tabela4[Category])</f>
        <v>Food</v>
      </c>
      <c r="F1102" s="14" t="str">
        <f>_xlfn.XLOOKUP('Bank_Statement (3)'!$E1102,Tabela4[Category],Tabela4[Category Type])</f>
        <v>Expense</v>
      </c>
    </row>
    <row r="1103" spans="1:6" x14ac:dyDescent="0.25">
      <c r="A1103" s="1">
        <v>44162</v>
      </c>
      <c r="B1103" s="7" t="s">
        <v>7</v>
      </c>
      <c r="C1103" s="8">
        <v>-82</v>
      </c>
      <c r="D1103" s="15" t="str">
        <f>_xlfn.XLOOKUP(Bank_Statement__3[[#This Row],[Description]],'Data Validation'!$K$5:$K$27,'Data Validation'!$L$5:$L$27)</f>
        <v>Groceries</v>
      </c>
      <c r="E1103" s="16" t="str">
        <f>_xlfn.XLOOKUP('Bank_Statement (3)'!$D1103,Tabela4[Sub-category],Tabela4[Category])</f>
        <v>Food</v>
      </c>
      <c r="F1103" s="17" t="str">
        <f>_xlfn.XLOOKUP('Bank_Statement (3)'!$E1103,Tabela4[Category],Tabela4[Category Type])</f>
        <v>Expense</v>
      </c>
    </row>
    <row r="1104" spans="1:6" x14ac:dyDescent="0.25">
      <c r="A1104" s="1">
        <v>44163</v>
      </c>
      <c r="B1104" s="7" t="s">
        <v>7</v>
      </c>
      <c r="C1104" s="8">
        <v>-53</v>
      </c>
      <c r="D1104" s="12" t="str">
        <f>_xlfn.XLOOKUP(Bank_Statement__3[[#This Row],[Description]],'Data Validation'!$K$5:$K$27,'Data Validation'!$L$5:$L$27)</f>
        <v>Groceries</v>
      </c>
      <c r="E1104" s="13" t="str">
        <f>_xlfn.XLOOKUP('Bank_Statement (3)'!$D1104,Tabela4[Sub-category],Tabela4[Category])</f>
        <v>Food</v>
      </c>
      <c r="F1104" s="14" t="str">
        <f>_xlfn.XLOOKUP('Bank_Statement (3)'!$E1104,Tabela4[Category],Tabela4[Category Type])</f>
        <v>Expense</v>
      </c>
    </row>
    <row r="1105" spans="1:6" x14ac:dyDescent="0.25">
      <c r="A1105" s="1">
        <v>44164</v>
      </c>
      <c r="B1105" s="7" t="s">
        <v>16</v>
      </c>
      <c r="C1105" s="8">
        <v>-187</v>
      </c>
      <c r="D1105" s="15" t="str">
        <f>_xlfn.XLOOKUP(Bank_Statement__3[[#This Row],[Description]],'Data Validation'!$K$5:$K$27,'Data Validation'!$L$5:$L$27)</f>
        <v>Gas</v>
      </c>
      <c r="E1105" s="16" t="str">
        <f>_xlfn.XLOOKUP('Bank_Statement (3)'!$D1105,Tabela4[Sub-category],Tabela4[Category])</f>
        <v>Transport</v>
      </c>
      <c r="F1105" s="17" t="str">
        <f>_xlfn.XLOOKUP('Bank_Statement (3)'!$E1105,Tabela4[Category],Tabela4[Category Type])</f>
        <v>Expense</v>
      </c>
    </row>
    <row r="1106" spans="1:6" x14ac:dyDescent="0.25">
      <c r="A1106" s="1">
        <v>44165</v>
      </c>
      <c r="B1106" s="7" t="s">
        <v>7</v>
      </c>
      <c r="C1106" s="8">
        <v>-101</v>
      </c>
      <c r="D1106" s="12" t="str">
        <f>_xlfn.XLOOKUP(Bank_Statement__3[[#This Row],[Description]],'Data Validation'!$K$5:$K$27,'Data Validation'!$L$5:$L$27)</f>
        <v>Groceries</v>
      </c>
      <c r="E1106" s="13" t="str">
        <f>_xlfn.XLOOKUP('Bank_Statement (3)'!$D1106,Tabela4[Sub-category],Tabela4[Category])</f>
        <v>Food</v>
      </c>
      <c r="F1106" s="14" t="str">
        <f>_xlfn.XLOOKUP('Bank_Statement (3)'!$E1106,Tabela4[Category],Tabela4[Category Type])</f>
        <v>Expense</v>
      </c>
    </row>
    <row r="1107" spans="1:6" x14ac:dyDescent="0.25">
      <c r="A1107" s="1">
        <v>44165</v>
      </c>
      <c r="B1107" s="7" t="s">
        <v>8</v>
      </c>
      <c r="C1107" s="8">
        <v>7885.9</v>
      </c>
      <c r="D1107" s="15" t="str">
        <f>_xlfn.XLOOKUP(Bank_Statement__3[[#This Row],[Description]],'Data Validation'!$K$5:$K$27,'Data Validation'!$L$5:$L$27)</f>
        <v>Salary</v>
      </c>
      <c r="E1107" s="16" t="str">
        <f>_xlfn.XLOOKUP('Bank_Statement (3)'!$D1107,Tabela4[Sub-category],Tabela4[Category])</f>
        <v>Salary</v>
      </c>
      <c r="F1107" s="17" t="str">
        <f>_xlfn.XLOOKUP('Bank_Statement (3)'!$E1107,Tabela4[Category],Tabela4[Category Type])</f>
        <v>Income</v>
      </c>
    </row>
    <row r="1108" spans="1:6" x14ac:dyDescent="0.25">
      <c r="A1108" s="1">
        <v>44166</v>
      </c>
      <c r="B1108" s="7" t="s">
        <v>4</v>
      </c>
      <c r="C1108" s="8">
        <v>-118</v>
      </c>
      <c r="D1108" s="12" t="str">
        <f>_xlfn.XLOOKUP(Bank_Statement__3[[#This Row],[Description]],'Data Validation'!$K$5:$K$27,'Data Validation'!$L$5:$L$27)</f>
        <v>Groceries</v>
      </c>
      <c r="E1108" s="13" t="str">
        <f>_xlfn.XLOOKUP('Bank_Statement (3)'!$D1108,Tabela4[Sub-category],Tabela4[Category])</f>
        <v>Food</v>
      </c>
      <c r="F1108" s="14" t="str">
        <f>_xlfn.XLOOKUP('Bank_Statement (3)'!$E1108,Tabela4[Category],Tabela4[Category Type])</f>
        <v>Expense</v>
      </c>
    </row>
    <row r="1109" spans="1:6" x14ac:dyDescent="0.25">
      <c r="A1109" s="1">
        <v>44167</v>
      </c>
      <c r="B1109" s="7" t="s">
        <v>6</v>
      </c>
      <c r="C1109" s="8">
        <v>-66</v>
      </c>
      <c r="D1109" s="15" t="str">
        <f>_xlfn.XLOOKUP(Bank_Statement__3[[#This Row],[Description]],'Data Validation'!$K$5:$K$27,'Data Validation'!$L$5:$L$27)</f>
        <v>Cosmetics</v>
      </c>
      <c r="E1109" s="16" t="str">
        <f>_xlfn.XLOOKUP('Bank_Statement (3)'!$D1109,Tabela4[Sub-category],Tabela4[Category])</f>
        <v>Living Expenses</v>
      </c>
      <c r="F1109" s="17" t="str">
        <f>_xlfn.XLOOKUP('Bank_Statement (3)'!$E1109,Tabela4[Category],Tabela4[Category Type])</f>
        <v>Expense</v>
      </c>
    </row>
    <row r="1110" spans="1:6" x14ac:dyDescent="0.25">
      <c r="A1110" s="1">
        <v>44168</v>
      </c>
      <c r="B1110" s="7" t="s">
        <v>7</v>
      </c>
      <c r="C1110" s="8">
        <v>-168</v>
      </c>
      <c r="D1110" s="12" t="str">
        <f>_xlfn.XLOOKUP(Bank_Statement__3[[#This Row],[Description]],'Data Validation'!$K$5:$K$27,'Data Validation'!$L$5:$L$27)</f>
        <v>Groceries</v>
      </c>
      <c r="E1110" s="13" t="str">
        <f>_xlfn.XLOOKUP('Bank_Statement (3)'!$D1110,Tabela4[Sub-category],Tabela4[Category])</f>
        <v>Food</v>
      </c>
      <c r="F1110" s="14" t="str">
        <f>_xlfn.XLOOKUP('Bank_Statement (3)'!$E1110,Tabela4[Category],Tabela4[Category Type])</f>
        <v>Expense</v>
      </c>
    </row>
    <row r="1111" spans="1:6" x14ac:dyDescent="0.25">
      <c r="A1111" s="1">
        <v>44169</v>
      </c>
      <c r="B1111" s="7" t="s">
        <v>7</v>
      </c>
      <c r="C1111" s="8">
        <v>-122</v>
      </c>
      <c r="D1111" s="15" t="str">
        <f>_xlfn.XLOOKUP(Bank_Statement__3[[#This Row],[Description]],'Data Validation'!$K$5:$K$27,'Data Validation'!$L$5:$L$27)</f>
        <v>Groceries</v>
      </c>
      <c r="E1111" s="16" t="str">
        <f>_xlfn.XLOOKUP('Bank_Statement (3)'!$D1111,Tabela4[Sub-category],Tabela4[Category])</f>
        <v>Food</v>
      </c>
      <c r="F1111" s="17" t="str">
        <f>_xlfn.XLOOKUP('Bank_Statement (3)'!$E1111,Tabela4[Category],Tabela4[Category Type])</f>
        <v>Expense</v>
      </c>
    </row>
    <row r="1112" spans="1:6" x14ac:dyDescent="0.25">
      <c r="A1112" s="1">
        <v>44170</v>
      </c>
      <c r="B1112" s="7" t="s">
        <v>7</v>
      </c>
      <c r="C1112" s="8">
        <v>-53</v>
      </c>
      <c r="D1112" s="12" t="str">
        <f>_xlfn.XLOOKUP(Bank_Statement__3[[#This Row],[Description]],'Data Validation'!$K$5:$K$27,'Data Validation'!$L$5:$L$27)</f>
        <v>Groceries</v>
      </c>
      <c r="E1112" s="13" t="str">
        <f>_xlfn.XLOOKUP('Bank_Statement (3)'!$D1112,Tabela4[Sub-category],Tabela4[Category])</f>
        <v>Food</v>
      </c>
      <c r="F1112" s="14" t="str">
        <f>_xlfn.XLOOKUP('Bank_Statement (3)'!$E1112,Tabela4[Category],Tabela4[Category Type])</f>
        <v>Expense</v>
      </c>
    </row>
    <row r="1113" spans="1:6" x14ac:dyDescent="0.25">
      <c r="A1113" s="1">
        <v>44171</v>
      </c>
      <c r="B1113" s="7" t="s">
        <v>5</v>
      </c>
      <c r="C1113" s="8">
        <v>-118</v>
      </c>
      <c r="D1113" s="15" t="str">
        <f>_xlfn.XLOOKUP(Bank_Statement__3[[#This Row],[Description]],'Data Validation'!$K$5:$K$27,'Data Validation'!$L$5:$L$27)</f>
        <v>Clothes</v>
      </c>
      <c r="E1113" s="16" t="str">
        <f>_xlfn.XLOOKUP('Bank_Statement (3)'!$D1113,Tabela4[Sub-category],Tabela4[Category])</f>
        <v>Discretionary</v>
      </c>
      <c r="F1113" s="17" t="str">
        <f>_xlfn.XLOOKUP('Bank_Statement (3)'!$E1113,Tabela4[Category],Tabela4[Category Type])</f>
        <v>Expense</v>
      </c>
    </row>
    <row r="1114" spans="1:6" x14ac:dyDescent="0.25">
      <c r="A1114" s="1">
        <v>44172</v>
      </c>
      <c r="B1114" s="7" t="s">
        <v>17</v>
      </c>
      <c r="C1114" s="8">
        <v>-456</v>
      </c>
      <c r="D1114" s="12" t="str">
        <f>_xlfn.XLOOKUP(Bank_Statement__3[[#This Row],[Description]],'Data Validation'!$K$5:$K$27,'Data Validation'!$L$5:$L$27)</f>
        <v>Regular Living Expense</v>
      </c>
      <c r="E1114" s="13" t="str">
        <f>_xlfn.XLOOKUP('Bank_Statement (3)'!$D1114,Tabela4[Sub-category],Tabela4[Category])</f>
        <v>Living Expenses</v>
      </c>
      <c r="F1114" s="14" t="str">
        <f>_xlfn.XLOOKUP('Bank_Statement (3)'!$E1114,Tabela4[Category],Tabela4[Category Type])</f>
        <v>Expense</v>
      </c>
    </row>
    <row r="1115" spans="1:6" x14ac:dyDescent="0.25">
      <c r="A1115" s="1">
        <v>44173</v>
      </c>
      <c r="B1115" s="7" t="s">
        <v>0</v>
      </c>
      <c r="C1115" s="8">
        <v>-44</v>
      </c>
      <c r="D1115" s="15" t="str">
        <f>_xlfn.XLOOKUP(Bank_Statement__3[[#This Row],[Description]],'Data Validation'!$K$5:$K$27,'Data Validation'!$L$5:$L$27)</f>
        <v>Delivery Food</v>
      </c>
      <c r="E1115" s="16" t="str">
        <f>_xlfn.XLOOKUP('Bank_Statement (3)'!$D1115,Tabela4[Sub-category],Tabela4[Category])</f>
        <v>Food</v>
      </c>
      <c r="F1115" s="17" t="str">
        <f>_xlfn.XLOOKUP('Bank_Statement (3)'!$E1115,Tabela4[Category],Tabela4[Category Type])</f>
        <v>Expense</v>
      </c>
    </row>
    <row r="1116" spans="1:6" x14ac:dyDescent="0.25">
      <c r="A1116" s="1">
        <v>44174</v>
      </c>
      <c r="B1116" s="7" t="s">
        <v>7</v>
      </c>
      <c r="C1116" s="8">
        <v>-55</v>
      </c>
      <c r="D1116" s="12" t="str">
        <f>_xlfn.XLOOKUP(Bank_Statement__3[[#This Row],[Description]],'Data Validation'!$K$5:$K$27,'Data Validation'!$L$5:$L$27)</f>
        <v>Groceries</v>
      </c>
      <c r="E1116" s="13" t="str">
        <f>_xlfn.XLOOKUP('Bank_Statement (3)'!$D1116,Tabela4[Sub-category],Tabela4[Category])</f>
        <v>Food</v>
      </c>
      <c r="F1116" s="14" t="str">
        <f>_xlfn.XLOOKUP('Bank_Statement (3)'!$E1116,Tabela4[Category],Tabela4[Category Type])</f>
        <v>Expense</v>
      </c>
    </row>
    <row r="1117" spans="1:6" x14ac:dyDescent="0.25">
      <c r="A1117" s="1">
        <v>44175</v>
      </c>
      <c r="B1117" s="7" t="s">
        <v>0</v>
      </c>
      <c r="C1117" s="8">
        <v>-36</v>
      </c>
      <c r="D1117" s="15" t="str">
        <f>_xlfn.XLOOKUP(Bank_Statement__3[[#This Row],[Description]],'Data Validation'!$K$5:$K$27,'Data Validation'!$L$5:$L$27)</f>
        <v>Delivery Food</v>
      </c>
      <c r="E1117" s="16" t="str">
        <f>_xlfn.XLOOKUP('Bank_Statement (3)'!$D1117,Tabela4[Sub-category],Tabela4[Category])</f>
        <v>Food</v>
      </c>
      <c r="F1117" s="17" t="str">
        <f>_xlfn.XLOOKUP('Bank_Statement (3)'!$E1117,Tabela4[Category],Tabela4[Category Type])</f>
        <v>Expense</v>
      </c>
    </row>
    <row r="1118" spans="1:6" x14ac:dyDescent="0.25">
      <c r="A1118" s="1">
        <v>44176</v>
      </c>
      <c r="B1118" s="7" t="s">
        <v>6</v>
      </c>
      <c r="C1118" s="8">
        <v>-152</v>
      </c>
      <c r="D1118" s="12" t="str">
        <f>_xlfn.XLOOKUP(Bank_Statement__3[[#This Row],[Description]],'Data Validation'!$K$5:$K$27,'Data Validation'!$L$5:$L$27)</f>
        <v>Cosmetics</v>
      </c>
      <c r="E1118" s="13" t="str">
        <f>_xlfn.XLOOKUP('Bank_Statement (3)'!$D1118,Tabela4[Sub-category],Tabela4[Category])</f>
        <v>Living Expenses</v>
      </c>
      <c r="F1118" s="14" t="str">
        <f>_xlfn.XLOOKUP('Bank_Statement (3)'!$E1118,Tabela4[Category],Tabela4[Category Type])</f>
        <v>Expense</v>
      </c>
    </row>
    <row r="1119" spans="1:6" x14ac:dyDescent="0.25">
      <c r="A1119" s="1">
        <v>44177</v>
      </c>
      <c r="B1119" s="7" t="s">
        <v>0</v>
      </c>
      <c r="C1119" s="8">
        <v>-7</v>
      </c>
      <c r="D1119" s="15" t="str">
        <f>_xlfn.XLOOKUP(Bank_Statement__3[[#This Row],[Description]],'Data Validation'!$K$5:$K$27,'Data Validation'!$L$5:$L$27)</f>
        <v>Delivery Food</v>
      </c>
      <c r="E1119" s="16" t="str">
        <f>_xlfn.XLOOKUP('Bank_Statement (3)'!$D1119,Tabela4[Sub-category],Tabela4[Category])</f>
        <v>Food</v>
      </c>
      <c r="F1119" s="17" t="str">
        <f>_xlfn.XLOOKUP('Bank_Statement (3)'!$E1119,Tabela4[Category],Tabela4[Category Type])</f>
        <v>Expense</v>
      </c>
    </row>
    <row r="1120" spans="1:6" x14ac:dyDescent="0.25">
      <c r="A1120" s="1">
        <v>44178</v>
      </c>
      <c r="B1120" s="7" t="s">
        <v>4</v>
      </c>
      <c r="C1120" s="8">
        <v>-75</v>
      </c>
      <c r="D1120" s="12" t="str">
        <f>_xlfn.XLOOKUP(Bank_Statement__3[[#This Row],[Description]],'Data Validation'!$K$5:$K$27,'Data Validation'!$L$5:$L$27)</f>
        <v>Groceries</v>
      </c>
      <c r="E1120" s="13" t="str">
        <f>_xlfn.XLOOKUP('Bank_Statement (3)'!$D1120,Tabela4[Sub-category],Tabela4[Category])</f>
        <v>Food</v>
      </c>
      <c r="F1120" s="14" t="str">
        <f>_xlfn.XLOOKUP('Bank_Statement (3)'!$E1120,Tabela4[Category],Tabela4[Category Type])</f>
        <v>Expense</v>
      </c>
    </row>
    <row r="1121" spans="1:6" x14ac:dyDescent="0.25">
      <c r="A1121" s="1">
        <v>44179</v>
      </c>
      <c r="B1121" s="7" t="s">
        <v>17</v>
      </c>
      <c r="C1121" s="8">
        <v>-364</v>
      </c>
      <c r="D1121" s="15" t="str">
        <f>_xlfn.XLOOKUP(Bank_Statement__3[[#This Row],[Description]],'Data Validation'!$K$5:$K$27,'Data Validation'!$L$5:$L$27)</f>
        <v>Regular Living Expense</v>
      </c>
      <c r="E1121" s="16" t="str">
        <f>_xlfn.XLOOKUP('Bank_Statement (3)'!$D1121,Tabela4[Sub-category],Tabela4[Category])</f>
        <v>Living Expenses</v>
      </c>
      <c r="F1121" s="17" t="str">
        <f>_xlfn.XLOOKUP('Bank_Statement (3)'!$E1121,Tabela4[Category],Tabela4[Category Type])</f>
        <v>Expense</v>
      </c>
    </row>
    <row r="1122" spans="1:6" x14ac:dyDescent="0.25">
      <c r="A1122" s="1">
        <v>44180</v>
      </c>
      <c r="B1122" s="7" t="s">
        <v>4</v>
      </c>
      <c r="C1122" s="8">
        <v>-196</v>
      </c>
      <c r="D1122" s="12" t="str">
        <f>_xlfn.XLOOKUP(Bank_Statement__3[[#This Row],[Description]],'Data Validation'!$K$5:$K$27,'Data Validation'!$L$5:$L$27)</f>
        <v>Groceries</v>
      </c>
      <c r="E1122" s="13" t="str">
        <f>_xlfn.XLOOKUP('Bank_Statement (3)'!$D1122,Tabela4[Sub-category],Tabela4[Category])</f>
        <v>Food</v>
      </c>
      <c r="F1122" s="14" t="str">
        <f>_xlfn.XLOOKUP('Bank_Statement (3)'!$E1122,Tabela4[Category],Tabela4[Category Type])</f>
        <v>Expense</v>
      </c>
    </row>
    <row r="1123" spans="1:6" x14ac:dyDescent="0.25">
      <c r="A1123" s="1">
        <v>44181</v>
      </c>
      <c r="B1123" s="7" t="s">
        <v>16</v>
      </c>
      <c r="C1123" s="8">
        <v>-164</v>
      </c>
      <c r="D1123" s="15" t="str">
        <f>_xlfn.XLOOKUP(Bank_Statement__3[[#This Row],[Description]],'Data Validation'!$K$5:$K$27,'Data Validation'!$L$5:$L$27)</f>
        <v>Gas</v>
      </c>
      <c r="E1123" s="16" t="str">
        <f>_xlfn.XLOOKUP('Bank_Statement (3)'!$D1123,Tabela4[Sub-category],Tabela4[Category])</f>
        <v>Transport</v>
      </c>
      <c r="F1123" s="17" t="str">
        <f>_xlfn.XLOOKUP('Bank_Statement (3)'!$E1123,Tabela4[Category],Tabela4[Category Type])</f>
        <v>Expense</v>
      </c>
    </row>
    <row r="1124" spans="1:6" x14ac:dyDescent="0.25">
      <c r="A1124" s="1">
        <v>44181</v>
      </c>
      <c r="B1124" s="7" t="s">
        <v>8</v>
      </c>
      <c r="C1124" s="8">
        <v>1037</v>
      </c>
      <c r="D1124" s="12" t="str">
        <f>_xlfn.XLOOKUP(Bank_Statement__3[[#This Row],[Description]],'Data Validation'!$K$5:$K$27,'Data Validation'!$L$5:$L$27)</f>
        <v>Salary</v>
      </c>
      <c r="E1124" s="13" t="str">
        <f>_xlfn.XLOOKUP('Bank_Statement (3)'!$D1124,Tabela4[Sub-category],Tabela4[Category])</f>
        <v>Salary</v>
      </c>
      <c r="F1124" s="14" t="str">
        <f>_xlfn.XLOOKUP('Bank_Statement (3)'!$E1124,Tabela4[Category],Tabela4[Category Type])</f>
        <v>Income</v>
      </c>
    </row>
    <row r="1125" spans="1:6" x14ac:dyDescent="0.25">
      <c r="A1125" s="1">
        <v>44182</v>
      </c>
      <c r="B1125" s="7" t="s">
        <v>0</v>
      </c>
      <c r="C1125" s="8">
        <v>-5</v>
      </c>
      <c r="D1125" s="15" t="str">
        <f>_xlfn.XLOOKUP(Bank_Statement__3[[#This Row],[Description]],'Data Validation'!$K$5:$K$27,'Data Validation'!$L$5:$L$27)</f>
        <v>Delivery Food</v>
      </c>
      <c r="E1125" s="16" t="str">
        <f>_xlfn.XLOOKUP('Bank_Statement (3)'!$D1125,Tabela4[Sub-category],Tabela4[Category])</f>
        <v>Food</v>
      </c>
      <c r="F1125" s="17" t="str">
        <f>_xlfn.XLOOKUP('Bank_Statement (3)'!$E1125,Tabela4[Category],Tabela4[Category Type])</f>
        <v>Expense</v>
      </c>
    </row>
    <row r="1126" spans="1:6" x14ac:dyDescent="0.25">
      <c r="A1126" s="1">
        <v>44183</v>
      </c>
      <c r="B1126" s="7" t="s">
        <v>15</v>
      </c>
      <c r="C1126" s="8">
        <v>-455</v>
      </c>
      <c r="D1126" s="12" t="str">
        <f>_xlfn.XLOOKUP(Bank_Statement__3[[#This Row],[Description]],'Data Validation'!$K$5:$K$27,'Data Validation'!$L$5:$L$27)</f>
        <v>Regular Living Expense</v>
      </c>
      <c r="E1126" s="13" t="str">
        <f>_xlfn.XLOOKUP('Bank_Statement (3)'!$D1126,Tabela4[Sub-category],Tabela4[Category])</f>
        <v>Living Expenses</v>
      </c>
      <c r="F1126" s="14" t="str">
        <f>_xlfn.XLOOKUP('Bank_Statement (3)'!$E1126,Tabela4[Category],Tabela4[Category Type])</f>
        <v>Expense</v>
      </c>
    </row>
    <row r="1127" spans="1:6" x14ac:dyDescent="0.25">
      <c r="A1127" s="1">
        <v>44184</v>
      </c>
      <c r="B1127" s="7" t="s">
        <v>0</v>
      </c>
      <c r="C1127" s="8">
        <v>-33</v>
      </c>
      <c r="D1127" s="15" t="str">
        <f>_xlfn.XLOOKUP(Bank_Statement__3[[#This Row],[Description]],'Data Validation'!$K$5:$K$27,'Data Validation'!$L$5:$L$27)</f>
        <v>Delivery Food</v>
      </c>
      <c r="E1127" s="16" t="str">
        <f>_xlfn.XLOOKUP('Bank_Statement (3)'!$D1127,Tabela4[Sub-category],Tabela4[Category])</f>
        <v>Food</v>
      </c>
      <c r="F1127" s="17" t="str">
        <f>_xlfn.XLOOKUP('Bank_Statement (3)'!$E1127,Tabela4[Category],Tabela4[Category Type])</f>
        <v>Expense</v>
      </c>
    </row>
    <row r="1128" spans="1:6" x14ac:dyDescent="0.25">
      <c r="A1128" s="1">
        <v>44185</v>
      </c>
      <c r="B1128" s="7" t="s">
        <v>21</v>
      </c>
      <c r="C1128" s="8">
        <v>-21</v>
      </c>
      <c r="D1128" s="12" t="str">
        <f>_xlfn.XLOOKUP(Bank_Statement__3[[#This Row],[Description]],'Data Validation'!$K$5:$K$27,'Data Validation'!$L$5:$L$27)</f>
        <v>Other</v>
      </c>
      <c r="E1128" s="13" t="str">
        <f>_xlfn.XLOOKUP('Bank_Statement (3)'!$D1128,Tabela4[Sub-category],Tabela4[Category])</f>
        <v>Discretionary</v>
      </c>
      <c r="F1128" s="14" t="str">
        <f>_xlfn.XLOOKUP('Bank_Statement (3)'!$E1128,Tabela4[Category],Tabela4[Category Type])</f>
        <v>Expense</v>
      </c>
    </row>
    <row r="1129" spans="1:6" x14ac:dyDescent="0.25">
      <c r="A1129" s="1">
        <v>44186</v>
      </c>
      <c r="B1129" s="7" t="s">
        <v>2</v>
      </c>
      <c r="C1129" s="8">
        <v>-61</v>
      </c>
      <c r="D1129" s="15" t="str">
        <f>_xlfn.XLOOKUP(Bank_Statement__3[[#This Row],[Description]],'Data Validation'!$K$5:$K$27,'Data Validation'!$L$5:$L$27)</f>
        <v>Clothes</v>
      </c>
      <c r="E1129" s="16" t="str">
        <f>_xlfn.XLOOKUP('Bank_Statement (3)'!$D1129,Tabela4[Sub-category],Tabela4[Category])</f>
        <v>Discretionary</v>
      </c>
      <c r="F1129" s="17" t="str">
        <f>_xlfn.XLOOKUP('Bank_Statement (3)'!$E1129,Tabela4[Category],Tabela4[Category Type])</f>
        <v>Expense</v>
      </c>
    </row>
    <row r="1130" spans="1:6" x14ac:dyDescent="0.25">
      <c r="A1130" s="1">
        <v>44187</v>
      </c>
      <c r="B1130" s="7" t="s">
        <v>0</v>
      </c>
      <c r="C1130" s="8">
        <v>-12</v>
      </c>
      <c r="D1130" s="12" t="str">
        <f>_xlfn.XLOOKUP(Bank_Statement__3[[#This Row],[Description]],'Data Validation'!$K$5:$K$27,'Data Validation'!$L$5:$L$27)</f>
        <v>Delivery Food</v>
      </c>
      <c r="E1130" s="13" t="str">
        <f>_xlfn.XLOOKUP('Bank_Statement (3)'!$D1130,Tabela4[Sub-category],Tabela4[Category])</f>
        <v>Food</v>
      </c>
      <c r="F1130" s="14" t="str">
        <f>_xlfn.XLOOKUP('Bank_Statement (3)'!$E1130,Tabela4[Category],Tabela4[Category Type])</f>
        <v>Expense</v>
      </c>
    </row>
    <row r="1131" spans="1:6" x14ac:dyDescent="0.25">
      <c r="A1131" s="1">
        <v>44188</v>
      </c>
      <c r="B1131" s="7" t="s">
        <v>0</v>
      </c>
      <c r="C1131" s="8">
        <v>-10</v>
      </c>
      <c r="D1131" s="15" t="str">
        <f>_xlfn.XLOOKUP(Bank_Statement__3[[#This Row],[Description]],'Data Validation'!$K$5:$K$27,'Data Validation'!$L$5:$L$27)</f>
        <v>Delivery Food</v>
      </c>
      <c r="E1131" s="16" t="str">
        <f>_xlfn.XLOOKUP('Bank_Statement (3)'!$D1131,Tabela4[Sub-category],Tabela4[Category])</f>
        <v>Food</v>
      </c>
      <c r="F1131" s="17" t="str">
        <f>_xlfn.XLOOKUP('Bank_Statement (3)'!$E1131,Tabela4[Category],Tabela4[Category Type])</f>
        <v>Expense</v>
      </c>
    </row>
    <row r="1132" spans="1:6" x14ac:dyDescent="0.25">
      <c r="A1132" s="1">
        <v>44189</v>
      </c>
      <c r="B1132" s="7" t="s">
        <v>0</v>
      </c>
      <c r="C1132" s="8">
        <v>-3</v>
      </c>
      <c r="D1132" s="12" t="str">
        <f>_xlfn.XLOOKUP(Bank_Statement__3[[#This Row],[Description]],'Data Validation'!$K$5:$K$27,'Data Validation'!$L$5:$L$27)</f>
        <v>Delivery Food</v>
      </c>
      <c r="E1132" s="13" t="str">
        <f>_xlfn.XLOOKUP('Bank_Statement (3)'!$D1132,Tabela4[Sub-category],Tabela4[Category])</f>
        <v>Food</v>
      </c>
      <c r="F1132" s="14" t="str">
        <f>_xlfn.XLOOKUP('Bank_Statement (3)'!$E1132,Tabela4[Category],Tabela4[Category Type])</f>
        <v>Expense</v>
      </c>
    </row>
    <row r="1133" spans="1:6" x14ac:dyDescent="0.25">
      <c r="A1133" s="1">
        <v>44190</v>
      </c>
      <c r="B1133" s="7" t="s">
        <v>0</v>
      </c>
      <c r="C1133" s="8">
        <v>-39</v>
      </c>
      <c r="D1133" s="15" t="str">
        <f>_xlfn.XLOOKUP(Bank_Statement__3[[#This Row],[Description]],'Data Validation'!$K$5:$K$27,'Data Validation'!$L$5:$L$27)</f>
        <v>Delivery Food</v>
      </c>
      <c r="E1133" s="16" t="str">
        <f>_xlfn.XLOOKUP('Bank_Statement (3)'!$D1133,Tabela4[Sub-category],Tabela4[Category])</f>
        <v>Food</v>
      </c>
      <c r="F1133" s="17" t="str">
        <f>_xlfn.XLOOKUP('Bank_Statement (3)'!$E1133,Tabela4[Category],Tabela4[Category Type])</f>
        <v>Expense</v>
      </c>
    </row>
    <row r="1134" spans="1:6" x14ac:dyDescent="0.25">
      <c r="A1134" s="1">
        <v>44191</v>
      </c>
      <c r="B1134" s="7" t="s">
        <v>0</v>
      </c>
      <c r="C1134" s="8">
        <v>-7</v>
      </c>
      <c r="D1134" s="12" t="str">
        <f>_xlfn.XLOOKUP(Bank_Statement__3[[#This Row],[Description]],'Data Validation'!$K$5:$K$27,'Data Validation'!$L$5:$L$27)</f>
        <v>Delivery Food</v>
      </c>
      <c r="E1134" s="13" t="str">
        <f>_xlfn.XLOOKUP('Bank_Statement (3)'!$D1134,Tabela4[Sub-category],Tabela4[Category])</f>
        <v>Food</v>
      </c>
      <c r="F1134" s="14" t="str">
        <f>_xlfn.XLOOKUP('Bank_Statement (3)'!$E1134,Tabela4[Category],Tabela4[Category Type])</f>
        <v>Expense</v>
      </c>
    </row>
    <row r="1135" spans="1:6" x14ac:dyDescent="0.25">
      <c r="A1135" s="1">
        <v>44192</v>
      </c>
      <c r="B1135" s="7" t="s">
        <v>5</v>
      </c>
      <c r="C1135" s="8">
        <v>-60</v>
      </c>
      <c r="D1135" s="15" t="str">
        <f>_xlfn.XLOOKUP(Bank_Statement__3[[#This Row],[Description]],'Data Validation'!$K$5:$K$27,'Data Validation'!$L$5:$L$27)</f>
        <v>Clothes</v>
      </c>
      <c r="E1135" s="16" t="str">
        <f>_xlfn.XLOOKUP('Bank_Statement (3)'!$D1135,Tabela4[Sub-category],Tabela4[Category])</f>
        <v>Discretionary</v>
      </c>
      <c r="F1135" s="17" t="str">
        <f>_xlfn.XLOOKUP('Bank_Statement (3)'!$E1135,Tabela4[Category],Tabela4[Category Type])</f>
        <v>Expense</v>
      </c>
    </row>
    <row r="1136" spans="1:6" x14ac:dyDescent="0.25">
      <c r="A1136" s="1">
        <v>44193</v>
      </c>
      <c r="B1136" s="7" t="s">
        <v>18</v>
      </c>
      <c r="C1136" s="8">
        <v>-7</v>
      </c>
      <c r="D1136" s="12" t="str">
        <f>_xlfn.XLOOKUP(Bank_Statement__3[[#This Row],[Description]],'Data Validation'!$K$5:$K$27,'Data Validation'!$L$5:$L$27)</f>
        <v>Regular Living Expense</v>
      </c>
      <c r="E1136" s="13" t="str">
        <f>_xlfn.XLOOKUP('Bank_Statement (3)'!$D1136,Tabela4[Sub-category],Tabela4[Category])</f>
        <v>Living Expenses</v>
      </c>
      <c r="F1136" s="14" t="str">
        <f>_xlfn.XLOOKUP('Bank_Statement (3)'!$E1136,Tabela4[Category],Tabela4[Category Type])</f>
        <v>Expense</v>
      </c>
    </row>
    <row r="1137" spans="1:6" x14ac:dyDescent="0.25">
      <c r="A1137" s="1">
        <v>44194</v>
      </c>
      <c r="B1137" s="7" t="s">
        <v>0</v>
      </c>
      <c r="C1137" s="8">
        <v>-35</v>
      </c>
      <c r="D1137" s="15" t="str">
        <f>_xlfn.XLOOKUP(Bank_Statement__3[[#This Row],[Description]],'Data Validation'!$K$5:$K$27,'Data Validation'!$L$5:$L$27)</f>
        <v>Delivery Food</v>
      </c>
      <c r="E1137" s="16" t="str">
        <f>_xlfn.XLOOKUP('Bank_Statement (3)'!$D1137,Tabela4[Sub-category],Tabela4[Category])</f>
        <v>Food</v>
      </c>
      <c r="F1137" s="17" t="str">
        <f>_xlfn.XLOOKUP('Bank_Statement (3)'!$E1137,Tabela4[Category],Tabela4[Category Type])</f>
        <v>Expense</v>
      </c>
    </row>
    <row r="1138" spans="1:6" x14ac:dyDescent="0.25">
      <c r="A1138" s="1">
        <v>44195</v>
      </c>
      <c r="B1138" s="7" t="s">
        <v>0</v>
      </c>
      <c r="C1138" s="8">
        <v>-33</v>
      </c>
      <c r="D1138" s="12" t="str">
        <f>_xlfn.XLOOKUP(Bank_Statement__3[[#This Row],[Description]],'Data Validation'!$K$5:$K$27,'Data Validation'!$L$5:$L$27)</f>
        <v>Delivery Food</v>
      </c>
      <c r="E1138" s="13" t="str">
        <f>_xlfn.XLOOKUP('Bank_Statement (3)'!$D1138,Tabela4[Sub-category],Tabela4[Category])</f>
        <v>Food</v>
      </c>
      <c r="F1138" s="14" t="str">
        <f>_xlfn.XLOOKUP('Bank_Statement (3)'!$E1138,Tabela4[Category],Tabela4[Category Type])</f>
        <v>Expense</v>
      </c>
    </row>
    <row r="1139" spans="1:6" x14ac:dyDescent="0.25">
      <c r="A1139" s="1">
        <v>44196</v>
      </c>
      <c r="B1139" s="7" t="s">
        <v>7</v>
      </c>
      <c r="C1139" s="8">
        <v>-128</v>
      </c>
      <c r="D1139" s="15" t="str">
        <f>_xlfn.XLOOKUP(Bank_Statement__3[[#This Row],[Description]],'Data Validation'!$K$5:$K$27,'Data Validation'!$L$5:$L$27)</f>
        <v>Groceries</v>
      </c>
      <c r="E1139" s="16" t="str">
        <f>_xlfn.XLOOKUP('Bank_Statement (3)'!$D1139,Tabela4[Sub-category],Tabela4[Category])</f>
        <v>Food</v>
      </c>
      <c r="F1139" s="17" t="str">
        <f>_xlfn.XLOOKUP('Bank_Statement (3)'!$E1139,Tabela4[Category],Tabela4[Category Type])</f>
        <v>Expense</v>
      </c>
    </row>
    <row r="1140" spans="1:6" x14ac:dyDescent="0.25">
      <c r="A1140" s="1">
        <v>44196</v>
      </c>
      <c r="B1140" s="7" t="s">
        <v>8</v>
      </c>
      <c r="C1140" s="8">
        <v>7944.75</v>
      </c>
      <c r="D1140" s="12" t="str">
        <f>_xlfn.XLOOKUP(Bank_Statement__3[[#This Row],[Description]],'Data Validation'!$K$5:$K$27,'Data Validation'!$L$5:$L$27)</f>
        <v>Salary</v>
      </c>
      <c r="E1140" s="13" t="str">
        <f>_xlfn.XLOOKUP('Bank_Statement (3)'!$D1140,Tabela4[Sub-category],Tabela4[Category])</f>
        <v>Salary</v>
      </c>
      <c r="F1140" s="14" t="str">
        <f>_xlfn.XLOOKUP('Bank_Statement (3)'!$E1140,Tabela4[Category],Tabela4[Category Type])</f>
        <v>Income</v>
      </c>
    </row>
    <row r="1141" spans="1:6" x14ac:dyDescent="0.25">
      <c r="A1141" s="1">
        <v>44197</v>
      </c>
      <c r="B1141" s="7" t="s">
        <v>0</v>
      </c>
      <c r="C1141" s="8">
        <v>-48</v>
      </c>
      <c r="D1141" s="15" t="str">
        <f>_xlfn.XLOOKUP(Bank_Statement__3[[#This Row],[Description]],'Data Validation'!$K$5:$K$27,'Data Validation'!$L$5:$L$27)</f>
        <v>Delivery Food</v>
      </c>
      <c r="E1141" s="16" t="str">
        <f>_xlfn.XLOOKUP('Bank_Statement (3)'!$D1141,Tabela4[Sub-category],Tabela4[Category])</f>
        <v>Food</v>
      </c>
      <c r="F1141" s="17" t="str">
        <f>_xlfn.XLOOKUP('Bank_Statement (3)'!$E1141,Tabela4[Category],Tabela4[Category Type])</f>
        <v>Expense</v>
      </c>
    </row>
    <row r="1142" spans="1:6" x14ac:dyDescent="0.25">
      <c r="A1142" s="1">
        <v>44198</v>
      </c>
      <c r="B1142" s="7" t="s">
        <v>7</v>
      </c>
      <c r="C1142" s="8">
        <v>-101</v>
      </c>
      <c r="D1142" s="12" t="str">
        <f>_xlfn.XLOOKUP(Bank_Statement__3[[#This Row],[Description]],'Data Validation'!$K$5:$K$27,'Data Validation'!$L$5:$L$27)</f>
        <v>Groceries</v>
      </c>
      <c r="E1142" s="13" t="str">
        <f>_xlfn.XLOOKUP('Bank_Statement (3)'!$D1142,Tabela4[Sub-category],Tabela4[Category])</f>
        <v>Food</v>
      </c>
      <c r="F1142" s="14" t="str">
        <f>_xlfn.XLOOKUP('Bank_Statement (3)'!$E1142,Tabela4[Category],Tabela4[Category Type])</f>
        <v>Expense</v>
      </c>
    </row>
    <row r="1143" spans="1:6" x14ac:dyDescent="0.25">
      <c r="A1143" s="1">
        <v>44199</v>
      </c>
      <c r="B1143" s="7" t="s">
        <v>7</v>
      </c>
      <c r="C1143" s="8">
        <v>-91</v>
      </c>
      <c r="D1143" s="15" t="str">
        <f>_xlfn.XLOOKUP(Bank_Statement__3[[#This Row],[Description]],'Data Validation'!$K$5:$K$27,'Data Validation'!$L$5:$L$27)</f>
        <v>Groceries</v>
      </c>
      <c r="E1143" s="16" t="str">
        <f>_xlfn.XLOOKUP('Bank_Statement (3)'!$D1143,Tabela4[Sub-category],Tabela4[Category])</f>
        <v>Food</v>
      </c>
      <c r="F1143" s="17" t="str">
        <f>_xlfn.XLOOKUP('Bank_Statement (3)'!$E1143,Tabela4[Category],Tabela4[Category Type])</f>
        <v>Expense</v>
      </c>
    </row>
    <row r="1144" spans="1:6" x14ac:dyDescent="0.25">
      <c r="A1144" s="1">
        <v>44200</v>
      </c>
      <c r="B1144" s="7" t="s">
        <v>1</v>
      </c>
      <c r="C1144" s="8">
        <v>-473</v>
      </c>
      <c r="D1144" s="12" t="str">
        <f>_xlfn.XLOOKUP(Bank_Statement__3[[#This Row],[Description]],'Data Validation'!$K$5:$K$27,'Data Validation'!$L$5:$L$27)</f>
        <v>Other</v>
      </c>
      <c r="E1144" s="13" t="str">
        <f>_xlfn.XLOOKUP('Bank_Statement (3)'!$D1144,Tabela4[Sub-category],Tabela4[Category])</f>
        <v>Discretionary</v>
      </c>
      <c r="F1144" s="14" t="str">
        <f>_xlfn.XLOOKUP('Bank_Statement (3)'!$E1144,Tabela4[Category],Tabela4[Category Type])</f>
        <v>Expense</v>
      </c>
    </row>
    <row r="1145" spans="1:6" x14ac:dyDescent="0.25">
      <c r="A1145" s="1">
        <v>44201</v>
      </c>
      <c r="B1145" s="7" t="s">
        <v>0</v>
      </c>
      <c r="C1145" s="8">
        <v>-9</v>
      </c>
      <c r="D1145" s="15" t="str">
        <f>_xlfn.XLOOKUP(Bank_Statement__3[[#This Row],[Description]],'Data Validation'!$K$5:$K$27,'Data Validation'!$L$5:$L$27)</f>
        <v>Delivery Food</v>
      </c>
      <c r="E1145" s="16" t="str">
        <f>_xlfn.XLOOKUP('Bank_Statement (3)'!$D1145,Tabela4[Sub-category],Tabela4[Category])</f>
        <v>Food</v>
      </c>
      <c r="F1145" s="17" t="str">
        <f>_xlfn.XLOOKUP('Bank_Statement (3)'!$E1145,Tabela4[Category],Tabela4[Category Type])</f>
        <v>Expense</v>
      </c>
    </row>
    <row r="1146" spans="1:6" x14ac:dyDescent="0.25">
      <c r="A1146" s="1">
        <v>44202</v>
      </c>
      <c r="B1146" s="7" t="s">
        <v>7</v>
      </c>
      <c r="C1146" s="8">
        <v>-108</v>
      </c>
      <c r="D1146" s="12" t="str">
        <f>_xlfn.XLOOKUP(Bank_Statement__3[[#This Row],[Description]],'Data Validation'!$K$5:$K$27,'Data Validation'!$L$5:$L$27)</f>
        <v>Groceries</v>
      </c>
      <c r="E1146" s="13" t="str">
        <f>_xlfn.XLOOKUP('Bank_Statement (3)'!$D1146,Tabela4[Sub-category],Tabela4[Category])</f>
        <v>Food</v>
      </c>
      <c r="F1146" s="14" t="str">
        <f>_xlfn.XLOOKUP('Bank_Statement (3)'!$E1146,Tabela4[Category],Tabela4[Category Type])</f>
        <v>Expense</v>
      </c>
    </row>
    <row r="1147" spans="1:6" x14ac:dyDescent="0.25">
      <c r="A1147" s="1">
        <v>44203</v>
      </c>
      <c r="B1147" s="7" t="s">
        <v>6</v>
      </c>
      <c r="C1147" s="8">
        <v>-105</v>
      </c>
      <c r="D1147" s="15" t="str">
        <f>_xlfn.XLOOKUP(Bank_Statement__3[[#This Row],[Description]],'Data Validation'!$K$5:$K$27,'Data Validation'!$L$5:$L$27)</f>
        <v>Cosmetics</v>
      </c>
      <c r="E1147" s="16" t="str">
        <f>_xlfn.XLOOKUP('Bank_Statement (3)'!$D1147,Tabela4[Sub-category],Tabela4[Category])</f>
        <v>Living Expenses</v>
      </c>
      <c r="F1147" s="17" t="str">
        <f>_xlfn.XLOOKUP('Bank_Statement (3)'!$E1147,Tabela4[Category],Tabela4[Category Type])</f>
        <v>Expense</v>
      </c>
    </row>
    <row r="1148" spans="1:6" x14ac:dyDescent="0.25">
      <c r="A1148" s="1">
        <v>44204</v>
      </c>
      <c r="B1148" s="7" t="s">
        <v>0</v>
      </c>
      <c r="C1148" s="8">
        <v>-5</v>
      </c>
      <c r="D1148" s="12" t="str">
        <f>_xlfn.XLOOKUP(Bank_Statement__3[[#This Row],[Description]],'Data Validation'!$K$5:$K$27,'Data Validation'!$L$5:$L$27)</f>
        <v>Delivery Food</v>
      </c>
      <c r="E1148" s="13" t="str">
        <f>_xlfn.XLOOKUP('Bank_Statement (3)'!$D1148,Tabela4[Sub-category],Tabela4[Category])</f>
        <v>Food</v>
      </c>
      <c r="F1148" s="14" t="str">
        <f>_xlfn.XLOOKUP('Bank_Statement (3)'!$E1148,Tabela4[Category],Tabela4[Category Type])</f>
        <v>Expense</v>
      </c>
    </row>
    <row r="1149" spans="1:6" x14ac:dyDescent="0.25">
      <c r="A1149" s="1">
        <v>44205</v>
      </c>
      <c r="B1149" s="7" t="s">
        <v>1</v>
      </c>
      <c r="C1149" s="8">
        <v>-457</v>
      </c>
      <c r="D1149" s="15" t="str">
        <f>_xlfn.XLOOKUP(Bank_Statement__3[[#This Row],[Description]],'Data Validation'!$K$5:$K$27,'Data Validation'!$L$5:$L$27)</f>
        <v>Other</v>
      </c>
      <c r="E1149" s="16" t="str">
        <f>_xlfn.XLOOKUP('Bank_Statement (3)'!$D1149,Tabela4[Sub-category],Tabela4[Category])</f>
        <v>Discretionary</v>
      </c>
      <c r="F1149" s="17" t="str">
        <f>_xlfn.XLOOKUP('Bank_Statement (3)'!$E1149,Tabela4[Category],Tabela4[Category Type])</f>
        <v>Expense</v>
      </c>
    </row>
    <row r="1150" spans="1:6" x14ac:dyDescent="0.25">
      <c r="A1150" s="1">
        <v>44206</v>
      </c>
      <c r="B1150" s="7" t="s">
        <v>5</v>
      </c>
      <c r="C1150" s="8">
        <v>-140</v>
      </c>
      <c r="D1150" s="12" t="str">
        <f>_xlfn.XLOOKUP(Bank_Statement__3[[#This Row],[Description]],'Data Validation'!$K$5:$K$27,'Data Validation'!$L$5:$L$27)</f>
        <v>Clothes</v>
      </c>
      <c r="E1150" s="13" t="str">
        <f>_xlfn.XLOOKUP('Bank_Statement (3)'!$D1150,Tabela4[Sub-category],Tabela4[Category])</f>
        <v>Discretionary</v>
      </c>
      <c r="F1150" s="14" t="str">
        <f>_xlfn.XLOOKUP('Bank_Statement (3)'!$E1150,Tabela4[Category],Tabela4[Category Type])</f>
        <v>Expense</v>
      </c>
    </row>
    <row r="1151" spans="1:6" x14ac:dyDescent="0.25">
      <c r="A1151" s="1">
        <v>44207</v>
      </c>
      <c r="B1151" s="7" t="s">
        <v>7</v>
      </c>
      <c r="C1151" s="8">
        <v>-194</v>
      </c>
      <c r="D1151" s="15" t="str">
        <f>_xlfn.XLOOKUP(Bank_Statement__3[[#This Row],[Description]],'Data Validation'!$K$5:$K$27,'Data Validation'!$L$5:$L$27)</f>
        <v>Groceries</v>
      </c>
      <c r="E1151" s="16" t="str">
        <f>_xlfn.XLOOKUP('Bank_Statement (3)'!$D1151,Tabela4[Sub-category],Tabela4[Category])</f>
        <v>Food</v>
      </c>
      <c r="F1151" s="17" t="str">
        <f>_xlfn.XLOOKUP('Bank_Statement (3)'!$E1151,Tabela4[Category],Tabela4[Category Type])</f>
        <v>Expense</v>
      </c>
    </row>
    <row r="1152" spans="1:6" x14ac:dyDescent="0.25">
      <c r="A1152" s="1">
        <v>44208</v>
      </c>
      <c r="B1152" s="7" t="s">
        <v>4</v>
      </c>
      <c r="C1152" s="8">
        <v>-161</v>
      </c>
      <c r="D1152" s="12" t="str">
        <f>_xlfn.XLOOKUP(Bank_Statement__3[[#This Row],[Description]],'Data Validation'!$K$5:$K$27,'Data Validation'!$L$5:$L$27)</f>
        <v>Groceries</v>
      </c>
      <c r="E1152" s="13" t="str">
        <f>_xlfn.XLOOKUP('Bank_Statement (3)'!$D1152,Tabela4[Sub-category],Tabela4[Category])</f>
        <v>Food</v>
      </c>
      <c r="F1152" s="14" t="str">
        <f>_xlfn.XLOOKUP('Bank_Statement (3)'!$E1152,Tabela4[Category],Tabela4[Category Type])</f>
        <v>Expense</v>
      </c>
    </row>
    <row r="1153" spans="1:6" x14ac:dyDescent="0.25">
      <c r="A1153" s="1">
        <v>44209</v>
      </c>
      <c r="B1153" s="7" t="s">
        <v>0</v>
      </c>
      <c r="C1153" s="8">
        <v>-17</v>
      </c>
      <c r="D1153" s="15" t="str">
        <f>_xlfn.XLOOKUP(Bank_Statement__3[[#This Row],[Description]],'Data Validation'!$K$5:$K$27,'Data Validation'!$L$5:$L$27)</f>
        <v>Delivery Food</v>
      </c>
      <c r="E1153" s="16" t="str">
        <f>_xlfn.XLOOKUP('Bank_Statement (3)'!$D1153,Tabela4[Sub-category],Tabela4[Category])</f>
        <v>Food</v>
      </c>
      <c r="F1153" s="17" t="str">
        <f>_xlfn.XLOOKUP('Bank_Statement (3)'!$E1153,Tabela4[Category],Tabela4[Category Type])</f>
        <v>Expense</v>
      </c>
    </row>
    <row r="1154" spans="1:6" x14ac:dyDescent="0.25">
      <c r="A1154" s="1">
        <v>44210</v>
      </c>
      <c r="B1154" s="7" t="s">
        <v>0</v>
      </c>
      <c r="C1154" s="8">
        <v>-39</v>
      </c>
      <c r="D1154" s="12" t="str">
        <f>_xlfn.XLOOKUP(Bank_Statement__3[[#This Row],[Description]],'Data Validation'!$K$5:$K$27,'Data Validation'!$L$5:$L$27)</f>
        <v>Delivery Food</v>
      </c>
      <c r="E1154" s="13" t="str">
        <f>_xlfn.XLOOKUP('Bank_Statement (3)'!$D1154,Tabela4[Sub-category],Tabela4[Category])</f>
        <v>Food</v>
      </c>
      <c r="F1154" s="14" t="str">
        <f>_xlfn.XLOOKUP('Bank_Statement (3)'!$E1154,Tabela4[Category],Tabela4[Category Type])</f>
        <v>Expense</v>
      </c>
    </row>
    <row r="1155" spans="1:6" x14ac:dyDescent="0.25">
      <c r="A1155" s="1">
        <v>44211</v>
      </c>
      <c r="B1155" s="7" t="s">
        <v>0</v>
      </c>
      <c r="C1155" s="8">
        <v>-8</v>
      </c>
      <c r="D1155" s="15" t="str">
        <f>_xlfn.XLOOKUP(Bank_Statement__3[[#This Row],[Description]],'Data Validation'!$K$5:$K$27,'Data Validation'!$L$5:$L$27)</f>
        <v>Delivery Food</v>
      </c>
      <c r="E1155" s="16" t="str">
        <f>_xlfn.XLOOKUP('Bank_Statement (3)'!$D1155,Tabela4[Sub-category],Tabela4[Category])</f>
        <v>Food</v>
      </c>
      <c r="F1155" s="17" t="str">
        <f>_xlfn.XLOOKUP('Bank_Statement (3)'!$E1155,Tabela4[Category],Tabela4[Category Type])</f>
        <v>Expense</v>
      </c>
    </row>
    <row r="1156" spans="1:6" x14ac:dyDescent="0.25">
      <c r="A1156" s="1">
        <v>44212</v>
      </c>
      <c r="B1156" s="7" t="s">
        <v>15</v>
      </c>
      <c r="C1156" s="8">
        <v>-346</v>
      </c>
      <c r="D1156" s="12" t="str">
        <f>_xlfn.XLOOKUP(Bank_Statement__3[[#This Row],[Description]],'Data Validation'!$K$5:$K$27,'Data Validation'!$L$5:$L$27)</f>
        <v>Regular Living Expense</v>
      </c>
      <c r="E1156" s="13" t="str">
        <f>_xlfn.XLOOKUP('Bank_Statement (3)'!$D1156,Tabela4[Sub-category],Tabela4[Category])</f>
        <v>Living Expenses</v>
      </c>
      <c r="F1156" s="14" t="str">
        <f>_xlfn.XLOOKUP('Bank_Statement (3)'!$E1156,Tabela4[Category],Tabela4[Category Type])</f>
        <v>Expense</v>
      </c>
    </row>
    <row r="1157" spans="1:6" x14ac:dyDescent="0.25">
      <c r="A1157" s="1">
        <v>44213</v>
      </c>
      <c r="B1157" s="7" t="s">
        <v>16</v>
      </c>
      <c r="C1157" s="8">
        <v>-197</v>
      </c>
      <c r="D1157" s="15" t="str">
        <f>_xlfn.XLOOKUP(Bank_Statement__3[[#This Row],[Description]],'Data Validation'!$K$5:$K$27,'Data Validation'!$L$5:$L$27)</f>
        <v>Gas</v>
      </c>
      <c r="E1157" s="16" t="str">
        <f>_xlfn.XLOOKUP('Bank_Statement (3)'!$D1157,Tabela4[Sub-category],Tabela4[Category])</f>
        <v>Transport</v>
      </c>
      <c r="F1157" s="17" t="str">
        <f>_xlfn.XLOOKUP('Bank_Statement (3)'!$E1157,Tabela4[Category],Tabela4[Category Type])</f>
        <v>Expense</v>
      </c>
    </row>
    <row r="1158" spans="1:6" x14ac:dyDescent="0.25">
      <c r="A1158" s="1">
        <v>44214</v>
      </c>
      <c r="B1158" s="7" t="s">
        <v>0</v>
      </c>
      <c r="C1158" s="8">
        <v>-15</v>
      </c>
      <c r="D1158" s="12" t="str">
        <f>_xlfn.XLOOKUP(Bank_Statement__3[[#This Row],[Description]],'Data Validation'!$K$5:$K$27,'Data Validation'!$L$5:$L$27)</f>
        <v>Delivery Food</v>
      </c>
      <c r="E1158" s="13" t="str">
        <f>_xlfn.XLOOKUP('Bank_Statement (3)'!$D1158,Tabela4[Sub-category],Tabela4[Category])</f>
        <v>Food</v>
      </c>
      <c r="F1158" s="14" t="str">
        <f>_xlfn.XLOOKUP('Bank_Statement (3)'!$E1158,Tabela4[Category],Tabela4[Category Type])</f>
        <v>Expense</v>
      </c>
    </row>
    <row r="1159" spans="1:6" x14ac:dyDescent="0.25">
      <c r="A1159" s="1">
        <v>44215</v>
      </c>
      <c r="B1159" s="7" t="s">
        <v>7</v>
      </c>
      <c r="C1159" s="8">
        <v>-67</v>
      </c>
      <c r="D1159" s="15" t="str">
        <f>_xlfn.XLOOKUP(Bank_Statement__3[[#This Row],[Description]],'Data Validation'!$K$5:$K$27,'Data Validation'!$L$5:$L$27)</f>
        <v>Groceries</v>
      </c>
      <c r="E1159" s="16" t="str">
        <f>_xlfn.XLOOKUP('Bank_Statement (3)'!$D1159,Tabela4[Sub-category],Tabela4[Category])</f>
        <v>Food</v>
      </c>
      <c r="F1159" s="17" t="str">
        <f>_xlfn.XLOOKUP('Bank_Statement (3)'!$E1159,Tabela4[Category],Tabela4[Category Type])</f>
        <v>Expense</v>
      </c>
    </row>
    <row r="1160" spans="1:6" x14ac:dyDescent="0.25">
      <c r="A1160" s="1">
        <v>44216</v>
      </c>
      <c r="B1160" s="7" t="s">
        <v>4</v>
      </c>
      <c r="C1160" s="8">
        <v>-117</v>
      </c>
      <c r="D1160" s="12" t="str">
        <f>_xlfn.XLOOKUP(Bank_Statement__3[[#This Row],[Description]],'Data Validation'!$K$5:$K$27,'Data Validation'!$L$5:$L$27)</f>
        <v>Groceries</v>
      </c>
      <c r="E1160" s="13" t="str">
        <f>_xlfn.XLOOKUP('Bank_Statement (3)'!$D1160,Tabela4[Sub-category],Tabela4[Category])</f>
        <v>Food</v>
      </c>
      <c r="F1160" s="14" t="str">
        <f>_xlfn.XLOOKUP('Bank_Statement (3)'!$E1160,Tabela4[Category],Tabela4[Category Type])</f>
        <v>Expense</v>
      </c>
    </row>
    <row r="1161" spans="1:6" x14ac:dyDescent="0.25">
      <c r="A1161" s="1">
        <v>44217</v>
      </c>
      <c r="B1161" s="7" t="s">
        <v>0</v>
      </c>
      <c r="C1161" s="8">
        <v>-3</v>
      </c>
      <c r="D1161" s="15" t="str">
        <f>_xlfn.XLOOKUP(Bank_Statement__3[[#This Row],[Description]],'Data Validation'!$K$5:$K$27,'Data Validation'!$L$5:$L$27)</f>
        <v>Delivery Food</v>
      </c>
      <c r="E1161" s="16" t="str">
        <f>_xlfn.XLOOKUP('Bank_Statement (3)'!$D1161,Tabela4[Sub-category],Tabela4[Category])</f>
        <v>Food</v>
      </c>
      <c r="F1161" s="17" t="str">
        <f>_xlfn.XLOOKUP('Bank_Statement (3)'!$E1161,Tabela4[Category],Tabela4[Category Type])</f>
        <v>Expense</v>
      </c>
    </row>
    <row r="1162" spans="1:6" x14ac:dyDescent="0.25">
      <c r="A1162" s="1">
        <v>44218</v>
      </c>
      <c r="B1162" s="7" t="s">
        <v>7</v>
      </c>
      <c r="C1162" s="8">
        <v>-55</v>
      </c>
      <c r="D1162" s="12" t="str">
        <f>_xlfn.XLOOKUP(Bank_Statement__3[[#This Row],[Description]],'Data Validation'!$K$5:$K$27,'Data Validation'!$L$5:$L$27)</f>
        <v>Groceries</v>
      </c>
      <c r="E1162" s="13" t="str">
        <f>_xlfn.XLOOKUP('Bank_Statement (3)'!$D1162,Tabela4[Sub-category],Tabela4[Category])</f>
        <v>Food</v>
      </c>
      <c r="F1162" s="14" t="str">
        <f>_xlfn.XLOOKUP('Bank_Statement (3)'!$E1162,Tabela4[Category],Tabela4[Category Type])</f>
        <v>Expense</v>
      </c>
    </row>
    <row r="1163" spans="1:6" x14ac:dyDescent="0.25">
      <c r="A1163" s="1">
        <v>44219</v>
      </c>
      <c r="B1163" s="7" t="s">
        <v>18</v>
      </c>
      <c r="C1163" s="8">
        <v>-27</v>
      </c>
      <c r="D1163" s="15" t="str">
        <f>_xlfn.XLOOKUP(Bank_Statement__3[[#This Row],[Description]],'Data Validation'!$K$5:$K$27,'Data Validation'!$L$5:$L$27)</f>
        <v>Regular Living Expense</v>
      </c>
      <c r="E1163" s="16" t="str">
        <f>_xlfn.XLOOKUP('Bank_Statement (3)'!$D1163,Tabela4[Sub-category],Tabela4[Category])</f>
        <v>Living Expenses</v>
      </c>
      <c r="F1163" s="17" t="str">
        <f>_xlfn.XLOOKUP('Bank_Statement (3)'!$E1163,Tabela4[Category],Tabela4[Category Type])</f>
        <v>Expense</v>
      </c>
    </row>
    <row r="1164" spans="1:6" x14ac:dyDescent="0.25">
      <c r="A1164" s="1">
        <v>44220</v>
      </c>
      <c r="B1164" s="7" t="s">
        <v>7</v>
      </c>
      <c r="C1164" s="8">
        <v>-122</v>
      </c>
      <c r="D1164" s="12" t="str">
        <f>_xlfn.XLOOKUP(Bank_Statement__3[[#This Row],[Description]],'Data Validation'!$K$5:$K$27,'Data Validation'!$L$5:$L$27)</f>
        <v>Groceries</v>
      </c>
      <c r="E1164" s="13" t="str">
        <f>_xlfn.XLOOKUP('Bank_Statement (3)'!$D1164,Tabela4[Sub-category],Tabela4[Category])</f>
        <v>Food</v>
      </c>
      <c r="F1164" s="14" t="str">
        <f>_xlfn.XLOOKUP('Bank_Statement (3)'!$E1164,Tabela4[Category],Tabela4[Category Type])</f>
        <v>Expense</v>
      </c>
    </row>
    <row r="1165" spans="1:6" x14ac:dyDescent="0.25">
      <c r="A1165" s="1">
        <v>44221</v>
      </c>
      <c r="B1165" s="7" t="s">
        <v>21</v>
      </c>
      <c r="C1165" s="8">
        <v>-30</v>
      </c>
      <c r="D1165" s="15" t="str">
        <f>_xlfn.XLOOKUP(Bank_Statement__3[[#This Row],[Description]],'Data Validation'!$K$5:$K$27,'Data Validation'!$L$5:$L$27)</f>
        <v>Other</v>
      </c>
      <c r="E1165" s="16" t="str">
        <f>_xlfn.XLOOKUP('Bank_Statement (3)'!$D1165,Tabela4[Sub-category],Tabela4[Category])</f>
        <v>Discretionary</v>
      </c>
      <c r="F1165" s="17" t="str">
        <f>_xlfn.XLOOKUP('Bank_Statement (3)'!$E1165,Tabela4[Category],Tabela4[Category Type])</f>
        <v>Expense</v>
      </c>
    </row>
    <row r="1166" spans="1:6" x14ac:dyDescent="0.25">
      <c r="A1166" s="1">
        <v>44222</v>
      </c>
      <c r="B1166" s="7" t="s">
        <v>7</v>
      </c>
      <c r="C1166" s="8">
        <v>-158</v>
      </c>
      <c r="D1166" s="12" t="str">
        <f>_xlfn.XLOOKUP(Bank_Statement__3[[#This Row],[Description]],'Data Validation'!$K$5:$K$27,'Data Validation'!$L$5:$L$27)</f>
        <v>Groceries</v>
      </c>
      <c r="E1166" s="13" t="str">
        <f>_xlfn.XLOOKUP('Bank_Statement (3)'!$D1166,Tabela4[Sub-category],Tabela4[Category])</f>
        <v>Food</v>
      </c>
      <c r="F1166" s="14" t="str">
        <f>_xlfn.XLOOKUP('Bank_Statement (3)'!$E1166,Tabela4[Category],Tabela4[Category Type])</f>
        <v>Expense</v>
      </c>
    </row>
    <row r="1167" spans="1:6" x14ac:dyDescent="0.25">
      <c r="A1167" s="1">
        <v>44223</v>
      </c>
      <c r="B1167" s="7" t="s">
        <v>15</v>
      </c>
      <c r="C1167" s="8">
        <v>-423</v>
      </c>
      <c r="D1167" s="15" t="str">
        <f>_xlfn.XLOOKUP(Bank_Statement__3[[#This Row],[Description]],'Data Validation'!$K$5:$K$27,'Data Validation'!$L$5:$L$27)</f>
        <v>Regular Living Expense</v>
      </c>
      <c r="E1167" s="16" t="str">
        <f>_xlfn.XLOOKUP('Bank_Statement (3)'!$D1167,Tabela4[Sub-category],Tabela4[Category])</f>
        <v>Living Expenses</v>
      </c>
      <c r="F1167" s="17" t="str">
        <f>_xlfn.XLOOKUP('Bank_Statement (3)'!$E1167,Tabela4[Category],Tabela4[Category Type])</f>
        <v>Expense</v>
      </c>
    </row>
    <row r="1168" spans="1:6" x14ac:dyDescent="0.25">
      <c r="A1168" s="1">
        <v>44224</v>
      </c>
      <c r="B1168" s="7" t="s">
        <v>15</v>
      </c>
      <c r="C1168" s="8">
        <v>-234</v>
      </c>
      <c r="D1168" s="12" t="str">
        <f>_xlfn.XLOOKUP(Bank_Statement__3[[#This Row],[Description]],'Data Validation'!$K$5:$K$27,'Data Validation'!$L$5:$L$27)</f>
        <v>Regular Living Expense</v>
      </c>
      <c r="E1168" s="13" t="str">
        <f>_xlfn.XLOOKUP('Bank_Statement (3)'!$D1168,Tabela4[Sub-category],Tabela4[Category])</f>
        <v>Living Expenses</v>
      </c>
      <c r="F1168" s="14" t="str">
        <f>_xlfn.XLOOKUP('Bank_Statement (3)'!$E1168,Tabela4[Category],Tabela4[Category Type])</f>
        <v>Expense</v>
      </c>
    </row>
    <row r="1169" spans="1:6" x14ac:dyDescent="0.25">
      <c r="A1169" s="1">
        <v>44225</v>
      </c>
      <c r="B1169" s="7" t="s">
        <v>4</v>
      </c>
      <c r="C1169" s="8">
        <v>-97</v>
      </c>
      <c r="D1169" s="15" t="str">
        <f>_xlfn.XLOOKUP(Bank_Statement__3[[#This Row],[Description]],'Data Validation'!$K$5:$K$27,'Data Validation'!$L$5:$L$27)</f>
        <v>Groceries</v>
      </c>
      <c r="E1169" s="16" t="str">
        <f>_xlfn.XLOOKUP('Bank_Statement (3)'!$D1169,Tabela4[Sub-category],Tabela4[Category])</f>
        <v>Food</v>
      </c>
      <c r="F1169" s="17" t="str">
        <f>_xlfn.XLOOKUP('Bank_Statement (3)'!$E1169,Tabela4[Category],Tabela4[Category Type])</f>
        <v>Expense</v>
      </c>
    </row>
    <row r="1170" spans="1:6" x14ac:dyDescent="0.25">
      <c r="A1170" s="1">
        <v>44226</v>
      </c>
      <c r="B1170" s="7" t="s">
        <v>21</v>
      </c>
      <c r="C1170" s="8">
        <v>-13</v>
      </c>
      <c r="D1170" s="12" t="str">
        <f>_xlfn.XLOOKUP(Bank_Statement__3[[#This Row],[Description]],'Data Validation'!$K$5:$K$27,'Data Validation'!$L$5:$L$27)</f>
        <v>Other</v>
      </c>
      <c r="E1170" s="13" t="str">
        <f>_xlfn.XLOOKUP('Bank_Statement (3)'!$D1170,Tabela4[Sub-category],Tabela4[Category])</f>
        <v>Discretionary</v>
      </c>
      <c r="F1170" s="14" t="str">
        <f>_xlfn.XLOOKUP('Bank_Statement (3)'!$E1170,Tabela4[Category],Tabela4[Category Type])</f>
        <v>Expense</v>
      </c>
    </row>
    <row r="1171" spans="1:6" x14ac:dyDescent="0.25">
      <c r="A1171" s="1">
        <v>44227</v>
      </c>
      <c r="B1171" s="7" t="s">
        <v>7</v>
      </c>
      <c r="C1171" s="8">
        <v>-58</v>
      </c>
      <c r="D1171" s="15" t="str">
        <f>_xlfn.XLOOKUP(Bank_Statement__3[[#This Row],[Description]],'Data Validation'!$K$5:$K$27,'Data Validation'!$L$5:$L$27)</f>
        <v>Groceries</v>
      </c>
      <c r="E1171" s="16" t="str">
        <f>_xlfn.XLOOKUP('Bank_Statement (3)'!$D1171,Tabela4[Sub-category],Tabela4[Category])</f>
        <v>Food</v>
      </c>
      <c r="F1171" s="17" t="str">
        <f>_xlfn.XLOOKUP('Bank_Statement (3)'!$E1171,Tabela4[Category],Tabela4[Category Type])</f>
        <v>Expense</v>
      </c>
    </row>
    <row r="1172" spans="1:6" x14ac:dyDescent="0.25">
      <c r="A1172" s="1">
        <v>44227</v>
      </c>
      <c r="B1172" s="7" t="s">
        <v>8</v>
      </c>
      <c r="C1172" s="8">
        <v>8003.5999999999904</v>
      </c>
      <c r="D1172" s="12" t="str">
        <f>_xlfn.XLOOKUP(Bank_Statement__3[[#This Row],[Description]],'Data Validation'!$K$5:$K$27,'Data Validation'!$L$5:$L$27)</f>
        <v>Salary</v>
      </c>
      <c r="E1172" s="13" t="str">
        <f>_xlfn.XLOOKUP('Bank_Statement (3)'!$D1172,Tabela4[Sub-category],Tabela4[Category])</f>
        <v>Salary</v>
      </c>
      <c r="F1172" s="14" t="str">
        <f>_xlfn.XLOOKUP('Bank_Statement (3)'!$E1172,Tabela4[Category],Tabela4[Category Type])</f>
        <v>Income</v>
      </c>
    </row>
    <row r="1173" spans="1:6" x14ac:dyDescent="0.25">
      <c r="A1173" s="1">
        <v>44228</v>
      </c>
      <c r="B1173" s="7" t="s">
        <v>15</v>
      </c>
      <c r="C1173" s="8">
        <v>-419</v>
      </c>
      <c r="D1173" s="15" t="str">
        <f>_xlfn.XLOOKUP(Bank_Statement__3[[#This Row],[Description]],'Data Validation'!$K$5:$K$27,'Data Validation'!$L$5:$L$27)</f>
        <v>Regular Living Expense</v>
      </c>
      <c r="E1173" s="16" t="str">
        <f>_xlfn.XLOOKUP('Bank_Statement (3)'!$D1173,Tabela4[Sub-category],Tabela4[Category])</f>
        <v>Living Expenses</v>
      </c>
      <c r="F1173" s="17" t="str">
        <f>_xlfn.XLOOKUP('Bank_Statement (3)'!$E1173,Tabela4[Category],Tabela4[Category Type])</f>
        <v>Expense</v>
      </c>
    </row>
    <row r="1174" spans="1:6" x14ac:dyDescent="0.25">
      <c r="A1174" s="1">
        <v>44229</v>
      </c>
      <c r="B1174" s="7" t="s">
        <v>4</v>
      </c>
      <c r="C1174" s="8">
        <v>-156</v>
      </c>
      <c r="D1174" s="12" t="str">
        <f>_xlfn.XLOOKUP(Bank_Statement__3[[#This Row],[Description]],'Data Validation'!$K$5:$K$27,'Data Validation'!$L$5:$L$27)</f>
        <v>Groceries</v>
      </c>
      <c r="E1174" s="13" t="str">
        <f>_xlfn.XLOOKUP('Bank_Statement (3)'!$D1174,Tabela4[Sub-category],Tabela4[Category])</f>
        <v>Food</v>
      </c>
      <c r="F1174" s="14" t="str">
        <f>_xlfn.XLOOKUP('Bank_Statement (3)'!$E1174,Tabela4[Category],Tabela4[Category Type])</f>
        <v>Expense</v>
      </c>
    </row>
    <row r="1175" spans="1:6" x14ac:dyDescent="0.25">
      <c r="A1175" s="1">
        <v>44230</v>
      </c>
      <c r="B1175" s="7" t="s">
        <v>1</v>
      </c>
      <c r="C1175" s="8">
        <v>-381</v>
      </c>
      <c r="D1175" s="15" t="str">
        <f>_xlfn.XLOOKUP(Bank_Statement__3[[#This Row],[Description]],'Data Validation'!$K$5:$K$27,'Data Validation'!$L$5:$L$27)</f>
        <v>Other</v>
      </c>
      <c r="E1175" s="16" t="str">
        <f>_xlfn.XLOOKUP('Bank_Statement (3)'!$D1175,Tabela4[Sub-category],Tabela4[Category])</f>
        <v>Discretionary</v>
      </c>
      <c r="F1175" s="17" t="str">
        <f>_xlfn.XLOOKUP('Bank_Statement (3)'!$E1175,Tabela4[Category],Tabela4[Category Type])</f>
        <v>Expense</v>
      </c>
    </row>
    <row r="1176" spans="1:6" x14ac:dyDescent="0.25">
      <c r="A1176" s="1">
        <v>44231</v>
      </c>
      <c r="B1176" s="7" t="s">
        <v>7</v>
      </c>
      <c r="C1176" s="8">
        <v>-140</v>
      </c>
      <c r="D1176" s="12" t="str">
        <f>_xlfn.XLOOKUP(Bank_Statement__3[[#This Row],[Description]],'Data Validation'!$K$5:$K$27,'Data Validation'!$L$5:$L$27)</f>
        <v>Groceries</v>
      </c>
      <c r="E1176" s="13" t="str">
        <f>_xlfn.XLOOKUP('Bank_Statement (3)'!$D1176,Tabela4[Sub-category],Tabela4[Category])</f>
        <v>Food</v>
      </c>
      <c r="F1176" s="14" t="str">
        <f>_xlfn.XLOOKUP('Bank_Statement (3)'!$E1176,Tabela4[Category],Tabela4[Category Type])</f>
        <v>Expense</v>
      </c>
    </row>
    <row r="1177" spans="1:6" x14ac:dyDescent="0.25">
      <c r="A1177" s="1">
        <v>44232</v>
      </c>
      <c r="B1177" s="7" t="s">
        <v>0</v>
      </c>
      <c r="C1177" s="8">
        <v>-32</v>
      </c>
      <c r="D1177" s="15" t="str">
        <f>_xlfn.XLOOKUP(Bank_Statement__3[[#This Row],[Description]],'Data Validation'!$K$5:$K$27,'Data Validation'!$L$5:$L$27)</f>
        <v>Delivery Food</v>
      </c>
      <c r="E1177" s="16" t="str">
        <f>_xlfn.XLOOKUP('Bank_Statement (3)'!$D1177,Tabela4[Sub-category],Tabela4[Category])</f>
        <v>Food</v>
      </c>
      <c r="F1177" s="17" t="str">
        <f>_xlfn.XLOOKUP('Bank_Statement (3)'!$E1177,Tabela4[Category],Tabela4[Category Type])</f>
        <v>Expense</v>
      </c>
    </row>
    <row r="1178" spans="1:6" x14ac:dyDescent="0.25">
      <c r="A1178" s="1">
        <v>44233</v>
      </c>
      <c r="B1178" s="7" t="s">
        <v>6</v>
      </c>
      <c r="C1178" s="8">
        <v>-87</v>
      </c>
      <c r="D1178" s="12" t="str">
        <f>_xlfn.XLOOKUP(Bank_Statement__3[[#This Row],[Description]],'Data Validation'!$K$5:$K$27,'Data Validation'!$L$5:$L$27)</f>
        <v>Cosmetics</v>
      </c>
      <c r="E1178" s="13" t="str">
        <f>_xlfn.XLOOKUP('Bank_Statement (3)'!$D1178,Tabela4[Sub-category],Tabela4[Category])</f>
        <v>Living Expenses</v>
      </c>
      <c r="F1178" s="14" t="str">
        <f>_xlfn.XLOOKUP('Bank_Statement (3)'!$E1178,Tabela4[Category],Tabela4[Category Type])</f>
        <v>Expense</v>
      </c>
    </row>
    <row r="1179" spans="1:6" x14ac:dyDescent="0.25">
      <c r="A1179" s="1">
        <v>44234</v>
      </c>
      <c r="B1179" s="7" t="s">
        <v>0</v>
      </c>
      <c r="C1179" s="8">
        <v>-11</v>
      </c>
      <c r="D1179" s="15" t="str">
        <f>_xlfn.XLOOKUP(Bank_Statement__3[[#This Row],[Description]],'Data Validation'!$K$5:$K$27,'Data Validation'!$L$5:$L$27)</f>
        <v>Delivery Food</v>
      </c>
      <c r="E1179" s="16" t="str">
        <f>_xlfn.XLOOKUP('Bank_Statement (3)'!$D1179,Tabela4[Sub-category],Tabela4[Category])</f>
        <v>Food</v>
      </c>
      <c r="F1179" s="17" t="str">
        <f>_xlfn.XLOOKUP('Bank_Statement (3)'!$E1179,Tabela4[Category],Tabela4[Category Type])</f>
        <v>Expense</v>
      </c>
    </row>
    <row r="1180" spans="1:6" x14ac:dyDescent="0.25">
      <c r="A1180" s="1">
        <v>44235</v>
      </c>
      <c r="B1180" s="7" t="s">
        <v>16</v>
      </c>
      <c r="C1180" s="8">
        <v>-107</v>
      </c>
      <c r="D1180" s="12" t="str">
        <f>_xlfn.XLOOKUP(Bank_Statement__3[[#This Row],[Description]],'Data Validation'!$K$5:$K$27,'Data Validation'!$L$5:$L$27)</f>
        <v>Gas</v>
      </c>
      <c r="E1180" s="13" t="str">
        <f>_xlfn.XLOOKUP('Bank_Statement (3)'!$D1180,Tabela4[Sub-category],Tabela4[Category])</f>
        <v>Transport</v>
      </c>
      <c r="F1180" s="14" t="str">
        <f>_xlfn.XLOOKUP('Bank_Statement (3)'!$E1180,Tabela4[Category],Tabela4[Category Type])</f>
        <v>Expense</v>
      </c>
    </row>
    <row r="1181" spans="1:6" x14ac:dyDescent="0.25">
      <c r="A1181" s="1">
        <v>44236</v>
      </c>
      <c r="B1181" s="7" t="s">
        <v>0</v>
      </c>
      <c r="C1181" s="8">
        <v>-14</v>
      </c>
      <c r="D1181" s="15" t="str">
        <f>_xlfn.XLOOKUP(Bank_Statement__3[[#This Row],[Description]],'Data Validation'!$K$5:$K$27,'Data Validation'!$L$5:$L$27)</f>
        <v>Delivery Food</v>
      </c>
      <c r="E1181" s="16" t="str">
        <f>_xlfn.XLOOKUP('Bank_Statement (3)'!$D1181,Tabela4[Sub-category],Tabela4[Category])</f>
        <v>Food</v>
      </c>
      <c r="F1181" s="17" t="str">
        <f>_xlfn.XLOOKUP('Bank_Statement (3)'!$E1181,Tabela4[Category],Tabela4[Category Type])</f>
        <v>Expense</v>
      </c>
    </row>
    <row r="1182" spans="1:6" x14ac:dyDescent="0.25">
      <c r="A1182" s="1">
        <v>44237</v>
      </c>
      <c r="B1182" s="7" t="s">
        <v>3</v>
      </c>
      <c r="C1182" s="8">
        <v>-3</v>
      </c>
      <c r="D1182" s="12" t="str">
        <f>_xlfn.XLOOKUP(Bank_Statement__3[[#This Row],[Description]],'Data Validation'!$K$5:$K$27,'Data Validation'!$L$5:$L$27)</f>
        <v>Entertainment Subscription</v>
      </c>
      <c r="E1182" s="13" t="str">
        <f>_xlfn.XLOOKUP('Bank_Statement (3)'!$D1182,Tabela4[Sub-category],Tabela4[Category])</f>
        <v>Entertainment</v>
      </c>
      <c r="F1182" s="14" t="str">
        <f>_xlfn.XLOOKUP('Bank_Statement (3)'!$E1182,Tabela4[Category],Tabela4[Category Type])</f>
        <v>Expense</v>
      </c>
    </row>
    <row r="1183" spans="1:6" x14ac:dyDescent="0.25">
      <c r="A1183" s="1">
        <v>44238</v>
      </c>
      <c r="B1183" s="7" t="s">
        <v>23</v>
      </c>
      <c r="C1183" s="8">
        <v>-143</v>
      </c>
      <c r="D1183" s="15" t="str">
        <f>_xlfn.XLOOKUP(Bank_Statement__3[[#This Row],[Description]],'Data Validation'!$K$5:$K$27,'Data Validation'!$L$5:$L$27)</f>
        <v>Games</v>
      </c>
      <c r="E1183" s="16" t="str">
        <f>_xlfn.XLOOKUP('Bank_Statement (3)'!$D1183,Tabela4[Sub-category],Tabela4[Category])</f>
        <v>Entertainment</v>
      </c>
      <c r="F1183" s="17" t="str">
        <f>_xlfn.XLOOKUP('Bank_Statement (3)'!$E1183,Tabela4[Category],Tabela4[Category Type])</f>
        <v>Expense</v>
      </c>
    </row>
    <row r="1184" spans="1:6" x14ac:dyDescent="0.25">
      <c r="A1184" s="1">
        <v>44239</v>
      </c>
      <c r="B1184" s="7" t="s">
        <v>18</v>
      </c>
      <c r="C1184" s="8">
        <v>-4</v>
      </c>
      <c r="D1184" s="12" t="str">
        <f>_xlfn.XLOOKUP(Bank_Statement__3[[#This Row],[Description]],'Data Validation'!$K$5:$K$27,'Data Validation'!$L$5:$L$27)</f>
        <v>Regular Living Expense</v>
      </c>
      <c r="E1184" s="13" t="str">
        <f>_xlfn.XLOOKUP('Bank_Statement (3)'!$D1184,Tabela4[Sub-category],Tabela4[Category])</f>
        <v>Living Expenses</v>
      </c>
      <c r="F1184" s="14" t="str">
        <f>_xlfn.XLOOKUP('Bank_Statement (3)'!$E1184,Tabela4[Category],Tabela4[Category Type])</f>
        <v>Expense</v>
      </c>
    </row>
    <row r="1185" spans="1:6" x14ac:dyDescent="0.25">
      <c r="A1185" s="1">
        <v>44240</v>
      </c>
      <c r="B1185" s="7" t="s">
        <v>0</v>
      </c>
      <c r="C1185" s="8">
        <v>-28</v>
      </c>
      <c r="D1185" s="15" t="str">
        <f>_xlfn.XLOOKUP(Bank_Statement__3[[#This Row],[Description]],'Data Validation'!$K$5:$K$27,'Data Validation'!$L$5:$L$27)</f>
        <v>Delivery Food</v>
      </c>
      <c r="E1185" s="16" t="str">
        <f>_xlfn.XLOOKUP('Bank_Statement (3)'!$D1185,Tabela4[Sub-category],Tabela4[Category])</f>
        <v>Food</v>
      </c>
      <c r="F1185" s="17" t="str">
        <f>_xlfn.XLOOKUP('Bank_Statement (3)'!$E1185,Tabela4[Category],Tabela4[Category Type])</f>
        <v>Expense</v>
      </c>
    </row>
    <row r="1186" spans="1:6" x14ac:dyDescent="0.25">
      <c r="A1186" s="1">
        <v>44241</v>
      </c>
      <c r="B1186" s="7" t="s">
        <v>4</v>
      </c>
      <c r="C1186" s="8">
        <v>-132</v>
      </c>
      <c r="D1186" s="12" t="str">
        <f>_xlfn.XLOOKUP(Bank_Statement__3[[#This Row],[Description]],'Data Validation'!$K$5:$K$27,'Data Validation'!$L$5:$L$27)</f>
        <v>Groceries</v>
      </c>
      <c r="E1186" s="13" t="str">
        <f>_xlfn.XLOOKUP('Bank_Statement (3)'!$D1186,Tabela4[Sub-category],Tabela4[Category])</f>
        <v>Food</v>
      </c>
      <c r="F1186" s="14" t="str">
        <f>_xlfn.XLOOKUP('Bank_Statement (3)'!$E1186,Tabela4[Category],Tabela4[Category Type])</f>
        <v>Expense</v>
      </c>
    </row>
    <row r="1187" spans="1:6" x14ac:dyDescent="0.25">
      <c r="A1187" s="1">
        <v>44242</v>
      </c>
      <c r="B1187" s="7" t="s">
        <v>0</v>
      </c>
      <c r="C1187" s="8">
        <v>-13</v>
      </c>
      <c r="D1187" s="15" t="str">
        <f>_xlfn.XLOOKUP(Bank_Statement__3[[#This Row],[Description]],'Data Validation'!$K$5:$K$27,'Data Validation'!$L$5:$L$27)</f>
        <v>Delivery Food</v>
      </c>
      <c r="E1187" s="16" t="str">
        <f>_xlfn.XLOOKUP('Bank_Statement (3)'!$D1187,Tabela4[Sub-category],Tabela4[Category])</f>
        <v>Food</v>
      </c>
      <c r="F1187" s="17" t="str">
        <f>_xlfn.XLOOKUP('Bank_Statement (3)'!$E1187,Tabela4[Category],Tabela4[Category Type])</f>
        <v>Expense</v>
      </c>
    </row>
    <row r="1188" spans="1:6" x14ac:dyDescent="0.25">
      <c r="A1188" s="1">
        <v>44243</v>
      </c>
      <c r="B1188" s="7" t="s">
        <v>21</v>
      </c>
      <c r="C1188" s="8">
        <v>-14</v>
      </c>
      <c r="D1188" s="12" t="str">
        <f>_xlfn.XLOOKUP(Bank_Statement__3[[#This Row],[Description]],'Data Validation'!$K$5:$K$27,'Data Validation'!$L$5:$L$27)</f>
        <v>Other</v>
      </c>
      <c r="E1188" s="13" t="str">
        <f>_xlfn.XLOOKUP('Bank_Statement (3)'!$D1188,Tabela4[Sub-category],Tabela4[Category])</f>
        <v>Discretionary</v>
      </c>
      <c r="F1188" s="14" t="str">
        <f>_xlfn.XLOOKUP('Bank_Statement (3)'!$E1188,Tabela4[Category],Tabela4[Category Type])</f>
        <v>Expense</v>
      </c>
    </row>
    <row r="1189" spans="1:6" x14ac:dyDescent="0.25">
      <c r="A1189" s="1">
        <v>44244</v>
      </c>
      <c r="B1189" s="7" t="s">
        <v>1</v>
      </c>
      <c r="C1189" s="8">
        <v>-331</v>
      </c>
      <c r="D1189" s="15" t="str">
        <f>_xlfn.XLOOKUP(Bank_Statement__3[[#This Row],[Description]],'Data Validation'!$K$5:$K$27,'Data Validation'!$L$5:$L$27)</f>
        <v>Other</v>
      </c>
      <c r="E1189" s="16" t="str">
        <f>_xlfn.XLOOKUP('Bank_Statement (3)'!$D1189,Tabela4[Sub-category],Tabela4[Category])</f>
        <v>Discretionary</v>
      </c>
      <c r="F1189" s="17" t="str">
        <f>_xlfn.XLOOKUP('Bank_Statement (3)'!$E1189,Tabela4[Category],Tabela4[Category Type])</f>
        <v>Expense</v>
      </c>
    </row>
    <row r="1190" spans="1:6" x14ac:dyDescent="0.25">
      <c r="A1190" s="1">
        <v>44245</v>
      </c>
      <c r="B1190" s="7" t="s">
        <v>16</v>
      </c>
      <c r="C1190" s="8">
        <v>-89</v>
      </c>
      <c r="D1190" s="12" t="str">
        <f>_xlfn.XLOOKUP(Bank_Statement__3[[#This Row],[Description]],'Data Validation'!$K$5:$K$27,'Data Validation'!$L$5:$L$27)</f>
        <v>Gas</v>
      </c>
      <c r="E1190" s="13" t="str">
        <f>_xlfn.XLOOKUP('Bank_Statement (3)'!$D1190,Tabela4[Sub-category],Tabela4[Category])</f>
        <v>Transport</v>
      </c>
      <c r="F1190" s="14" t="str">
        <f>_xlfn.XLOOKUP('Bank_Statement (3)'!$E1190,Tabela4[Category],Tabela4[Category Type])</f>
        <v>Expense</v>
      </c>
    </row>
    <row r="1191" spans="1:6" x14ac:dyDescent="0.25">
      <c r="A1191" s="1">
        <v>44246</v>
      </c>
      <c r="B1191" s="7" t="s">
        <v>0</v>
      </c>
      <c r="C1191" s="8">
        <v>-44</v>
      </c>
      <c r="D1191" s="15" t="str">
        <f>_xlfn.XLOOKUP(Bank_Statement__3[[#This Row],[Description]],'Data Validation'!$K$5:$K$27,'Data Validation'!$L$5:$L$27)</f>
        <v>Delivery Food</v>
      </c>
      <c r="E1191" s="16" t="str">
        <f>_xlfn.XLOOKUP('Bank_Statement (3)'!$D1191,Tabela4[Sub-category],Tabela4[Category])</f>
        <v>Food</v>
      </c>
      <c r="F1191" s="17" t="str">
        <f>_xlfn.XLOOKUP('Bank_Statement (3)'!$E1191,Tabela4[Category],Tabela4[Category Type])</f>
        <v>Expense</v>
      </c>
    </row>
    <row r="1192" spans="1:6" x14ac:dyDescent="0.25">
      <c r="A1192" s="1">
        <v>44247</v>
      </c>
      <c r="B1192" s="7" t="s">
        <v>1</v>
      </c>
      <c r="C1192" s="8">
        <v>-466</v>
      </c>
      <c r="D1192" s="12" t="str">
        <f>_xlfn.XLOOKUP(Bank_Statement__3[[#This Row],[Description]],'Data Validation'!$K$5:$K$27,'Data Validation'!$L$5:$L$27)</f>
        <v>Other</v>
      </c>
      <c r="E1192" s="13" t="str">
        <f>_xlfn.XLOOKUP('Bank_Statement (3)'!$D1192,Tabela4[Sub-category],Tabela4[Category])</f>
        <v>Discretionary</v>
      </c>
      <c r="F1192" s="14" t="str">
        <f>_xlfn.XLOOKUP('Bank_Statement (3)'!$E1192,Tabela4[Category],Tabela4[Category Type])</f>
        <v>Expense</v>
      </c>
    </row>
    <row r="1193" spans="1:6" x14ac:dyDescent="0.25">
      <c r="A1193" s="1">
        <v>44248</v>
      </c>
      <c r="B1193" s="7" t="s">
        <v>17</v>
      </c>
      <c r="C1193" s="8">
        <v>-395</v>
      </c>
      <c r="D1193" s="15" t="str">
        <f>_xlfn.XLOOKUP(Bank_Statement__3[[#This Row],[Description]],'Data Validation'!$K$5:$K$27,'Data Validation'!$L$5:$L$27)</f>
        <v>Regular Living Expense</v>
      </c>
      <c r="E1193" s="16" t="str">
        <f>_xlfn.XLOOKUP('Bank_Statement (3)'!$D1193,Tabela4[Sub-category],Tabela4[Category])</f>
        <v>Living Expenses</v>
      </c>
      <c r="F1193" s="17" t="str">
        <f>_xlfn.XLOOKUP('Bank_Statement (3)'!$E1193,Tabela4[Category],Tabela4[Category Type])</f>
        <v>Expense</v>
      </c>
    </row>
    <row r="1194" spans="1:6" x14ac:dyDescent="0.25">
      <c r="A1194" s="1">
        <v>44249</v>
      </c>
      <c r="B1194" s="7" t="s">
        <v>2</v>
      </c>
      <c r="C1194" s="8">
        <v>-77</v>
      </c>
      <c r="D1194" s="12" t="str">
        <f>_xlfn.XLOOKUP(Bank_Statement__3[[#This Row],[Description]],'Data Validation'!$K$5:$K$27,'Data Validation'!$L$5:$L$27)</f>
        <v>Clothes</v>
      </c>
      <c r="E1194" s="13" t="str">
        <f>_xlfn.XLOOKUP('Bank_Statement (3)'!$D1194,Tabela4[Sub-category],Tabela4[Category])</f>
        <v>Discretionary</v>
      </c>
      <c r="F1194" s="14" t="str">
        <f>_xlfn.XLOOKUP('Bank_Statement (3)'!$E1194,Tabela4[Category],Tabela4[Category Type])</f>
        <v>Expense</v>
      </c>
    </row>
    <row r="1195" spans="1:6" x14ac:dyDescent="0.25">
      <c r="A1195" s="1">
        <v>44250</v>
      </c>
      <c r="B1195" s="7" t="s">
        <v>0</v>
      </c>
      <c r="C1195" s="8">
        <v>-30</v>
      </c>
      <c r="D1195" s="15" t="str">
        <f>_xlfn.XLOOKUP(Bank_Statement__3[[#This Row],[Description]],'Data Validation'!$K$5:$K$27,'Data Validation'!$L$5:$L$27)</f>
        <v>Delivery Food</v>
      </c>
      <c r="E1195" s="16" t="str">
        <f>_xlfn.XLOOKUP('Bank_Statement (3)'!$D1195,Tabela4[Sub-category],Tabela4[Category])</f>
        <v>Food</v>
      </c>
      <c r="F1195" s="17" t="str">
        <f>_xlfn.XLOOKUP('Bank_Statement (3)'!$E1195,Tabela4[Category],Tabela4[Category Type])</f>
        <v>Expense</v>
      </c>
    </row>
    <row r="1196" spans="1:6" x14ac:dyDescent="0.25">
      <c r="A1196" s="1">
        <v>44251</v>
      </c>
      <c r="B1196" s="7" t="s">
        <v>7</v>
      </c>
      <c r="C1196" s="8">
        <v>-50</v>
      </c>
      <c r="D1196" s="12" t="str">
        <f>_xlfn.XLOOKUP(Bank_Statement__3[[#This Row],[Description]],'Data Validation'!$K$5:$K$27,'Data Validation'!$L$5:$L$27)</f>
        <v>Groceries</v>
      </c>
      <c r="E1196" s="13" t="str">
        <f>_xlfn.XLOOKUP('Bank_Statement (3)'!$D1196,Tabela4[Sub-category],Tabela4[Category])</f>
        <v>Food</v>
      </c>
      <c r="F1196" s="14" t="str">
        <f>_xlfn.XLOOKUP('Bank_Statement (3)'!$E1196,Tabela4[Category],Tabela4[Category Type])</f>
        <v>Expense</v>
      </c>
    </row>
    <row r="1197" spans="1:6" x14ac:dyDescent="0.25">
      <c r="A1197" s="1">
        <v>44252</v>
      </c>
      <c r="B1197" s="7" t="s">
        <v>1</v>
      </c>
      <c r="C1197" s="8">
        <v>-441</v>
      </c>
      <c r="D1197" s="15" t="str">
        <f>_xlfn.XLOOKUP(Bank_Statement__3[[#This Row],[Description]],'Data Validation'!$K$5:$K$27,'Data Validation'!$L$5:$L$27)</f>
        <v>Other</v>
      </c>
      <c r="E1197" s="16" t="str">
        <f>_xlfn.XLOOKUP('Bank_Statement (3)'!$D1197,Tabela4[Sub-category],Tabela4[Category])</f>
        <v>Discretionary</v>
      </c>
      <c r="F1197" s="17" t="str">
        <f>_xlfn.XLOOKUP('Bank_Statement (3)'!$E1197,Tabela4[Category],Tabela4[Category Type])</f>
        <v>Expense</v>
      </c>
    </row>
    <row r="1198" spans="1:6" x14ac:dyDescent="0.25">
      <c r="A1198" s="1">
        <v>44253</v>
      </c>
      <c r="B1198" s="7" t="s">
        <v>7</v>
      </c>
      <c r="C1198" s="8">
        <v>-129</v>
      </c>
      <c r="D1198" s="12" t="str">
        <f>_xlfn.XLOOKUP(Bank_Statement__3[[#This Row],[Description]],'Data Validation'!$K$5:$K$27,'Data Validation'!$L$5:$L$27)</f>
        <v>Groceries</v>
      </c>
      <c r="E1198" s="13" t="str">
        <f>_xlfn.XLOOKUP('Bank_Statement (3)'!$D1198,Tabela4[Sub-category],Tabela4[Category])</f>
        <v>Food</v>
      </c>
      <c r="F1198" s="14" t="str">
        <f>_xlfn.XLOOKUP('Bank_Statement (3)'!$E1198,Tabela4[Category],Tabela4[Category Type])</f>
        <v>Expense</v>
      </c>
    </row>
    <row r="1199" spans="1:6" x14ac:dyDescent="0.25">
      <c r="A1199" s="1">
        <v>44254</v>
      </c>
      <c r="B1199" s="7" t="s">
        <v>9</v>
      </c>
      <c r="C1199" s="8">
        <v>-16</v>
      </c>
      <c r="D1199" s="15" t="str">
        <f>_xlfn.XLOOKUP(Bank_Statement__3[[#This Row],[Description]],'Data Validation'!$K$5:$K$27,'Data Validation'!$L$5:$L$27)</f>
        <v>Going Out</v>
      </c>
      <c r="E1199" s="16" t="str">
        <f>_xlfn.XLOOKUP('Bank_Statement (3)'!$D1199,Tabela4[Sub-category],Tabela4[Category])</f>
        <v>Entertainment</v>
      </c>
      <c r="F1199" s="17" t="str">
        <f>_xlfn.XLOOKUP('Bank_Statement (3)'!$E1199,Tabela4[Category],Tabela4[Category Type])</f>
        <v>Expense</v>
      </c>
    </row>
    <row r="1200" spans="1:6" x14ac:dyDescent="0.25">
      <c r="A1200" s="1">
        <v>44255</v>
      </c>
      <c r="B1200" s="7" t="s">
        <v>3</v>
      </c>
      <c r="C1200" s="8">
        <v>-49</v>
      </c>
      <c r="D1200" s="12" t="str">
        <f>_xlfn.XLOOKUP(Bank_Statement__3[[#This Row],[Description]],'Data Validation'!$K$5:$K$27,'Data Validation'!$L$5:$L$27)</f>
        <v>Entertainment Subscription</v>
      </c>
      <c r="E1200" s="13" t="str">
        <f>_xlfn.XLOOKUP('Bank_Statement (3)'!$D1200,Tabela4[Sub-category],Tabela4[Category])</f>
        <v>Entertainment</v>
      </c>
      <c r="F1200" s="14" t="str">
        <f>_xlfn.XLOOKUP('Bank_Statement (3)'!$E1200,Tabela4[Category],Tabela4[Category Type])</f>
        <v>Expense</v>
      </c>
    </row>
    <row r="1201" spans="1:6" x14ac:dyDescent="0.25">
      <c r="A1201" s="1">
        <v>44255</v>
      </c>
      <c r="B1201" s="7" t="s">
        <v>8</v>
      </c>
      <c r="C1201" s="8">
        <v>8062.45</v>
      </c>
      <c r="D1201" s="15" t="str">
        <f>_xlfn.XLOOKUP(Bank_Statement__3[[#This Row],[Description]],'Data Validation'!$K$5:$K$27,'Data Validation'!$L$5:$L$27)</f>
        <v>Salary</v>
      </c>
      <c r="E1201" s="16" t="str">
        <f>_xlfn.XLOOKUP('Bank_Statement (3)'!$D1201,Tabela4[Sub-category],Tabela4[Category])</f>
        <v>Salary</v>
      </c>
      <c r="F1201" s="17" t="str">
        <f>_xlfn.XLOOKUP('Bank_Statement (3)'!$E1201,Tabela4[Category],Tabela4[Category Type])</f>
        <v>Income</v>
      </c>
    </row>
    <row r="1202" spans="1:6" x14ac:dyDescent="0.25">
      <c r="A1202" s="1">
        <v>44256</v>
      </c>
      <c r="B1202" s="7" t="s">
        <v>7</v>
      </c>
      <c r="C1202" s="8">
        <v>-124</v>
      </c>
      <c r="D1202" s="12" t="str">
        <f>_xlfn.XLOOKUP(Bank_Statement__3[[#This Row],[Description]],'Data Validation'!$K$5:$K$27,'Data Validation'!$L$5:$L$27)</f>
        <v>Groceries</v>
      </c>
      <c r="E1202" s="13" t="str">
        <f>_xlfn.XLOOKUP('Bank_Statement (3)'!$D1202,Tabela4[Sub-category],Tabela4[Category])</f>
        <v>Food</v>
      </c>
      <c r="F1202" s="14" t="str">
        <f>_xlfn.XLOOKUP('Bank_Statement (3)'!$E1202,Tabela4[Category],Tabela4[Category Type])</f>
        <v>Expense</v>
      </c>
    </row>
    <row r="1203" spans="1:6" x14ac:dyDescent="0.25">
      <c r="A1203" s="1">
        <v>44257</v>
      </c>
      <c r="B1203" s="7" t="s">
        <v>7</v>
      </c>
      <c r="C1203" s="8">
        <v>-103</v>
      </c>
      <c r="D1203" s="15" t="str">
        <f>_xlfn.XLOOKUP(Bank_Statement__3[[#This Row],[Description]],'Data Validation'!$K$5:$K$27,'Data Validation'!$L$5:$L$27)</f>
        <v>Groceries</v>
      </c>
      <c r="E1203" s="16" t="str">
        <f>_xlfn.XLOOKUP('Bank_Statement (3)'!$D1203,Tabela4[Sub-category],Tabela4[Category])</f>
        <v>Food</v>
      </c>
      <c r="F1203" s="17" t="str">
        <f>_xlfn.XLOOKUP('Bank_Statement (3)'!$E1203,Tabela4[Category],Tabela4[Category Type])</f>
        <v>Expense</v>
      </c>
    </row>
    <row r="1204" spans="1:6" x14ac:dyDescent="0.25">
      <c r="A1204" s="1">
        <v>44258</v>
      </c>
      <c r="B1204" s="7" t="s">
        <v>7</v>
      </c>
      <c r="C1204" s="8">
        <v>-83</v>
      </c>
      <c r="D1204" s="12" t="str">
        <f>_xlfn.XLOOKUP(Bank_Statement__3[[#This Row],[Description]],'Data Validation'!$K$5:$K$27,'Data Validation'!$L$5:$L$27)</f>
        <v>Groceries</v>
      </c>
      <c r="E1204" s="13" t="str">
        <f>_xlfn.XLOOKUP('Bank_Statement (3)'!$D1204,Tabela4[Sub-category],Tabela4[Category])</f>
        <v>Food</v>
      </c>
      <c r="F1204" s="14" t="str">
        <f>_xlfn.XLOOKUP('Bank_Statement (3)'!$E1204,Tabela4[Category],Tabela4[Category Type])</f>
        <v>Expense</v>
      </c>
    </row>
    <row r="1205" spans="1:6" x14ac:dyDescent="0.25">
      <c r="A1205" s="1">
        <v>44259</v>
      </c>
      <c r="B1205" s="7" t="s">
        <v>0</v>
      </c>
      <c r="C1205" s="8">
        <v>-44</v>
      </c>
      <c r="D1205" s="15" t="str">
        <f>_xlfn.XLOOKUP(Bank_Statement__3[[#This Row],[Description]],'Data Validation'!$K$5:$K$27,'Data Validation'!$L$5:$L$27)</f>
        <v>Delivery Food</v>
      </c>
      <c r="E1205" s="16" t="str">
        <f>_xlfn.XLOOKUP('Bank_Statement (3)'!$D1205,Tabela4[Sub-category],Tabela4[Category])</f>
        <v>Food</v>
      </c>
      <c r="F1205" s="17" t="str">
        <f>_xlfn.XLOOKUP('Bank_Statement (3)'!$E1205,Tabela4[Category],Tabela4[Category Type])</f>
        <v>Expense</v>
      </c>
    </row>
    <row r="1206" spans="1:6" x14ac:dyDescent="0.25">
      <c r="A1206" s="1">
        <v>44260</v>
      </c>
      <c r="B1206" s="7" t="s">
        <v>4</v>
      </c>
      <c r="C1206" s="8">
        <v>-147</v>
      </c>
      <c r="D1206" s="12" t="str">
        <f>_xlfn.XLOOKUP(Bank_Statement__3[[#This Row],[Description]],'Data Validation'!$K$5:$K$27,'Data Validation'!$L$5:$L$27)</f>
        <v>Groceries</v>
      </c>
      <c r="E1206" s="13" t="str">
        <f>_xlfn.XLOOKUP('Bank_Statement (3)'!$D1206,Tabela4[Sub-category],Tabela4[Category])</f>
        <v>Food</v>
      </c>
      <c r="F1206" s="14" t="str">
        <f>_xlfn.XLOOKUP('Bank_Statement (3)'!$E1206,Tabela4[Category],Tabela4[Category Type])</f>
        <v>Expense</v>
      </c>
    </row>
    <row r="1207" spans="1:6" x14ac:dyDescent="0.25">
      <c r="A1207" s="1">
        <v>44261</v>
      </c>
      <c r="B1207" s="7" t="s">
        <v>6</v>
      </c>
      <c r="C1207" s="8">
        <v>-58</v>
      </c>
      <c r="D1207" s="15" t="str">
        <f>_xlfn.XLOOKUP(Bank_Statement__3[[#This Row],[Description]],'Data Validation'!$K$5:$K$27,'Data Validation'!$L$5:$L$27)</f>
        <v>Cosmetics</v>
      </c>
      <c r="E1207" s="16" t="str">
        <f>_xlfn.XLOOKUP('Bank_Statement (3)'!$D1207,Tabela4[Sub-category],Tabela4[Category])</f>
        <v>Living Expenses</v>
      </c>
      <c r="F1207" s="17" t="str">
        <f>_xlfn.XLOOKUP('Bank_Statement (3)'!$E1207,Tabela4[Category],Tabela4[Category Type])</f>
        <v>Expense</v>
      </c>
    </row>
    <row r="1208" spans="1:6" x14ac:dyDescent="0.25">
      <c r="A1208" s="1">
        <v>44262</v>
      </c>
      <c r="B1208" s="7" t="s">
        <v>19</v>
      </c>
      <c r="C1208" s="8">
        <v>-49</v>
      </c>
      <c r="D1208" s="12" t="str">
        <f>_xlfn.XLOOKUP(Bank_Statement__3[[#This Row],[Description]],'Data Validation'!$K$5:$K$27,'Data Validation'!$L$5:$L$27)</f>
        <v>Entertainment Subscription</v>
      </c>
      <c r="E1208" s="13" t="str">
        <f>_xlfn.XLOOKUP('Bank_Statement (3)'!$D1208,Tabela4[Sub-category],Tabela4[Category])</f>
        <v>Entertainment</v>
      </c>
      <c r="F1208" s="14" t="str">
        <f>_xlfn.XLOOKUP('Bank_Statement (3)'!$E1208,Tabela4[Category],Tabela4[Category Type])</f>
        <v>Expense</v>
      </c>
    </row>
    <row r="1209" spans="1:6" x14ac:dyDescent="0.25">
      <c r="A1209" s="1">
        <v>44263</v>
      </c>
      <c r="B1209" s="7" t="s">
        <v>18</v>
      </c>
      <c r="C1209" s="8">
        <v>-24</v>
      </c>
      <c r="D1209" s="15" t="str">
        <f>_xlfn.XLOOKUP(Bank_Statement__3[[#This Row],[Description]],'Data Validation'!$K$5:$K$27,'Data Validation'!$L$5:$L$27)</f>
        <v>Regular Living Expense</v>
      </c>
      <c r="E1209" s="16" t="str">
        <f>_xlfn.XLOOKUP('Bank_Statement (3)'!$D1209,Tabela4[Sub-category],Tabela4[Category])</f>
        <v>Living Expenses</v>
      </c>
      <c r="F1209" s="17" t="str">
        <f>_xlfn.XLOOKUP('Bank_Statement (3)'!$E1209,Tabela4[Category],Tabela4[Category Type])</f>
        <v>Expense</v>
      </c>
    </row>
    <row r="1210" spans="1:6" x14ac:dyDescent="0.25">
      <c r="A1210" s="1">
        <v>44264</v>
      </c>
      <c r="B1210" s="7" t="s">
        <v>0</v>
      </c>
      <c r="C1210" s="8">
        <v>-29</v>
      </c>
      <c r="D1210" s="12" t="str">
        <f>_xlfn.XLOOKUP(Bank_Statement__3[[#This Row],[Description]],'Data Validation'!$K$5:$K$27,'Data Validation'!$L$5:$L$27)</f>
        <v>Delivery Food</v>
      </c>
      <c r="E1210" s="13" t="str">
        <f>_xlfn.XLOOKUP('Bank_Statement (3)'!$D1210,Tabela4[Sub-category],Tabela4[Category])</f>
        <v>Food</v>
      </c>
      <c r="F1210" s="14" t="str">
        <f>_xlfn.XLOOKUP('Bank_Statement (3)'!$E1210,Tabela4[Category],Tabela4[Category Type])</f>
        <v>Expense</v>
      </c>
    </row>
    <row r="1211" spans="1:6" x14ac:dyDescent="0.25">
      <c r="A1211" s="1">
        <v>44265</v>
      </c>
      <c r="B1211" s="7" t="s">
        <v>16</v>
      </c>
      <c r="C1211" s="8">
        <v>-187</v>
      </c>
      <c r="D1211" s="15" t="str">
        <f>_xlfn.XLOOKUP(Bank_Statement__3[[#This Row],[Description]],'Data Validation'!$K$5:$K$27,'Data Validation'!$L$5:$L$27)</f>
        <v>Gas</v>
      </c>
      <c r="E1211" s="16" t="str">
        <f>_xlfn.XLOOKUP('Bank_Statement (3)'!$D1211,Tabela4[Sub-category],Tabela4[Category])</f>
        <v>Transport</v>
      </c>
      <c r="F1211" s="17" t="str">
        <f>_xlfn.XLOOKUP('Bank_Statement (3)'!$E1211,Tabela4[Category],Tabela4[Category Type])</f>
        <v>Expense</v>
      </c>
    </row>
    <row r="1212" spans="1:6" x14ac:dyDescent="0.25">
      <c r="A1212" s="1">
        <v>44266</v>
      </c>
      <c r="B1212" s="7" t="s">
        <v>20</v>
      </c>
      <c r="C1212" s="8">
        <v>-1</v>
      </c>
      <c r="D1212" s="12" t="str">
        <f>_xlfn.XLOOKUP(Bank_Statement__3[[#This Row],[Description]],'Data Validation'!$K$5:$K$27,'Data Validation'!$L$5:$L$27)</f>
        <v>Public Transport</v>
      </c>
      <c r="E1212" s="13" t="str">
        <f>_xlfn.XLOOKUP('Bank_Statement (3)'!$D1212,Tabela4[Sub-category],Tabela4[Category])</f>
        <v>Transport</v>
      </c>
      <c r="F1212" s="14" t="str">
        <f>_xlfn.XLOOKUP('Bank_Statement (3)'!$E1212,Tabela4[Category],Tabela4[Category Type])</f>
        <v>Expense</v>
      </c>
    </row>
    <row r="1213" spans="1:6" x14ac:dyDescent="0.25">
      <c r="A1213" s="1">
        <v>44267</v>
      </c>
      <c r="B1213" s="7" t="s">
        <v>7</v>
      </c>
      <c r="C1213" s="8">
        <v>-83</v>
      </c>
      <c r="D1213" s="15" t="str">
        <f>_xlfn.XLOOKUP(Bank_Statement__3[[#This Row],[Description]],'Data Validation'!$K$5:$K$27,'Data Validation'!$L$5:$L$27)</f>
        <v>Groceries</v>
      </c>
      <c r="E1213" s="16" t="str">
        <f>_xlfn.XLOOKUP('Bank_Statement (3)'!$D1213,Tabela4[Sub-category],Tabela4[Category])</f>
        <v>Food</v>
      </c>
      <c r="F1213" s="17" t="str">
        <f>_xlfn.XLOOKUP('Bank_Statement (3)'!$E1213,Tabela4[Category],Tabela4[Category Type])</f>
        <v>Expense</v>
      </c>
    </row>
    <row r="1214" spans="1:6" x14ac:dyDescent="0.25">
      <c r="A1214" s="1">
        <v>44268</v>
      </c>
      <c r="B1214" s="7" t="s">
        <v>20</v>
      </c>
      <c r="C1214" s="8">
        <v>-14</v>
      </c>
      <c r="D1214" s="12" t="str">
        <f>_xlfn.XLOOKUP(Bank_Statement__3[[#This Row],[Description]],'Data Validation'!$K$5:$K$27,'Data Validation'!$L$5:$L$27)</f>
        <v>Public Transport</v>
      </c>
      <c r="E1214" s="13" t="str">
        <f>_xlfn.XLOOKUP('Bank_Statement (3)'!$D1214,Tabela4[Sub-category],Tabela4[Category])</f>
        <v>Transport</v>
      </c>
      <c r="F1214" s="14" t="str">
        <f>_xlfn.XLOOKUP('Bank_Statement (3)'!$E1214,Tabela4[Category],Tabela4[Category Type])</f>
        <v>Expense</v>
      </c>
    </row>
    <row r="1215" spans="1:6" x14ac:dyDescent="0.25">
      <c r="A1215" s="1">
        <v>44269</v>
      </c>
      <c r="B1215" s="7" t="s">
        <v>7</v>
      </c>
      <c r="C1215" s="8">
        <v>-176</v>
      </c>
      <c r="D1215" s="15" t="str">
        <f>_xlfn.XLOOKUP(Bank_Statement__3[[#This Row],[Description]],'Data Validation'!$K$5:$K$27,'Data Validation'!$L$5:$L$27)</f>
        <v>Groceries</v>
      </c>
      <c r="E1215" s="16" t="str">
        <f>_xlfn.XLOOKUP('Bank_Statement (3)'!$D1215,Tabela4[Sub-category],Tabela4[Category])</f>
        <v>Food</v>
      </c>
      <c r="F1215" s="17" t="str">
        <f>_xlfn.XLOOKUP('Bank_Statement (3)'!$E1215,Tabela4[Category],Tabela4[Category Type])</f>
        <v>Expense</v>
      </c>
    </row>
    <row r="1216" spans="1:6" x14ac:dyDescent="0.25">
      <c r="A1216" s="1">
        <v>44270</v>
      </c>
      <c r="B1216" s="7" t="s">
        <v>0</v>
      </c>
      <c r="C1216" s="8">
        <v>-41</v>
      </c>
      <c r="D1216" s="12" t="str">
        <f>_xlfn.XLOOKUP(Bank_Statement__3[[#This Row],[Description]],'Data Validation'!$K$5:$K$27,'Data Validation'!$L$5:$L$27)</f>
        <v>Delivery Food</v>
      </c>
      <c r="E1216" s="13" t="str">
        <f>_xlfn.XLOOKUP('Bank_Statement (3)'!$D1216,Tabela4[Sub-category],Tabela4[Category])</f>
        <v>Food</v>
      </c>
      <c r="F1216" s="14" t="str">
        <f>_xlfn.XLOOKUP('Bank_Statement (3)'!$E1216,Tabela4[Category],Tabela4[Category Type])</f>
        <v>Expense</v>
      </c>
    </row>
    <row r="1217" spans="1:6" x14ac:dyDescent="0.25">
      <c r="A1217" s="1">
        <v>44271</v>
      </c>
      <c r="B1217" s="7" t="s">
        <v>4</v>
      </c>
      <c r="C1217" s="8">
        <v>-75</v>
      </c>
      <c r="D1217" s="15" t="str">
        <f>_xlfn.XLOOKUP(Bank_Statement__3[[#This Row],[Description]],'Data Validation'!$K$5:$K$27,'Data Validation'!$L$5:$L$27)</f>
        <v>Groceries</v>
      </c>
      <c r="E1217" s="16" t="str">
        <f>_xlfn.XLOOKUP('Bank_Statement (3)'!$D1217,Tabela4[Sub-category],Tabela4[Category])</f>
        <v>Food</v>
      </c>
      <c r="F1217" s="17" t="str">
        <f>_xlfn.XLOOKUP('Bank_Statement (3)'!$E1217,Tabela4[Category],Tabela4[Category Type])</f>
        <v>Expense</v>
      </c>
    </row>
    <row r="1218" spans="1:6" x14ac:dyDescent="0.25">
      <c r="A1218" s="1">
        <v>44272</v>
      </c>
      <c r="B1218" s="7" t="s">
        <v>7</v>
      </c>
      <c r="C1218" s="8">
        <v>-125</v>
      </c>
      <c r="D1218" s="12" t="str">
        <f>_xlfn.XLOOKUP(Bank_Statement__3[[#This Row],[Description]],'Data Validation'!$K$5:$K$27,'Data Validation'!$L$5:$L$27)</f>
        <v>Groceries</v>
      </c>
      <c r="E1218" s="13" t="str">
        <f>_xlfn.XLOOKUP('Bank_Statement (3)'!$D1218,Tabela4[Sub-category],Tabela4[Category])</f>
        <v>Food</v>
      </c>
      <c r="F1218" s="14" t="str">
        <f>_xlfn.XLOOKUP('Bank_Statement (3)'!$E1218,Tabela4[Category],Tabela4[Category Type])</f>
        <v>Expense</v>
      </c>
    </row>
    <row r="1219" spans="1:6" x14ac:dyDescent="0.25">
      <c r="A1219" s="1">
        <v>44273</v>
      </c>
      <c r="B1219" s="7" t="s">
        <v>16</v>
      </c>
      <c r="C1219" s="8">
        <v>-161</v>
      </c>
      <c r="D1219" s="15" t="str">
        <f>_xlfn.XLOOKUP(Bank_Statement__3[[#This Row],[Description]],'Data Validation'!$K$5:$K$27,'Data Validation'!$L$5:$L$27)</f>
        <v>Gas</v>
      </c>
      <c r="E1219" s="16" t="str">
        <f>_xlfn.XLOOKUP('Bank_Statement (3)'!$D1219,Tabela4[Sub-category],Tabela4[Category])</f>
        <v>Transport</v>
      </c>
      <c r="F1219" s="17" t="str">
        <f>_xlfn.XLOOKUP('Bank_Statement (3)'!$E1219,Tabela4[Category],Tabela4[Category Type])</f>
        <v>Expense</v>
      </c>
    </row>
    <row r="1220" spans="1:6" x14ac:dyDescent="0.25">
      <c r="A1220" s="1">
        <v>44274</v>
      </c>
      <c r="B1220" s="7" t="s">
        <v>18</v>
      </c>
      <c r="C1220" s="8">
        <v>-12</v>
      </c>
      <c r="D1220" s="12" t="str">
        <f>_xlfn.XLOOKUP(Bank_Statement__3[[#This Row],[Description]],'Data Validation'!$K$5:$K$27,'Data Validation'!$L$5:$L$27)</f>
        <v>Regular Living Expense</v>
      </c>
      <c r="E1220" s="13" t="str">
        <f>_xlfn.XLOOKUP('Bank_Statement (3)'!$D1220,Tabela4[Sub-category],Tabela4[Category])</f>
        <v>Living Expenses</v>
      </c>
      <c r="F1220" s="14" t="str">
        <f>_xlfn.XLOOKUP('Bank_Statement (3)'!$E1220,Tabela4[Category],Tabela4[Category Type])</f>
        <v>Expense</v>
      </c>
    </row>
    <row r="1221" spans="1:6" x14ac:dyDescent="0.25">
      <c r="A1221" s="1">
        <v>44275</v>
      </c>
      <c r="B1221" s="7" t="s">
        <v>4</v>
      </c>
      <c r="C1221" s="8">
        <v>-182</v>
      </c>
      <c r="D1221" s="15" t="str">
        <f>_xlfn.XLOOKUP(Bank_Statement__3[[#This Row],[Description]],'Data Validation'!$K$5:$K$27,'Data Validation'!$L$5:$L$27)</f>
        <v>Groceries</v>
      </c>
      <c r="E1221" s="16" t="str">
        <f>_xlfn.XLOOKUP('Bank_Statement (3)'!$D1221,Tabela4[Sub-category],Tabela4[Category])</f>
        <v>Food</v>
      </c>
      <c r="F1221" s="17" t="str">
        <f>_xlfn.XLOOKUP('Bank_Statement (3)'!$E1221,Tabela4[Category],Tabela4[Category Type])</f>
        <v>Expense</v>
      </c>
    </row>
    <row r="1222" spans="1:6" x14ac:dyDescent="0.25">
      <c r="A1222" s="1">
        <v>44276</v>
      </c>
      <c r="B1222" s="7" t="s">
        <v>21</v>
      </c>
      <c r="C1222" s="8">
        <v>-21</v>
      </c>
      <c r="D1222" s="12" t="str">
        <f>_xlfn.XLOOKUP(Bank_Statement__3[[#This Row],[Description]],'Data Validation'!$K$5:$K$27,'Data Validation'!$L$5:$L$27)</f>
        <v>Other</v>
      </c>
      <c r="E1222" s="13" t="str">
        <f>_xlfn.XLOOKUP('Bank_Statement (3)'!$D1222,Tabela4[Sub-category],Tabela4[Category])</f>
        <v>Discretionary</v>
      </c>
      <c r="F1222" s="14" t="str">
        <f>_xlfn.XLOOKUP('Bank_Statement (3)'!$E1222,Tabela4[Category],Tabela4[Category Type])</f>
        <v>Expense</v>
      </c>
    </row>
    <row r="1223" spans="1:6" x14ac:dyDescent="0.25">
      <c r="A1223" s="1">
        <v>44277</v>
      </c>
      <c r="B1223" s="7" t="s">
        <v>4</v>
      </c>
      <c r="C1223" s="8">
        <v>-75</v>
      </c>
      <c r="D1223" s="15" t="str">
        <f>_xlfn.XLOOKUP(Bank_Statement__3[[#This Row],[Description]],'Data Validation'!$K$5:$K$27,'Data Validation'!$L$5:$L$27)</f>
        <v>Groceries</v>
      </c>
      <c r="E1223" s="16" t="str">
        <f>_xlfn.XLOOKUP('Bank_Statement (3)'!$D1223,Tabela4[Sub-category],Tabela4[Category])</f>
        <v>Food</v>
      </c>
      <c r="F1223" s="17" t="str">
        <f>_xlfn.XLOOKUP('Bank_Statement (3)'!$E1223,Tabela4[Category],Tabela4[Category Type])</f>
        <v>Expense</v>
      </c>
    </row>
    <row r="1224" spans="1:6" x14ac:dyDescent="0.25">
      <c r="A1224" s="1">
        <v>44278</v>
      </c>
      <c r="B1224" s="7" t="s">
        <v>0</v>
      </c>
      <c r="C1224" s="8">
        <v>-15</v>
      </c>
      <c r="D1224" s="12" t="str">
        <f>_xlfn.XLOOKUP(Bank_Statement__3[[#This Row],[Description]],'Data Validation'!$K$5:$K$27,'Data Validation'!$L$5:$L$27)</f>
        <v>Delivery Food</v>
      </c>
      <c r="E1224" s="13" t="str">
        <f>_xlfn.XLOOKUP('Bank_Statement (3)'!$D1224,Tabela4[Sub-category],Tabela4[Category])</f>
        <v>Food</v>
      </c>
      <c r="F1224" s="14" t="str">
        <f>_xlfn.XLOOKUP('Bank_Statement (3)'!$E1224,Tabela4[Category],Tabela4[Category Type])</f>
        <v>Expense</v>
      </c>
    </row>
    <row r="1225" spans="1:6" x14ac:dyDescent="0.25">
      <c r="A1225" s="1">
        <v>44279</v>
      </c>
      <c r="B1225" s="7" t="s">
        <v>19</v>
      </c>
      <c r="C1225" s="8">
        <v>-15</v>
      </c>
      <c r="D1225" s="15" t="str">
        <f>_xlfn.XLOOKUP(Bank_Statement__3[[#This Row],[Description]],'Data Validation'!$K$5:$K$27,'Data Validation'!$L$5:$L$27)</f>
        <v>Entertainment Subscription</v>
      </c>
      <c r="E1225" s="16" t="str">
        <f>_xlfn.XLOOKUP('Bank_Statement (3)'!$D1225,Tabela4[Sub-category],Tabela4[Category])</f>
        <v>Entertainment</v>
      </c>
      <c r="F1225" s="17" t="str">
        <f>_xlfn.XLOOKUP('Bank_Statement (3)'!$E1225,Tabela4[Category],Tabela4[Category Type])</f>
        <v>Expense</v>
      </c>
    </row>
    <row r="1226" spans="1:6" x14ac:dyDescent="0.25">
      <c r="A1226" s="1">
        <v>44280</v>
      </c>
      <c r="B1226" s="7" t="s">
        <v>16</v>
      </c>
      <c r="C1226" s="8">
        <v>-175</v>
      </c>
      <c r="D1226" s="12" t="str">
        <f>_xlfn.XLOOKUP(Bank_Statement__3[[#This Row],[Description]],'Data Validation'!$K$5:$K$27,'Data Validation'!$L$5:$L$27)</f>
        <v>Gas</v>
      </c>
      <c r="E1226" s="13" t="str">
        <f>_xlfn.XLOOKUP('Bank_Statement (3)'!$D1226,Tabela4[Sub-category],Tabela4[Category])</f>
        <v>Transport</v>
      </c>
      <c r="F1226" s="14" t="str">
        <f>_xlfn.XLOOKUP('Bank_Statement (3)'!$E1226,Tabela4[Category],Tabela4[Category Type])</f>
        <v>Expense</v>
      </c>
    </row>
    <row r="1227" spans="1:6" x14ac:dyDescent="0.25">
      <c r="A1227" s="1">
        <v>44281</v>
      </c>
      <c r="B1227" s="7" t="s">
        <v>7</v>
      </c>
      <c r="C1227" s="8">
        <v>-197</v>
      </c>
      <c r="D1227" s="15" t="str">
        <f>_xlfn.XLOOKUP(Bank_Statement__3[[#This Row],[Description]],'Data Validation'!$K$5:$K$27,'Data Validation'!$L$5:$L$27)</f>
        <v>Groceries</v>
      </c>
      <c r="E1227" s="16" t="str">
        <f>_xlfn.XLOOKUP('Bank_Statement (3)'!$D1227,Tabela4[Sub-category],Tabela4[Category])</f>
        <v>Food</v>
      </c>
      <c r="F1227" s="17" t="str">
        <f>_xlfn.XLOOKUP('Bank_Statement (3)'!$E1227,Tabela4[Category],Tabela4[Category Type])</f>
        <v>Expense</v>
      </c>
    </row>
    <row r="1228" spans="1:6" x14ac:dyDescent="0.25">
      <c r="A1228" s="1">
        <v>44282</v>
      </c>
      <c r="B1228" s="7" t="s">
        <v>1</v>
      </c>
      <c r="C1228" s="8">
        <v>-259</v>
      </c>
      <c r="D1228" s="12" t="str">
        <f>_xlfn.XLOOKUP(Bank_Statement__3[[#This Row],[Description]],'Data Validation'!$K$5:$K$27,'Data Validation'!$L$5:$L$27)</f>
        <v>Other</v>
      </c>
      <c r="E1228" s="13" t="str">
        <f>_xlfn.XLOOKUP('Bank_Statement (3)'!$D1228,Tabela4[Sub-category],Tabela4[Category])</f>
        <v>Discretionary</v>
      </c>
      <c r="F1228" s="14" t="str">
        <f>_xlfn.XLOOKUP('Bank_Statement (3)'!$E1228,Tabela4[Category],Tabela4[Category Type])</f>
        <v>Expense</v>
      </c>
    </row>
    <row r="1229" spans="1:6" x14ac:dyDescent="0.25">
      <c r="A1229" s="1">
        <v>44283</v>
      </c>
      <c r="B1229" s="7" t="s">
        <v>4</v>
      </c>
      <c r="C1229" s="8">
        <v>-95</v>
      </c>
      <c r="D1229" s="15" t="str">
        <f>_xlfn.XLOOKUP(Bank_Statement__3[[#This Row],[Description]],'Data Validation'!$K$5:$K$27,'Data Validation'!$L$5:$L$27)</f>
        <v>Groceries</v>
      </c>
      <c r="E1229" s="16" t="str">
        <f>_xlfn.XLOOKUP('Bank_Statement (3)'!$D1229,Tabela4[Sub-category],Tabela4[Category])</f>
        <v>Food</v>
      </c>
      <c r="F1229" s="17" t="str">
        <f>_xlfn.XLOOKUP('Bank_Statement (3)'!$E1229,Tabela4[Category],Tabela4[Category Type])</f>
        <v>Expense</v>
      </c>
    </row>
    <row r="1230" spans="1:6" x14ac:dyDescent="0.25">
      <c r="A1230" s="1">
        <v>44284</v>
      </c>
      <c r="B1230" s="7" t="s">
        <v>6</v>
      </c>
      <c r="C1230" s="8">
        <v>-177</v>
      </c>
      <c r="D1230" s="12" t="str">
        <f>_xlfn.XLOOKUP(Bank_Statement__3[[#This Row],[Description]],'Data Validation'!$K$5:$K$27,'Data Validation'!$L$5:$L$27)</f>
        <v>Cosmetics</v>
      </c>
      <c r="E1230" s="13" t="str">
        <f>_xlfn.XLOOKUP('Bank_Statement (3)'!$D1230,Tabela4[Sub-category],Tabela4[Category])</f>
        <v>Living Expenses</v>
      </c>
      <c r="F1230" s="14" t="str">
        <f>_xlfn.XLOOKUP('Bank_Statement (3)'!$E1230,Tabela4[Category],Tabela4[Category Type])</f>
        <v>Expense</v>
      </c>
    </row>
    <row r="1231" spans="1:6" x14ac:dyDescent="0.25">
      <c r="A1231" s="1">
        <v>44285</v>
      </c>
      <c r="B1231" s="7" t="s">
        <v>20</v>
      </c>
      <c r="C1231" s="8">
        <v>-22</v>
      </c>
      <c r="D1231" s="15" t="str">
        <f>_xlfn.XLOOKUP(Bank_Statement__3[[#This Row],[Description]],'Data Validation'!$K$5:$K$27,'Data Validation'!$L$5:$L$27)</f>
        <v>Public Transport</v>
      </c>
      <c r="E1231" s="16" t="str">
        <f>_xlfn.XLOOKUP('Bank_Statement (3)'!$D1231,Tabela4[Sub-category],Tabela4[Category])</f>
        <v>Transport</v>
      </c>
      <c r="F1231" s="17" t="str">
        <f>_xlfn.XLOOKUP('Bank_Statement (3)'!$E1231,Tabela4[Category],Tabela4[Category Type])</f>
        <v>Expense</v>
      </c>
    </row>
    <row r="1232" spans="1:6" x14ac:dyDescent="0.25">
      <c r="A1232" s="1">
        <v>44286</v>
      </c>
      <c r="B1232" s="7" t="s">
        <v>1</v>
      </c>
      <c r="C1232" s="8">
        <v>-421</v>
      </c>
      <c r="D1232" s="12" t="str">
        <f>_xlfn.XLOOKUP(Bank_Statement__3[[#This Row],[Description]],'Data Validation'!$K$5:$K$27,'Data Validation'!$L$5:$L$27)</f>
        <v>Other</v>
      </c>
      <c r="E1232" s="13" t="str">
        <f>_xlfn.XLOOKUP('Bank_Statement (3)'!$D1232,Tabela4[Sub-category],Tabela4[Category])</f>
        <v>Discretionary</v>
      </c>
      <c r="F1232" s="14" t="str">
        <f>_xlfn.XLOOKUP('Bank_Statement (3)'!$E1232,Tabela4[Category],Tabela4[Category Type])</f>
        <v>Expense</v>
      </c>
    </row>
    <row r="1233" spans="1:6" x14ac:dyDescent="0.25">
      <c r="A1233" s="1">
        <v>44286</v>
      </c>
      <c r="B1233" s="7" t="s">
        <v>8</v>
      </c>
      <c r="C1233" s="8">
        <v>8121.2999999999902</v>
      </c>
      <c r="D1233" s="15" t="str">
        <f>_xlfn.XLOOKUP(Bank_Statement__3[[#This Row],[Description]],'Data Validation'!$K$5:$K$27,'Data Validation'!$L$5:$L$27)</f>
        <v>Salary</v>
      </c>
      <c r="E1233" s="16" t="str">
        <f>_xlfn.XLOOKUP('Bank_Statement (3)'!$D1233,Tabela4[Sub-category],Tabela4[Category])</f>
        <v>Salary</v>
      </c>
      <c r="F1233" s="17" t="str">
        <f>_xlfn.XLOOKUP('Bank_Statement (3)'!$E1233,Tabela4[Category],Tabela4[Category Type])</f>
        <v>Income</v>
      </c>
    </row>
    <row r="1234" spans="1:6" x14ac:dyDescent="0.25">
      <c r="A1234" s="1">
        <v>44287</v>
      </c>
      <c r="B1234" s="7" t="s">
        <v>9</v>
      </c>
      <c r="C1234" s="8">
        <v>-25</v>
      </c>
      <c r="D1234" s="12" t="str">
        <f>_xlfn.XLOOKUP(Bank_Statement__3[[#This Row],[Description]],'Data Validation'!$K$5:$K$27,'Data Validation'!$L$5:$L$27)</f>
        <v>Going Out</v>
      </c>
      <c r="E1234" s="13" t="str">
        <f>_xlfn.XLOOKUP('Bank_Statement (3)'!$D1234,Tabela4[Sub-category],Tabela4[Category])</f>
        <v>Entertainment</v>
      </c>
      <c r="F1234" s="14" t="str">
        <f>_xlfn.XLOOKUP('Bank_Statement (3)'!$E1234,Tabela4[Category],Tabela4[Category Type])</f>
        <v>Expense</v>
      </c>
    </row>
    <row r="1235" spans="1:6" x14ac:dyDescent="0.25">
      <c r="A1235" s="1">
        <v>44288</v>
      </c>
      <c r="B1235" s="7" t="s">
        <v>0</v>
      </c>
      <c r="C1235" s="8">
        <v>-35</v>
      </c>
      <c r="D1235" s="15" t="str">
        <f>_xlfn.XLOOKUP(Bank_Statement__3[[#This Row],[Description]],'Data Validation'!$K$5:$K$27,'Data Validation'!$L$5:$L$27)</f>
        <v>Delivery Food</v>
      </c>
      <c r="E1235" s="16" t="str">
        <f>_xlfn.XLOOKUP('Bank_Statement (3)'!$D1235,Tabela4[Sub-category],Tabela4[Category])</f>
        <v>Food</v>
      </c>
      <c r="F1235" s="17" t="str">
        <f>_xlfn.XLOOKUP('Bank_Statement (3)'!$E1235,Tabela4[Category],Tabela4[Category Type])</f>
        <v>Expense</v>
      </c>
    </row>
    <row r="1236" spans="1:6" x14ac:dyDescent="0.25">
      <c r="A1236" s="1">
        <v>44289</v>
      </c>
      <c r="B1236" s="7" t="s">
        <v>0</v>
      </c>
      <c r="C1236" s="8">
        <v>-26</v>
      </c>
      <c r="D1236" s="12" t="str">
        <f>_xlfn.XLOOKUP(Bank_Statement__3[[#This Row],[Description]],'Data Validation'!$K$5:$K$27,'Data Validation'!$L$5:$L$27)</f>
        <v>Delivery Food</v>
      </c>
      <c r="E1236" s="13" t="str">
        <f>_xlfn.XLOOKUP('Bank_Statement (3)'!$D1236,Tabela4[Sub-category],Tabela4[Category])</f>
        <v>Food</v>
      </c>
      <c r="F1236" s="14" t="str">
        <f>_xlfn.XLOOKUP('Bank_Statement (3)'!$E1236,Tabela4[Category],Tabela4[Category Type])</f>
        <v>Expense</v>
      </c>
    </row>
    <row r="1237" spans="1:6" x14ac:dyDescent="0.25">
      <c r="A1237" s="1">
        <v>44290</v>
      </c>
      <c r="B1237" s="7" t="s">
        <v>7</v>
      </c>
      <c r="C1237" s="8">
        <v>-56</v>
      </c>
      <c r="D1237" s="15" t="str">
        <f>_xlfn.XLOOKUP(Bank_Statement__3[[#This Row],[Description]],'Data Validation'!$K$5:$K$27,'Data Validation'!$L$5:$L$27)</f>
        <v>Groceries</v>
      </c>
      <c r="E1237" s="16" t="str">
        <f>_xlfn.XLOOKUP('Bank_Statement (3)'!$D1237,Tabela4[Sub-category],Tabela4[Category])</f>
        <v>Food</v>
      </c>
      <c r="F1237" s="17" t="str">
        <f>_xlfn.XLOOKUP('Bank_Statement (3)'!$E1237,Tabela4[Category],Tabela4[Category Type])</f>
        <v>Expense</v>
      </c>
    </row>
    <row r="1238" spans="1:6" x14ac:dyDescent="0.25">
      <c r="A1238" s="1">
        <v>44291</v>
      </c>
      <c r="B1238" s="7" t="s">
        <v>0</v>
      </c>
      <c r="C1238" s="8">
        <v>-40</v>
      </c>
      <c r="D1238" s="12" t="str">
        <f>_xlfn.XLOOKUP(Bank_Statement__3[[#This Row],[Description]],'Data Validation'!$K$5:$K$27,'Data Validation'!$L$5:$L$27)</f>
        <v>Delivery Food</v>
      </c>
      <c r="E1238" s="13" t="str">
        <f>_xlfn.XLOOKUP('Bank_Statement (3)'!$D1238,Tabela4[Sub-category],Tabela4[Category])</f>
        <v>Food</v>
      </c>
      <c r="F1238" s="14" t="str">
        <f>_xlfn.XLOOKUP('Bank_Statement (3)'!$E1238,Tabela4[Category],Tabela4[Category Type])</f>
        <v>Expense</v>
      </c>
    </row>
    <row r="1239" spans="1:6" x14ac:dyDescent="0.25">
      <c r="A1239" s="1">
        <v>44292</v>
      </c>
      <c r="B1239" s="7" t="s">
        <v>21</v>
      </c>
      <c r="C1239" s="8">
        <v>-25</v>
      </c>
      <c r="D1239" s="15" t="str">
        <f>_xlfn.XLOOKUP(Bank_Statement__3[[#This Row],[Description]],'Data Validation'!$K$5:$K$27,'Data Validation'!$L$5:$L$27)</f>
        <v>Other</v>
      </c>
      <c r="E1239" s="16" t="str">
        <f>_xlfn.XLOOKUP('Bank_Statement (3)'!$D1239,Tabela4[Sub-category],Tabela4[Category])</f>
        <v>Discretionary</v>
      </c>
      <c r="F1239" s="17" t="str">
        <f>_xlfn.XLOOKUP('Bank_Statement (3)'!$E1239,Tabela4[Category],Tabela4[Category Type])</f>
        <v>Expense</v>
      </c>
    </row>
    <row r="1240" spans="1:6" x14ac:dyDescent="0.25">
      <c r="A1240" s="1">
        <v>44293</v>
      </c>
      <c r="B1240" s="7" t="s">
        <v>7</v>
      </c>
      <c r="C1240" s="8">
        <v>-86</v>
      </c>
      <c r="D1240" s="12" t="str">
        <f>_xlfn.XLOOKUP(Bank_Statement__3[[#This Row],[Description]],'Data Validation'!$K$5:$K$27,'Data Validation'!$L$5:$L$27)</f>
        <v>Groceries</v>
      </c>
      <c r="E1240" s="13" t="str">
        <f>_xlfn.XLOOKUP('Bank_Statement (3)'!$D1240,Tabela4[Sub-category],Tabela4[Category])</f>
        <v>Food</v>
      </c>
      <c r="F1240" s="14" t="str">
        <f>_xlfn.XLOOKUP('Bank_Statement (3)'!$E1240,Tabela4[Category],Tabela4[Category Type])</f>
        <v>Expense</v>
      </c>
    </row>
    <row r="1241" spans="1:6" x14ac:dyDescent="0.25">
      <c r="A1241" s="1">
        <v>44294</v>
      </c>
      <c r="B1241" s="7" t="s">
        <v>0</v>
      </c>
      <c r="C1241" s="8">
        <v>-27</v>
      </c>
      <c r="D1241" s="15" t="str">
        <f>_xlfn.XLOOKUP(Bank_Statement__3[[#This Row],[Description]],'Data Validation'!$K$5:$K$27,'Data Validation'!$L$5:$L$27)</f>
        <v>Delivery Food</v>
      </c>
      <c r="E1241" s="16" t="str">
        <f>_xlfn.XLOOKUP('Bank_Statement (3)'!$D1241,Tabela4[Sub-category],Tabela4[Category])</f>
        <v>Food</v>
      </c>
      <c r="F1241" s="17" t="str">
        <f>_xlfn.XLOOKUP('Bank_Statement (3)'!$E1241,Tabela4[Category],Tabela4[Category Type])</f>
        <v>Expense</v>
      </c>
    </row>
    <row r="1242" spans="1:6" x14ac:dyDescent="0.25">
      <c r="A1242" s="1">
        <v>44295</v>
      </c>
      <c r="B1242" s="7" t="s">
        <v>1</v>
      </c>
      <c r="C1242" s="8">
        <v>-265</v>
      </c>
      <c r="D1242" s="12" t="str">
        <f>_xlfn.XLOOKUP(Bank_Statement__3[[#This Row],[Description]],'Data Validation'!$K$5:$K$27,'Data Validation'!$L$5:$L$27)</f>
        <v>Other</v>
      </c>
      <c r="E1242" s="13" t="str">
        <f>_xlfn.XLOOKUP('Bank_Statement (3)'!$D1242,Tabela4[Sub-category],Tabela4[Category])</f>
        <v>Discretionary</v>
      </c>
      <c r="F1242" s="14" t="str">
        <f>_xlfn.XLOOKUP('Bank_Statement (3)'!$E1242,Tabela4[Category],Tabela4[Category Type])</f>
        <v>Expense</v>
      </c>
    </row>
    <row r="1243" spans="1:6" x14ac:dyDescent="0.25">
      <c r="A1243" s="1">
        <v>44296</v>
      </c>
      <c r="B1243" s="7" t="s">
        <v>4</v>
      </c>
      <c r="C1243" s="8">
        <v>-65</v>
      </c>
      <c r="D1243" s="15" t="str">
        <f>_xlfn.XLOOKUP(Bank_Statement__3[[#This Row],[Description]],'Data Validation'!$K$5:$K$27,'Data Validation'!$L$5:$L$27)</f>
        <v>Groceries</v>
      </c>
      <c r="E1243" s="16" t="str">
        <f>_xlfn.XLOOKUP('Bank_Statement (3)'!$D1243,Tabela4[Sub-category],Tabela4[Category])</f>
        <v>Food</v>
      </c>
      <c r="F1243" s="17" t="str">
        <f>_xlfn.XLOOKUP('Bank_Statement (3)'!$E1243,Tabela4[Category],Tabela4[Category Type])</f>
        <v>Expense</v>
      </c>
    </row>
    <row r="1244" spans="1:6" x14ac:dyDescent="0.25">
      <c r="A1244" s="1">
        <v>44297</v>
      </c>
      <c r="B1244" s="7" t="s">
        <v>9</v>
      </c>
      <c r="C1244" s="8">
        <v>-18</v>
      </c>
      <c r="D1244" s="12" t="str">
        <f>_xlfn.XLOOKUP(Bank_Statement__3[[#This Row],[Description]],'Data Validation'!$K$5:$K$27,'Data Validation'!$L$5:$L$27)</f>
        <v>Going Out</v>
      </c>
      <c r="E1244" s="13" t="str">
        <f>_xlfn.XLOOKUP('Bank_Statement (3)'!$D1244,Tabela4[Sub-category],Tabela4[Category])</f>
        <v>Entertainment</v>
      </c>
      <c r="F1244" s="14" t="str">
        <f>_xlfn.XLOOKUP('Bank_Statement (3)'!$E1244,Tabela4[Category],Tabela4[Category Type])</f>
        <v>Expense</v>
      </c>
    </row>
    <row r="1245" spans="1:6" x14ac:dyDescent="0.25">
      <c r="A1245" s="1">
        <v>44298</v>
      </c>
      <c r="B1245" s="7" t="s">
        <v>19</v>
      </c>
      <c r="C1245" s="8">
        <v>-24</v>
      </c>
      <c r="D1245" s="15" t="str">
        <f>_xlfn.XLOOKUP(Bank_Statement__3[[#This Row],[Description]],'Data Validation'!$K$5:$K$27,'Data Validation'!$L$5:$L$27)</f>
        <v>Entertainment Subscription</v>
      </c>
      <c r="E1245" s="16" t="str">
        <f>_xlfn.XLOOKUP('Bank_Statement (3)'!$D1245,Tabela4[Sub-category],Tabela4[Category])</f>
        <v>Entertainment</v>
      </c>
      <c r="F1245" s="17" t="str">
        <f>_xlfn.XLOOKUP('Bank_Statement (3)'!$E1245,Tabela4[Category],Tabela4[Category Type])</f>
        <v>Expense</v>
      </c>
    </row>
    <row r="1246" spans="1:6" x14ac:dyDescent="0.25">
      <c r="A1246" s="1">
        <v>44299</v>
      </c>
      <c r="B1246" s="7" t="s">
        <v>3</v>
      </c>
      <c r="C1246" s="8">
        <v>-39</v>
      </c>
      <c r="D1246" s="12" t="str">
        <f>_xlfn.XLOOKUP(Bank_Statement__3[[#This Row],[Description]],'Data Validation'!$K$5:$K$27,'Data Validation'!$L$5:$L$27)</f>
        <v>Entertainment Subscription</v>
      </c>
      <c r="E1246" s="13" t="str">
        <f>_xlfn.XLOOKUP('Bank_Statement (3)'!$D1246,Tabela4[Sub-category],Tabela4[Category])</f>
        <v>Entertainment</v>
      </c>
      <c r="F1246" s="14" t="str">
        <f>_xlfn.XLOOKUP('Bank_Statement (3)'!$E1246,Tabela4[Category],Tabela4[Category Type])</f>
        <v>Expense</v>
      </c>
    </row>
    <row r="1247" spans="1:6" x14ac:dyDescent="0.25">
      <c r="A1247" s="1">
        <v>44300</v>
      </c>
      <c r="B1247" s="7" t="s">
        <v>18</v>
      </c>
      <c r="C1247" s="8">
        <v>-27</v>
      </c>
      <c r="D1247" s="15" t="str">
        <f>_xlfn.XLOOKUP(Bank_Statement__3[[#This Row],[Description]],'Data Validation'!$K$5:$K$27,'Data Validation'!$L$5:$L$27)</f>
        <v>Regular Living Expense</v>
      </c>
      <c r="E1247" s="16" t="str">
        <f>_xlfn.XLOOKUP('Bank_Statement (3)'!$D1247,Tabela4[Sub-category],Tabela4[Category])</f>
        <v>Living Expenses</v>
      </c>
      <c r="F1247" s="17" t="str">
        <f>_xlfn.XLOOKUP('Bank_Statement (3)'!$E1247,Tabela4[Category],Tabela4[Category Type])</f>
        <v>Expense</v>
      </c>
    </row>
    <row r="1248" spans="1:6" x14ac:dyDescent="0.25">
      <c r="A1248" s="1">
        <v>44301</v>
      </c>
      <c r="B1248" s="7" t="s">
        <v>4</v>
      </c>
      <c r="C1248" s="8">
        <v>-74</v>
      </c>
      <c r="D1248" s="12" t="str">
        <f>_xlfn.XLOOKUP(Bank_Statement__3[[#This Row],[Description]],'Data Validation'!$K$5:$K$27,'Data Validation'!$L$5:$L$27)</f>
        <v>Groceries</v>
      </c>
      <c r="E1248" s="13" t="str">
        <f>_xlfn.XLOOKUP('Bank_Statement (3)'!$D1248,Tabela4[Sub-category],Tabela4[Category])</f>
        <v>Food</v>
      </c>
      <c r="F1248" s="14" t="str">
        <f>_xlfn.XLOOKUP('Bank_Statement (3)'!$E1248,Tabela4[Category],Tabela4[Category Type])</f>
        <v>Expense</v>
      </c>
    </row>
    <row r="1249" spans="1:6" x14ac:dyDescent="0.25">
      <c r="A1249" s="1">
        <v>44302</v>
      </c>
      <c r="B1249" s="7" t="s">
        <v>15</v>
      </c>
      <c r="C1249" s="8">
        <v>-303</v>
      </c>
      <c r="D1249" s="15" t="str">
        <f>_xlfn.XLOOKUP(Bank_Statement__3[[#This Row],[Description]],'Data Validation'!$K$5:$K$27,'Data Validation'!$L$5:$L$27)</f>
        <v>Regular Living Expense</v>
      </c>
      <c r="E1249" s="16" t="str">
        <f>_xlfn.XLOOKUP('Bank_Statement (3)'!$D1249,Tabela4[Sub-category],Tabela4[Category])</f>
        <v>Living Expenses</v>
      </c>
      <c r="F1249" s="17" t="str">
        <f>_xlfn.XLOOKUP('Bank_Statement (3)'!$E1249,Tabela4[Category],Tabela4[Category Type])</f>
        <v>Expense</v>
      </c>
    </row>
    <row r="1250" spans="1:6" x14ac:dyDescent="0.25">
      <c r="A1250" s="1">
        <v>44303</v>
      </c>
      <c r="B1250" s="7" t="s">
        <v>7</v>
      </c>
      <c r="C1250" s="8">
        <v>-119</v>
      </c>
      <c r="D1250" s="12" t="str">
        <f>_xlfn.XLOOKUP(Bank_Statement__3[[#This Row],[Description]],'Data Validation'!$K$5:$K$27,'Data Validation'!$L$5:$L$27)</f>
        <v>Groceries</v>
      </c>
      <c r="E1250" s="13" t="str">
        <f>_xlfn.XLOOKUP('Bank_Statement (3)'!$D1250,Tabela4[Sub-category],Tabela4[Category])</f>
        <v>Food</v>
      </c>
      <c r="F1250" s="14" t="str">
        <f>_xlfn.XLOOKUP('Bank_Statement (3)'!$E1250,Tabela4[Category],Tabela4[Category Type])</f>
        <v>Expense</v>
      </c>
    </row>
    <row r="1251" spans="1:6" x14ac:dyDescent="0.25">
      <c r="A1251" s="1">
        <v>44304</v>
      </c>
      <c r="B1251" s="7" t="s">
        <v>9</v>
      </c>
      <c r="C1251" s="8">
        <v>-30</v>
      </c>
      <c r="D1251" s="15" t="str">
        <f>_xlfn.XLOOKUP(Bank_Statement__3[[#This Row],[Description]],'Data Validation'!$K$5:$K$27,'Data Validation'!$L$5:$L$27)</f>
        <v>Going Out</v>
      </c>
      <c r="E1251" s="16" t="str">
        <f>_xlfn.XLOOKUP('Bank_Statement (3)'!$D1251,Tabela4[Sub-category],Tabela4[Category])</f>
        <v>Entertainment</v>
      </c>
      <c r="F1251" s="17" t="str">
        <f>_xlfn.XLOOKUP('Bank_Statement (3)'!$E1251,Tabela4[Category],Tabela4[Category Type])</f>
        <v>Expense</v>
      </c>
    </row>
    <row r="1252" spans="1:6" x14ac:dyDescent="0.25">
      <c r="A1252" s="1">
        <v>44305</v>
      </c>
      <c r="B1252" s="7" t="s">
        <v>7</v>
      </c>
      <c r="C1252" s="8">
        <v>-158</v>
      </c>
      <c r="D1252" s="12" t="str">
        <f>_xlfn.XLOOKUP(Bank_Statement__3[[#This Row],[Description]],'Data Validation'!$K$5:$K$27,'Data Validation'!$L$5:$L$27)</f>
        <v>Groceries</v>
      </c>
      <c r="E1252" s="13" t="str">
        <f>_xlfn.XLOOKUP('Bank_Statement (3)'!$D1252,Tabela4[Sub-category],Tabela4[Category])</f>
        <v>Food</v>
      </c>
      <c r="F1252" s="14" t="str">
        <f>_xlfn.XLOOKUP('Bank_Statement (3)'!$E1252,Tabela4[Category],Tabela4[Category Type])</f>
        <v>Expense</v>
      </c>
    </row>
    <row r="1253" spans="1:6" x14ac:dyDescent="0.25">
      <c r="A1253" s="1">
        <v>44306</v>
      </c>
      <c r="B1253" s="7" t="s">
        <v>4</v>
      </c>
      <c r="C1253" s="8">
        <v>-117</v>
      </c>
      <c r="D1253" s="15" t="str">
        <f>_xlfn.XLOOKUP(Bank_Statement__3[[#This Row],[Description]],'Data Validation'!$K$5:$K$27,'Data Validation'!$L$5:$L$27)</f>
        <v>Groceries</v>
      </c>
      <c r="E1253" s="16" t="str">
        <f>_xlfn.XLOOKUP('Bank_Statement (3)'!$D1253,Tabela4[Sub-category],Tabela4[Category])</f>
        <v>Food</v>
      </c>
      <c r="F1253" s="17" t="str">
        <f>_xlfn.XLOOKUP('Bank_Statement (3)'!$E1253,Tabela4[Category],Tabela4[Category Type])</f>
        <v>Expense</v>
      </c>
    </row>
    <row r="1254" spans="1:6" x14ac:dyDescent="0.25">
      <c r="A1254" s="1">
        <v>44307</v>
      </c>
      <c r="B1254" s="7" t="s">
        <v>26</v>
      </c>
      <c r="C1254" s="8">
        <v>-180</v>
      </c>
      <c r="D1254" s="12" t="str">
        <f>_xlfn.XLOOKUP(Bank_Statement__3[[#This Row],[Description]],'Data Validation'!$K$5:$K$27,'Data Validation'!$L$5:$L$27)</f>
        <v>Eating Out</v>
      </c>
      <c r="E1254" s="13" t="str">
        <f>_xlfn.XLOOKUP('Bank_Statement (3)'!$D1254,Tabela4[Sub-category],Tabela4[Category])</f>
        <v>Food</v>
      </c>
      <c r="F1254" s="14" t="str">
        <f>_xlfn.XLOOKUP('Bank_Statement (3)'!$E1254,Tabela4[Category],Tabela4[Category Type])</f>
        <v>Expense</v>
      </c>
    </row>
    <row r="1255" spans="1:6" x14ac:dyDescent="0.25">
      <c r="A1255" s="1">
        <v>44308</v>
      </c>
      <c r="B1255" s="7" t="s">
        <v>0</v>
      </c>
      <c r="C1255" s="8">
        <v>-49</v>
      </c>
      <c r="D1255" s="15" t="str">
        <f>_xlfn.XLOOKUP(Bank_Statement__3[[#This Row],[Description]],'Data Validation'!$K$5:$K$27,'Data Validation'!$L$5:$L$27)</f>
        <v>Delivery Food</v>
      </c>
      <c r="E1255" s="16" t="str">
        <f>_xlfn.XLOOKUP('Bank_Statement (3)'!$D1255,Tabela4[Sub-category],Tabela4[Category])</f>
        <v>Food</v>
      </c>
      <c r="F1255" s="17" t="str">
        <f>_xlfn.XLOOKUP('Bank_Statement (3)'!$E1255,Tabela4[Category],Tabela4[Category Type])</f>
        <v>Expense</v>
      </c>
    </row>
    <row r="1256" spans="1:6" x14ac:dyDescent="0.25">
      <c r="A1256" s="1">
        <v>44309</v>
      </c>
      <c r="B1256" s="7" t="s">
        <v>16</v>
      </c>
      <c r="C1256" s="8">
        <v>-77</v>
      </c>
      <c r="D1256" s="12" t="str">
        <f>_xlfn.XLOOKUP(Bank_Statement__3[[#This Row],[Description]],'Data Validation'!$K$5:$K$27,'Data Validation'!$L$5:$L$27)</f>
        <v>Gas</v>
      </c>
      <c r="E1256" s="13" t="str">
        <f>_xlfn.XLOOKUP('Bank_Statement (3)'!$D1256,Tabela4[Sub-category],Tabela4[Category])</f>
        <v>Transport</v>
      </c>
      <c r="F1256" s="14" t="str">
        <f>_xlfn.XLOOKUP('Bank_Statement (3)'!$E1256,Tabela4[Category],Tabela4[Category Type])</f>
        <v>Expense</v>
      </c>
    </row>
    <row r="1257" spans="1:6" x14ac:dyDescent="0.25">
      <c r="A1257" s="1">
        <v>44310</v>
      </c>
      <c r="B1257" s="7" t="s">
        <v>1</v>
      </c>
      <c r="C1257" s="8">
        <v>-366</v>
      </c>
      <c r="D1257" s="15" t="str">
        <f>_xlfn.XLOOKUP(Bank_Statement__3[[#This Row],[Description]],'Data Validation'!$K$5:$K$27,'Data Validation'!$L$5:$L$27)</f>
        <v>Other</v>
      </c>
      <c r="E1257" s="16" t="str">
        <f>_xlfn.XLOOKUP('Bank_Statement (3)'!$D1257,Tabela4[Sub-category],Tabela4[Category])</f>
        <v>Discretionary</v>
      </c>
      <c r="F1257" s="17" t="str">
        <f>_xlfn.XLOOKUP('Bank_Statement (3)'!$E1257,Tabela4[Category],Tabela4[Category Type])</f>
        <v>Expense</v>
      </c>
    </row>
    <row r="1258" spans="1:6" x14ac:dyDescent="0.25">
      <c r="A1258" s="1">
        <v>44311</v>
      </c>
      <c r="B1258" s="7" t="s">
        <v>1</v>
      </c>
      <c r="C1258" s="8">
        <v>-278</v>
      </c>
      <c r="D1258" s="12" t="str">
        <f>_xlfn.XLOOKUP(Bank_Statement__3[[#This Row],[Description]],'Data Validation'!$K$5:$K$27,'Data Validation'!$L$5:$L$27)</f>
        <v>Other</v>
      </c>
      <c r="E1258" s="13" t="str">
        <f>_xlfn.XLOOKUP('Bank_Statement (3)'!$D1258,Tabela4[Sub-category],Tabela4[Category])</f>
        <v>Discretionary</v>
      </c>
      <c r="F1258" s="14" t="str">
        <f>_xlfn.XLOOKUP('Bank_Statement (3)'!$E1258,Tabela4[Category],Tabela4[Category Type])</f>
        <v>Expense</v>
      </c>
    </row>
    <row r="1259" spans="1:6" x14ac:dyDescent="0.25">
      <c r="A1259" s="1">
        <v>44312</v>
      </c>
      <c r="B1259" s="7" t="s">
        <v>1</v>
      </c>
      <c r="C1259" s="8">
        <v>-487</v>
      </c>
      <c r="D1259" s="15" t="str">
        <f>_xlfn.XLOOKUP(Bank_Statement__3[[#This Row],[Description]],'Data Validation'!$K$5:$K$27,'Data Validation'!$L$5:$L$27)</f>
        <v>Other</v>
      </c>
      <c r="E1259" s="16" t="str">
        <f>_xlfn.XLOOKUP('Bank_Statement (3)'!$D1259,Tabela4[Sub-category],Tabela4[Category])</f>
        <v>Discretionary</v>
      </c>
      <c r="F1259" s="17" t="str">
        <f>_xlfn.XLOOKUP('Bank_Statement (3)'!$E1259,Tabela4[Category],Tabela4[Category Type])</f>
        <v>Expense</v>
      </c>
    </row>
    <row r="1260" spans="1:6" x14ac:dyDescent="0.25">
      <c r="A1260" s="1">
        <v>44313</v>
      </c>
      <c r="B1260" s="7" t="s">
        <v>16</v>
      </c>
      <c r="C1260" s="8">
        <v>-187</v>
      </c>
      <c r="D1260" s="12" t="str">
        <f>_xlfn.XLOOKUP(Bank_Statement__3[[#This Row],[Description]],'Data Validation'!$K$5:$K$27,'Data Validation'!$L$5:$L$27)</f>
        <v>Gas</v>
      </c>
      <c r="E1260" s="13" t="str">
        <f>_xlfn.XLOOKUP('Bank_Statement (3)'!$D1260,Tabela4[Sub-category],Tabela4[Category])</f>
        <v>Transport</v>
      </c>
      <c r="F1260" s="14" t="str">
        <f>_xlfn.XLOOKUP('Bank_Statement (3)'!$E1260,Tabela4[Category],Tabela4[Category Type])</f>
        <v>Expense</v>
      </c>
    </row>
    <row r="1261" spans="1:6" x14ac:dyDescent="0.25">
      <c r="A1261" s="1">
        <v>44314</v>
      </c>
      <c r="B1261" s="7" t="s">
        <v>16</v>
      </c>
      <c r="C1261" s="8">
        <v>-116</v>
      </c>
      <c r="D1261" s="15" t="str">
        <f>_xlfn.XLOOKUP(Bank_Statement__3[[#This Row],[Description]],'Data Validation'!$K$5:$K$27,'Data Validation'!$L$5:$L$27)</f>
        <v>Gas</v>
      </c>
      <c r="E1261" s="16" t="str">
        <f>_xlfn.XLOOKUP('Bank_Statement (3)'!$D1261,Tabela4[Sub-category],Tabela4[Category])</f>
        <v>Transport</v>
      </c>
      <c r="F1261" s="17" t="str">
        <f>_xlfn.XLOOKUP('Bank_Statement (3)'!$E1261,Tabela4[Category],Tabela4[Category Type])</f>
        <v>Expense</v>
      </c>
    </row>
    <row r="1262" spans="1:6" x14ac:dyDescent="0.25">
      <c r="A1262" s="1">
        <v>44315</v>
      </c>
      <c r="B1262" s="7" t="s">
        <v>7</v>
      </c>
      <c r="C1262" s="8">
        <v>-56</v>
      </c>
      <c r="D1262" s="12" t="str">
        <f>_xlfn.XLOOKUP(Bank_Statement__3[[#This Row],[Description]],'Data Validation'!$K$5:$K$27,'Data Validation'!$L$5:$L$27)</f>
        <v>Groceries</v>
      </c>
      <c r="E1262" s="13" t="str">
        <f>_xlfn.XLOOKUP('Bank_Statement (3)'!$D1262,Tabela4[Sub-category],Tabela4[Category])</f>
        <v>Food</v>
      </c>
      <c r="F1262" s="14" t="str">
        <f>_xlfn.XLOOKUP('Bank_Statement (3)'!$E1262,Tabela4[Category],Tabela4[Category Type])</f>
        <v>Expense</v>
      </c>
    </row>
    <row r="1263" spans="1:6" x14ac:dyDescent="0.25">
      <c r="A1263" s="1">
        <v>44316</v>
      </c>
      <c r="B1263" s="7" t="s">
        <v>1</v>
      </c>
      <c r="C1263" s="8">
        <v>-487</v>
      </c>
      <c r="D1263" s="15" t="str">
        <f>_xlfn.XLOOKUP(Bank_Statement__3[[#This Row],[Description]],'Data Validation'!$K$5:$K$27,'Data Validation'!$L$5:$L$27)</f>
        <v>Other</v>
      </c>
      <c r="E1263" s="16" t="str">
        <f>_xlfn.XLOOKUP('Bank_Statement (3)'!$D1263,Tabela4[Sub-category],Tabela4[Category])</f>
        <v>Discretionary</v>
      </c>
      <c r="F1263" s="17" t="str">
        <f>_xlfn.XLOOKUP('Bank_Statement (3)'!$E1263,Tabela4[Category],Tabela4[Category Type])</f>
        <v>Expense</v>
      </c>
    </row>
    <row r="1264" spans="1:6" x14ac:dyDescent="0.25">
      <c r="A1264" s="1">
        <v>44316</v>
      </c>
      <c r="B1264" s="7" t="s">
        <v>8</v>
      </c>
      <c r="C1264" s="8">
        <v>8180.15</v>
      </c>
      <c r="D1264" s="12" t="str">
        <f>_xlfn.XLOOKUP(Bank_Statement__3[[#This Row],[Description]],'Data Validation'!$K$5:$K$27,'Data Validation'!$L$5:$L$27)</f>
        <v>Salary</v>
      </c>
      <c r="E1264" s="13" t="str">
        <f>_xlfn.XLOOKUP('Bank_Statement (3)'!$D1264,Tabela4[Sub-category],Tabela4[Category])</f>
        <v>Salary</v>
      </c>
      <c r="F1264" s="14" t="str">
        <f>_xlfn.XLOOKUP('Bank_Statement (3)'!$E1264,Tabela4[Category],Tabela4[Category Type])</f>
        <v>Income</v>
      </c>
    </row>
    <row r="1265" spans="1:6" x14ac:dyDescent="0.25">
      <c r="A1265" s="1">
        <v>44317</v>
      </c>
      <c r="B1265" s="7" t="s">
        <v>0</v>
      </c>
      <c r="C1265" s="8">
        <v>-42</v>
      </c>
      <c r="D1265" s="15" t="str">
        <f>_xlfn.XLOOKUP(Bank_Statement__3[[#This Row],[Description]],'Data Validation'!$K$5:$K$27,'Data Validation'!$L$5:$L$27)</f>
        <v>Delivery Food</v>
      </c>
      <c r="E1265" s="16" t="str">
        <f>_xlfn.XLOOKUP('Bank_Statement (3)'!$D1265,Tabela4[Sub-category],Tabela4[Category])</f>
        <v>Food</v>
      </c>
      <c r="F1265" s="17" t="str">
        <f>_xlfn.XLOOKUP('Bank_Statement (3)'!$E1265,Tabela4[Category],Tabela4[Category Type])</f>
        <v>Expense</v>
      </c>
    </row>
    <row r="1266" spans="1:6" x14ac:dyDescent="0.25">
      <c r="A1266" s="1">
        <v>44318</v>
      </c>
      <c r="B1266" s="7" t="s">
        <v>0</v>
      </c>
      <c r="C1266" s="8">
        <v>-46</v>
      </c>
      <c r="D1266" s="12" t="str">
        <f>_xlfn.XLOOKUP(Bank_Statement__3[[#This Row],[Description]],'Data Validation'!$K$5:$K$27,'Data Validation'!$L$5:$L$27)</f>
        <v>Delivery Food</v>
      </c>
      <c r="E1266" s="13" t="str">
        <f>_xlfn.XLOOKUP('Bank_Statement (3)'!$D1266,Tabela4[Sub-category],Tabela4[Category])</f>
        <v>Food</v>
      </c>
      <c r="F1266" s="14" t="str">
        <f>_xlfn.XLOOKUP('Bank_Statement (3)'!$E1266,Tabela4[Category],Tabela4[Category Type])</f>
        <v>Expense</v>
      </c>
    </row>
    <row r="1267" spans="1:6" x14ac:dyDescent="0.25">
      <c r="A1267" s="1">
        <v>44319</v>
      </c>
      <c r="B1267" s="7" t="s">
        <v>17</v>
      </c>
      <c r="C1267" s="8">
        <v>-249</v>
      </c>
      <c r="D1267" s="15" t="str">
        <f>_xlfn.XLOOKUP(Bank_Statement__3[[#This Row],[Description]],'Data Validation'!$K$5:$K$27,'Data Validation'!$L$5:$L$27)</f>
        <v>Regular Living Expense</v>
      </c>
      <c r="E1267" s="16" t="str">
        <f>_xlfn.XLOOKUP('Bank_Statement (3)'!$D1267,Tabela4[Sub-category],Tabela4[Category])</f>
        <v>Living Expenses</v>
      </c>
      <c r="F1267" s="17" t="str">
        <f>_xlfn.XLOOKUP('Bank_Statement (3)'!$E1267,Tabela4[Category],Tabela4[Category Type])</f>
        <v>Expense</v>
      </c>
    </row>
    <row r="1268" spans="1:6" x14ac:dyDescent="0.25">
      <c r="A1268" s="1">
        <v>44320</v>
      </c>
      <c r="B1268" s="7" t="s">
        <v>15</v>
      </c>
      <c r="C1268" s="8">
        <v>-389</v>
      </c>
      <c r="D1268" s="12" t="str">
        <f>_xlfn.XLOOKUP(Bank_Statement__3[[#This Row],[Description]],'Data Validation'!$K$5:$K$27,'Data Validation'!$L$5:$L$27)</f>
        <v>Regular Living Expense</v>
      </c>
      <c r="E1268" s="13" t="str">
        <f>_xlfn.XLOOKUP('Bank_Statement (3)'!$D1268,Tabela4[Sub-category],Tabela4[Category])</f>
        <v>Living Expenses</v>
      </c>
      <c r="F1268" s="14" t="str">
        <f>_xlfn.XLOOKUP('Bank_Statement (3)'!$E1268,Tabela4[Category],Tabela4[Category Type])</f>
        <v>Expense</v>
      </c>
    </row>
    <row r="1269" spans="1:6" x14ac:dyDescent="0.25">
      <c r="A1269" s="1">
        <v>44321</v>
      </c>
      <c r="B1269" s="7" t="s">
        <v>7</v>
      </c>
      <c r="C1269" s="8">
        <v>-166</v>
      </c>
      <c r="D1269" s="15" t="str">
        <f>_xlfn.XLOOKUP(Bank_Statement__3[[#This Row],[Description]],'Data Validation'!$K$5:$K$27,'Data Validation'!$L$5:$L$27)</f>
        <v>Groceries</v>
      </c>
      <c r="E1269" s="16" t="str">
        <f>_xlfn.XLOOKUP('Bank_Statement (3)'!$D1269,Tabela4[Sub-category],Tabela4[Category])</f>
        <v>Food</v>
      </c>
      <c r="F1269" s="17" t="str">
        <f>_xlfn.XLOOKUP('Bank_Statement (3)'!$E1269,Tabela4[Category],Tabela4[Category Type])</f>
        <v>Expense</v>
      </c>
    </row>
    <row r="1270" spans="1:6" x14ac:dyDescent="0.25">
      <c r="A1270" s="1">
        <v>44322</v>
      </c>
      <c r="B1270" s="7" t="s">
        <v>4</v>
      </c>
      <c r="C1270" s="8">
        <v>-117</v>
      </c>
      <c r="D1270" s="12" t="str">
        <f>_xlfn.XLOOKUP(Bank_Statement__3[[#This Row],[Description]],'Data Validation'!$K$5:$K$27,'Data Validation'!$L$5:$L$27)</f>
        <v>Groceries</v>
      </c>
      <c r="E1270" s="13" t="str">
        <f>_xlfn.XLOOKUP('Bank_Statement (3)'!$D1270,Tabela4[Sub-category],Tabela4[Category])</f>
        <v>Food</v>
      </c>
      <c r="F1270" s="14" t="str">
        <f>_xlfn.XLOOKUP('Bank_Statement (3)'!$E1270,Tabela4[Category],Tabela4[Category Type])</f>
        <v>Expense</v>
      </c>
    </row>
    <row r="1271" spans="1:6" x14ac:dyDescent="0.25">
      <c r="A1271" s="1">
        <v>44323</v>
      </c>
      <c r="B1271" s="7" t="s">
        <v>7</v>
      </c>
      <c r="C1271" s="8">
        <v>-74</v>
      </c>
      <c r="D1271" s="15" t="str">
        <f>_xlfn.XLOOKUP(Bank_Statement__3[[#This Row],[Description]],'Data Validation'!$K$5:$K$27,'Data Validation'!$L$5:$L$27)</f>
        <v>Groceries</v>
      </c>
      <c r="E1271" s="16" t="str">
        <f>_xlfn.XLOOKUP('Bank_Statement (3)'!$D1271,Tabela4[Sub-category],Tabela4[Category])</f>
        <v>Food</v>
      </c>
      <c r="F1271" s="17" t="str">
        <f>_xlfn.XLOOKUP('Bank_Statement (3)'!$E1271,Tabela4[Category],Tabela4[Category Type])</f>
        <v>Expense</v>
      </c>
    </row>
    <row r="1272" spans="1:6" x14ac:dyDescent="0.25">
      <c r="A1272" s="1">
        <v>44324</v>
      </c>
      <c r="B1272" s="7" t="s">
        <v>3</v>
      </c>
      <c r="C1272" s="8">
        <v>-18</v>
      </c>
      <c r="D1272" s="12" t="str">
        <f>_xlfn.XLOOKUP(Bank_Statement__3[[#This Row],[Description]],'Data Validation'!$K$5:$K$27,'Data Validation'!$L$5:$L$27)</f>
        <v>Entertainment Subscription</v>
      </c>
      <c r="E1272" s="13" t="str">
        <f>_xlfn.XLOOKUP('Bank_Statement (3)'!$D1272,Tabela4[Sub-category],Tabela4[Category])</f>
        <v>Entertainment</v>
      </c>
      <c r="F1272" s="14" t="str">
        <f>_xlfn.XLOOKUP('Bank_Statement (3)'!$E1272,Tabela4[Category],Tabela4[Category Type])</f>
        <v>Expense</v>
      </c>
    </row>
    <row r="1273" spans="1:6" x14ac:dyDescent="0.25">
      <c r="A1273" s="1">
        <v>44325</v>
      </c>
      <c r="B1273" s="7" t="s">
        <v>7</v>
      </c>
      <c r="C1273" s="8">
        <v>-85</v>
      </c>
      <c r="D1273" s="15" t="str">
        <f>_xlfn.XLOOKUP(Bank_Statement__3[[#This Row],[Description]],'Data Validation'!$K$5:$K$27,'Data Validation'!$L$5:$L$27)</f>
        <v>Groceries</v>
      </c>
      <c r="E1273" s="16" t="str">
        <f>_xlfn.XLOOKUP('Bank_Statement (3)'!$D1273,Tabela4[Sub-category],Tabela4[Category])</f>
        <v>Food</v>
      </c>
      <c r="F1273" s="17" t="str">
        <f>_xlfn.XLOOKUP('Bank_Statement (3)'!$E1273,Tabela4[Category],Tabela4[Category Type])</f>
        <v>Expense</v>
      </c>
    </row>
    <row r="1274" spans="1:6" x14ac:dyDescent="0.25">
      <c r="A1274" s="1">
        <v>44326</v>
      </c>
      <c r="B1274" s="7" t="s">
        <v>7</v>
      </c>
      <c r="C1274" s="8">
        <v>-71</v>
      </c>
      <c r="D1274" s="12" t="str">
        <f>_xlfn.XLOOKUP(Bank_Statement__3[[#This Row],[Description]],'Data Validation'!$K$5:$K$27,'Data Validation'!$L$5:$L$27)</f>
        <v>Groceries</v>
      </c>
      <c r="E1274" s="13" t="str">
        <f>_xlfn.XLOOKUP('Bank_Statement (3)'!$D1274,Tabela4[Sub-category],Tabela4[Category])</f>
        <v>Food</v>
      </c>
      <c r="F1274" s="14" t="str">
        <f>_xlfn.XLOOKUP('Bank_Statement (3)'!$E1274,Tabela4[Category],Tabela4[Category Type])</f>
        <v>Expense</v>
      </c>
    </row>
    <row r="1275" spans="1:6" x14ac:dyDescent="0.25">
      <c r="A1275" s="1">
        <v>44327</v>
      </c>
      <c r="B1275" s="7" t="s">
        <v>16</v>
      </c>
      <c r="C1275" s="8">
        <v>-154</v>
      </c>
      <c r="D1275" s="15" t="str">
        <f>_xlfn.XLOOKUP(Bank_Statement__3[[#This Row],[Description]],'Data Validation'!$K$5:$K$27,'Data Validation'!$L$5:$L$27)</f>
        <v>Gas</v>
      </c>
      <c r="E1275" s="16" t="str">
        <f>_xlfn.XLOOKUP('Bank_Statement (3)'!$D1275,Tabela4[Sub-category],Tabela4[Category])</f>
        <v>Transport</v>
      </c>
      <c r="F1275" s="17" t="str">
        <f>_xlfn.XLOOKUP('Bank_Statement (3)'!$E1275,Tabela4[Category],Tabela4[Category Type])</f>
        <v>Expense</v>
      </c>
    </row>
    <row r="1276" spans="1:6" x14ac:dyDescent="0.25">
      <c r="A1276" s="1">
        <v>44328</v>
      </c>
      <c r="B1276" s="7" t="s">
        <v>0</v>
      </c>
      <c r="C1276" s="8">
        <v>-45</v>
      </c>
      <c r="D1276" s="12" t="str">
        <f>_xlfn.XLOOKUP(Bank_Statement__3[[#This Row],[Description]],'Data Validation'!$K$5:$K$27,'Data Validation'!$L$5:$L$27)</f>
        <v>Delivery Food</v>
      </c>
      <c r="E1276" s="13" t="str">
        <f>_xlfn.XLOOKUP('Bank_Statement (3)'!$D1276,Tabela4[Sub-category],Tabela4[Category])</f>
        <v>Food</v>
      </c>
      <c r="F1276" s="14" t="str">
        <f>_xlfn.XLOOKUP('Bank_Statement (3)'!$E1276,Tabela4[Category],Tabela4[Category Type])</f>
        <v>Expense</v>
      </c>
    </row>
    <row r="1277" spans="1:6" x14ac:dyDescent="0.25">
      <c r="A1277" s="1">
        <v>44329</v>
      </c>
      <c r="B1277" s="7" t="s">
        <v>16</v>
      </c>
      <c r="C1277" s="8">
        <v>-147</v>
      </c>
      <c r="D1277" s="15" t="str">
        <f>_xlfn.XLOOKUP(Bank_Statement__3[[#This Row],[Description]],'Data Validation'!$K$5:$K$27,'Data Validation'!$L$5:$L$27)</f>
        <v>Gas</v>
      </c>
      <c r="E1277" s="16" t="str">
        <f>_xlfn.XLOOKUP('Bank_Statement (3)'!$D1277,Tabela4[Sub-category],Tabela4[Category])</f>
        <v>Transport</v>
      </c>
      <c r="F1277" s="17" t="str">
        <f>_xlfn.XLOOKUP('Bank_Statement (3)'!$E1277,Tabela4[Category],Tabela4[Category Type])</f>
        <v>Expense</v>
      </c>
    </row>
    <row r="1278" spans="1:6" x14ac:dyDescent="0.25">
      <c r="A1278" s="1">
        <v>44330</v>
      </c>
      <c r="B1278" s="7" t="s">
        <v>6</v>
      </c>
      <c r="C1278" s="8">
        <v>-57</v>
      </c>
      <c r="D1278" s="12" t="str">
        <f>_xlfn.XLOOKUP(Bank_Statement__3[[#This Row],[Description]],'Data Validation'!$K$5:$K$27,'Data Validation'!$L$5:$L$27)</f>
        <v>Cosmetics</v>
      </c>
      <c r="E1278" s="13" t="str">
        <f>_xlfn.XLOOKUP('Bank_Statement (3)'!$D1278,Tabela4[Sub-category],Tabela4[Category])</f>
        <v>Living Expenses</v>
      </c>
      <c r="F1278" s="14" t="str">
        <f>_xlfn.XLOOKUP('Bank_Statement (3)'!$E1278,Tabela4[Category],Tabela4[Category Type])</f>
        <v>Expense</v>
      </c>
    </row>
    <row r="1279" spans="1:6" x14ac:dyDescent="0.25">
      <c r="A1279" s="1">
        <v>44331</v>
      </c>
      <c r="B1279" s="7" t="s">
        <v>7</v>
      </c>
      <c r="C1279" s="8">
        <v>-172</v>
      </c>
      <c r="D1279" s="15" t="str">
        <f>_xlfn.XLOOKUP(Bank_Statement__3[[#This Row],[Description]],'Data Validation'!$K$5:$K$27,'Data Validation'!$L$5:$L$27)</f>
        <v>Groceries</v>
      </c>
      <c r="E1279" s="16" t="str">
        <f>_xlfn.XLOOKUP('Bank_Statement (3)'!$D1279,Tabela4[Sub-category],Tabela4[Category])</f>
        <v>Food</v>
      </c>
      <c r="F1279" s="17" t="str">
        <f>_xlfn.XLOOKUP('Bank_Statement (3)'!$E1279,Tabela4[Category],Tabela4[Category Type])</f>
        <v>Expense</v>
      </c>
    </row>
    <row r="1280" spans="1:6" x14ac:dyDescent="0.25">
      <c r="A1280" s="1">
        <v>44332</v>
      </c>
      <c r="B1280" s="7" t="s">
        <v>25</v>
      </c>
      <c r="C1280" s="8">
        <v>-199</v>
      </c>
      <c r="D1280" s="12" t="str">
        <f>_xlfn.XLOOKUP(Bank_Statement__3[[#This Row],[Description]],'Data Validation'!$K$5:$K$27,'Data Validation'!$L$5:$L$27)</f>
        <v>Medical</v>
      </c>
      <c r="E1280" s="13" t="str">
        <f>_xlfn.XLOOKUP('Bank_Statement (3)'!$D1280,Tabela4[Sub-category],Tabela4[Category])</f>
        <v>Medical</v>
      </c>
      <c r="F1280" s="14" t="str">
        <f>_xlfn.XLOOKUP('Bank_Statement (3)'!$E1280,Tabela4[Category],Tabela4[Category Type])</f>
        <v>Expense</v>
      </c>
    </row>
    <row r="1281" spans="1:6" x14ac:dyDescent="0.25">
      <c r="A1281" s="1">
        <v>44333</v>
      </c>
      <c r="B1281" s="7" t="s">
        <v>20</v>
      </c>
      <c r="C1281" s="8">
        <v>-46</v>
      </c>
      <c r="D1281" s="15" t="str">
        <f>_xlfn.XLOOKUP(Bank_Statement__3[[#This Row],[Description]],'Data Validation'!$K$5:$K$27,'Data Validation'!$L$5:$L$27)</f>
        <v>Public Transport</v>
      </c>
      <c r="E1281" s="16" t="str">
        <f>_xlfn.XLOOKUP('Bank_Statement (3)'!$D1281,Tabela4[Sub-category],Tabela4[Category])</f>
        <v>Transport</v>
      </c>
      <c r="F1281" s="17" t="str">
        <f>_xlfn.XLOOKUP('Bank_Statement (3)'!$E1281,Tabela4[Category],Tabela4[Category Type])</f>
        <v>Expense</v>
      </c>
    </row>
    <row r="1282" spans="1:6" x14ac:dyDescent="0.25">
      <c r="A1282" s="1">
        <v>44334</v>
      </c>
      <c r="B1282" s="7" t="s">
        <v>17</v>
      </c>
      <c r="C1282" s="8">
        <v>-266</v>
      </c>
      <c r="D1282" s="12" t="str">
        <f>_xlfn.XLOOKUP(Bank_Statement__3[[#This Row],[Description]],'Data Validation'!$K$5:$K$27,'Data Validation'!$L$5:$L$27)</f>
        <v>Regular Living Expense</v>
      </c>
      <c r="E1282" s="13" t="str">
        <f>_xlfn.XLOOKUP('Bank_Statement (3)'!$D1282,Tabela4[Sub-category],Tabela4[Category])</f>
        <v>Living Expenses</v>
      </c>
      <c r="F1282" s="14" t="str">
        <f>_xlfn.XLOOKUP('Bank_Statement (3)'!$E1282,Tabela4[Category],Tabela4[Category Type])</f>
        <v>Expense</v>
      </c>
    </row>
    <row r="1283" spans="1:6" x14ac:dyDescent="0.25">
      <c r="A1283" s="1">
        <v>44335</v>
      </c>
      <c r="B1283" s="7" t="s">
        <v>3</v>
      </c>
      <c r="C1283" s="8">
        <v>-49</v>
      </c>
      <c r="D1283" s="15" t="str">
        <f>_xlfn.XLOOKUP(Bank_Statement__3[[#This Row],[Description]],'Data Validation'!$K$5:$K$27,'Data Validation'!$L$5:$L$27)</f>
        <v>Entertainment Subscription</v>
      </c>
      <c r="E1283" s="16" t="str">
        <f>_xlfn.XLOOKUP('Bank_Statement (3)'!$D1283,Tabela4[Sub-category],Tabela4[Category])</f>
        <v>Entertainment</v>
      </c>
      <c r="F1283" s="17" t="str">
        <f>_xlfn.XLOOKUP('Bank_Statement (3)'!$E1283,Tabela4[Category],Tabela4[Category Type])</f>
        <v>Expense</v>
      </c>
    </row>
    <row r="1284" spans="1:6" x14ac:dyDescent="0.25">
      <c r="A1284" s="1">
        <v>44336</v>
      </c>
      <c r="B1284" s="7" t="s">
        <v>5</v>
      </c>
      <c r="C1284" s="8">
        <v>-193</v>
      </c>
      <c r="D1284" s="12" t="str">
        <f>_xlfn.XLOOKUP(Bank_Statement__3[[#This Row],[Description]],'Data Validation'!$K$5:$K$27,'Data Validation'!$L$5:$L$27)</f>
        <v>Clothes</v>
      </c>
      <c r="E1284" s="13" t="str">
        <f>_xlfn.XLOOKUP('Bank_Statement (3)'!$D1284,Tabela4[Sub-category],Tabela4[Category])</f>
        <v>Discretionary</v>
      </c>
      <c r="F1284" s="14" t="str">
        <f>_xlfn.XLOOKUP('Bank_Statement (3)'!$E1284,Tabela4[Category],Tabela4[Category Type])</f>
        <v>Expense</v>
      </c>
    </row>
    <row r="1285" spans="1:6" x14ac:dyDescent="0.25">
      <c r="A1285" s="1">
        <v>44337</v>
      </c>
      <c r="B1285" s="7" t="s">
        <v>0</v>
      </c>
      <c r="C1285" s="8">
        <v>-25</v>
      </c>
      <c r="D1285" s="15" t="str">
        <f>_xlfn.XLOOKUP(Bank_Statement__3[[#This Row],[Description]],'Data Validation'!$K$5:$K$27,'Data Validation'!$L$5:$L$27)</f>
        <v>Delivery Food</v>
      </c>
      <c r="E1285" s="16" t="str">
        <f>_xlfn.XLOOKUP('Bank_Statement (3)'!$D1285,Tabela4[Sub-category],Tabela4[Category])</f>
        <v>Food</v>
      </c>
      <c r="F1285" s="17" t="str">
        <f>_xlfn.XLOOKUP('Bank_Statement (3)'!$E1285,Tabela4[Category],Tabela4[Category Type])</f>
        <v>Expense</v>
      </c>
    </row>
    <row r="1286" spans="1:6" x14ac:dyDescent="0.25">
      <c r="A1286" s="1">
        <v>44338</v>
      </c>
      <c r="B1286" s="7" t="s">
        <v>16</v>
      </c>
      <c r="C1286" s="8">
        <v>-175</v>
      </c>
      <c r="D1286" s="12" t="str">
        <f>_xlfn.XLOOKUP(Bank_Statement__3[[#This Row],[Description]],'Data Validation'!$K$5:$K$27,'Data Validation'!$L$5:$L$27)</f>
        <v>Gas</v>
      </c>
      <c r="E1286" s="13" t="str">
        <f>_xlfn.XLOOKUP('Bank_Statement (3)'!$D1286,Tabela4[Sub-category],Tabela4[Category])</f>
        <v>Transport</v>
      </c>
      <c r="F1286" s="14" t="str">
        <f>_xlfn.XLOOKUP('Bank_Statement (3)'!$E1286,Tabela4[Category],Tabela4[Category Type])</f>
        <v>Expense</v>
      </c>
    </row>
    <row r="1287" spans="1:6" x14ac:dyDescent="0.25">
      <c r="A1287" s="1">
        <v>44339</v>
      </c>
      <c r="B1287" s="7" t="s">
        <v>18</v>
      </c>
      <c r="C1287" s="8">
        <v>-49</v>
      </c>
      <c r="D1287" s="15" t="str">
        <f>_xlfn.XLOOKUP(Bank_Statement__3[[#This Row],[Description]],'Data Validation'!$K$5:$K$27,'Data Validation'!$L$5:$L$27)</f>
        <v>Regular Living Expense</v>
      </c>
      <c r="E1287" s="16" t="str">
        <f>_xlfn.XLOOKUP('Bank_Statement (3)'!$D1287,Tabela4[Sub-category],Tabela4[Category])</f>
        <v>Living Expenses</v>
      </c>
      <c r="F1287" s="17" t="str">
        <f>_xlfn.XLOOKUP('Bank_Statement (3)'!$E1287,Tabela4[Category],Tabela4[Category Type])</f>
        <v>Expense</v>
      </c>
    </row>
    <row r="1288" spans="1:6" x14ac:dyDescent="0.25">
      <c r="A1288" s="1">
        <v>44340</v>
      </c>
      <c r="B1288" s="7" t="s">
        <v>0</v>
      </c>
      <c r="C1288" s="8">
        <v>-14</v>
      </c>
      <c r="D1288" s="12" t="str">
        <f>_xlfn.XLOOKUP(Bank_Statement__3[[#This Row],[Description]],'Data Validation'!$K$5:$K$27,'Data Validation'!$L$5:$L$27)</f>
        <v>Delivery Food</v>
      </c>
      <c r="E1288" s="13" t="str">
        <f>_xlfn.XLOOKUP('Bank_Statement (3)'!$D1288,Tabela4[Sub-category],Tabela4[Category])</f>
        <v>Food</v>
      </c>
      <c r="F1288" s="14" t="str">
        <f>_xlfn.XLOOKUP('Bank_Statement (3)'!$E1288,Tabela4[Category],Tabela4[Category Type])</f>
        <v>Expense</v>
      </c>
    </row>
    <row r="1289" spans="1:6" x14ac:dyDescent="0.25">
      <c r="A1289" s="1">
        <v>44341</v>
      </c>
      <c r="B1289" s="7" t="s">
        <v>5</v>
      </c>
      <c r="C1289" s="8">
        <v>-180</v>
      </c>
      <c r="D1289" s="15" t="str">
        <f>_xlfn.XLOOKUP(Bank_Statement__3[[#This Row],[Description]],'Data Validation'!$K$5:$K$27,'Data Validation'!$L$5:$L$27)</f>
        <v>Clothes</v>
      </c>
      <c r="E1289" s="16" t="str">
        <f>_xlfn.XLOOKUP('Bank_Statement (3)'!$D1289,Tabela4[Sub-category],Tabela4[Category])</f>
        <v>Discretionary</v>
      </c>
      <c r="F1289" s="17" t="str">
        <f>_xlfn.XLOOKUP('Bank_Statement (3)'!$E1289,Tabela4[Category],Tabela4[Category Type])</f>
        <v>Expense</v>
      </c>
    </row>
    <row r="1290" spans="1:6" x14ac:dyDescent="0.25">
      <c r="A1290" s="1">
        <v>44342</v>
      </c>
      <c r="B1290" s="7" t="s">
        <v>3</v>
      </c>
      <c r="C1290" s="8">
        <v>-1</v>
      </c>
      <c r="D1290" s="12" t="str">
        <f>_xlfn.XLOOKUP(Bank_Statement__3[[#This Row],[Description]],'Data Validation'!$K$5:$K$27,'Data Validation'!$L$5:$L$27)</f>
        <v>Entertainment Subscription</v>
      </c>
      <c r="E1290" s="13" t="str">
        <f>_xlfn.XLOOKUP('Bank_Statement (3)'!$D1290,Tabela4[Sub-category],Tabela4[Category])</f>
        <v>Entertainment</v>
      </c>
      <c r="F1290" s="14" t="str">
        <f>_xlfn.XLOOKUP('Bank_Statement (3)'!$E1290,Tabela4[Category],Tabela4[Category Type])</f>
        <v>Expense</v>
      </c>
    </row>
    <row r="1291" spans="1:6" x14ac:dyDescent="0.25">
      <c r="A1291" s="1">
        <v>44343</v>
      </c>
      <c r="B1291" s="7" t="s">
        <v>16</v>
      </c>
      <c r="C1291" s="8">
        <v>-146</v>
      </c>
      <c r="D1291" s="15" t="str">
        <f>_xlfn.XLOOKUP(Bank_Statement__3[[#This Row],[Description]],'Data Validation'!$K$5:$K$27,'Data Validation'!$L$5:$L$27)</f>
        <v>Gas</v>
      </c>
      <c r="E1291" s="16" t="str">
        <f>_xlfn.XLOOKUP('Bank_Statement (3)'!$D1291,Tabela4[Sub-category],Tabela4[Category])</f>
        <v>Transport</v>
      </c>
      <c r="F1291" s="17" t="str">
        <f>_xlfn.XLOOKUP('Bank_Statement (3)'!$E1291,Tabela4[Category],Tabela4[Category Type])</f>
        <v>Expense</v>
      </c>
    </row>
    <row r="1292" spans="1:6" x14ac:dyDescent="0.25">
      <c r="A1292" s="1">
        <v>44344</v>
      </c>
      <c r="B1292" s="7" t="s">
        <v>19</v>
      </c>
      <c r="C1292" s="8">
        <v>-3</v>
      </c>
      <c r="D1292" s="12" t="str">
        <f>_xlfn.XLOOKUP(Bank_Statement__3[[#This Row],[Description]],'Data Validation'!$K$5:$K$27,'Data Validation'!$L$5:$L$27)</f>
        <v>Entertainment Subscription</v>
      </c>
      <c r="E1292" s="13" t="str">
        <f>_xlfn.XLOOKUP('Bank_Statement (3)'!$D1292,Tabela4[Sub-category],Tabela4[Category])</f>
        <v>Entertainment</v>
      </c>
      <c r="F1292" s="14" t="str">
        <f>_xlfn.XLOOKUP('Bank_Statement (3)'!$E1292,Tabela4[Category],Tabela4[Category Type])</f>
        <v>Expense</v>
      </c>
    </row>
    <row r="1293" spans="1:6" x14ac:dyDescent="0.25">
      <c r="A1293" s="1">
        <v>44345</v>
      </c>
      <c r="B1293" s="7" t="s">
        <v>18</v>
      </c>
      <c r="C1293" s="8">
        <v>-26</v>
      </c>
      <c r="D1293" s="15" t="str">
        <f>_xlfn.XLOOKUP(Bank_Statement__3[[#This Row],[Description]],'Data Validation'!$K$5:$K$27,'Data Validation'!$L$5:$L$27)</f>
        <v>Regular Living Expense</v>
      </c>
      <c r="E1293" s="16" t="str">
        <f>_xlfn.XLOOKUP('Bank_Statement (3)'!$D1293,Tabela4[Sub-category],Tabela4[Category])</f>
        <v>Living Expenses</v>
      </c>
      <c r="F1293" s="17" t="str">
        <f>_xlfn.XLOOKUP('Bank_Statement (3)'!$E1293,Tabela4[Category],Tabela4[Category Type])</f>
        <v>Expense</v>
      </c>
    </row>
    <row r="1294" spans="1:6" x14ac:dyDescent="0.25">
      <c r="A1294" s="1">
        <v>44346</v>
      </c>
      <c r="B1294" s="7" t="s">
        <v>0</v>
      </c>
      <c r="C1294" s="8">
        <v>-38</v>
      </c>
      <c r="D1294" s="12" t="str">
        <f>_xlfn.XLOOKUP(Bank_Statement__3[[#This Row],[Description]],'Data Validation'!$K$5:$K$27,'Data Validation'!$L$5:$L$27)</f>
        <v>Delivery Food</v>
      </c>
      <c r="E1294" s="13" t="str">
        <f>_xlfn.XLOOKUP('Bank_Statement (3)'!$D1294,Tabela4[Sub-category],Tabela4[Category])</f>
        <v>Food</v>
      </c>
      <c r="F1294" s="14" t="str">
        <f>_xlfn.XLOOKUP('Bank_Statement (3)'!$E1294,Tabela4[Category],Tabela4[Category Type])</f>
        <v>Expense</v>
      </c>
    </row>
    <row r="1295" spans="1:6" x14ac:dyDescent="0.25">
      <c r="A1295" s="1">
        <v>44347</v>
      </c>
      <c r="B1295" s="7" t="s">
        <v>4</v>
      </c>
      <c r="C1295" s="8">
        <v>-71</v>
      </c>
      <c r="D1295" s="15" t="str">
        <f>_xlfn.XLOOKUP(Bank_Statement__3[[#This Row],[Description]],'Data Validation'!$K$5:$K$27,'Data Validation'!$L$5:$L$27)</f>
        <v>Groceries</v>
      </c>
      <c r="E1295" s="16" t="str">
        <f>_xlfn.XLOOKUP('Bank_Statement (3)'!$D1295,Tabela4[Sub-category],Tabela4[Category])</f>
        <v>Food</v>
      </c>
      <c r="F1295" s="17" t="str">
        <f>_xlfn.XLOOKUP('Bank_Statement (3)'!$E1295,Tabela4[Category],Tabela4[Category Type])</f>
        <v>Expense</v>
      </c>
    </row>
    <row r="1296" spans="1:6" x14ac:dyDescent="0.25">
      <c r="A1296" s="1">
        <v>44347</v>
      </c>
      <c r="B1296" s="7" t="s">
        <v>8</v>
      </c>
      <c r="C1296" s="8">
        <v>8239</v>
      </c>
      <c r="D1296" s="12" t="str">
        <f>_xlfn.XLOOKUP(Bank_Statement__3[[#This Row],[Description]],'Data Validation'!$K$5:$K$27,'Data Validation'!$L$5:$L$27)</f>
        <v>Salary</v>
      </c>
      <c r="E1296" s="13" t="str">
        <f>_xlfn.XLOOKUP('Bank_Statement (3)'!$D1296,Tabela4[Sub-category],Tabela4[Category])</f>
        <v>Salary</v>
      </c>
      <c r="F1296" s="14" t="str">
        <f>_xlfn.XLOOKUP('Bank_Statement (3)'!$E1296,Tabela4[Category],Tabela4[Category Type])</f>
        <v>Income</v>
      </c>
    </row>
    <row r="1297" spans="1:6" x14ac:dyDescent="0.25">
      <c r="A1297" s="1">
        <v>44348</v>
      </c>
      <c r="B1297" s="7" t="s">
        <v>7</v>
      </c>
      <c r="C1297" s="8">
        <v>-113</v>
      </c>
      <c r="D1297" s="15" t="str">
        <f>_xlfn.XLOOKUP(Bank_Statement__3[[#This Row],[Description]],'Data Validation'!$K$5:$K$27,'Data Validation'!$L$5:$L$27)</f>
        <v>Groceries</v>
      </c>
      <c r="E1297" s="16" t="str">
        <f>_xlfn.XLOOKUP('Bank_Statement (3)'!$D1297,Tabela4[Sub-category],Tabela4[Category])</f>
        <v>Food</v>
      </c>
      <c r="F1297" s="17" t="str">
        <f>_xlfn.XLOOKUP('Bank_Statement (3)'!$E1297,Tabela4[Category],Tabela4[Category Type])</f>
        <v>Expense</v>
      </c>
    </row>
    <row r="1298" spans="1:6" x14ac:dyDescent="0.25">
      <c r="A1298" s="1">
        <v>44349</v>
      </c>
      <c r="B1298" s="7" t="s">
        <v>16</v>
      </c>
      <c r="C1298" s="8">
        <v>-60</v>
      </c>
      <c r="D1298" s="12" t="str">
        <f>_xlfn.XLOOKUP(Bank_Statement__3[[#This Row],[Description]],'Data Validation'!$K$5:$K$27,'Data Validation'!$L$5:$L$27)</f>
        <v>Gas</v>
      </c>
      <c r="E1298" s="13" t="str">
        <f>_xlfn.XLOOKUP('Bank_Statement (3)'!$D1298,Tabela4[Sub-category],Tabela4[Category])</f>
        <v>Transport</v>
      </c>
      <c r="F1298" s="14" t="str">
        <f>_xlfn.XLOOKUP('Bank_Statement (3)'!$E1298,Tabela4[Category],Tabela4[Category Type])</f>
        <v>Expense</v>
      </c>
    </row>
    <row r="1299" spans="1:6" x14ac:dyDescent="0.25">
      <c r="A1299" s="1">
        <v>44350</v>
      </c>
      <c r="B1299" s="7" t="s">
        <v>17</v>
      </c>
      <c r="C1299" s="8">
        <v>-432</v>
      </c>
      <c r="D1299" s="15" t="str">
        <f>_xlfn.XLOOKUP(Bank_Statement__3[[#This Row],[Description]],'Data Validation'!$K$5:$K$27,'Data Validation'!$L$5:$L$27)</f>
        <v>Regular Living Expense</v>
      </c>
      <c r="E1299" s="16" t="str">
        <f>_xlfn.XLOOKUP('Bank_Statement (3)'!$D1299,Tabela4[Sub-category],Tabela4[Category])</f>
        <v>Living Expenses</v>
      </c>
      <c r="F1299" s="17" t="str">
        <f>_xlfn.XLOOKUP('Bank_Statement (3)'!$E1299,Tabela4[Category],Tabela4[Category Type])</f>
        <v>Expense</v>
      </c>
    </row>
    <row r="1300" spans="1:6" x14ac:dyDescent="0.25">
      <c r="A1300" s="1">
        <v>44351</v>
      </c>
      <c r="B1300" s="7" t="s">
        <v>23</v>
      </c>
      <c r="C1300" s="8">
        <v>-71</v>
      </c>
      <c r="D1300" s="12" t="str">
        <f>_xlfn.XLOOKUP(Bank_Statement__3[[#This Row],[Description]],'Data Validation'!$K$5:$K$27,'Data Validation'!$L$5:$L$27)</f>
        <v>Games</v>
      </c>
      <c r="E1300" s="13" t="str">
        <f>_xlfn.XLOOKUP('Bank_Statement (3)'!$D1300,Tabela4[Sub-category],Tabela4[Category])</f>
        <v>Entertainment</v>
      </c>
      <c r="F1300" s="14" t="str">
        <f>_xlfn.XLOOKUP('Bank_Statement (3)'!$E1300,Tabela4[Category],Tabela4[Category Type])</f>
        <v>Expense</v>
      </c>
    </row>
    <row r="1301" spans="1:6" x14ac:dyDescent="0.25">
      <c r="A1301" s="1">
        <v>44352</v>
      </c>
      <c r="B1301" s="7" t="s">
        <v>7</v>
      </c>
      <c r="C1301" s="8">
        <v>-125</v>
      </c>
      <c r="D1301" s="15" t="str">
        <f>_xlfn.XLOOKUP(Bank_Statement__3[[#This Row],[Description]],'Data Validation'!$K$5:$K$27,'Data Validation'!$L$5:$L$27)</f>
        <v>Groceries</v>
      </c>
      <c r="E1301" s="16" t="str">
        <f>_xlfn.XLOOKUP('Bank_Statement (3)'!$D1301,Tabela4[Sub-category],Tabela4[Category])</f>
        <v>Food</v>
      </c>
      <c r="F1301" s="17" t="str">
        <f>_xlfn.XLOOKUP('Bank_Statement (3)'!$E1301,Tabela4[Category],Tabela4[Category Type])</f>
        <v>Expense</v>
      </c>
    </row>
    <row r="1302" spans="1:6" x14ac:dyDescent="0.25">
      <c r="A1302" s="1">
        <v>44353</v>
      </c>
      <c r="B1302" s="7" t="s">
        <v>0</v>
      </c>
      <c r="C1302" s="8">
        <v>-39</v>
      </c>
      <c r="D1302" s="12" t="str">
        <f>_xlfn.XLOOKUP(Bank_Statement__3[[#This Row],[Description]],'Data Validation'!$K$5:$K$27,'Data Validation'!$L$5:$L$27)</f>
        <v>Delivery Food</v>
      </c>
      <c r="E1302" s="13" t="str">
        <f>_xlfn.XLOOKUP('Bank_Statement (3)'!$D1302,Tabela4[Sub-category],Tabela4[Category])</f>
        <v>Food</v>
      </c>
      <c r="F1302" s="14" t="str">
        <f>_xlfn.XLOOKUP('Bank_Statement (3)'!$E1302,Tabela4[Category],Tabela4[Category Type])</f>
        <v>Expense</v>
      </c>
    </row>
    <row r="1303" spans="1:6" x14ac:dyDescent="0.25">
      <c r="A1303" s="1">
        <v>44354</v>
      </c>
      <c r="B1303" s="7" t="s">
        <v>0</v>
      </c>
      <c r="C1303" s="8">
        <v>-2</v>
      </c>
      <c r="D1303" s="15" t="str">
        <f>_xlfn.XLOOKUP(Bank_Statement__3[[#This Row],[Description]],'Data Validation'!$K$5:$K$27,'Data Validation'!$L$5:$L$27)</f>
        <v>Delivery Food</v>
      </c>
      <c r="E1303" s="16" t="str">
        <f>_xlfn.XLOOKUP('Bank_Statement (3)'!$D1303,Tabela4[Sub-category],Tabela4[Category])</f>
        <v>Food</v>
      </c>
      <c r="F1303" s="17" t="str">
        <f>_xlfn.XLOOKUP('Bank_Statement (3)'!$E1303,Tabela4[Category],Tabela4[Category Type])</f>
        <v>Expense</v>
      </c>
    </row>
    <row r="1304" spans="1:6" x14ac:dyDescent="0.25">
      <c r="A1304" s="1">
        <v>44355</v>
      </c>
      <c r="B1304" s="7" t="s">
        <v>1</v>
      </c>
      <c r="C1304" s="8">
        <v>-377</v>
      </c>
      <c r="D1304" s="12" t="str">
        <f>_xlfn.XLOOKUP(Bank_Statement__3[[#This Row],[Description]],'Data Validation'!$K$5:$K$27,'Data Validation'!$L$5:$L$27)</f>
        <v>Other</v>
      </c>
      <c r="E1304" s="13" t="str">
        <f>_xlfn.XLOOKUP('Bank_Statement (3)'!$D1304,Tabela4[Sub-category],Tabela4[Category])</f>
        <v>Discretionary</v>
      </c>
      <c r="F1304" s="14" t="str">
        <f>_xlfn.XLOOKUP('Bank_Statement (3)'!$E1304,Tabela4[Category],Tabela4[Category Type])</f>
        <v>Expense</v>
      </c>
    </row>
    <row r="1305" spans="1:6" x14ac:dyDescent="0.25">
      <c r="A1305" s="1">
        <v>44356</v>
      </c>
      <c r="B1305" s="7" t="s">
        <v>16</v>
      </c>
      <c r="C1305" s="8">
        <v>-60</v>
      </c>
      <c r="D1305" s="15" t="str">
        <f>_xlfn.XLOOKUP(Bank_Statement__3[[#This Row],[Description]],'Data Validation'!$K$5:$K$27,'Data Validation'!$L$5:$L$27)</f>
        <v>Gas</v>
      </c>
      <c r="E1305" s="16" t="str">
        <f>_xlfn.XLOOKUP('Bank_Statement (3)'!$D1305,Tabela4[Sub-category],Tabela4[Category])</f>
        <v>Transport</v>
      </c>
      <c r="F1305" s="17" t="str">
        <f>_xlfn.XLOOKUP('Bank_Statement (3)'!$E1305,Tabela4[Category],Tabela4[Category Type])</f>
        <v>Expense</v>
      </c>
    </row>
    <row r="1306" spans="1:6" x14ac:dyDescent="0.25">
      <c r="A1306" s="1">
        <v>44357</v>
      </c>
      <c r="B1306" s="7" t="s">
        <v>17</v>
      </c>
      <c r="C1306" s="8">
        <v>-234</v>
      </c>
      <c r="D1306" s="12" t="str">
        <f>_xlfn.XLOOKUP(Bank_Statement__3[[#This Row],[Description]],'Data Validation'!$K$5:$K$27,'Data Validation'!$L$5:$L$27)</f>
        <v>Regular Living Expense</v>
      </c>
      <c r="E1306" s="13" t="str">
        <f>_xlfn.XLOOKUP('Bank_Statement (3)'!$D1306,Tabela4[Sub-category],Tabela4[Category])</f>
        <v>Living Expenses</v>
      </c>
      <c r="F1306" s="14" t="str">
        <f>_xlfn.XLOOKUP('Bank_Statement (3)'!$E1306,Tabela4[Category],Tabela4[Category Type])</f>
        <v>Expense</v>
      </c>
    </row>
    <row r="1307" spans="1:6" x14ac:dyDescent="0.25">
      <c r="A1307" s="1">
        <v>44358</v>
      </c>
      <c r="B1307" s="7" t="s">
        <v>16</v>
      </c>
      <c r="C1307" s="8">
        <v>-68</v>
      </c>
      <c r="D1307" s="15" t="str">
        <f>_xlfn.XLOOKUP(Bank_Statement__3[[#This Row],[Description]],'Data Validation'!$K$5:$K$27,'Data Validation'!$L$5:$L$27)</f>
        <v>Gas</v>
      </c>
      <c r="E1307" s="16" t="str">
        <f>_xlfn.XLOOKUP('Bank_Statement (3)'!$D1307,Tabela4[Sub-category],Tabela4[Category])</f>
        <v>Transport</v>
      </c>
      <c r="F1307" s="17" t="str">
        <f>_xlfn.XLOOKUP('Bank_Statement (3)'!$E1307,Tabela4[Category],Tabela4[Category Type])</f>
        <v>Expense</v>
      </c>
    </row>
    <row r="1308" spans="1:6" x14ac:dyDescent="0.25">
      <c r="A1308" s="1">
        <v>44359</v>
      </c>
      <c r="B1308" s="7" t="s">
        <v>9</v>
      </c>
      <c r="C1308" s="8">
        <v>-2</v>
      </c>
      <c r="D1308" s="12" t="str">
        <f>_xlfn.XLOOKUP(Bank_Statement__3[[#This Row],[Description]],'Data Validation'!$K$5:$K$27,'Data Validation'!$L$5:$L$27)</f>
        <v>Going Out</v>
      </c>
      <c r="E1308" s="13" t="str">
        <f>_xlfn.XLOOKUP('Bank_Statement (3)'!$D1308,Tabela4[Sub-category],Tabela4[Category])</f>
        <v>Entertainment</v>
      </c>
      <c r="F1308" s="14" t="str">
        <f>_xlfn.XLOOKUP('Bank_Statement (3)'!$E1308,Tabela4[Category],Tabela4[Category Type])</f>
        <v>Expense</v>
      </c>
    </row>
    <row r="1309" spans="1:6" x14ac:dyDescent="0.25">
      <c r="A1309" s="1">
        <v>44360</v>
      </c>
      <c r="B1309" s="7" t="s">
        <v>9</v>
      </c>
      <c r="C1309" s="8">
        <v>-37</v>
      </c>
      <c r="D1309" s="15" t="str">
        <f>_xlfn.XLOOKUP(Bank_Statement__3[[#This Row],[Description]],'Data Validation'!$K$5:$K$27,'Data Validation'!$L$5:$L$27)</f>
        <v>Going Out</v>
      </c>
      <c r="E1309" s="16" t="str">
        <f>_xlfn.XLOOKUP('Bank_Statement (3)'!$D1309,Tabela4[Sub-category],Tabela4[Category])</f>
        <v>Entertainment</v>
      </c>
      <c r="F1309" s="17" t="str">
        <f>_xlfn.XLOOKUP('Bank_Statement (3)'!$E1309,Tabela4[Category],Tabela4[Category Type])</f>
        <v>Expense</v>
      </c>
    </row>
    <row r="1310" spans="1:6" x14ac:dyDescent="0.25">
      <c r="A1310" s="1">
        <v>44361</v>
      </c>
      <c r="B1310" s="7" t="s">
        <v>0</v>
      </c>
      <c r="C1310" s="8">
        <v>-19</v>
      </c>
      <c r="D1310" s="12" t="str">
        <f>_xlfn.XLOOKUP(Bank_Statement__3[[#This Row],[Description]],'Data Validation'!$K$5:$K$27,'Data Validation'!$L$5:$L$27)</f>
        <v>Delivery Food</v>
      </c>
      <c r="E1310" s="13" t="str">
        <f>_xlfn.XLOOKUP('Bank_Statement (3)'!$D1310,Tabela4[Sub-category],Tabela4[Category])</f>
        <v>Food</v>
      </c>
      <c r="F1310" s="14" t="str">
        <f>_xlfn.XLOOKUP('Bank_Statement (3)'!$E1310,Tabela4[Category],Tabela4[Category Type])</f>
        <v>Expense</v>
      </c>
    </row>
    <row r="1311" spans="1:6" x14ac:dyDescent="0.25">
      <c r="A1311" s="1">
        <v>44361</v>
      </c>
      <c r="B1311" s="7" t="s">
        <v>8</v>
      </c>
      <c r="C1311" s="8">
        <v>1283</v>
      </c>
      <c r="D1311" s="15" t="str">
        <f>_xlfn.XLOOKUP(Bank_Statement__3[[#This Row],[Description]],'Data Validation'!$K$5:$K$27,'Data Validation'!$L$5:$L$27)</f>
        <v>Salary</v>
      </c>
      <c r="E1311" s="16" t="str">
        <f>_xlfn.XLOOKUP('Bank_Statement (3)'!$D1311,Tabela4[Sub-category],Tabela4[Category])</f>
        <v>Salary</v>
      </c>
      <c r="F1311" s="17" t="str">
        <f>_xlfn.XLOOKUP('Bank_Statement (3)'!$E1311,Tabela4[Category],Tabela4[Category Type])</f>
        <v>Income</v>
      </c>
    </row>
    <row r="1312" spans="1:6" x14ac:dyDescent="0.25">
      <c r="A1312" s="1">
        <v>44362</v>
      </c>
      <c r="B1312" s="7" t="s">
        <v>0</v>
      </c>
      <c r="C1312" s="8">
        <v>-22</v>
      </c>
      <c r="D1312" s="12" t="str">
        <f>_xlfn.XLOOKUP(Bank_Statement__3[[#This Row],[Description]],'Data Validation'!$K$5:$K$27,'Data Validation'!$L$5:$L$27)</f>
        <v>Delivery Food</v>
      </c>
      <c r="E1312" s="13" t="str">
        <f>_xlfn.XLOOKUP('Bank_Statement (3)'!$D1312,Tabela4[Sub-category],Tabela4[Category])</f>
        <v>Food</v>
      </c>
      <c r="F1312" s="14" t="str">
        <f>_xlfn.XLOOKUP('Bank_Statement (3)'!$E1312,Tabela4[Category],Tabela4[Category Type])</f>
        <v>Expense</v>
      </c>
    </row>
    <row r="1313" spans="1:6" x14ac:dyDescent="0.25">
      <c r="A1313" s="1">
        <v>44363</v>
      </c>
      <c r="B1313" s="7" t="s">
        <v>7</v>
      </c>
      <c r="C1313" s="8">
        <v>-128</v>
      </c>
      <c r="D1313" s="15" t="str">
        <f>_xlfn.XLOOKUP(Bank_Statement__3[[#This Row],[Description]],'Data Validation'!$K$5:$K$27,'Data Validation'!$L$5:$L$27)</f>
        <v>Groceries</v>
      </c>
      <c r="E1313" s="16" t="str">
        <f>_xlfn.XLOOKUP('Bank_Statement (3)'!$D1313,Tabela4[Sub-category],Tabela4[Category])</f>
        <v>Food</v>
      </c>
      <c r="F1313" s="17" t="str">
        <f>_xlfn.XLOOKUP('Bank_Statement (3)'!$E1313,Tabela4[Category],Tabela4[Category Type])</f>
        <v>Expense</v>
      </c>
    </row>
    <row r="1314" spans="1:6" x14ac:dyDescent="0.25">
      <c r="A1314" s="1">
        <v>44364</v>
      </c>
      <c r="B1314" s="7" t="s">
        <v>16</v>
      </c>
      <c r="C1314" s="8">
        <v>-73</v>
      </c>
      <c r="D1314" s="12" t="str">
        <f>_xlfn.XLOOKUP(Bank_Statement__3[[#This Row],[Description]],'Data Validation'!$K$5:$K$27,'Data Validation'!$L$5:$L$27)</f>
        <v>Gas</v>
      </c>
      <c r="E1314" s="13" t="str">
        <f>_xlfn.XLOOKUP('Bank_Statement (3)'!$D1314,Tabela4[Sub-category],Tabela4[Category])</f>
        <v>Transport</v>
      </c>
      <c r="F1314" s="14" t="str">
        <f>_xlfn.XLOOKUP('Bank_Statement (3)'!$E1314,Tabela4[Category],Tabela4[Category Type])</f>
        <v>Expense</v>
      </c>
    </row>
    <row r="1315" spans="1:6" x14ac:dyDescent="0.25">
      <c r="A1315" s="1">
        <v>44365</v>
      </c>
      <c r="B1315" s="7" t="s">
        <v>7</v>
      </c>
      <c r="C1315" s="8">
        <v>-187</v>
      </c>
      <c r="D1315" s="15" t="str">
        <f>_xlfn.XLOOKUP(Bank_Statement__3[[#This Row],[Description]],'Data Validation'!$K$5:$K$27,'Data Validation'!$L$5:$L$27)</f>
        <v>Groceries</v>
      </c>
      <c r="E1315" s="16" t="str">
        <f>_xlfn.XLOOKUP('Bank_Statement (3)'!$D1315,Tabela4[Sub-category],Tabela4[Category])</f>
        <v>Food</v>
      </c>
      <c r="F1315" s="17" t="str">
        <f>_xlfn.XLOOKUP('Bank_Statement (3)'!$E1315,Tabela4[Category],Tabela4[Category Type])</f>
        <v>Expense</v>
      </c>
    </row>
    <row r="1316" spans="1:6" x14ac:dyDescent="0.25">
      <c r="A1316" s="1">
        <v>44366</v>
      </c>
      <c r="B1316" s="7" t="s">
        <v>0</v>
      </c>
      <c r="C1316" s="8">
        <v>-30</v>
      </c>
      <c r="D1316" s="12" t="str">
        <f>_xlfn.XLOOKUP(Bank_Statement__3[[#This Row],[Description]],'Data Validation'!$K$5:$K$27,'Data Validation'!$L$5:$L$27)</f>
        <v>Delivery Food</v>
      </c>
      <c r="E1316" s="13" t="str">
        <f>_xlfn.XLOOKUP('Bank_Statement (3)'!$D1316,Tabela4[Sub-category],Tabela4[Category])</f>
        <v>Food</v>
      </c>
      <c r="F1316" s="14" t="str">
        <f>_xlfn.XLOOKUP('Bank_Statement (3)'!$E1316,Tabela4[Category],Tabela4[Category Type])</f>
        <v>Expense</v>
      </c>
    </row>
    <row r="1317" spans="1:6" x14ac:dyDescent="0.25">
      <c r="A1317" s="1">
        <v>44367</v>
      </c>
      <c r="B1317" s="7" t="s">
        <v>4</v>
      </c>
      <c r="C1317" s="8">
        <v>-141</v>
      </c>
      <c r="D1317" s="15" t="str">
        <f>_xlfn.XLOOKUP(Bank_Statement__3[[#This Row],[Description]],'Data Validation'!$K$5:$K$27,'Data Validation'!$L$5:$L$27)</f>
        <v>Groceries</v>
      </c>
      <c r="E1317" s="16" t="str">
        <f>_xlfn.XLOOKUP('Bank_Statement (3)'!$D1317,Tabela4[Sub-category],Tabela4[Category])</f>
        <v>Food</v>
      </c>
      <c r="F1317" s="17" t="str">
        <f>_xlfn.XLOOKUP('Bank_Statement (3)'!$E1317,Tabela4[Category],Tabela4[Category Type])</f>
        <v>Expense</v>
      </c>
    </row>
    <row r="1318" spans="1:6" x14ac:dyDescent="0.25">
      <c r="A1318" s="1">
        <v>44368</v>
      </c>
      <c r="B1318" s="7" t="s">
        <v>0</v>
      </c>
      <c r="C1318" s="8">
        <v>-20</v>
      </c>
      <c r="D1318" s="12" t="str">
        <f>_xlfn.XLOOKUP(Bank_Statement__3[[#This Row],[Description]],'Data Validation'!$K$5:$K$27,'Data Validation'!$L$5:$L$27)</f>
        <v>Delivery Food</v>
      </c>
      <c r="E1318" s="13" t="str">
        <f>_xlfn.XLOOKUP('Bank_Statement (3)'!$D1318,Tabela4[Sub-category],Tabela4[Category])</f>
        <v>Food</v>
      </c>
      <c r="F1318" s="14" t="str">
        <f>_xlfn.XLOOKUP('Bank_Statement (3)'!$E1318,Tabela4[Category],Tabela4[Category Type])</f>
        <v>Expense</v>
      </c>
    </row>
    <row r="1319" spans="1:6" x14ac:dyDescent="0.25">
      <c r="A1319" s="1">
        <v>44369</v>
      </c>
      <c r="B1319" s="7" t="s">
        <v>0</v>
      </c>
      <c r="C1319" s="8">
        <v>-49</v>
      </c>
      <c r="D1319" s="15" t="str">
        <f>_xlfn.XLOOKUP(Bank_Statement__3[[#This Row],[Description]],'Data Validation'!$K$5:$K$27,'Data Validation'!$L$5:$L$27)</f>
        <v>Delivery Food</v>
      </c>
      <c r="E1319" s="16" t="str">
        <f>_xlfn.XLOOKUP('Bank_Statement (3)'!$D1319,Tabela4[Sub-category],Tabela4[Category])</f>
        <v>Food</v>
      </c>
      <c r="F1319" s="17" t="str">
        <f>_xlfn.XLOOKUP('Bank_Statement (3)'!$E1319,Tabela4[Category],Tabela4[Category Type])</f>
        <v>Expense</v>
      </c>
    </row>
    <row r="1320" spans="1:6" x14ac:dyDescent="0.25">
      <c r="A1320" s="1">
        <v>44370</v>
      </c>
      <c r="B1320" s="7" t="s">
        <v>1</v>
      </c>
      <c r="C1320" s="8">
        <v>-287</v>
      </c>
      <c r="D1320" s="12" t="str">
        <f>_xlfn.XLOOKUP(Bank_Statement__3[[#This Row],[Description]],'Data Validation'!$K$5:$K$27,'Data Validation'!$L$5:$L$27)</f>
        <v>Other</v>
      </c>
      <c r="E1320" s="13" t="str">
        <f>_xlfn.XLOOKUP('Bank_Statement (3)'!$D1320,Tabela4[Sub-category],Tabela4[Category])</f>
        <v>Discretionary</v>
      </c>
      <c r="F1320" s="14" t="str">
        <f>_xlfn.XLOOKUP('Bank_Statement (3)'!$E1320,Tabela4[Category],Tabela4[Category Type])</f>
        <v>Expense</v>
      </c>
    </row>
    <row r="1321" spans="1:6" x14ac:dyDescent="0.25">
      <c r="A1321" s="1">
        <v>44371</v>
      </c>
      <c r="B1321" s="7" t="s">
        <v>19</v>
      </c>
      <c r="C1321" s="8">
        <v>-40</v>
      </c>
      <c r="D1321" s="15" t="str">
        <f>_xlfn.XLOOKUP(Bank_Statement__3[[#This Row],[Description]],'Data Validation'!$K$5:$K$27,'Data Validation'!$L$5:$L$27)</f>
        <v>Entertainment Subscription</v>
      </c>
      <c r="E1321" s="16" t="str">
        <f>_xlfn.XLOOKUP('Bank_Statement (3)'!$D1321,Tabela4[Sub-category],Tabela4[Category])</f>
        <v>Entertainment</v>
      </c>
      <c r="F1321" s="17" t="str">
        <f>_xlfn.XLOOKUP('Bank_Statement (3)'!$E1321,Tabela4[Category],Tabela4[Category Type])</f>
        <v>Expense</v>
      </c>
    </row>
    <row r="1322" spans="1:6" x14ac:dyDescent="0.25">
      <c r="A1322" s="1">
        <v>44372</v>
      </c>
      <c r="B1322" s="7" t="s">
        <v>7</v>
      </c>
      <c r="C1322" s="8">
        <v>-140</v>
      </c>
      <c r="D1322" s="12" t="str">
        <f>_xlfn.XLOOKUP(Bank_Statement__3[[#This Row],[Description]],'Data Validation'!$K$5:$K$27,'Data Validation'!$L$5:$L$27)</f>
        <v>Groceries</v>
      </c>
      <c r="E1322" s="13" t="str">
        <f>_xlfn.XLOOKUP('Bank_Statement (3)'!$D1322,Tabela4[Sub-category],Tabela4[Category])</f>
        <v>Food</v>
      </c>
      <c r="F1322" s="14" t="str">
        <f>_xlfn.XLOOKUP('Bank_Statement (3)'!$E1322,Tabela4[Category],Tabela4[Category Type])</f>
        <v>Expense</v>
      </c>
    </row>
    <row r="1323" spans="1:6" x14ac:dyDescent="0.25">
      <c r="A1323" s="1">
        <v>44373</v>
      </c>
      <c r="B1323" s="7" t="s">
        <v>3</v>
      </c>
      <c r="C1323" s="8">
        <v>-33</v>
      </c>
      <c r="D1323" s="15" t="str">
        <f>_xlfn.XLOOKUP(Bank_Statement__3[[#This Row],[Description]],'Data Validation'!$K$5:$K$27,'Data Validation'!$L$5:$L$27)</f>
        <v>Entertainment Subscription</v>
      </c>
      <c r="E1323" s="16" t="str">
        <f>_xlfn.XLOOKUP('Bank_Statement (3)'!$D1323,Tabela4[Sub-category],Tabela4[Category])</f>
        <v>Entertainment</v>
      </c>
      <c r="F1323" s="17" t="str">
        <f>_xlfn.XLOOKUP('Bank_Statement (3)'!$E1323,Tabela4[Category],Tabela4[Category Type])</f>
        <v>Expense</v>
      </c>
    </row>
    <row r="1324" spans="1:6" x14ac:dyDescent="0.25">
      <c r="A1324" s="1">
        <v>44374</v>
      </c>
      <c r="B1324" s="7" t="s">
        <v>23</v>
      </c>
      <c r="C1324" s="8">
        <v>-113</v>
      </c>
      <c r="D1324" s="12" t="str">
        <f>_xlfn.XLOOKUP(Bank_Statement__3[[#This Row],[Description]],'Data Validation'!$K$5:$K$27,'Data Validation'!$L$5:$L$27)</f>
        <v>Games</v>
      </c>
      <c r="E1324" s="13" t="str">
        <f>_xlfn.XLOOKUP('Bank_Statement (3)'!$D1324,Tabela4[Sub-category],Tabela4[Category])</f>
        <v>Entertainment</v>
      </c>
      <c r="F1324" s="14" t="str">
        <f>_xlfn.XLOOKUP('Bank_Statement (3)'!$E1324,Tabela4[Category],Tabela4[Category Type])</f>
        <v>Expense</v>
      </c>
    </row>
    <row r="1325" spans="1:6" x14ac:dyDescent="0.25">
      <c r="A1325" s="1">
        <v>44375</v>
      </c>
      <c r="B1325" s="7" t="s">
        <v>4</v>
      </c>
      <c r="C1325" s="8">
        <v>-133</v>
      </c>
      <c r="D1325" s="15" t="str">
        <f>_xlfn.XLOOKUP(Bank_Statement__3[[#This Row],[Description]],'Data Validation'!$K$5:$K$27,'Data Validation'!$L$5:$L$27)</f>
        <v>Groceries</v>
      </c>
      <c r="E1325" s="16" t="str">
        <f>_xlfn.XLOOKUP('Bank_Statement (3)'!$D1325,Tabela4[Sub-category],Tabela4[Category])</f>
        <v>Food</v>
      </c>
      <c r="F1325" s="17" t="str">
        <f>_xlfn.XLOOKUP('Bank_Statement (3)'!$E1325,Tabela4[Category],Tabela4[Category Type])</f>
        <v>Expense</v>
      </c>
    </row>
    <row r="1326" spans="1:6" x14ac:dyDescent="0.25">
      <c r="A1326" s="1">
        <v>44376</v>
      </c>
      <c r="B1326" s="7" t="s">
        <v>6</v>
      </c>
      <c r="C1326" s="8">
        <v>-109</v>
      </c>
      <c r="D1326" s="12" t="str">
        <f>_xlfn.XLOOKUP(Bank_Statement__3[[#This Row],[Description]],'Data Validation'!$K$5:$K$27,'Data Validation'!$L$5:$L$27)</f>
        <v>Cosmetics</v>
      </c>
      <c r="E1326" s="13" t="str">
        <f>_xlfn.XLOOKUP('Bank_Statement (3)'!$D1326,Tabela4[Sub-category],Tabela4[Category])</f>
        <v>Living Expenses</v>
      </c>
      <c r="F1326" s="14" t="str">
        <f>_xlfn.XLOOKUP('Bank_Statement (3)'!$E1326,Tabela4[Category],Tabela4[Category Type])</f>
        <v>Expense</v>
      </c>
    </row>
    <row r="1327" spans="1:6" x14ac:dyDescent="0.25">
      <c r="A1327" s="1">
        <v>44377</v>
      </c>
      <c r="B1327" s="7" t="s">
        <v>1</v>
      </c>
      <c r="C1327" s="8">
        <v>-327</v>
      </c>
      <c r="D1327" s="15" t="str">
        <f>_xlfn.XLOOKUP(Bank_Statement__3[[#This Row],[Description]],'Data Validation'!$K$5:$K$27,'Data Validation'!$L$5:$L$27)</f>
        <v>Other</v>
      </c>
      <c r="E1327" s="16" t="str">
        <f>_xlfn.XLOOKUP('Bank_Statement (3)'!$D1327,Tabela4[Sub-category],Tabela4[Category])</f>
        <v>Discretionary</v>
      </c>
      <c r="F1327" s="17" t="str">
        <f>_xlfn.XLOOKUP('Bank_Statement (3)'!$E1327,Tabela4[Category],Tabela4[Category Type])</f>
        <v>Expense</v>
      </c>
    </row>
    <row r="1328" spans="1:6" x14ac:dyDescent="0.25">
      <c r="A1328" s="1">
        <v>44377</v>
      </c>
      <c r="B1328" s="7" t="s">
        <v>8</v>
      </c>
      <c r="C1328" s="8">
        <v>8297.85</v>
      </c>
      <c r="D1328" s="12" t="str">
        <f>_xlfn.XLOOKUP(Bank_Statement__3[[#This Row],[Description]],'Data Validation'!$K$5:$K$27,'Data Validation'!$L$5:$L$27)</f>
        <v>Salary</v>
      </c>
      <c r="E1328" s="13" t="str">
        <f>_xlfn.XLOOKUP('Bank_Statement (3)'!$D1328,Tabela4[Sub-category],Tabela4[Category])</f>
        <v>Salary</v>
      </c>
      <c r="F1328" s="14" t="str">
        <f>_xlfn.XLOOKUP('Bank_Statement (3)'!$E1328,Tabela4[Category],Tabela4[Category Type])</f>
        <v>Income</v>
      </c>
    </row>
    <row r="1329" spans="1:6" x14ac:dyDescent="0.25">
      <c r="A1329" s="1">
        <v>44378</v>
      </c>
      <c r="B1329" s="7" t="s">
        <v>0</v>
      </c>
      <c r="C1329" s="8">
        <v>-40</v>
      </c>
      <c r="D1329" s="15" t="str">
        <f>_xlfn.XLOOKUP(Bank_Statement__3[[#This Row],[Description]],'Data Validation'!$K$5:$K$27,'Data Validation'!$L$5:$L$27)</f>
        <v>Delivery Food</v>
      </c>
      <c r="E1329" s="16" t="str">
        <f>_xlfn.XLOOKUP('Bank_Statement (3)'!$D1329,Tabela4[Sub-category],Tabela4[Category])</f>
        <v>Food</v>
      </c>
      <c r="F1329" s="17" t="str">
        <f>_xlfn.XLOOKUP('Bank_Statement (3)'!$E1329,Tabela4[Category],Tabela4[Category Type])</f>
        <v>Expense</v>
      </c>
    </row>
    <row r="1330" spans="1:6" x14ac:dyDescent="0.25">
      <c r="A1330" s="1">
        <v>44379</v>
      </c>
      <c r="B1330" s="7" t="s">
        <v>19</v>
      </c>
      <c r="C1330" s="8">
        <v>-49</v>
      </c>
      <c r="D1330" s="12" t="str">
        <f>_xlfn.XLOOKUP(Bank_Statement__3[[#This Row],[Description]],'Data Validation'!$K$5:$K$27,'Data Validation'!$L$5:$L$27)</f>
        <v>Entertainment Subscription</v>
      </c>
      <c r="E1330" s="13" t="str">
        <f>_xlfn.XLOOKUP('Bank_Statement (3)'!$D1330,Tabela4[Sub-category],Tabela4[Category])</f>
        <v>Entertainment</v>
      </c>
      <c r="F1330" s="14" t="str">
        <f>_xlfn.XLOOKUP('Bank_Statement (3)'!$E1330,Tabela4[Category],Tabela4[Category Type])</f>
        <v>Expense</v>
      </c>
    </row>
    <row r="1331" spans="1:6" x14ac:dyDescent="0.25">
      <c r="A1331" s="1">
        <v>44380</v>
      </c>
      <c r="B1331" s="7" t="s">
        <v>9</v>
      </c>
      <c r="C1331" s="8">
        <v>-44</v>
      </c>
      <c r="D1331" s="15" t="str">
        <f>_xlfn.XLOOKUP(Bank_Statement__3[[#This Row],[Description]],'Data Validation'!$K$5:$K$27,'Data Validation'!$L$5:$L$27)</f>
        <v>Going Out</v>
      </c>
      <c r="E1331" s="16" t="str">
        <f>_xlfn.XLOOKUP('Bank_Statement (3)'!$D1331,Tabela4[Sub-category],Tabela4[Category])</f>
        <v>Entertainment</v>
      </c>
      <c r="F1331" s="17" t="str">
        <f>_xlfn.XLOOKUP('Bank_Statement (3)'!$E1331,Tabela4[Category],Tabela4[Category Type])</f>
        <v>Expense</v>
      </c>
    </row>
    <row r="1332" spans="1:6" x14ac:dyDescent="0.25">
      <c r="A1332" s="1">
        <v>44381</v>
      </c>
      <c r="B1332" s="7" t="s">
        <v>4</v>
      </c>
      <c r="C1332" s="8">
        <v>-105</v>
      </c>
      <c r="D1332" s="12" t="str">
        <f>_xlfn.XLOOKUP(Bank_Statement__3[[#This Row],[Description]],'Data Validation'!$K$5:$K$27,'Data Validation'!$L$5:$L$27)</f>
        <v>Groceries</v>
      </c>
      <c r="E1332" s="13" t="str">
        <f>_xlfn.XLOOKUP('Bank_Statement (3)'!$D1332,Tabela4[Sub-category],Tabela4[Category])</f>
        <v>Food</v>
      </c>
      <c r="F1332" s="14" t="str">
        <f>_xlfn.XLOOKUP('Bank_Statement (3)'!$E1332,Tabela4[Category],Tabela4[Category Type])</f>
        <v>Expense</v>
      </c>
    </row>
    <row r="1333" spans="1:6" x14ac:dyDescent="0.25">
      <c r="A1333" s="1">
        <v>44382</v>
      </c>
      <c r="B1333" s="7" t="s">
        <v>0</v>
      </c>
      <c r="C1333" s="8">
        <v>-19</v>
      </c>
      <c r="D1333" s="15" t="str">
        <f>_xlfn.XLOOKUP(Bank_Statement__3[[#This Row],[Description]],'Data Validation'!$K$5:$K$27,'Data Validation'!$L$5:$L$27)</f>
        <v>Delivery Food</v>
      </c>
      <c r="E1333" s="16" t="str">
        <f>_xlfn.XLOOKUP('Bank_Statement (3)'!$D1333,Tabela4[Sub-category],Tabela4[Category])</f>
        <v>Food</v>
      </c>
      <c r="F1333" s="17" t="str">
        <f>_xlfn.XLOOKUP('Bank_Statement (3)'!$E1333,Tabela4[Category],Tabela4[Category Type])</f>
        <v>Expense</v>
      </c>
    </row>
    <row r="1334" spans="1:6" x14ac:dyDescent="0.25">
      <c r="A1334" s="1">
        <v>44383</v>
      </c>
      <c r="B1334" s="7" t="s">
        <v>1</v>
      </c>
      <c r="C1334" s="8">
        <v>-356</v>
      </c>
      <c r="D1334" s="12" t="str">
        <f>_xlfn.XLOOKUP(Bank_Statement__3[[#This Row],[Description]],'Data Validation'!$K$5:$K$27,'Data Validation'!$L$5:$L$27)</f>
        <v>Other</v>
      </c>
      <c r="E1334" s="13" t="str">
        <f>_xlfn.XLOOKUP('Bank_Statement (3)'!$D1334,Tabela4[Sub-category],Tabela4[Category])</f>
        <v>Discretionary</v>
      </c>
      <c r="F1334" s="14" t="str">
        <f>_xlfn.XLOOKUP('Bank_Statement (3)'!$E1334,Tabela4[Category],Tabela4[Category Type])</f>
        <v>Expense</v>
      </c>
    </row>
    <row r="1335" spans="1:6" x14ac:dyDescent="0.25">
      <c r="A1335" s="1">
        <v>44384</v>
      </c>
      <c r="B1335" s="7" t="s">
        <v>0</v>
      </c>
      <c r="C1335" s="8">
        <v>-34</v>
      </c>
      <c r="D1335" s="15" t="str">
        <f>_xlfn.XLOOKUP(Bank_Statement__3[[#This Row],[Description]],'Data Validation'!$K$5:$K$27,'Data Validation'!$L$5:$L$27)</f>
        <v>Delivery Food</v>
      </c>
      <c r="E1335" s="16" t="str">
        <f>_xlfn.XLOOKUP('Bank_Statement (3)'!$D1335,Tabela4[Sub-category],Tabela4[Category])</f>
        <v>Food</v>
      </c>
      <c r="F1335" s="17" t="str">
        <f>_xlfn.XLOOKUP('Bank_Statement (3)'!$E1335,Tabela4[Category],Tabela4[Category Type])</f>
        <v>Expense</v>
      </c>
    </row>
    <row r="1336" spans="1:6" x14ac:dyDescent="0.25">
      <c r="A1336" s="1">
        <v>44385</v>
      </c>
      <c r="B1336" s="7" t="s">
        <v>1</v>
      </c>
      <c r="C1336" s="8">
        <v>-365</v>
      </c>
      <c r="D1336" s="12" t="str">
        <f>_xlfn.XLOOKUP(Bank_Statement__3[[#This Row],[Description]],'Data Validation'!$K$5:$K$27,'Data Validation'!$L$5:$L$27)</f>
        <v>Other</v>
      </c>
      <c r="E1336" s="13" t="str">
        <f>_xlfn.XLOOKUP('Bank_Statement (3)'!$D1336,Tabela4[Sub-category],Tabela4[Category])</f>
        <v>Discretionary</v>
      </c>
      <c r="F1336" s="14" t="str">
        <f>_xlfn.XLOOKUP('Bank_Statement (3)'!$E1336,Tabela4[Category],Tabela4[Category Type])</f>
        <v>Expense</v>
      </c>
    </row>
    <row r="1337" spans="1:6" x14ac:dyDescent="0.25">
      <c r="A1337" s="1">
        <v>44386</v>
      </c>
      <c r="B1337" s="7" t="s">
        <v>7</v>
      </c>
      <c r="C1337" s="8">
        <v>-127</v>
      </c>
      <c r="D1337" s="15" t="str">
        <f>_xlfn.XLOOKUP(Bank_Statement__3[[#This Row],[Description]],'Data Validation'!$K$5:$K$27,'Data Validation'!$L$5:$L$27)</f>
        <v>Groceries</v>
      </c>
      <c r="E1337" s="16" t="str">
        <f>_xlfn.XLOOKUP('Bank_Statement (3)'!$D1337,Tabela4[Sub-category],Tabela4[Category])</f>
        <v>Food</v>
      </c>
      <c r="F1337" s="17" t="str">
        <f>_xlfn.XLOOKUP('Bank_Statement (3)'!$E1337,Tabela4[Category],Tabela4[Category Type])</f>
        <v>Expense</v>
      </c>
    </row>
    <row r="1338" spans="1:6" x14ac:dyDescent="0.25">
      <c r="A1338" s="1">
        <v>44387</v>
      </c>
      <c r="B1338" s="7" t="s">
        <v>5</v>
      </c>
      <c r="C1338" s="8">
        <v>-51</v>
      </c>
      <c r="D1338" s="12" t="str">
        <f>_xlfn.XLOOKUP(Bank_Statement__3[[#This Row],[Description]],'Data Validation'!$K$5:$K$27,'Data Validation'!$L$5:$L$27)</f>
        <v>Clothes</v>
      </c>
      <c r="E1338" s="13" t="str">
        <f>_xlfn.XLOOKUP('Bank_Statement (3)'!$D1338,Tabela4[Sub-category],Tabela4[Category])</f>
        <v>Discretionary</v>
      </c>
      <c r="F1338" s="14" t="str">
        <f>_xlfn.XLOOKUP('Bank_Statement (3)'!$E1338,Tabela4[Category],Tabela4[Category Type])</f>
        <v>Expense</v>
      </c>
    </row>
    <row r="1339" spans="1:6" x14ac:dyDescent="0.25">
      <c r="A1339" s="1">
        <v>44388</v>
      </c>
      <c r="B1339" s="7" t="s">
        <v>4</v>
      </c>
      <c r="C1339" s="8">
        <v>-173</v>
      </c>
      <c r="D1339" s="15" t="str">
        <f>_xlfn.XLOOKUP(Bank_Statement__3[[#This Row],[Description]],'Data Validation'!$K$5:$K$27,'Data Validation'!$L$5:$L$27)</f>
        <v>Groceries</v>
      </c>
      <c r="E1339" s="16" t="str">
        <f>_xlfn.XLOOKUP('Bank_Statement (3)'!$D1339,Tabela4[Sub-category],Tabela4[Category])</f>
        <v>Food</v>
      </c>
      <c r="F1339" s="17" t="str">
        <f>_xlfn.XLOOKUP('Bank_Statement (3)'!$E1339,Tabela4[Category],Tabela4[Category Type])</f>
        <v>Expense</v>
      </c>
    </row>
    <row r="1340" spans="1:6" x14ac:dyDescent="0.25">
      <c r="A1340" s="1">
        <v>44389</v>
      </c>
      <c r="B1340" s="7" t="s">
        <v>7</v>
      </c>
      <c r="C1340" s="8">
        <v>-114</v>
      </c>
      <c r="D1340" s="12" t="str">
        <f>_xlfn.XLOOKUP(Bank_Statement__3[[#This Row],[Description]],'Data Validation'!$K$5:$K$27,'Data Validation'!$L$5:$L$27)</f>
        <v>Groceries</v>
      </c>
      <c r="E1340" s="13" t="str">
        <f>_xlfn.XLOOKUP('Bank_Statement (3)'!$D1340,Tabela4[Sub-category],Tabela4[Category])</f>
        <v>Food</v>
      </c>
      <c r="F1340" s="14" t="str">
        <f>_xlfn.XLOOKUP('Bank_Statement (3)'!$E1340,Tabela4[Category],Tabela4[Category Type])</f>
        <v>Expense</v>
      </c>
    </row>
    <row r="1341" spans="1:6" x14ac:dyDescent="0.25">
      <c r="A1341" s="1">
        <v>44390</v>
      </c>
      <c r="B1341" s="7" t="s">
        <v>20</v>
      </c>
      <c r="C1341" s="8">
        <v>-42</v>
      </c>
      <c r="D1341" s="15" t="str">
        <f>_xlfn.XLOOKUP(Bank_Statement__3[[#This Row],[Description]],'Data Validation'!$K$5:$K$27,'Data Validation'!$L$5:$L$27)</f>
        <v>Public Transport</v>
      </c>
      <c r="E1341" s="16" t="str">
        <f>_xlfn.XLOOKUP('Bank_Statement (3)'!$D1341,Tabela4[Sub-category],Tabela4[Category])</f>
        <v>Transport</v>
      </c>
      <c r="F1341" s="17" t="str">
        <f>_xlfn.XLOOKUP('Bank_Statement (3)'!$E1341,Tabela4[Category],Tabela4[Category Type])</f>
        <v>Expense</v>
      </c>
    </row>
    <row r="1342" spans="1:6" x14ac:dyDescent="0.25">
      <c r="A1342" s="1">
        <v>44391</v>
      </c>
      <c r="B1342" s="7" t="s">
        <v>4</v>
      </c>
      <c r="C1342" s="8">
        <v>-108</v>
      </c>
      <c r="D1342" s="12" t="str">
        <f>_xlfn.XLOOKUP(Bank_Statement__3[[#This Row],[Description]],'Data Validation'!$K$5:$K$27,'Data Validation'!$L$5:$L$27)</f>
        <v>Groceries</v>
      </c>
      <c r="E1342" s="13" t="str">
        <f>_xlfn.XLOOKUP('Bank_Statement (3)'!$D1342,Tabela4[Sub-category],Tabela4[Category])</f>
        <v>Food</v>
      </c>
      <c r="F1342" s="14" t="str">
        <f>_xlfn.XLOOKUP('Bank_Statement (3)'!$E1342,Tabela4[Category],Tabela4[Category Type])</f>
        <v>Expense</v>
      </c>
    </row>
    <row r="1343" spans="1:6" x14ac:dyDescent="0.25">
      <c r="A1343" s="1">
        <v>44392</v>
      </c>
      <c r="B1343" s="7" t="s">
        <v>7</v>
      </c>
      <c r="C1343" s="8">
        <v>-87</v>
      </c>
      <c r="D1343" s="15" t="str">
        <f>_xlfn.XLOOKUP(Bank_Statement__3[[#This Row],[Description]],'Data Validation'!$K$5:$K$27,'Data Validation'!$L$5:$L$27)</f>
        <v>Groceries</v>
      </c>
      <c r="E1343" s="16" t="str">
        <f>_xlfn.XLOOKUP('Bank_Statement (3)'!$D1343,Tabela4[Sub-category],Tabela4[Category])</f>
        <v>Food</v>
      </c>
      <c r="F1343" s="17" t="str">
        <f>_xlfn.XLOOKUP('Bank_Statement (3)'!$E1343,Tabela4[Category],Tabela4[Category Type])</f>
        <v>Expense</v>
      </c>
    </row>
    <row r="1344" spans="1:6" x14ac:dyDescent="0.25">
      <c r="A1344" s="1">
        <v>44393</v>
      </c>
      <c r="B1344" s="7" t="s">
        <v>0</v>
      </c>
      <c r="C1344" s="8">
        <v>-15</v>
      </c>
      <c r="D1344" s="12" t="str">
        <f>_xlfn.XLOOKUP(Bank_Statement__3[[#This Row],[Description]],'Data Validation'!$K$5:$K$27,'Data Validation'!$L$5:$L$27)</f>
        <v>Delivery Food</v>
      </c>
      <c r="E1344" s="13" t="str">
        <f>_xlfn.XLOOKUP('Bank_Statement (3)'!$D1344,Tabela4[Sub-category],Tabela4[Category])</f>
        <v>Food</v>
      </c>
      <c r="F1344" s="14" t="str">
        <f>_xlfn.XLOOKUP('Bank_Statement (3)'!$E1344,Tabela4[Category],Tabela4[Category Type])</f>
        <v>Expense</v>
      </c>
    </row>
    <row r="1345" spans="1:6" x14ac:dyDescent="0.25">
      <c r="A1345" s="1">
        <v>44394</v>
      </c>
      <c r="B1345" s="7" t="s">
        <v>15</v>
      </c>
      <c r="C1345" s="8">
        <v>-282</v>
      </c>
      <c r="D1345" s="15" t="str">
        <f>_xlfn.XLOOKUP(Bank_Statement__3[[#This Row],[Description]],'Data Validation'!$K$5:$K$27,'Data Validation'!$L$5:$L$27)</f>
        <v>Regular Living Expense</v>
      </c>
      <c r="E1345" s="16" t="str">
        <f>_xlfn.XLOOKUP('Bank_Statement (3)'!$D1345,Tabela4[Sub-category],Tabela4[Category])</f>
        <v>Living Expenses</v>
      </c>
      <c r="F1345" s="17" t="str">
        <f>_xlfn.XLOOKUP('Bank_Statement (3)'!$E1345,Tabela4[Category],Tabela4[Category Type])</f>
        <v>Expense</v>
      </c>
    </row>
    <row r="1346" spans="1:6" x14ac:dyDescent="0.25">
      <c r="A1346" s="1">
        <v>44395</v>
      </c>
      <c r="B1346" s="7" t="s">
        <v>16</v>
      </c>
      <c r="C1346" s="8">
        <v>-71</v>
      </c>
      <c r="D1346" s="12" t="str">
        <f>_xlfn.XLOOKUP(Bank_Statement__3[[#This Row],[Description]],'Data Validation'!$K$5:$K$27,'Data Validation'!$L$5:$L$27)</f>
        <v>Gas</v>
      </c>
      <c r="E1346" s="13" t="str">
        <f>_xlfn.XLOOKUP('Bank_Statement (3)'!$D1346,Tabela4[Sub-category],Tabela4[Category])</f>
        <v>Transport</v>
      </c>
      <c r="F1346" s="14" t="str">
        <f>_xlfn.XLOOKUP('Bank_Statement (3)'!$E1346,Tabela4[Category],Tabela4[Category Type])</f>
        <v>Expense</v>
      </c>
    </row>
    <row r="1347" spans="1:6" x14ac:dyDescent="0.25">
      <c r="A1347" s="1">
        <v>44396</v>
      </c>
      <c r="B1347" s="7" t="s">
        <v>0</v>
      </c>
      <c r="C1347" s="8">
        <v>-16</v>
      </c>
      <c r="D1347" s="15" t="str">
        <f>_xlfn.XLOOKUP(Bank_Statement__3[[#This Row],[Description]],'Data Validation'!$K$5:$K$27,'Data Validation'!$L$5:$L$27)</f>
        <v>Delivery Food</v>
      </c>
      <c r="E1347" s="16" t="str">
        <f>_xlfn.XLOOKUP('Bank_Statement (3)'!$D1347,Tabela4[Sub-category],Tabela4[Category])</f>
        <v>Food</v>
      </c>
      <c r="F1347" s="17" t="str">
        <f>_xlfn.XLOOKUP('Bank_Statement (3)'!$E1347,Tabela4[Category],Tabela4[Category Type])</f>
        <v>Expense</v>
      </c>
    </row>
    <row r="1348" spans="1:6" x14ac:dyDescent="0.25">
      <c r="A1348" s="1">
        <v>44397</v>
      </c>
      <c r="B1348" s="7" t="s">
        <v>16</v>
      </c>
      <c r="C1348" s="8">
        <v>-152</v>
      </c>
      <c r="D1348" s="12" t="str">
        <f>_xlfn.XLOOKUP(Bank_Statement__3[[#This Row],[Description]],'Data Validation'!$K$5:$K$27,'Data Validation'!$L$5:$L$27)</f>
        <v>Gas</v>
      </c>
      <c r="E1348" s="13" t="str">
        <f>_xlfn.XLOOKUP('Bank_Statement (3)'!$D1348,Tabela4[Sub-category],Tabela4[Category])</f>
        <v>Transport</v>
      </c>
      <c r="F1348" s="14" t="str">
        <f>_xlfn.XLOOKUP('Bank_Statement (3)'!$E1348,Tabela4[Category],Tabela4[Category Type])</f>
        <v>Expense</v>
      </c>
    </row>
    <row r="1349" spans="1:6" x14ac:dyDescent="0.25">
      <c r="A1349" s="1">
        <v>44398</v>
      </c>
      <c r="B1349" s="7" t="s">
        <v>4</v>
      </c>
      <c r="C1349" s="8">
        <v>-101</v>
      </c>
      <c r="D1349" s="15" t="str">
        <f>_xlfn.XLOOKUP(Bank_Statement__3[[#This Row],[Description]],'Data Validation'!$K$5:$K$27,'Data Validation'!$L$5:$L$27)</f>
        <v>Groceries</v>
      </c>
      <c r="E1349" s="16" t="str">
        <f>_xlfn.XLOOKUP('Bank_Statement (3)'!$D1349,Tabela4[Sub-category],Tabela4[Category])</f>
        <v>Food</v>
      </c>
      <c r="F1349" s="17" t="str">
        <f>_xlfn.XLOOKUP('Bank_Statement (3)'!$E1349,Tabela4[Category],Tabela4[Category Type])</f>
        <v>Expense</v>
      </c>
    </row>
    <row r="1350" spans="1:6" x14ac:dyDescent="0.25">
      <c r="A1350" s="1">
        <v>44399</v>
      </c>
      <c r="B1350" s="7" t="s">
        <v>7</v>
      </c>
      <c r="C1350" s="8">
        <v>-85</v>
      </c>
      <c r="D1350" s="12" t="str">
        <f>_xlfn.XLOOKUP(Bank_Statement__3[[#This Row],[Description]],'Data Validation'!$K$5:$K$27,'Data Validation'!$L$5:$L$27)</f>
        <v>Groceries</v>
      </c>
      <c r="E1350" s="13" t="str">
        <f>_xlfn.XLOOKUP('Bank_Statement (3)'!$D1350,Tabela4[Sub-category],Tabela4[Category])</f>
        <v>Food</v>
      </c>
      <c r="F1350" s="14" t="str">
        <f>_xlfn.XLOOKUP('Bank_Statement (3)'!$E1350,Tabela4[Category],Tabela4[Category Type])</f>
        <v>Expense</v>
      </c>
    </row>
    <row r="1351" spans="1:6" x14ac:dyDescent="0.25">
      <c r="A1351" s="1">
        <v>44400</v>
      </c>
      <c r="B1351" s="7" t="s">
        <v>6</v>
      </c>
      <c r="C1351" s="8">
        <v>-92</v>
      </c>
      <c r="D1351" s="15" t="str">
        <f>_xlfn.XLOOKUP(Bank_Statement__3[[#This Row],[Description]],'Data Validation'!$K$5:$K$27,'Data Validation'!$L$5:$L$27)</f>
        <v>Cosmetics</v>
      </c>
      <c r="E1351" s="16" t="str">
        <f>_xlfn.XLOOKUP('Bank_Statement (3)'!$D1351,Tabela4[Sub-category],Tabela4[Category])</f>
        <v>Living Expenses</v>
      </c>
      <c r="F1351" s="17" t="str">
        <f>_xlfn.XLOOKUP('Bank_Statement (3)'!$E1351,Tabela4[Category],Tabela4[Category Type])</f>
        <v>Expense</v>
      </c>
    </row>
    <row r="1352" spans="1:6" x14ac:dyDescent="0.25">
      <c r="A1352" s="1">
        <v>44401</v>
      </c>
      <c r="B1352" s="7" t="s">
        <v>4</v>
      </c>
      <c r="C1352" s="8">
        <v>-191</v>
      </c>
      <c r="D1352" s="12" t="str">
        <f>_xlfn.XLOOKUP(Bank_Statement__3[[#This Row],[Description]],'Data Validation'!$K$5:$K$27,'Data Validation'!$L$5:$L$27)</f>
        <v>Groceries</v>
      </c>
      <c r="E1352" s="13" t="str">
        <f>_xlfn.XLOOKUP('Bank_Statement (3)'!$D1352,Tabela4[Sub-category],Tabela4[Category])</f>
        <v>Food</v>
      </c>
      <c r="F1352" s="14" t="str">
        <f>_xlfn.XLOOKUP('Bank_Statement (3)'!$E1352,Tabela4[Category],Tabela4[Category Type])</f>
        <v>Expense</v>
      </c>
    </row>
    <row r="1353" spans="1:6" x14ac:dyDescent="0.25">
      <c r="A1353" s="1">
        <v>44402</v>
      </c>
      <c r="B1353" s="7" t="s">
        <v>6</v>
      </c>
      <c r="C1353" s="8">
        <v>-68</v>
      </c>
      <c r="D1353" s="15" t="str">
        <f>_xlfn.XLOOKUP(Bank_Statement__3[[#This Row],[Description]],'Data Validation'!$K$5:$K$27,'Data Validation'!$L$5:$L$27)</f>
        <v>Cosmetics</v>
      </c>
      <c r="E1353" s="16" t="str">
        <f>_xlfn.XLOOKUP('Bank_Statement (3)'!$D1353,Tabela4[Sub-category],Tabela4[Category])</f>
        <v>Living Expenses</v>
      </c>
      <c r="F1353" s="17" t="str">
        <f>_xlfn.XLOOKUP('Bank_Statement (3)'!$E1353,Tabela4[Category],Tabela4[Category Type])</f>
        <v>Expense</v>
      </c>
    </row>
    <row r="1354" spans="1:6" x14ac:dyDescent="0.25">
      <c r="A1354" s="1">
        <v>44403</v>
      </c>
      <c r="B1354" s="7" t="s">
        <v>1</v>
      </c>
      <c r="C1354" s="8">
        <v>-361</v>
      </c>
      <c r="D1354" s="12" t="str">
        <f>_xlfn.XLOOKUP(Bank_Statement__3[[#This Row],[Description]],'Data Validation'!$K$5:$K$27,'Data Validation'!$L$5:$L$27)</f>
        <v>Other</v>
      </c>
      <c r="E1354" s="13" t="str">
        <f>_xlfn.XLOOKUP('Bank_Statement (3)'!$D1354,Tabela4[Sub-category],Tabela4[Category])</f>
        <v>Discretionary</v>
      </c>
      <c r="F1354" s="14" t="str">
        <f>_xlfn.XLOOKUP('Bank_Statement (3)'!$E1354,Tabela4[Category],Tabela4[Category Type])</f>
        <v>Expense</v>
      </c>
    </row>
    <row r="1355" spans="1:6" x14ac:dyDescent="0.25">
      <c r="A1355" s="1">
        <v>44404</v>
      </c>
      <c r="B1355" s="7" t="s">
        <v>7</v>
      </c>
      <c r="C1355" s="8">
        <v>-148</v>
      </c>
      <c r="D1355" s="15" t="str">
        <f>_xlfn.XLOOKUP(Bank_Statement__3[[#This Row],[Description]],'Data Validation'!$K$5:$K$27,'Data Validation'!$L$5:$L$27)</f>
        <v>Groceries</v>
      </c>
      <c r="E1355" s="16" t="str">
        <f>_xlfn.XLOOKUP('Bank_Statement (3)'!$D1355,Tabela4[Sub-category],Tabela4[Category])</f>
        <v>Food</v>
      </c>
      <c r="F1355" s="17" t="str">
        <f>_xlfn.XLOOKUP('Bank_Statement (3)'!$E1355,Tabela4[Category],Tabela4[Category Type])</f>
        <v>Expense</v>
      </c>
    </row>
    <row r="1356" spans="1:6" x14ac:dyDescent="0.25">
      <c r="A1356" s="1">
        <v>44405</v>
      </c>
      <c r="B1356" s="7" t="s">
        <v>7</v>
      </c>
      <c r="C1356" s="8">
        <v>-104</v>
      </c>
      <c r="D1356" s="12" t="str">
        <f>_xlfn.XLOOKUP(Bank_Statement__3[[#This Row],[Description]],'Data Validation'!$K$5:$K$27,'Data Validation'!$L$5:$L$27)</f>
        <v>Groceries</v>
      </c>
      <c r="E1356" s="13" t="str">
        <f>_xlfn.XLOOKUP('Bank_Statement (3)'!$D1356,Tabela4[Sub-category],Tabela4[Category])</f>
        <v>Food</v>
      </c>
      <c r="F1356" s="14" t="str">
        <f>_xlfn.XLOOKUP('Bank_Statement (3)'!$E1356,Tabela4[Category],Tabela4[Category Type])</f>
        <v>Expense</v>
      </c>
    </row>
    <row r="1357" spans="1:6" x14ac:dyDescent="0.25">
      <c r="A1357" s="1">
        <v>44406</v>
      </c>
      <c r="B1357" s="7" t="s">
        <v>6</v>
      </c>
      <c r="C1357" s="8">
        <v>-90</v>
      </c>
      <c r="D1357" s="15" t="str">
        <f>_xlfn.XLOOKUP(Bank_Statement__3[[#This Row],[Description]],'Data Validation'!$K$5:$K$27,'Data Validation'!$L$5:$L$27)</f>
        <v>Cosmetics</v>
      </c>
      <c r="E1357" s="16" t="str">
        <f>_xlfn.XLOOKUP('Bank_Statement (3)'!$D1357,Tabela4[Sub-category],Tabela4[Category])</f>
        <v>Living Expenses</v>
      </c>
      <c r="F1357" s="17" t="str">
        <f>_xlfn.XLOOKUP('Bank_Statement (3)'!$E1357,Tabela4[Category],Tabela4[Category Type])</f>
        <v>Expense</v>
      </c>
    </row>
    <row r="1358" spans="1:6" x14ac:dyDescent="0.25">
      <c r="A1358" s="1">
        <v>44407</v>
      </c>
      <c r="B1358" s="7" t="s">
        <v>7</v>
      </c>
      <c r="C1358" s="8">
        <v>-59</v>
      </c>
      <c r="D1358" s="12" t="str">
        <f>_xlfn.XLOOKUP(Bank_Statement__3[[#This Row],[Description]],'Data Validation'!$K$5:$K$27,'Data Validation'!$L$5:$L$27)</f>
        <v>Groceries</v>
      </c>
      <c r="E1358" s="13" t="str">
        <f>_xlfn.XLOOKUP('Bank_Statement (3)'!$D1358,Tabela4[Sub-category],Tabela4[Category])</f>
        <v>Food</v>
      </c>
      <c r="F1358" s="14" t="str">
        <f>_xlfn.XLOOKUP('Bank_Statement (3)'!$E1358,Tabela4[Category],Tabela4[Category Type])</f>
        <v>Expense</v>
      </c>
    </row>
    <row r="1359" spans="1:6" x14ac:dyDescent="0.25">
      <c r="A1359" s="1">
        <v>44408</v>
      </c>
      <c r="B1359" s="7" t="s">
        <v>16</v>
      </c>
      <c r="C1359" s="8">
        <v>-164</v>
      </c>
      <c r="D1359" s="15" t="str">
        <f>_xlfn.XLOOKUP(Bank_Statement__3[[#This Row],[Description]],'Data Validation'!$K$5:$K$27,'Data Validation'!$L$5:$L$27)</f>
        <v>Gas</v>
      </c>
      <c r="E1359" s="16" t="str">
        <f>_xlfn.XLOOKUP('Bank_Statement (3)'!$D1359,Tabela4[Sub-category],Tabela4[Category])</f>
        <v>Transport</v>
      </c>
      <c r="F1359" s="17" t="str">
        <f>_xlfn.XLOOKUP('Bank_Statement (3)'!$E1359,Tabela4[Category],Tabela4[Category Type])</f>
        <v>Expense</v>
      </c>
    </row>
    <row r="1360" spans="1:6" x14ac:dyDescent="0.25">
      <c r="A1360" s="1">
        <v>44408</v>
      </c>
      <c r="B1360" s="7" t="s">
        <v>8</v>
      </c>
      <c r="C1360" s="8">
        <v>8356.6999999999898</v>
      </c>
      <c r="D1360" s="12" t="str">
        <f>_xlfn.XLOOKUP(Bank_Statement__3[[#This Row],[Description]],'Data Validation'!$K$5:$K$27,'Data Validation'!$L$5:$L$27)</f>
        <v>Salary</v>
      </c>
      <c r="E1360" s="13" t="str">
        <f>_xlfn.XLOOKUP('Bank_Statement (3)'!$D1360,Tabela4[Sub-category],Tabela4[Category])</f>
        <v>Salary</v>
      </c>
      <c r="F1360" s="14" t="str">
        <f>_xlfn.XLOOKUP('Bank_Statement (3)'!$E1360,Tabela4[Category],Tabela4[Category Type])</f>
        <v>Income</v>
      </c>
    </row>
    <row r="1361" spans="1:6" x14ac:dyDescent="0.25">
      <c r="A1361" s="1">
        <v>44409</v>
      </c>
      <c r="B1361" s="7" t="s">
        <v>0</v>
      </c>
      <c r="C1361" s="8">
        <v>-13</v>
      </c>
      <c r="D1361" s="15" t="str">
        <f>_xlfn.XLOOKUP(Bank_Statement__3[[#This Row],[Description]],'Data Validation'!$K$5:$K$27,'Data Validation'!$L$5:$L$27)</f>
        <v>Delivery Food</v>
      </c>
      <c r="E1361" s="16" t="str">
        <f>_xlfn.XLOOKUP('Bank_Statement (3)'!$D1361,Tabela4[Sub-category],Tabela4[Category])</f>
        <v>Food</v>
      </c>
      <c r="F1361" s="17" t="str">
        <f>_xlfn.XLOOKUP('Bank_Statement (3)'!$E1361,Tabela4[Category],Tabela4[Category Type])</f>
        <v>Expense</v>
      </c>
    </row>
    <row r="1362" spans="1:6" x14ac:dyDescent="0.25">
      <c r="A1362" s="1">
        <v>44410</v>
      </c>
      <c r="B1362" s="7" t="s">
        <v>7</v>
      </c>
      <c r="C1362" s="8">
        <v>-152</v>
      </c>
      <c r="D1362" s="12" t="str">
        <f>_xlfn.XLOOKUP(Bank_Statement__3[[#This Row],[Description]],'Data Validation'!$K$5:$K$27,'Data Validation'!$L$5:$L$27)</f>
        <v>Groceries</v>
      </c>
      <c r="E1362" s="13" t="str">
        <f>_xlfn.XLOOKUP('Bank_Statement (3)'!$D1362,Tabela4[Sub-category],Tabela4[Category])</f>
        <v>Food</v>
      </c>
      <c r="F1362" s="14" t="str">
        <f>_xlfn.XLOOKUP('Bank_Statement (3)'!$E1362,Tabela4[Category],Tabela4[Category Type])</f>
        <v>Expense</v>
      </c>
    </row>
    <row r="1363" spans="1:6" x14ac:dyDescent="0.25">
      <c r="A1363" s="1">
        <v>44411</v>
      </c>
      <c r="B1363" s="7" t="s">
        <v>1</v>
      </c>
      <c r="C1363" s="8">
        <v>-257</v>
      </c>
      <c r="D1363" s="15" t="str">
        <f>_xlfn.XLOOKUP(Bank_Statement__3[[#This Row],[Description]],'Data Validation'!$K$5:$K$27,'Data Validation'!$L$5:$L$27)</f>
        <v>Other</v>
      </c>
      <c r="E1363" s="16" t="str">
        <f>_xlfn.XLOOKUP('Bank_Statement (3)'!$D1363,Tabela4[Sub-category],Tabela4[Category])</f>
        <v>Discretionary</v>
      </c>
      <c r="F1363" s="17" t="str">
        <f>_xlfn.XLOOKUP('Bank_Statement (3)'!$E1363,Tabela4[Category],Tabela4[Category Type])</f>
        <v>Expense</v>
      </c>
    </row>
    <row r="1364" spans="1:6" x14ac:dyDescent="0.25">
      <c r="A1364" s="1">
        <v>44412</v>
      </c>
      <c r="B1364" s="7" t="s">
        <v>21</v>
      </c>
      <c r="C1364" s="8">
        <v>-44</v>
      </c>
      <c r="D1364" s="12" t="str">
        <f>_xlfn.XLOOKUP(Bank_Statement__3[[#This Row],[Description]],'Data Validation'!$K$5:$K$27,'Data Validation'!$L$5:$L$27)</f>
        <v>Other</v>
      </c>
      <c r="E1364" s="13" t="str">
        <f>_xlfn.XLOOKUP('Bank_Statement (3)'!$D1364,Tabela4[Sub-category],Tabela4[Category])</f>
        <v>Discretionary</v>
      </c>
      <c r="F1364" s="14" t="str">
        <f>_xlfn.XLOOKUP('Bank_Statement (3)'!$E1364,Tabela4[Category],Tabela4[Category Type])</f>
        <v>Expense</v>
      </c>
    </row>
    <row r="1365" spans="1:6" x14ac:dyDescent="0.25">
      <c r="A1365" s="1">
        <v>44413</v>
      </c>
      <c r="B1365" s="7" t="s">
        <v>0</v>
      </c>
      <c r="C1365" s="8">
        <v>-19</v>
      </c>
      <c r="D1365" s="15" t="str">
        <f>_xlfn.XLOOKUP(Bank_Statement__3[[#This Row],[Description]],'Data Validation'!$K$5:$K$27,'Data Validation'!$L$5:$L$27)</f>
        <v>Delivery Food</v>
      </c>
      <c r="E1365" s="16" t="str">
        <f>_xlfn.XLOOKUP('Bank_Statement (3)'!$D1365,Tabela4[Sub-category],Tabela4[Category])</f>
        <v>Food</v>
      </c>
      <c r="F1365" s="17" t="str">
        <f>_xlfn.XLOOKUP('Bank_Statement (3)'!$E1365,Tabela4[Category],Tabela4[Category Type])</f>
        <v>Expense</v>
      </c>
    </row>
    <row r="1366" spans="1:6" x14ac:dyDescent="0.25">
      <c r="A1366" s="1">
        <v>44414</v>
      </c>
      <c r="B1366" s="7" t="s">
        <v>0</v>
      </c>
      <c r="C1366" s="8">
        <v>-49</v>
      </c>
      <c r="D1366" s="12" t="str">
        <f>_xlfn.XLOOKUP(Bank_Statement__3[[#This Row],[Description]],'Data Validation'!$K$5:$K$27,'Data Validation'!$L$5:$L$27)</f>
        <v>Delivery Food</v>
      </c>
      <c r="E1366" s="13" t="str">
        <f>_xlfn.XLOOKUP('Bank_Statement (3)'!$D1366,Tabela4[Sub-category],Tabela4[Category])</f>
        <v>Food</v>
      </c>
      <c r="F1366" s="14" t="str">
        <f>_xlfn.XLOOKUP('Bank_Statement (3)'!$E1366,Tabela4[Category],Tabela4[Category Type])</f>
        <v>Expense</v>
      </c>
    </row>
    <row r="1367" spans="1:6" x14ac:dyDescent="0.25">
      <c r="A1367" s="1">
        <v>44415</v>
      </c>
      <c r="B1367" s="7" t="s">
        <v>5</v>
      </c>
      <c r="C1367" s="8">
        <v>-106</v>
      </c>
      <c r="D1367" s="15" t="str">
        <f>_xlfn.XLOOKUP(Bank_Statement__3[[#This Row],[Description]],'Data Validation'!$K$5:$K$27,'Data Validation'!$L$5:$L$27)</f>
        <v>Clothes</v>
      </c>
      <c r="E1367" s="16" t="str">
        <f>_xlfn.XLOOKUP('Bank_Statement (3)'!$D1367,Tabela4[Sub-category],Tabela4[Category])</f>
        <v>Discretionary</v>
      </c>
      <c r="F1367" s="17" t="str">
        <f>_xlfn.XLOOKUP('Bank_Statement (3)'!$E1367,Tabela4[Category],Tabela4[Category Type])</f>
        <v>Expense</v>
      </c>
    </row>
    <row r="1368" spans="1:6" x14ac:dyDescent="0.25">
      <c r="A1368" s="1">
        <v>44416</v>
      </c>
      <c r="B1368" s="7" t="s">
        <v>7</v>
      </c>
      <c r="C1368" s="8">
        <v>-124</v>
      </c>
      <c r="D1368" s="12" t="str">
        <f>_xlfn.XLOOKUP(Bank_Statement__3[[#This Row],[Description]],'Data Validation'!$K$5:$K$27,'Data Validation'!$L$5:$L$27)</f>
        <v>Groceries</v>
      </c>
      <c r="E1368" s="13" t="str">
        <f>_xlfn.XLOOKUP('Bank_Statement (3)'!$D1368,Tabela4[Sub-category],Tabela4[Category])</f>
        <v>Food</v>
      </c>
      <c r="F1368" s="14" t="str">
        <f>_xlfn.XLOOKUP('Bank_Statement (3)'!$E1368,Tabela4[Category],Tabela4[Category Type])</f>
        <v>Expense</v>
      </c>
    </row>
    <row r="1369" spans="1:6" x14ac:dyDescent="0.25">
      <c r="A1369" s="1">
        <v>44417</v>
      </c>
      <c r="B1369" s="7" t="s">
        <v>0</v>
      </c>
      <c r="C1369" s="8">
        <v>-32</v>
      </c>
      <c r="D1369" s="15" t="str">
        <f>_xlfn.XLOOKUP(Bank_Statement__3[[#This Row],[Description]],'Data Validation'!$K$5:$K$27,'Data Validation'!$L$5:$L$27)</f>
        <v>Delivery Food</v>
      </c>
      <c r="E1369" s="16" t="str">
        <f>_xlfn.XLOOKUP('Bank_Statement (3)'!$D1369,Tabela4[Sub-category],Tabela4[Category])</f>
        <v>Food</v>
      </c>
      <c r="F1369" s="17" t="str">
        <f>_xlfn.XLOOKUP('Bank_Statement (3)'!$E1369,Tabela4[Category],Tabela4[Category Type])</f>
        <v>Expense</v>
      </c>
    </row>
    <row r="1370" spans="1:6" x14ac:dyDescent="0.25">
      <c r="A1370" s="1">
        <v>44418</v>
      </c>
      <c r="B1370" s="7" t="s">
        <v>7</v>
      </c>
      <c r="C1370" s="8">
        <v>-164</v>
      </c>
      <c r="D1370" s="12" t="str">
        <f>_xlfn.XLOOKUP(Bank_Statement__3[[#This Row],[Description]],'Data Validation'!$K$5:$K$27,'Data Validation'!$L$5:$L$27)</f>
        <v>Groceries</v>
      </c>
      <c r="E1370" s="13" t="str">
        <f>_xlfn.XLOOKUP('Bank_Statement (3)'!$D1370,Tabela4[Sub-category],Tabela4[Category])</f>
        <v>Food</v>
      </c>
      <c r="F1370" s="14" t="str">
        <f>_xlfn.XLOOKUP('Bank_Statement (3)'!$E1370,Tabela4[Category],Tabela4[Category Type])</f>
        <v>Expense</v>
      </c>
    </row>
    <row r="1371" spans="1:6" x14ac:dyDescent="0.25">
      <c r="A1371" s="1">
        <v>44419</v>
      </c>
      <c r="B1371" s="7" t="s">
        <v>16</v>
      </c>
      <c r="C1371" s="8">
        <v>-136</v>
      </c>
      <c r="D1371" s="15" t="str">
        <f>_xlfn.XLOOKUP(Bank_Statement__3[[#This Row],[Description]],'Data Validation'!$K$5:$K$27,'Data Validation'!$L$5:$L$27)</f>
        <v>Gas</v>
      </c>
      <c r="E1371" s="16" t="str">
        <f>_xlfn.XLOOKUP('Bank_Statement (3)'!$D1371,Tabela4[Sub-category],Tabela4[Category])</f>
        <v>Transport</v>
      </c>
      <c r="F1371" s="17" t="str">
        <f>_xlfn.XLOOKUP('Bank_Statement (3)'!$E1371,Tabela4[Category],Tabela4[Category Type])</f>
        <v>Expense</v>
      </c>
    </row>
    <row r="1372" spans="1:6" x14ac:dyDescent="0.25">
      <c r="A1372" s="1">
        <v>44420</v>
      </c>
      <c r="B1372" s="7" t="s">
        <v>7</v>
      </c>
      <c r="C1372" s="8">
        <v>-71</v>
      </c>
      <c r="D1372" s="12" t="str">
        <f>_xlfn.XLOOKUP(Bank_Statement__3[[#This Row],[Description]],'Data Validation'!$K$5:$K$27,'Data Validation'!$L$5:$L$27)</f>
        <v>Groceries</v>
      </c>
      <c r="E1372" s="13" t="str">
        <f>_xlfn.XLOOKUP('Bank_Statement (3)'!$D1372,Tabela4[Sub-category],Tabela4[Category])</f>
        <v>Food</v>
      </c>
      <c r="F1372" s="14" t="str">
        <f>_xlfn.XLOOKUP('Bank_Statement (3)'!$E1372,Tabela4[Category],Tabela4[Category Type])</f>
        <v>Expense</v>
      </c>
    </row>
    <row r="1373" spans="1:6" x14ac:dyDescent="0.25">
      <c r="A1373" s="1">
        <v>44421</v>
      </c>
      <c r="B1373" s="7" t="s">
        <v>16</v>
      </c>
      <c r="C1373" s="8">
        <v>-67</v>
      </c>
      <c r="D1373" s="15" t="str">
        <f>_xlfn.XLOOKUP(Bank_Statement__3[[#This Row],[Description]],'Data Validation'!$K$5:$K$27,'Data Validation'!$L$5:$L$27)</f>
        <v>Gas</v>
      </c>
      <c r="E1373" s="16" t="str">
        <f>_xlfn.XLOOKUP('Bank_Statement (3)'!$D1373,Tabela4[Sub-category],Tabela4[Category])</f>
        <v>Transport</v>
      </c>
      <c r="F1373" s="17" t="str">
        <f>_xlfn.XLOOKUP('Bank_Statement (3)'!$E1373,Tabela4[Category],Tabela4[Category Type])</f>
        <v>Expense</v>
      </c>
    </row>
    <row r="1374" spans="1:6" x14ac:dyDescent="0.25">
      <c r="A1374" s="1">
        <v>44422</v>
      </c>
      <c r="B1374" s="7" t="s">
        <v>4</v>
      </c>
      <c r="C1374" s="8">
        <v>-68</v>
      </c>
      <c r="D1374" s="12" t="str">
        <f>_xlfn.XLOOKUP(Bank_Statement__3[[#This Row],[Description]],'Data Validation'!$K$5:$K$27,'Data Validation'!$L$5:$L$27)</f>
        <v>Groceries</v>
      </c>
      <c r="E1374" s="13" t="str">
        <f>_xlfn.XLOOKUP('Bank_Statement (3)'!$D1374,Tabela4[Sub-category],Tabela4[Category])</f>
        <v>Food</v>
      </c>
      <c r="F1374" s="14" t="str">
        <f>_xlfn.XLOOKUP('Bank_Statement (3)'!$E1374,Tabela4[Category],Tabela4[Category Type])</f>
        <v>Expense</v>
      </c>
    </row>
    <row r="1375" spans="1:6" x14ac:dyDescent="0.25">
      <c r="A1375" s="1">
        <v>44423</v>
      </c>
      <c r="B1375" s="7" t="s">
        <v>0</v>
      </c>
      <c r="C1375" s="8">
        <v>-14</v>
      </c>
      <c r="D1375" s="15" t="str">
        <f>_xlfn.XLOOKUP(Bank_Statement__3[[#This Row],[Description]],'Data Validation'!$K$5:$K$27,'Data Validation'!$L$5:$L$27)</f>
        <v>Delivery Food</v>
      </c>
      <c r="E1375" s="16" t="str">
        <f>_xlfn.XLOOKUP('Bank_Statement (3)'!$D1375,Tabela4[Sub-category],Tabela4[Category])</f>
        <v>Food</v>
      </c>
      <c r="F1375" s="17" t="str">
        <f>_xlfn.XLOOKUP('Bank_Statement (3)'!$E1375,Tabela4[Category],Tabela4[Category Type])</f>
        <v>Expense</v>
      </c>
    </row>
    <row r="1376" spans="1:6" x14ac:dyDescent="0.25">
      <c r="A1376" s="1">
        <v>44424</v>
      </c>
      <c r="B1376" s="7" t="s">
        <v>0</v>
      </c>
      <c r="C1376" s="8">
        <v>-7</v>
      </c>
      <c r="D1376" s="12" t="str">
        <f>_xlfn.XLOOKUP(Bank_Statement__3[[#This Row],[Description]],'Data Validation'!$K$5:$K$27,'Data Validation'!$L$5:$L$27)</f>
        <v>Delivery Food</v>
      </c>
      <c r="E1376" s="13" t="str">
        <f>_xlfn.XLOOKUP('Bank_Statement (3)'!$D1376,Tabela4[Sub-category],Tabela4[Category])</f>
        <v>Food</v>
      </c>
      <c r="F1376" s="14" t="str">
        <f>_xlfn.XLOOKUP('Bank_Statement (3)'!$E1376,Tabela4[Category],Tabela4[Category Type])</f>
        <v>Expense</v>
      </c>
    </row>
    <row r="1377" spans="1:6" x14ac:dyDescent="0.25">
      <c r="A1377" s="1">
        <v>44425</v>
      </c>
      <c r="B1377" s="7" t="s">
        <v>7</v>
      </c>
      <c r="C1377" s="8">
        <v>-184</v>
      </c>
      <c r="D1377" s="15" t="str">
        <f>_xlfn.XLOOKUP(Bank_Statement__3[[#This Row],[Description]],'Data Validation'!$K$5:$K$27,'Data Validation'!$L$5:$L$27)</f>
        <v>Groceries</v>
      </c>
      <c r="E1377" s="16" t="str">
        <f>_xlfn.XLOOKUP('Bank_Statement (3)'!$D1377,Tabela4[Sub-category],Tabela4[Category])</f>
        <v>Food</v>
      </c>
      <c r="F1377" s="17" t="str">
        <f>_xlfn.XLOOKUP('Bank_Statement (3)'!$E1377,Tabela4[Category],Tabela4[Category Type])</f>
        <v>Expense</v>
      </c>
    </row>
    <row r="1378" spans="1:6" x14ac:dyDescent="0.25">
      <c r="A1378" s="1">
        <v>44426</v>
      </c>
      <c r="B1378" s="7" t="s">
        <v>0</v>
      </c>
      <c r="C1378" s="8">
        <v>-29</v>
      </c>
      <c r="D1378" s="12" t="str">
        <f>_xlfn.XLOOKUP(Bank_Statement__3[[#This Row],[Description]],'Data Validation'!$K$5:$K$27,'Data Validation'!$L$5:$L$27)</f>
        <v>Delivery Food</v>
      </c>
      <c r="E1378" s="13" t="str">
        <f>_xlfn.XLOOKUP('Bank_Statement (3)'!$D1378,Tabela4[Sub-category],Tabela4[Category])</f>
        <v>Food</v>
      </c>
      <c r="F1378" s="14" t="str">
        <f>_xlfn.XLOOKUP('Bank_Statement (3)'!$E1378,Tabela4[Category],Tabela4[Category Type])</f>
        <v>Expense</v>
      </c>
    </row>
    <row r="1379" spans="1:6" x14ac:dyDescent="0.25">
      <c r="A1379" s="1">
        <v>44427</v>
      </c>
      <c r="B1379" s="7" t="s">
        <v>7</v>
      </c>
      <c r="C1379" s="8">
        <v>-192</v>
      </c>
      <c r="D1379" s="15" t="str">
        <f>_xlfn.XLOOKUP(Bank_Statement__3[[#This Row],[Description]],'Data Validation'!$K$5:$K$27,'Data Validation'!$L$5:$L$27)</f>
        <v>Groceries</v>
      </c>
      <c r="E1379" s="16" t="str">
        <f>_xlfn.XLOOKUP('Bank_Statement (3)'!$D1379,Tabela4[Sub-category],Tabela4[Category])</f>
        <v>Food</v>
      </c>
      <c r="F1379" s="17" t="str">
        <f>_xlfn.XLOOKUP('Bank_Statement (3)'!$E1379,Tabela4[Category],Tabela4[Category Type])</f>
        <v>Expense</v>
      </c>
    </row>
    <row r="1380" spans="1:6" x14ac:dyDescent="0.25">
      <c r="A1380" s="1">
        <v>44428</v>
      </c>
      <c r="B1380" s="7" t="s">
        <v>7</v>
      </c>
      <c r="C1380" s="8">
        <v>-167</v>
      </c>
      <c r="D1380" s="12" t="str">
        <f>_xlfn.XLOOKUP(Bank_Statement__3[[#This Row],[Description]],'Data Validation'!$K$5:$K$27,'Data Validation'!$L$5:$L$27)</f>
        <v>Groceries</v>
      </c>
      <c r="E1380" s="13" t="str">
        <f>_xlfn.XLOOKUP('Bank_Statement (3)'!$D1380,Tabela4[Sub-category],Tabela4[Category])</f>
        <v>Food</v>
      </c>
      <c r="F1380" s="14" t="str">
        <f>_xlfn.XLOOKUP('Bank_Statement (3)'!$E1380,Tabela4[Category],Tabela4[Category Type])</f>
        <v>Expense</v>
      </c>
    </row>
    <row r="1381" spans="1:6" x14ac:dyDescent="0.25">
      <c r="A1381" s="1">
        <v>44429</v>
      </c>
      <c r="B1381" s="7" t="s">
        <v>4</v>
      </c>
      <c r="C1381" s="8">
        <v>-52</v>
      </c>
      <c r="D1381" s="15" t="str">
        <f>_xlfn.XLOOKUP(Bank_Statement__3[[#This Row],[Description]],'Data Validation'!$K$5:$K$27,'Data Validation'!$L$5:$L$27)</f>
        <v>Groceries</v>
      </c>
      <c r="E1381" s="16" t="str">
        <f>_xlfn.XLOOKUP('Bank_Statement (3)'!$D1381,Tabela4[Sub-category],Tabela4[Category])</f>
        <v>Food</v>
      </c>
      <c r="F1381" s="17" t="str">
        <f>_xlfn.XLOOKUP('Bank_Statement (3)'!$E1381,Tabela4[Category],Tabela4[Category Type])</f>
        <v>Expense</v>
      </c>
    </row>
    <row r="1382" spans="1:6" x14ac:dyDescent="0.25">
      <c r="A1382" s="1">
        <v>44430</v>
      </c>
      <c r="B1382" s="7" t="s">
        <v>6</v>
      </c>
      <c r="C1382" s="8">
        <v>-92</v>
      </c>
      <c r="D1382" s="12" t="str">
        <f>_xlfn.XLOOKUP(Bank_Statement__3[[#This Row],[Description]],'Data Validation'!$K$5:$K$27,'Data Validation'!$L$5:$L$27)</f>
        <v>Cosmetics</v>
      </c>
      <c r="E1382" s="13" t="str">
        <f>_xlfn.XLOOKUP('Bank_Statement (3)'!$D1382,Tabela4[Sub-category],Tabela4[Category])</f>
        <v>Living Expenses</v>
      </c>
      <c r="F1382" s="14" t="str">
        <f>_xlfn.XLOOKUP('Bank_Statement (3)'!$E1382,Tabela4[Category],Tabela4[Category Type])</f>
        <v>Expense</v>
      </c>
    </row>
    <row r="1383" spans="1:6" x14ac:dyDescent="0.25">
      <c r="A1383" s="1">
        <v>44431</v>
      </c>
      <c r="B1383" s="7" t="s">
        <v>0</v>
      </c>
      <c r="C1383" s="8">
        <v>-29</v>
      </c>
      <c r="D1383" s="15" t="str">
        <f>_xlfn.XLOOKUP(Bank_Statement__3[[#This Row],[Description]],'Data Validation'!$K$5:$K$27,'Data Validation'!$L$5:$L$27)</f>
        <v>Delivery Food</v>
      </c>
      <c r="E1383" s="16" t="str">
        <f>_xlfn.XLOOKUP('Bank_Statement (3)'!$D1383,Tabela4[Sub-category],Tabela4[Category])</f>
        <v>Food</v>
      </c>
      <c r="F1383" s="17" t="str">
        <f>_xlfn.XLOOKUP('Bank_Statement (3)'!$E1383,Tabela4[Category],Tabela4[Category Type])</f>
        <v>Expense</v>
      </c>
    </row>
    <row r="1384" spans="1:6" x14ac:dyDescent="0.25">
      <c r="A1384" s="1">
        <v>44432</v>
      </c>
      <c r="B1384" s="7" t="s">
        <v>19</v>
      </c>
      <c r="C1384" s="8">
        <v>-27</v>
      </c>
      <c r="D1384" s="12" t="str">
        <f>_xlfn.XLOOKUP(Bank_Statement__3[[#This Row],[Description]],'Data Validation'!$K$5:$K$27,'Data Validation'!$L$5:$L$27)</f>
        <v>Entertainment Subscription</v>
      </c>
      <c r="E1384" s="13" t="str">
        <f>_xlfn.XLOOKUP('Bank_Statement (3)'!$D1384,Tabela4[Sub-category],Tabela4[Category])</f>
        <v>Entertainment</v>
      </c>
      <c r="F1384" s="14" t="str">
        <f>_xlfn.XLOOKUP('Bank_Statement (3)'!$E1384,Tabela4[Category],Tabela4[Category Type])</f>
        <v>Expense</v>
      </c>
    </row>
    <row r="1385" spans="1:6" x14ac:dyDescent="0.25">
      <c r="A1385" s="1">
        <v>44433</v>
      </c>
      <c r="B1385" s="7" t="s">
        <v>4</v>
      </c>
      <c r="C1385" s="8">
        <v>-188</v>
      </c>
      <c r="D1385" s="15" t="str">
        <f>_xlfn.XLOOKUP(Bank_Statement__3[[#This Row],[Description]],'Data Validation'!$K$5:$K$27,'Data Validation'!$L$5:$L$27)</f>
        <v>Groceries</v>
      </c>
      <c r="E1385" s="16" t="str">
        <f>_xlfn.XLOOKUP('Bank_Statement (3)'!$D1385,Tabela4[Sub-category],Tabela4[Category])</f>
        <v>Food</v>
      </c>
      <c r="F1385" s="17" t="str">
        <f>_xlfn.XLOOKUP('Bank_Statement (3)'!$E1385,Tabela4[Category],Tabela4[Category Type])</f>
        <v>Expense</v>
      </c>
    </row>
    <row r="1386" spans="1:6" x14ac:dyDescent="0.25">
      <c r="A1386" s="1">
        <v>44434</v>
      </c>
      <c r="B1386" s="7" t="s">
        <v>15</v>
      </c>
      <c r="C1386" s="8">
        <v>-256</v>
      </c>
      <c r="D1386" s="12" t="str">
        <f>_xlfn.XLOOKUP(Bank_Statement__3[[#This Row],[Description]],'Data Validation'!$K$5:$K$27,'Data Validation'!$L$5:$L$27)</f>
        <v>Regular Living Expense</v>
      </c>
      <c r="E1386" s="13" t="str">
        <f>_xlfn.XLOOKUP('Bank_Statement (3)'!$D1386,Tabela4[Sub-category],Tabela4[Category])</f>
        <v>Living Expenses</v>
      </c>
      <c r="F1386" s="14" t="str">
        <f>_xlfn.XLOOKUP('Bank_Statement (3)'!$E1386,Tabela4[Category],Tabela4[Category Type])</f>
        <v>Expense</v>
      </c>
    </row>
    <row r="1387" spans="1:6" x14ac:dyDescent="0.25">
      <c r="A1387" s="1">
        <v>44435</v>
      </c>
      <c r="B1387" s="7" t="s">
        <v>7</v>
      </c>
      <c r="C1387" s="8">
        <v>-99</v>
      </c>
      <c r="D1387" s="15" t="str">
        <f>_xlfn.XLOOKUP(Bank_Statement__3[[#This Row],[Description]],'Data Validation'!$K$5:$K$27,'Data Validation'!$L$5:$L$27)</f>
        <v>Groceries</v>
      </c>
      <c r="E1387" s="16" t="str">
        <f>_xlfn.XLOOKUP('Bank_Statement (3)'!$D1387,Tabela4[Sub-category],Tabela4[Category])</f>
        <v>Food</v>
      </c>
      <c r="F1387" s="17" t="str">
        <f>_xlfn.XLOOKUP('Bank_Statement (3)'!$E1387,Tabela4[Category],Tabela4[Category Type])</f>
        <v>Expense</v>
      </c>
    </row>
    <row r="1388" spans="1:6" x14ac:dyDescent="0.25">
      <c r="A1388" s="1">
        <v>44436</v>
      </c>
      <c r="B1388" s="7" t="s">
        <v>9</v>
      </c>
      <c r="C1388" s="8">
        <v>0</v>
      </c>
      <c r="D1388" s="12" t="str">
        <f>_xlfn.XLOOKUP(Bank_Statement__3[[#This Row],[Description]],'Data Validation'!$K$5:$K$27,'Data Validation'!$L$5:$L$27)</f>
        <v>Going Out</v>
      </c>
      <c r="E1388" s="13" t="str">
        <f>_xlfn.XLOOKUP('Bank_Statement (3)'!$D1388,Tabela4[Sub-category],Tabela4[Category])</f>
        <v>Entertainment</v>
      </c>
      <c r="F1388" s="14" t="str">
        <f>_xlfn.XLOOKUP('Bank_Statement (3)'!$E1388,Tabela4[Category],Tabela4[Category Type])</f>
        <v>Expense</v>
      </c>
    </row>
    <row r="1389" spans="1:6" x14ac:dyDescent="0.25">
      <c r="A1389" s="1">
        <v>44437</v>
      </c>
      <c r="B1389" s="7" t="s">
        <v>4</v>
      </c>
      <c r="C1389" s="8">
        <v>-112</v>
      </c>
      <c r="D1389" s="15" t="str">
        <f>_xlfn.XLOOKUP(Bank_Statement__3[[#This Row],[Description]],'Data Validation'!$K$5:$K$27,'Data Validation'!$L$5:$L$27)</f>
        <v>Groceries</v>
      </c>
      <c r="E1389" s="16" t="str">
        <f>_xlfn.XLOOKUP('Bank_Statement (3)'!$D1389,Tabela4[Sub-category],Tabela4[Category])</f>
        <v>Food</v>
      </c>
      <c r="F1389" s="17" t="str">
        <f>_xlfn.XLOOKUP('Bank_Statement (3)'!$E1389,Tabela4[Category],Tabela4[Category Type])</f>
        <v>Expense</v>
      </c>
    </row>
    <row r="1390" spans="1:6" x14ac:dyDescent="0.25">
      <c r="A1390" s="1">
        <v>44438</v>
      </c>
      <c r="B1390" s="7" t="s">
        <v>0</v>
      </c>
      <c r="C1390" s="8">
        <v>-19</v>
      </c>
      <c r="D1390" s="12" t="str">
        <f>_xlfn.XLOOKUP(Bank_Statement__3[[#This Row],[Description]],'Data Validation'!$K$5:$K$27,'Data Validation'!$L$5:$L$27)</f>
        <v>Delivery Food</v>
      </c>
      <c r="E1390" s="13" t="str">
        <f>_xlfn.XLOOKUP('Bank_Statement (3)'!$D1390,Tabela4[Sub-category],Tabela4[Category])</f>
        <v>Food</v>
      </c>
      <c r="F1390" s="14" t="str">
        <f>_xlfn.XLOOKUP('Bank_Statement (3)'!$E1390,Tabela4[Category],Tabela4[Category Type])</f>
        <v>Expense</v>
      </c>
    </row>
    <row r="1391" spans="1:6" x14ac:dyDescent="0.25">
      <c r="A1391" s="1">
        <v>44439</v>
      </c>
      <c r="B1391" s="7" t="s">
        <v>7</v>
      </c>
      <c r="C1391" s="8">
        <v>-104</v>
      </c>
      <c r="D1391" s="15" t="str">
        <f>_xlfn.XLOOKUP(Bank_Statement__3[[#This Row],[Description]],'Data Validation'!$K$5:$K$27,'Data Validation'!$L$5:$L$27)</f>
        <v>Groceries</v>
      </c>
      <c r="E1391" s="16" t="str">
        <f>_xlfn.XLOOKUP('Bank_Statement (3)'!$D1391,Tabela4[Sub-category],Tabela4[Category])</f>
        <v>Food</v>
      </c>
      <c r="F1391" s="17" t="str">
        <f>_xlfn.XLOOKUP('Bank_Statement (3)'!$E1391,Tabela4[Category],Tabela4[Category Type])</f>
        <v>Expense</v>
      </c>
    </row>
    <row r="1392" spans="1:6" x14ac:dyDescent="0.25">
      <c r="A1392" s="1">
        <v>44439</v>
      </c>
      <c r="B1392" s="7" t="s">
        <v>8</v>
      </c>
      <c r="C1392" s="8">
        <v>8415.5499999999993</v>
      </c>
      <c r="D1392" s="12" t="str">
        <f>_xlfn.XLOOKUP(Bank_Statement__3[[#This Row],[Description]],'Data Validation'!$K$5:$K$27,'Data Validation'!$L$5:$L$27)</f>
        <v>Salary</v>
      </c>
      <c r="E1392" s="13" t="str">
        <f>_xlfn.XLOOKUP('Bank_Statement (3)'!$D1392,Tabela4[Sub-category],Tabela4[Category])</f>
        <v>Salary</v>
      </c>
      <c r="F1392" s="14" t="str">
        <f>_xlfn.XLOOKUP('Bank_Statement (3)'!$E1392,Tabela4[Category],Tabela4[Category Type])</f>
        <v>Income</v>
      </c>
    </row>
    <row r="1393" spans="1:6" x14ac:dyDescent="0.25">
      <c r="A1393" s="1">
        <v>44440</v>
      </c>
      <c r="B1393" s="7" t="s">
        <v>20</v>
      </c>
      <c r="C1393" s="8">
        <v>-33</v>
      </c>
      <c r="D1393" s="15" t="str">
        <f>_xlfn.XLOOKUP(Bank_Statement__3[[#This Row],[Description]],'Data Validation'!$K$5:$K$27,'Data Validation'!$L$5:$L$27)</f>
        <v>Public Transport</v>
      </c>
      <c r="E1393" s="16" t="str">
        <f>_xlfn.XLOOKUP('Bank_Statement (3)'!$D1393,Tabela4[Sub-category],Tabela4[Category])</f>
        <v>Transport</v>
      </c>
      <c r="F1393" s="17" t="str">
        <f>_xlfn.XLOOKUP('Bank_Statement (3)'!$E1393,Tabela4[Category],Tabela4[Category Type])</f>
        <v>Expense</v>
      </c>
    </row>
    <row r="1394" spans="1:6" x14ac:dyDescent="0.25">
      <c r="A1394" s="1">
        <v>44441</v>
      </c>
      <c r="B1394" s="7" t="s">
        <v>7</v>
      </c>
      <c r="C1394" s="8">
        <v>-125</v>
      </c>
      <c r="D1394" s="12" t="str">
        <f>_xlfn.XLOOKUP(Bank_Statement__3[[#This Row],[Description]],'Data Validation'!$K$5:$K$27,'Data Validation'!$L$5:$L$27)</f>
        <v>Groceries</v>
      </c>
      <c r="E1394" s="13" t="str">
        <f>_xlfn.XLOOKUP('Bank_Statement (3)'!$D1394,Tabela4[Sub-category],Tabela4[Category])</f>
        <v>Food</v>
      </c>
      <c r="F1394" s="14" t="str">
        <f>_xlfn.XLOOKUP('Bank_Statement (3)'!$E1394,Tabela4[Category],Tabela4[Category Type])</f>
        <v>Expense</v>
      </c>
    </row>
    <row r="1395" spans="1:6" x14ac:dyDescent="0.25">
      <c r="A1395" s="1">
        <v>44442</v>
      </c>
      <c r="B1395" s="7" t="s">
        <v>1</v>
      </c>
      <c r="C1395" s="8">
        <v>-357</v>
      </c>
      <c r="D1395" s="15" t="str">
        <f>_xlfn.XLOOKUP(Bank_Statement__3[[#This Row],[Description]],'Data Validation'!$K$5:$K$27,'Data Validation'!$L$5:$L$27)</f>
        <v>Other</v>
      </c>
      <c r="E1395" s="16" t="str">
        <f>_xlfn.XLOOKUP('Bank_Statement (3)'!$D1395,Tabela4[Sub-category],Tabela4[Category])</f>
        <v>Discretionary</v>
      </c>
      <c r="F1395" s="17" t="str">
        <f>_xlfn.XLOOKUP('Bank_Statement (3)'!$E1395,Tabela4[Category],Tabela4[Category Type])</f>
        <v>Expense</v>
      </c>
    </row>
    <row r="1396" spans="1:6" x14ac:dyDescent="0.25">
      <c r="A1396" s="1">
        <v>44443</v>
      </c>
      <c r="B1396" s="7" t="s">
        <v>6</v>
      </c>
      <c r="C1396" s="8">
        <v>-117</v>
      </c>
      <c r="D1396" s="12" t="str">
        <f>_xlfn.XLOOKUP(Bank_Statement__3[[#This Row],[Description]],'Data Validation'!$K$5:$K$27,'Data Validation'!$L$5:$L$27)</f>
        <v>Cosmetics</v>
      </c>
      <c r="E1396" s="13" t="str">
        <f>_xlfn.XLOOKUP('Bank_Statement (3)'!$D1396,Tabela4[Sub-category],Tabela4[Category])</f>
        <v>Living Expenses</v>
      </c>
      <c r="F1396" s="14" t="str">
        <f>_xlfn.XLOOKUP('Bank_Statement (3)'!$E1396,Tabela4[Category],Tabela4[Category Type])</f>
        <v>Expense</v>
      </c>
    </row>
    <row r="1397" spans="1:6" x14ac:dyDescent="0.25">
      <c r="A1397" s="1">
        <v>44444</v>
      </c>
      <c r="B1397" s="7" t="s">
        <v>20</v>
      </c>
      <c r="C1397" s="8">
        <v>-22</v>
      </c>
      <c r="D1397" s="15" t="str">
        <f>_xlfn.XLOOKUP(Bank_Statement__3[[#This Row],[Description]],'Data Validation'!$K$5:$K$27,'Data Validation'!$L$5:$L$27)</f>
        <v>Public Transport</v>
      </c>
      <c r="E1397" s="16" t="str">
        <f>_xlfn.XLOOKUP('Bank_Statement (3)'!$D1397,Tabela4[Sub-category],Tabela4[Category])</f>
        <v>Transport</v>
      </c>
      <c r="F1397" s="17" t="str">
        <f>_xlfn.XLOOKUP('Bank_Statement (3)'!$E1397,Tabela4[Category],Tabela4[Category Type])</f>
        <v>Expense</v>
      </c>
    </row>
    <row r="1398" spans="1:6" x14ac:dyDescent="0.25">
      <c r="A1398" s="1">
        <v>44445</v>
      </c>
      <c r="B1398" s="7" t="s">
        <v>0</v>
      </c>
      <c r="C1398" s="8">
        <v>-17</v>
      </c>
      <c r="D1398" s="12" t="str">
        <f>_xlfn.XLOOKUP(Bank_Statement__3[[#This Row],[Description]],'Data Validation'!$K$5:$K$27,'Data Validation'!$L$5:$L$27)</f>
        <v>Delivery Food</v>
      </c>
      <c r="E1398" s="13" t="str">
        <f>_xlfn.XLOOKUP('Bank_Statement (3)'!$D1398,Tabela4[Sub-category],Tabela4[Category])</f>
        <v>Food</v>
      </c>
      <c r="F1398" s="14" t="str">
        <f>_xlfn.XLOOKUP('Bank_Statement (3)'!$E1398,Tabela4[Category],Tabela4[Category Type])</f>
        <v>Expense</v>
      </c>
    </row>
    <row r="1399" spans="1:6" x14ac:dyDescent="0.25">
      <c r="A1399" s="1">
        <v>44446</v>
      </c>
      <c r="B1399" s="7" t="s">
        <v>0</v>
      </c>
      <c r="C1399" s="8">
        <v>-18</v>
      </c>
      <c r="D1399" s="15" t="str">
        <f>_xlfn.XLOOKUP(Bank_Statement__3[[#This Row],[Description]],'Data Validation'!$K$5:$K$27,'Data Validation'!$L$5:$L$27)</f>
        <v>Delivery Food</v>
      </c>
      <c r="E1399" s="16" t="str">
        <f>_xlfn.XLOOKUP('Bank_Statement (3)'!$D1399,Tabela4[Sub-category],Tabela4[Category])</f>
        <v>Food</v>
      </c>
      <c r="F1399" s="17" t="str">
        <f>_xlfn.XLOOKUP('Bank_Statement (3)'!$E1399,Tabela4[Category],Tabela4[Category Type])</f>
        <v>Expense</v>
      </c>
    </row>
    <row r="1400" spans="1:6" x14ac:dyDescent="0.25">
      <c r="A1400" s="1">
        <v>44447</v>
      </c>
      <c r="B1400" s="7" t="s">
        <v>16</v>
      </c>
      <c r="C1400" s="8">
        <v>-62</v>
      </c>
      <c r="D1400" s="12" t="str">
        <f>_xlfn.XLOOKUP(Bank_Statement__3[[#This Row],[Description]],'Data Validation'!$K$5:$K$27,'Data Validation'!$L$5:$L$27)</f>
        <v>Gas</v>
      </c>
      <c r="E1400" s="13" t="str">
        <f>_xlfn.XLOOKUP('Bank_Statement (3)'!$D1400,Tabela4[Sub-category],Tabela4[Category])</f>
        <v>Transport</v>
      </c>
      <c r="F1400" s="14" t="str">
        <f>_xlfn.XLOOKUP('Bank_Statement (3)'!$E1400,Tabela4[Category],Tabela4[Category Type])</f>
        <v>Expense</v>
      </c>
    </row>
    <row r="1401" spans="1:6" x14ac:dyDescent="0.25">
      <c r="A1401" s="1">
        <v>44448</v>
      </c>
      <c r="B1401" s="7" t="s">
        <v>6</v>
      </c>
      <c r="C1401" s="8">
        <v>-57</v>
      </c>
      <c r="D1401" s="15" t="str">
        <f>_xlfn.XLOOKUP(Bank_Statement__3[[#This Row],[Description]],'Data Validation'!$K$5:$K$27,'Data Validation'!$L$5:$L$27)</f>
        <v>Cosmetics</v>
      </c>
      <c r="E1401" s="16" t="str">
        <f>_xlfn.XLOOKUP('Bank_Statement (3)'!$D1401,Tabela4[Sub-category],Tabela4[Category])</f>
        <v>Living Expenses</v>
      </c>
      <c r="F1401" s="17" t="str">
        <f>_xlfn.XLOOKUP('Bank_Statement (3)'!$E1401,Tabela4[Category],Tabela4[Category Type])</f>
        <v>Expense</v>
      </c>
    </row>
    <row r="1402" spans="1:6" x14ac:dyDescent="0.25">
      <c r="A1402" s="1">
        <v>44449</v>
      </c>
      <c r="B1402" s="7" t="s">
        <v>7</v>
      </c>
      <c r="C1402" s="8">
        <v>-52</v>
      </c>
      <c r="D1402" s="12" t="str">
        <f>_xlfn.XLOOKUP(Bank_Statement__3[[#This Row],[Description]],'Data Validation'!$K$5:$K$27,'Data Validation'!$L$5:$L$27)</f>
        <v>Groceries</v>
      </c>
      <c r="E1402" s="13" t="str">
        <f>_xlfn.XLOOKUP('Bank_Statement (3)'!$D1402,Tabela4[Sub-category],Tabela4[Category])</f>
        <v>Food</v>
      </c>
      <c r="F1402" s="14" t="str">
        <f>_xlfn.XLOOKUP('Bank_Statement (3)'!$E1402,Tabela4[Category],Tabela4[Category Type])</f>
        <v>Expense</v>
      </c>
    </row>
    <row r="1403" spans="1:6" x14ac:dyDescent="0.25">
      <c r="A1403" s="1">
        <v>44450</v>
      </c>
      <c r="B1403" s="7" t="s">
        <v>20</v>
      </c>
      <c r="C1403" s="8">
        <v>-40</v>
      </c>
      <c r="D1403" s="15" t="str">
        <f>_xlfn.XLOOKUP(Bank_Statement__3[[#This Row],[Description]],'Data Validation'!$K$5:$K$27,'Data Validation'!$L$5:$L$27)</f>
        <v>Public Transport</v>
      </c>
      <c r="E1403" s="16" t="str">
        <f>_xlfn.XLOOKUP('Bank_Statement (3)'!$D1403,Tabela4[Sub-category],Tabela4[Category])</f>
        <v>Transport</v>
      </c>
      <c r="F1403" s="17" t="str">
        <f>_xlfn.XLOOKUP('Bank_Statement (3)'!$E1403,Tabela4[Category],Tabela4[Category Type])</f>
        <v>Expense</v>
      </c>
    </row>
    <row r="1404" spans="1:6" x14ac:dyDescent="0.25">
      <c r="A1404" s="1">
        <v>44451</v>
      </c>
      <c r="B1404" s="7" t="s">
        <v>4</v>
      </c>
      <c r="C1404" s="8">
        <v>-162</v>
      </c>
      <c r="D1404" s="12" t="str">
        <f>_xlfn.XLOOKUP(Bank_Statement__3[[#This Row],[Description]],'Data Validation'!$K$5:$K$27,'Data Validation'!$L$5:$L$27)</f>
        <v>Groceries</v>
      </c>
      <c r="E1404" s="13" t="str">
        <f>_xlfn.XLOOKUP('Bank_Statement (3)'!$D1404,Tabela4[Sub-category],Tabela4[Category])</f>
        <v>Food</v>
      </c>
      <c r="F1404" s="14" t="str">
        <f>_xlfn.XLOOKUP('Bank_Statement (3)'!$E1404,Tabela4[Category],Tabela4[Category Type])</f>
        <v>Expense</v>
      </c>
    </row>
    <row r="1405" spans="1:6" x14ac:dyDescent="0.25">
      <c r="A1405" s="1">
        <v>44452</v>
      </c>
      <c r="B1405" s="7" t="s">
        <v>20</v>
      </c>
      <c r="C1405" s="8">
        <v>-2</v>
      </c>
      <c r="D1405" s="15" t="str">
        <f>_xlfn.XLOOKUP(Bank_Statement__3[[#This Row],[Description]],'Data Validation'!$K$5:$K$27,'Data Validation'!$L$5:$L$27)</f>
        <v>Public Transport</v>
      </c>
      <c r="E1405" s="16" t="str">
        <f>_xlfn.XLOOKUP('Bank_Statement (3)'!$D1405,Tabela4[Sub-category],Tabela4[Category])</f>
        <v>Transport</v>
      </c>
      <c r="F1405" s="17" t="str">
        <f>_xlfn.XLOOKUP('Bank_Statement (3)'!$E1405,Tabela4[Category],Tabela4[Category Type])</f>
        <v>Expense</v>
      </c>
    </row>
    <row r="1406" spans="1:6" x14ac:dyDescent="0.25">
      <c r="A1406" s="1">
        <v>44453</v>
      </c>
      <c r="B1406" s="7" t="s">
        <v>23</v>
      </c>
      <c r="C1406" s="8">
        <v>-102</v>
      </c>
      <c r="D1406" s="12" t="str">
        <f>_xlfn.XLOOKUP(Bank_Statement__3[[#This Row],[Description]],'Data Validation'!$K$5:$K$27,'Data Validation'!$L$5:$L$27)</f>
        <v>Games</v>
      </c>
      <c r="E1406" s="13" t="str">
        <f>_xlfn.XLOOKUP('Bank_Statement (3)'!$D1406,Tabela4[Sub-category],Tabela4[Category])</f>
        <v>Entertainment</v>
      </c>
      <c r="F1406" s="14" t="str">
        <f>_xlfn.XLOOKUP('Bank_Statement (3)'!$E1406,Tabela4[Category],Tabela4[Category Type])</f>
        <v>Expense</v>
      </c>
    </row>
    <row r="1407" spans="1:6" x14ac:dyDescent="0.25">
      <c r="A1407" s="1">
        <v>44454</v>
      </c>
      <c r="B1407" s="7" t="s">
        <v>0</v>
      </c>
      <c r="C1407" s="8">
        <v>-4</v>
      </c>
      <c r="D1407" s="15" t="str">
        <f>_xlfn.XLOOKUP(Bank_Statement__3[[#This Row],[Description]],'Data Validation'!$K$5:$K$27,'Data Validation'!$L$5:$L$27)</f>
        <v>Delivery Food</v>
      </c>
      <c r="E1407" s="16" t="str">
        <f>_xlfn.XLOOKUP('Bank_Statement (3)'!$D1407,Tabela4[Sub-category],Tabela4[Category])</f>
        <v>Food</v>
      </c>
      <c r="F1407" s="17" t="str">
        <f>_xlfn.XLOOKUP('Bank_Statement (3)'!$E1407,Tabela4[Category],Tabela4[Category Type])</f>
        <v>Expense</v>
      </c>
    </row>
    <row r="1408" spans="1:6" x14ac:dyDescent="0.25">
      <c r="A1408" s="1">
        <v>44455</v>
      </c>
      <c r="B1408" s="7" t="s">
        <v>7</v>
      </c>
      <c r="C1408" s="8">
        <v>-130</v>
      </c>
      <c r="D1408" s="12" t="str">
        <f>_xlfn.XLOOKUP(Bank_Statement__3[[#This Row],[Description]],'Data Validation'!$K$5:$K$27,'Data Validation'!$L$5:$L$27)</f>
        <v>Groceries</v>
      </c>
      <c r="E1408" s="13" t="str">
        <f>_xlfn.XLOOKUP('Bank_Statement (3)'!$D1408,Tabela4[Sub-category],Tabela4[Category])</f>
        <v>Food</v>
      </c>
      <c r="F1408" s="14" t="str">
        <f>_xlfn.XLOOKUP('Bank_Statement (3)'!$E1408,Tabela4[Category],Tabela4[Category Type])</f>
        <v>Expense</v>
      </c>
    </row>
    <row r="1409" spans="1:6" x14ac:dyDescent="0.25">
      <c r="A1409" s="1">
        <v>44456</v>
      </c>
      <c r="B1409" s="7" t="s">
        <v>15</v>
      </c>
      <c r="C1409" s="8">
        <v>-431</v>
      </c>
      <c r="D1409" s="15" t="str">
        <f>_xlfn.XLOOKUP(Bank_Statement__3[[#This Row],[Description]],'Data Validation'!$K$5:$K$27,'Data Validation'!$L$5:$L$27)</f>
        <v>Regular Living Expense</v>
      </c>
      <c r="E1409" s="16" t="str">
        <f>_xlfn.XLOOKUP('Bank_Statement (3)'!$D1409,Tabela4[Sub-category],Tabela4[Category])</f>
        <v>Living Expenses</v>
      </c>
      <c r="F1409" s="17" t="str">
        <f>_xlfn.XLOOKUP('Bank_Statement (3)'!$E1409,Tabela4[Category],Tabela4[Category Type])</f>
        <v>Expense</v>
      </c>
    </row>
    <row r="1410" spans="1:6" x14ac:dyDescent="0.25">
      <c r="A1410" s="1">
        <v>44457</v>
      </c>
      <c r="B1410" s="7" t="s">
        <v>0</v>
      </c>
      <c r="C1410" s="8">
        <v>-42</v>
      </c>
      <c r="D1410" s="12" t="str">
        <f>_xlfn.XLOOKUP(Bank_Statement__3[[#This Row],[Description]],'Data Validation'!$K$5:$K$27,'Data Validation'!$L$5:$L$27)</f>
        <v>Delivery Food</v>
      </c>
      <c r="E1410" s="13" t="str">
        <f>_xlfn.XLOOKUP('Bank_Statement (3)'!$D1410,Tabela4[Sub-category],Tabela4[Category])</f>
        <v>Food</v>
      </c>
      <c r="F1410" s="14" t="str">
        <f>_xlfn.XLOOKUP('Bank_Statement (3)'!$E1410,Tabela4[Category],Tabela4[Category Type])</f>
        <v>Expense</v>
      </c>
    </row>
    <row r="1411" spans="1:6" x14ac:dyDescent="0.25">
      <c r="A1411" s="1">
        <v>44458</v>
      </c>
      <c r="B1411" s="7" t="s">
        <v>7</v>
      </c>
      <c r="C1411" s="8">
        <v>-127</v>
      </c>
      <c r="D1411" s="15" t="str">
        <f>_xlfn.XLOOKUP(Bank_Statement__3[[#This Row],[Description]],'Data Validation'!$K$5:$K$27,'Data Validation'!$L$5:$L$27)</f>
        <v>Groceries</v>
      </c>
      <c r="E1411" s="16" t="str">
        <f>_xlfn.XLOOKUP('Bank_Statement (3)'!$D1411,Tabela4[Sub-category],Tabela4[Category])</f>
        <v>Food</v>
      </c>
      <c r="F1411" s="17" t="str">
        <f>_xlfn.XLOOKUP('Bank_Statement (3)'!$E1411,Tabela4[Category],Tabela4[Category Type])</f>
        <v>Expense</v>
      </c>
    </row>
    <row r="1412" spans="1:6" x14ac:dyDescent="0.25">
      <c r="A1412" s="1">
        <v>44459</v>
      </c>
      <c r="B1412" s="7" t="s">
        <v>7</v>
      </c>
      <c r="C1412" s="8">
        <v>-79</v>
      </c>
      <c r="D1412" s="12" t="str">
        <f>_xlfn.XLOOKUP(Bank_Statement__3[[#This Row],[Description]],'Data Validation'!$K$5:$K$27,'Data Validation'!$L$5:$L$27)</f>
        <v>Groceries</v>
      </c>
      <c r="E1412" s="13" t="str">
        <f>_xlfn.XLOOKUP('Bank_Statement (3)'!$D1412,Tabela4[Sub-category],Tabela4[Category])</f>
        <v>Food</v>
      </c>
      <c r="F1412" s="14" t="str">
        <f>_xlfn.XLOOKUP('Bank_Statement (3)'!$E1412,Tabela4[Category],Tabela4[Category Type])</f>
        <v>Expense</v>
      </c>
    </row>
    <row r="1413" spans="1:6" x14ac:dyDescent="0.25">
      <c r="A1413" s="1">
        <v>44460</v>
      </c>
      <c r="B1413" s="7" t="s">
        <v>0</v>
      </c>
      <c r="C1413" s="8">
        <v>-15</v>
      </c>
      <c r="D1413" s="15" t="str">
        <f>_xlfn.XLOOKUP(Bank_Statement__3[[#This Row],[Description]],'Data Validation'!$K$5:$K$27,'Data Validation'!$L$5:$L$27)</f>
        <v>Delivery Food</v>
      </c>
      <c r="E1413" s="16" t="str">
        <f>_xlfn.XLOOKUP('Bank_Statement (3)'!$D1413,Tabela4[Sub-category],Tabela4[Category])</f>
        <v>Food</v>
      </c>
      <c r="F1413" s="17" t="str">
        <f>_xlfn.XLOOKUP('Bank_Statement (3)'!$E1413,Tabela4[Category],Tabela4[Category Type])</f>
        <v>Expense</v>
      </c>
    </row>
    <row r="1414" spans="1:6" x14ac:dyDescent="0.25">
      <c r="A1414" s="1">
        <v>44461</v>
      </c>
      <c r="B1414" s="7" t="s">
        <v>7</v>
      </c>
      <c r="C1414" s="8">
        <v>-78</v>
      </c>
      <c r="D1414" s="12" t="str">
        <f>_xlfn.XLOOKUP(Bank_Statement__3[[#This Row],[Description]],'Data Validation'!$K$5:$K$27,'Data Validation'!$L$5:$L$27)</f>
        <v>Groceries</v>
      </c>
      <c r="E1414" s="13" t="str">
        <f>_xlfn.XLOOKUP('Bank_Statement (3)'!$D1414,Tabela4[Sub-category],Tabela4[Category])</f>
        <v>Food</v>
      </c>
      <c r="F1414" s="14" t="str">
        <f>_xlfn.XLOOKUP('Bank_Statement (3)'!$E1414,Tabela4[Category],Tabela4[Category Type])</f>
        <v>Expense</v>
      </c>
    </row>
    <row r="1415" spans="1:6" x14ac:dyDescent="0.25">
      <c r="A1415" s="1">
        <v>44462</v>
      </c>
      <c r="B1415" s="7" t="s">
        <v>18</v>
      </c>
      <c r="C1415" s="8">
        <v>-12</v>
      </c>
      <c r="D1415" s="15" t="str">
        <f>_xlfn.XLOOKUP(Bank_Statement__3[[#This Row],[Description]],'Data Validation'!$K$5:$K$27,'Data Validation'!$L$5:$L$27)</f>
        <v>Regular Living Expense</v>
      </c>
      <c r="E1415" s="16" t="str">
        <f>_xlfn.XLOOKUP('Bank_Statement (3)'!$D1415,Tabela4[Sub-category],Tabela4[Category])</f>
        <v>Living Expenses</v>
      </c>
      <c r="F1415" s="17" t="str">
        <f>_xlfn.XLOOKUP('Bank_Statement (3)'!$E1415,Tabela4[Category],Tabela4[Category Type])</f>
        <v>Expense</v>
      </c>
    </row>
    <row r="1416" spans="1:6" x14ac:dyDescent="0.25">
      <c r="A1416" s="1">
        <v>44463</v>
      </c>
      <c r="B1416" s="7" t="s">
        <v>9</v>
      </c>
      <c r="C1416" s="8">
        <v>-1</v>
      </c>
      <c r="D1416" s="12" t="str">
        <f>_xlfn.XLOOKUP(Bank_Statement__3[[#This Row],[Description]],'Data Validation'!$K$5:$K$27,'Data Validation'!$L$5:$L$27)</f>
        <v>Going Out</v>
      </c>
      <c r="E1416" s="13" t="str">
        <f>_xlfn.XLOOKUP('Bank_Statement (3)'!$D1416,Tabela4[Sub-category],Tabela4[Category])</f>
        <v>Entertainment</v>
      </c>
      <c r="F1416" s="14" t="str">
        <f>_xlfn.XLOOKUP('Bank_Statement (3)'!$E1416,Tabela4[Category],Tabela4[Category Type])</f>
        <v>Expense</v>
      </c>
    </row>
    <row r="1417" spans="1:6" x14ac:dyDescent="0.25">
      <c r="A1417" s="1">
        <v>44464</v>
      </c>
      <c r="B1417" s="7" t="s">
        <v>20</v>
      </c>
      <c r="C1417" s="8">
        <v>-12</v>
      </c>
      <c r="D1417" s="15" t="str">
        <f>_xlfn.XLOOKUP(Bank_Statement__3[[#This Row],[Description]],'Data Validation'!$K$5:$K$27,'Data Validation'!$L$5:$L$27)</f>
        <v>Public Transport</v>
      </c>
      <c r="E1417" s="16" t="str">
        <f>_xlfn.XLOOKUP('Bank_Statement (3)'!$D1417,Tabela4[Sub-category],Tabela4[Category])</f>
        <v>Transport</v>
      </c>
      <c r="F1417" s="17" t="str">
        <f>_xlfn.XLOOKUP('Bank_Statement (3)'!$E1417,Tabela4[Category],Tabela4[Category Type])</f>
        <v>Expense</v>
      </c>
    </row>
    <row r="1418" spans="1:6" x14ac:dyDescent="0.25">
      <c r="A1418" s="1">
        <v>44465</v>
      </c>
      <c r="B1418" s="7" t="s">
        <v>4</v>
      </c>
      <c r="C1418" s="8">
        <v>-84</v>
      </c>
      <c r="D1418" s="12" t="str">
        <f>_xlfn.XLOOKUP(Bank_Statement__3[[#This Row],[Description]],'Data Validation'!$K$5:$K$27,'Data Validation'!$L$5:$L$27)</f>
        <v>Groceries</v>
      </c>
      <c r="E1418" s="13" t="str">
        <f>_xlfn.XLOOKUP('Bank_Statement (3)'!$D1418,Tabela4[Sub-category],Tabela4[Category])</f>
        <v>Food</v>
      </c>
      <c r="F1418" s="14" t="str">
        <f>_xlfn.XLOOKUP('Bank_Statement (3)'!$E1418,Tabela4[Category],Tabela4[Category Type])</f>
        <v>Expense</v>
      </c>
    </row>
    <row r="1419" spans="1:6" x14ac:dyDescent="0.25">
      <c r="A1419" s="1">
        <v>44466</v>
      </c>
      <c r="B1419" s="7" t="s">
        <v>17</v>
      </c>
      <c r="C1419" s="8">
        <v>-213</v>
      </c>
      <c r="D1419" s="15" t="str">
        <f>_xlfn.XLOOKUP(Bank_Statement__3[[#This Row],[Description]],'Data Validation'!$K$5:$K$27,'Data Validation'!$L$5:$L$27)</f>
        <v>Regular Living Expense</v>
      </c>
      <c r="E1419" s="16" t="str">
        <f>_xlfn.XLOOKUP('Bank_Statement (3)'!$D1419,Tabela4[Sub-category],Tabela4[Category])</f>
        <v>Living Expenses</v>
      </c>
      <c r="F1419" s="17" t="str">
        <f>_xlfn.XLOOKUP('Bank_Statement (3)'!$E1419,Tabela4[Category],Tabela4[Category Type])</f>
        <v>Expense</v>
      </c>
    </row>
    <row r="1420" spans="1:6" x14ac:dyDescent="0.25">
      <c r="A1420" s="1">
        <v>44467</v>
      </c>
      <c r="B1420" s="7" t="s">
        <v>7</v>
      </c>
      <c r="C1420" s="8">
        <v>-162</v>
      </c>
      <c r="D1420" s="12" t="str">
        <f>_xlfn.XLOOKUP(Bank_Statement__3[[#This Row],[Description]],'Data Validation'!$K$5:$K$27,'Data Validation'!$L$5:$L$27)</f>
        <v>Groceries</v>
      </c>
      <c r="E1420" s="13" t="str">
        <f>_xlfn.XLOOKUP('Bank_Statement (3)'!$D1420,Tabela4[Sub-category],Tabela4[Category])</f>
        <v>Food</v>
      </c>
      <c r="F1420" s="14" t="str">
        <f>_xlfn.XLOOKUP('Bank_Statement (3)'!$E1420,Tabela4[Category],Tabela4[Category Type])</f>
        <v>Expense</v>
      </c>
    </row>
    <row r="1421" spans="1:6" x14ac:dyDescent="0.25">
      <c r="A1421" s="1">
        <v>44468</v>
      </c>
      <c r="B1421" s="7" t="s">
        <v>9</v>
      </c>
      <c r="C1421" s="8">
        <v>-46</v>
      </c>
      <c r="D1421" s="15" t="str">
        <f>_xlfn.XLOOKUP(Bank_Statement__3[[#This Row],[Description]],'Data Validation'!$K$5:$K$27,'Data Validation'!$L$5:$L$27)</f>
        <v>Going Out</v>
      </c>
      <c r="E1421" s="16" t="str">
        <f>_xlfn.XLOOKUP('Bank_Statement (3)'!$D1421,Tabela4[Sub-category],Tabela4[Category])</f>
        <v>Entertainment</v>
      </c>
      <c r="F1421" s="17" t="str">
        <f>_xlfn.XLOOKUP('Bank_Statement (3)'!$E1421,Tabela4[Category],Tabela4[Category Type])</f>
        <v>Expense</v>
      </c>
    </row>
    <row r="1422" spans="1:6" x14ac:dyDescent="0.25">
      <c r="A1422" s="1">
        <v>44469</v>
      </c>
      <c r="B1422" s="7" t="s">
        <v>6</v>
      </c>
      <c r="C1422" s="8">
        <v>-57</v>
      </c>
      <c r="D1422" s="12" t="str">
        <f>_xlfn.XLOOKUP(Bank_Statement__3[[#This Row],[Description]],'Data Validation'!$K$5:$K$27,'Data Validation'!$L$5:$L$27)</f>
        <v>Cosmetics</v>
      </c>
      <c r="E1422" s="13" t="str">
        <f>_xlfn.XLOOKUP('Bank_Statement (3)'!$D1422,Tabela4[Sub-category],Tabela4[Category])</f>
        <v>Living Expenses</v>
      </c>
      <c r="F1422" s="14" t="str">
        <f>_xlfn.XLOOKUP('Bank_Statement (3)'!$E1422,Tabela4[Category],Tabela4[Category Type])</f>
        <v>Expense</v>
      </c>
    </row>
    <row r="1423" spans="1:6" x14ac:dyDescent="0.25">
      <c r="A1423" s="1">
        <v>44469</v>
      </c>
      <c r="B1423" s="7" t="s">
        <v>8</v>
      </c>
      <c r="C1423" s="8">
        <v>8474.4</v>
      </c>
      <c r="D1423" s="15" t="str">
        <f>_xlfn.XLOOKUP(Bank_Statement__3[[#This Row],[Description]],'Data Validation'!$K$5:$K$27,'Data Validation'!$L$5:$L$27)</f>
        <v>Salary</v>
      </c>
      <c r="E1423" s="16" t="str">
        <f>_xlfn.XLOOKUP('Bank_Statement (3)'!$D1423,Tabela4[Sub-category],Tabela4[Category])</f>
        <v>Salary</v>
      </c>
      <c r="F1423" s="17" t="str">
        <f>_xlfn.XLOOKUP('Bank_Statement (3)'!$E1423,Tabela4[Category],Tabela4[Category Type])</f>
        <v>Income</v>
      </c>
    </row>
    <row r="1424" spans="1:6" x14ac:dyDescent="0.25">
      <c r="A1424" s="1">
        <v>44470</v>
      </c>
      <c r="B1424" s="7" t="s">
        <v>3</v>
      </c>
      <c r="C1424" s="8">
        <v>-35</v>
      </c>
      <c r="D1424" s="12" t="str">
        <f>_xlfn.XLOOKUP(Bank_Statement__3[[#This Row],[Description]],'Data Validation'!$K$5:$K$27,'Data Validation'!$L$5:$L$27)</f>
        <v>Entertainment Subscription</v>
      </c>
      <c r="E1424" s="13" t="str">
        <f>_xlfn.XLOOKUP('Bank_Statement (3)'!$D1424,Tabela4[Sub-category],Tabela4[Category])</f>
        <v>Entertainment</v>
      </c>
      <c r="F1424" s="14" t="str">
        <f>_xlfn.XLOOKUP('Bank_Statement (3)'!$E1424,Tabela4[Category],Tabela4[Category Type])</f>
        <v>Expense</v>
      </c>
    </row>
    <row r="1425" spans="1:6" x14ac:dyDescent="0.25">
      <c r="A1425" s="1">
        <v>44471</v>
      </c>
      <c r="B1425" s="7" t="s">
        <v>7</v>
      </c>
      <c r="C1425" s="8">
        <v>-108</v>
      </c>
      <c r="D1425" s="15" t="str">
        <f>_xlfn.XLOOKUP(Bank_Statement__3[[#This Row],[Description]],'Data Validation'!$K$5:$K$27,'Data Validation'!$L$5:$L$27)</f>
        <v>Groceries</v>
      </c>
      <c r="E1425" s="16" t="str">
        <f>_xlfn.XLOOKUP('Bank_Statement (3)'!$D1425,Tabela4[Sub-category],Tabela4[Category])</f>
        <v>Food</v>
      </c>
      <c r="F1425" s="17" t="str">
        <f>_xlfn.XLOOKUP('Bank_Statement (3)'!$E1425,Tabela4[Category],Tabela4[Category Type])</f>
        <v>Expense</v>
      </c>
    </row>
    <row r="1426" spans="1:6" x14ac:dyDescent="0.25">
      <c r="A1426" s="1">
        <v>44472</v>
      </c>
      <c r="B1426" s="7" t="s">
        <v>7</v>
      </c>
      <c r="C1426" s="8">
        <v>-171</v>
      </c>
      <c r="D1426" s="12" t="str">
        <f>_xlfn.XLOOKUP(Bank_Statement__3[[#This Row],[Description]],'Data Validation'!$K$5:$K$27,'Data Validation'!$L$5:$L$27)</f>
        <v>Groceries</v>
      </c>
      <c r="E1426" s="13" t="str">
        <f>_xlfn.XLOOKUP('Bank_Statement (3)'!$D1426,Tabela4[Sub-category],Tabela4[Category])</f>
        <v>Food</v>
      </c>
      <c r="F1426" s="14" t="str">
        <f>_xlfn.XLOOKUP('Bank_Statement (3)'!$E1426,Tabela4[Category],Tabela4[Category Type])</f>
        <v>Expense</v>
      </c>
    </row>
    <row r="1427" spans="1:6" x14ac:dyDescent="0.25">
      <c r="A1427" s="1">
        <v>44473</v>
      </c>
      <c r="B1427" s="7" t="s">
        <v>16</v>
      </c>
      <c r="C1427" s="8">
        <v>-94</v>
      </c>
      <c r="D1427" s="15" t="str">
        <f>_xlfn.XLOOKUP(Bank_Statement__3[[#This Row],[Description]],'Data Validation'!$K$5:$K$27,'Data Validation'!$L$5:$L$27)</f>
        <v>Gas</v>
      </c>
      <c r="E1427" s="16" t="str">
        <f>_xlfn.XLOOKUP('Bank_Statement (3)'!$D1427,Tabela4[Sub-category],Tabela4[Category])</f>
        <v>Transport</v>
      </c>
      <c r="F1427" s="17" t="str">
        <f>_xlfn.XLOOKUP('Bank_Statement (3)'!$E1427,Tabela4[Category],Tabela4[Category Type])</f>
        <v>Expense</v>
      </c>
    </row>
    <row r="1428" spans="1:6" x14ac:dyDescent="0.25">
      <c r="A1428" s="1">
        <v>44474</v>
      </c>
      <c r="B1428" s="7" t="s">
        <v>4</v>
      </c>
      <c r="C1428" s="8">
        <v>-186</v>
      </c>
      <c r="D1428" s="12" t="str">
        <f>_xlfn.XLOOKUP(Bank_Statement__3[[#This Row],[Description]],'Data Validation'!$K$5:$K$27,'Data Validation'!$L$5:$L$27)</f>
        <v>Groceries</v>
      </c>
      <c r="E1428" s="13" t="str">
        <f>_xlfn.XLOOKUP('Bank_Statement (3)'!$D1428,Tabela4[Sub-category],Tabela4[Category])</f>
        <v>Food</v>
      </c>
      <c r="F1428" s="14" t="str">
        <f>_xlfn.XLOOKUP('Bank_Statement (3)'!$E1428,Tabela4[Category],Tabela4[Category Type])</f>
        <v>Expense</v>
      </c>
    </row>
    <row r="1429" spans="1:6" x14ac:dyDescent="0.25">
      <c r="A1429" s="1">
        <v>44475</v>
      </c>
      <c r="B1429" s="7" t="s">
        <v>1</v>
      </c>
      <c r="C1429" s="8">
        <v>-204</v>
      </c>
      <c r="D1429" s="15" t="str">
        <f>_xlfn.XLOOKUP(Bank_Statement__3[[#This Row],[Description]],'Data Validation'!$K$5:$K$27,'Data Validation'!$L$5:$L$27)</f>
        <v>Other</v>
      </c>
      <c r="E1429" s="16" t="str">
        <f>_xlfn.XLOOKUP('Bank_Statement (3)'!$D1429,Tabela4[Sub-category],Tabela4[Category])</f>
        <v>Discretionary</v>
      </c>
      <c r="F1429" s="17" t="str">
        <f>_xlfn.XLOOKUP('Bank_Statement (3)'!$E1429,Tabela4[Category],Tabela4[Category Type])</f>
        <v>Expense</v>
      </c>
    </row>
    <row r="1430" spans="1:6" x14ac:dyDescent="0.25">
      <c r="A1430" s="1">
        <v>44476</v>
      </c>
      <c r="B1430" s="7" t="s">
        <v>0</v>
      </c>
      <c r="C1430" s="8">
        <v>-14</v>
      </c>
      <c r="D1430" s="12" t="str">
        <f>_xlfn.XLOOKUP(Bank_Statement__3[[#This Row],[Description]],'Data Validation'!$K$5:$K$27,'Data Validation'!$L$5:$L$27)</f>
        <v>Delivery Food</v>
      </c>
      <c r="E1430" s="13" t="str">
        <f>_xlfn.XLOOKUP('Bank_Statement (3)'!$D1430,Tabela4[Sub-category],Tabela4[Category])</f>
        <v>Food</v>
      </c>
      <c r="F1430" s="14" t="str">
        <f>_xlfn.XLOOKUP('Bank_Statement (3)'!$E1430,Tabela4[Category],Tabela4[Category Type])</f>
        <v>Expense</v>
      </c>
    </row>
    <row r="1431" spans="1:6" x14ac:dyDescent="0.25">
      <c r="A1431" s="1">
        <v>44477</v>
      </c>
      <c r="B1431" s="7" t="s">
        <v>6</v>
      </c>
      <c r="C1431" s="8">
        <v>-85</v>
      </c>
      <c r="D1431" s="15" t="str">
        <f>_xlfn.XLOOKUP(Bank_Statement__3[[#This Row],[Description]],'Data Validation'!$K$5:$K$27,'Data Validation'!$L$5:$L$27)</f>
        <v>Cosmetics</v>
      </c>
      <c r="E1431" s="16" t="str">
        <f>_xlfn.XLOOKUP('Bank_Statement (3)'!$D1431,Tabela4[Sub-category],Tabela4[Category])</f>
        <v>Living Expenses</v>
      </c>
      <c r="F1431" s="17" t="str">
        <f>_xlfn.XLOOKUP('Bank_Statement (3)'!$E1431,Tabela4[Category],Tabela4[Category Type])</f>
        <v>Expense</v>
      </c>
    </row>
    <row r="1432" spans="1:6" x14ac:dyDescent="0.25">
      <c r="A1432" s="1">
        <v>44478</v>
      </c>
      <c r="B1432" s="7" t="s">
        <v>0</v>
      </c>
      <c r="C1432" s="8">
        <v>-4</v>
      </c>
      <c r="D1432" s="12" t="str">
        <f>_xlfn.XLOOKUP(Bank_Statement__3[[#This Row],[Description]],'Data Validation'!$K$5:$K$27,'Data Validation'!$L$5:$L$27)</f>
        <v>Delivery Food</v>
      </c>
      <c r="E1432" s="13" t="str">
        <f>_xlfn.XLOOKUP('Bank_Statement (3)'!$D1432,Tabela4[Sub-category],Tabela4[Category])</f>
        <v>Food</v>
      </c>
      <c r="F1432" s="14" t="str">
        <f>_xlfn.XLOOKUP('Bank_Statement (3)'!$E1432,Tabela4[Category],Tabela4[Category Type])</f>
        <v>Expense</v>
      </c>
    </row>
    <row r="1433" spans="1:6" x14ac:dyDescent="0.25">
      <c r="A1433" s="1">
        <v>44479</v>
      </c>
      <c r="B1433" s="7" t="s">
        <v>0</v>
      </c>
      <c r="C1433" s="8">
        <v>-1</v>
      </c>
      <c r="D1433" s="15" t="str">
        <f>_xlfn.XLOOKUP(Bank_Statement__3[[#This Row],[Description]],'Data Validation'!$K$5:$K$27,'Data Validation'!$L$5:$L$27)</f>
        <v>Delivery Food</v>
      </c>
      <c r="E1433" s="16" t="str">
        <f>_xlfn.XLOOKUP('Bank_Statement (3)'!$D1433,Tabela4[Sub-category],Tabela4[Category])</f>
        <v>Food</v>
      </c>
      <c r="F1433" s="17" t="str">
        <f>_xlfn.XLOOKUP('Bank_Statement (3)'!$E1433,Tabela4[Category],Tabela4[Category Type])</f>
        <v>Expense</v>
      </c>
    </row>
    <row r="1434" spans="1:6" x14ac:dyDescent="0.25">
      <c r="A1434" s="1">
        <v>44480</v>
      </c>
      <c r="B1434" s="7" t="s">
        <v>17</v>
      </c>
      <c r="C1434" s="8">
        <v>-270</v>
      </c>
      <c r="D1434" s="12" t="str">
        <f>_xlfn.XLOOKUP(Bank_Statement__3[[#This Row],[Description]],'Data Validation'!$K$5:$K$27,'Data Validation'!$L$5:$L$27)</f>
        <v>Regular Living Expense</v>
      </c>
      <c r="E1434" s="13" t="str">
        <f>_xlfn.XLOOKUP('Bank_Statement (3)'!$D1434,Tabela4[Sub-category],Tabela4[Category])</f>
        <v>Living Expenses</v>
      </c>
      <c r="F1434" s="14" t="str">
        <f>_xlfn.XLOOKUP('Bank_Statement (3)'!$E1434,Tabela4[Category],Tabela4[Category Type])</f>
        <v>Expense</v>
      </c>
    </row>
    <row r="1435" spans="1:6" x14ac:dyDescent="0.25">
      <c r="A1435" s="1">
        <v>44481</v>
      </c>
      <c r="B1435" s="7" t="s">
        <v>0</v>
      </c>
      <c r="C1435" s="8">
        <v>-20</v>
      </c>
      <c r="D1435" s="15" t="str">
        <f>_xlfn.XLOOKUP(Bank_Statement__3[[#This Row],[Description]],'Data Validation'!$K$5:$K$27,'Data Validation'!$L$5:$L$27)</f>
        <v>Delivery Food</v>
      </c>
      <c r="E1435" s="16" t="str">
        <f>_xlfn.XLOOKUP('Bank_Statement (3)'!$D1435,Tabela4[Sub-category],Tabela4[Category])</f>
        <v>Food</v>
      </c>
      <c r="F1435" s="17" t="str">
        <f>_xlfn.XLOOKUP('Bank_Statement (3)'!$E1435,Tabela4[Category],Tabela4[Category Type])</f>
        <v>Expense</v>
      </c>
    </row>
    <row r="1436" spans="1:6" x14ac:dyDescent="0.25">
      <c r="A1436" s="1">
        <v>44482</v>
      </c>
      <c r="B1436" s="7" t="s">
        <v>15</v>
      </c>
      <c r="C1436" s="8">
        <v>-495</v>
      </c>
      <c r="D1436" s="12" t="str">
        <f>_xlfn.XLOOKUP(Bank_Statement__3[[#This Row],[Description]],'Data Validation'!$K$5:$K$27,'Data Validation'!$L$5:$L$27)</f>
        <v>Regular Living Expense</v>
      </c>
      <c r="E1436" s="13" t="str">
        <f>_xlfn.XLOOKUP('Bank_Statement (3)'!$D1436,Tabela4[Sub-category],Tabela4[Category])</f>
        <v>Living Expenses</v>
      </c>
      <c r="F1436" s="14" t="str">
        <f>_xlfn.XLOOKUP('Bank_Statement (3)'!$E1436,Tabela4[Category],Tabela4[Category Type])</f>
        <v>Expense</v>
      </c>
    </row>
    <row r="1437" spans="1:6" x14ac:dyDescent="0.25">
      <c r="A1437" s="1">
        <v>44483</v>
      </c>
      <c r="B1437" s="7" t="s">
        <v>24</v>
      </c>
      <c r="C1437" s="8">
        <v>-71</v>
      </c>
      <c r="D1437" s="15" t="str">
        <f>_xlfn.XLOOKUP(Bank_Statement__3[[#This Row],[Description]],'Data Validation'!$K$5:$K$27,'Data Validation'!$L$5:$L$27)</f>
        <v>Gas</v>
      </c>
      <c r="E1437" s="16" t="str">
        <f>_xlfn.XLOOKUP('Bank_Statement (3)'!$D1437,Tabela4[Sub-category],Tabela4[Category])</f>
        <v>Transport</v>
      </c>
      <c r="F1437" s="17" t="str">
        <f>_xlfn.XLOOKUP('Bank_Statement (3)'!$E1437,Tabela4[Category],Tabela4[Category Type])</f>
        <v>Expense</v>
      </c>
    </row>
    <row r="1438" spans="1:6" x14ac:dyDescent="0.25">
      <c r="A1438" s="1">
        <v>44484</v>
      </c>
      <c r="B1438" s="7" t="s">
        <v>16</v>
      </c>
      <c r="C1438" s="8">
        <v>-182</v>
      </c>
      <c r="D1438" s="12" t="str">
        <f>_xlfn.XLOOKUP(Bank_Statement__3[[#This Row],[Description]],'Data Validation'!$K$5:$K$27,'Data Validation'!$L$5:$L$27)</f>
        <v>Gas</v>
      </c>
      <c r="E1438" s="13" t="str">
        <f>_xlfn.XLOOKUP('Bank_Statement (3)'!$D1438,Tabela4[Sub-category],Tabela4[Category])</f>
        <v>Transport</v>
      </c>
      <c r="F1438" s="14" t="str">
        <f>_xlfn.XLOOKUP('Bank_Statement (3)'!$E1438,Tabela4[Category],Tabela4[Category Type])</f>
        <v>Expense</v>
      </c>
    </row>
    <row r="1439" spans="1:6" x14ac:dyDescent="0.25">
      <c r="A1439" s="1">
        <v>44485</v>
      </c>
      <c r="B1439" s="7" t="s">
        <v>1</v>
      </c>
      <c r="C1439" s="8">
        <v>-476</v>
      </c>
      <c r="D1439" s="15" t="str">
        <f>_xlfn.XLOOKUP(Bank_Statement__3[[#This Row],[Description]],'Data Validation'!$K$5:$K$27,'Data Validation'!$L$5:$L$27)</f>
        <v>Other</v>
      </c>
      <c r="E1439" s="16" t="str">
        <f>_xlfn.XLOOKUP('Bank_Statement (3)'!$D1439,Tabela4[Sub-category],Tabela4[Category])</f>
        <v>Discretionary</v>
      </c>
      <c r="F1439" s="17" t="str">
        <f>_xlfn.XLOOKUP('Bank_Statement (3)'!$E1439,Tabela4[Category],Tabela4[Category Type])</f>
        <v>Expense</v>
      </c>
    </row>
    <row r="1440" spans="1:6" x14ac:dyDescent="0.25">
      <c r="A1440" s="1">
        <v>44486</v>
      </c>
      <c r="B1440" s="7" t="s">
        <v>6</v>
      </c>
      <c r="C1440" s="8">
        <v>-116</v>
      </c>
      <c r="D1440" s="12" t="str">
        <f>_xlfn.XLOOKUP(Bank_Statement__3[[#This Row],[Description]],'Data Validation'!$K$5:$K$27,'Data Validation'!$L$5:$L$27)</f>
        <v>Cosmetics</v>
      </c>
      <c r="E1440" s="13" t="str">
        <f>_xlfn.XLOOKUP('Bank_Statement (3)'!$D1440,Tabela4[Sub-category],Tabela4[Category])</f>
        <v>Living Expenses</v>
      </c>
      <c r="F1440" s="14" t="str">
        <f>_xlfn.XLOOKUP('Bank_Statement (3)'!$E1440,Tabela4[Category],Tabela4[Category Type])</f>
        <v>Expense</v>
      </c>
    </row>
    <row r="1441" spans="1:6" x14ac:dyDescent="0.25">
      <c r="A1441" s="1">
        <v>44487</v>
      </c>
      <c r="B1441" s="7" t="s">
        <v>7</v>
      </c>
      <c r="C1441" s="8">
        <v>-99</v>
      </c>
      <c r="D1441" s="15" t="str">
        <f>_xlfn.XLOOKUP(Bank_Statement__3[[#This Row],[Description]],'Data Validation'!$K$5:$K$27,'Data Validation'!$L$5:$L$27)</f>
        <v>Groceries</v>
      </c>
      <c r="E1441" s="16" t="str">
        <f>_xlfn.XLOOKUP('Bank_Statement (3)'!$D1441,Tabela4[Sub-category],Tabela4[Category])</f>
        <v>Food</v>
      </c>
      <c r="F1441" s="17" t="str">
        <f>_xlfn.XLOOKUP('Bank_Statement (3)'!$E1441,Tabela4[Category],Tabela4[Category Type])</f>
        <v>Expense</v>
      </c>
    </row>
    <row r="1442" spans="1:6" x14ac:dyDescent="0.25">
      <c r="A1442" s="1">
        <v>44488</v>
      </c>
      <c r="B1442" s="7" t="s">
        <v>20</v>
      </c>
      <c r="C1442" s="8">
        <v>-25</v>
      </c>
      <c r="D1442" s="12" t="str">
        <f>_xlfn.XLOOKUP(Bank_Statement__3[[#This Row],[Description]],'Data Validation'!$K$5:$K$27,'Data Validation'!$L$5:$L$27)</f>
        <v>Public Transport</v>
      </c>
      <c r="E1442" s="13" t="str">
        <f>_xlfn.XLOOKUP('Bank_Statement (3)'!$D1442,Tabela4[Sub-category],Tabela4[Category])</f>
        <v>Transport</v>
      </c>
      <c r="F1442" s="14" t="str">
        <f>_xlfn.XLOOKUP('Bank_Statement (3)'!$E1442,Tabela4[Category],Tabela4[Category Type])</f>
        <v>Expense</v>
      </c>
    </row>
    <row r="1443" spans="1:6" x14ac:dyDescent="0.25">
      <c r="A1443" s="1">
        <v>44489</v>
      </c>
      <c r="B1443" s="7" t="s">
        <v>7</v>
      </c>
      <c r="C1443" s="8">
        <v>-52</v>
      </c>
      <c r="D1443" s="15" t="str">
        <f>_xlfn.XLOOKUP(Bank_Statement__3[[#This Row],[Description]],'Data Validation'!$K$5:$K$27,'Data Validation'!$L$5:$L$27)</f>
        <v>Groceries</v>
      </c>
      <c r="E1443" s="16" t="str">
        <f>_xlfn.XLOOKUP('Bank_Statement (3)'!$D1443,Tabela4[Sub-category],Tabela4[Category])</f>
        <v>Food</v>
      </c>
      <c r="F1443" s="17" t="str">
        <f>_xlfn.XLOOKUP('Bank_Statement (3)'!$E1443,Tabela4[Category],Tabela4[Category Type])</f>
        <v>Expense</v>
      </c>
    </row>
    <row r="1444" spans="1:6" x14ac:dyDescent="0.25">
      <c r="A1444" s="1">
        <v>44490</v>
      </c>
      <c r="B1444" s="7" t="s">
        <v>0</v>
      </c>
      <c r="C1444" s="8">
        <v>-34</v>
      </c>
      <c r="D1444" s="12" t="str">
        <f>_xlfn.XLOOKUP(Bank_Statement__3[[#This Row],[Description]],'Data Validation'!$K$5:$K$27,'Data Validation'!$L$5:$L$27)</f>
        <v>Delivery Food</v>
      </c>
      <c r="E1444" s="13" t="str">
        <f>_xlfn.XLOOKUP('Bank_Statement (3)'!$D1444,Tabela4[Sub-category],Tabela4[Category])</f>
        <v>Food</v>
      </c>
      <c r="F1444" s="14" t="str">
        <f>_xlfn.XLOOKUP('Bank_Statement (3)'!$E1444,Tabela4[Category],Tabela4[Category Type])</f>
        <v>Expense</v>
      </c>
    </row>
    <row r="1445" spans="1:6" x14ac:dyDescent="0.25">
      <c r="A1445" s="1">
        <v>44491</v>
      </c>
      <c r="B1445" s="7" t="s">
        <v>1</v>
      </c>
      <c r="C1445" s="8">
        <v>-343</v>
      </c>
      <c r="D1445" s="15" t="str">
        <f>_xlfn.XLOOKUP(Bank_Statement__3[[#This Row],[Description]],'Data Validation'!$K$5:$K$27,'Data Validation'!$L$5:$L$27)</f>
        <v>Other</v>
      </c>
      <c r="E1445" s="16" t="str">
        <f>_xlfn.XLOOKUP('Bank_Statement (3)'!$D1445,Tabela4[Sub-category],Tabela4[Category])</f>
        <v>Discretionary</v>
      </c>
      <c r="F1445" s="17" t="str">
        <f>_xlfn.XLOOKUP('Bank_Statement (3)'!$E1445,Tabela4[Category],Tabela4[Category Type])</f>
        <v>Expense</v>
      </c>
    </row>
    <row r="1446" spans="1:6" x14ac:dyDescent="0.25">
      <c r="A1446" s="1">
        <v>44492</v>
      </c>
      <c r="B1446" s="7" t="s">
        <v>7</v>
      </c>
      <c r="C1446" s="8">
        <v>-140</v>
      </c>
      <c r="D1446" s="12" t="str">
        <f>_xlfn.XLOOKUP(Bank_Statement__3[[#This Row],[Description]],'Data Validation'!$K$5:$K$27,'Data Validation'!$L$5:$L$27)</f>
        <v>Groceries</v>
      </c>
      <c r="E1446" s="13" t="str">
        <f>_xlfn.XLOOKUP('Bank_Statement (3)'!$D1446,Tabela4[Sub-category],Tabela4[Category])</f>
        <v>Food</v>
      </c>
      <c r="F1446" s="14" t="str">
        <f>_xlfn.XLOOKUP('Bank_Statement (3)'!$E1446,Tabela4[Category],Tabela4[Category Type])</f>
        <v>Expense</v>
      </c>
    </row>
    <row r="1447" spans="1:6" x14ac:dyDescent="0.25">
      <c r="A1447" s="1">
        <v>44493</v>
      </c>
      <c r="B1447" s="7" t="s">
        <v>7</v>
      </c>
      <c r="C1447" s="8">
        <v>-116</v>
      </c>
      <c r="D1447" s="15" t="str">
        <f>_xlfn.XLOOKUP(Bank_Statement__3[[#This Row],[Description]],'Data Validation'!$K$5:$K$27,'Data Validation'!$L$5:$L$27)</f>
        <v>Groceries</v>
      </c>
      <c r="E1447" s="16" t="str">
        <f>_xlfn.XLOOKUP('Bank_Statement (3)'!$D1447,Tabela4[Sub-category],Tabela4[Category])</f>
        <v>Food</v>
      </c>
      <c r="F1447" s="17" t="str">
        <f>_xlfn.XLOOKUP('Bank_Statement (3)'!$E1447,Tabela4[Category],Tabela4[Category Type])</f>
        <v>Expense</v>
      </c>
    </row>
    <row r="1448" spans="1:6" x14ac:dyDescent="0.25">
      <c r="A1448" s="1">
        <v>44494</v>
      </c>
      <c r="B1448" s="7" t="s">
        <v>20</v>
      </c>
      <c r="C1448" s="8">
        <v>-34</v>
      </c>
      <c r="D1448" s="12" t="str">
        <f>_xlfn.XLOOKUP(Bank_Statement__3[[#This Row],[Description]],'Data Validation'!$K$5:$K$27,'Data Validation'!$L$5:$L$27)</f>
        <v>Public Transport</v>
      </c>
      <c r="E1448" s="13" t="str">
        <f>_xlfn.XLOOKUP('Bank_Statement (3)'!$D1448,Tabela4[Sub-category],Tabela4[Category])</f>
        <v>Transport</v>
      </c>
      <c r="F1448" s="14" t="str">
        <f>_xlfn.XLOOKUP('Bank_Statement (3)'!$E1448,Tabela4[Category],Tabela4[Category Type])</f>
        <v>Expense</v>
      </c>
    </row>
    <row r="1449" spans="1:6" x14ac:dyDescent="0.25">
      <c r="A1449" s="1">
        <v>44495</v>
      </c>
      <c r="B1449" s="7" t="s">
        <v>0</v>
      </c>
      <c r="C1449" s="8">
        <v>-24</v>
      </c>
      <c r="D1449" s="15" t="str">
        <f>_xlfn.XLOOKUP(Bank_Statement__3[[#This Row],[Description]],'Data Validation'!$K$5:$K$27,'Data Validation'!$L$5:$L$27)</f>
        <v>Delivery Food</v>
      </c>
      <c r="E1449" s="16" t="str">
        <f>_xlfn.XLOOKUP('Bank_Statement (3)'!$D1449,Tabela4[Sub-category],Tabela4[Category])</f>
        <v>Food</v>
      </c>
      <c r="F1449" s="17" t="str">
        <f>_xlfn.XLOOKUP('Bank_Statement (3)'!$E1449,Tabela4[Category],Tabela4[Category Type])</f>
        <v>Expense</v>
      </c>
    </row>
    <row r="1450" spans="1:6" x14ac:dyDescent="0.25">
      <c r="A1450" s="1">
        <v>44496</v>
      </c>
      <c r="B1450" s="7" t="s">
        <v>17</v>
      </c>
      <c r="C1450" s="8">
        <v>-406</v>
      </c>
      <c r="D1450" s="12" t="str">
        <f>_xlfn.XLOOKUP(Bank_Statement__3[[#This Row],[Description]],'Data Validation'!$K$5:$K$27,'Data Validation'!$L$5:$L$27)</f>
        <v>Regular Living Expense</v>
      </c>
      <c r="E1450" s="13" t="str">
        <f>_xlfn.XLOOKUP('Bank_Statement (3)'!$D1450,Tabela4[Sub-category],Tabela4[Category])</f>
        <v>Living Expenses</v>
      </c>
      <c r="F1450" s="14" t="str">
        <f>_xlfn.XLOOKUP('Bank_Statement (3)'!$E1450,Tabela4[Category],Tabela4[Category Type])</f>
        <v>Expense</v>
      </c>
    </row>
    <row r="1451" spans="1:6" x14ac:dyDescent="0.25">
      <c r="A1451" s="1">
        <v>44497</v>
      </c>
      <c r="B1451" s="7" t="s">
        <v>18</v>
      </c>
      <c r="C1451" s="8">
        <v>-33</v>
      </c>
      <c r="D1451" s="15" t="str">
        <f>_xlfn.XLOOKUP(Bank_Statement__3[[#This Row],[Description]],'Data Validation'!$K$5:$K$27,'Data Validation'!$L$5:$L$27)</f>
        <v>Regular Living Expense</v>
      </c>
      <c r="E1451" s="16" t="str">
        <f>_xlfn.XLOOKUP('Bank_Statement (3)'!$D1451,Tabela4[Sub-category],Tabela4[Category])</f>
        <v>Living Expenses</v>
      </c>
      <c r="F1451" s="17" t="str">
        <f>_xlfn.XLOOKUP('Bank_Statement (3)'!$E1451,Tabela4[Category],Tabela4[Category Type])</f>
        <v>Expense</v>
      </c>
    </row>
    <row r="1452" spans="1:6" x14ac:dyDescent="0.25">
      <c r="A1452" s="1">
        <v>44498</v>
      </c>
      <c r="B1452" s="7" t="s">
        <v>7</v>
      </c>
      <c r="C1452" s="8">
        <v>-185</v>
      </c>
      <c r="D1452" s="12" t="str">
        <f>_xlfn.XLOOKUP(Bank_Statement__3[[#This Row],[Description]],'Data Validation'!$K$5:$K$27,'Data Validation'!$L$5:$L$27)</f>
        <v>Groceries</v>
      </c>
      <c r="E1452" s="13" t="str">
        <f>_xlfn.XLOOKUP('Bank_Statement (3)'!$D1452,Tabela4[Sub-category],Tabela4[Category])</f>
        <v>Food</v>
      </c>
      <c r="F1452" s="14" t="str">
        <f>_xlfn.XLOOKUP('Bank_Statement (3)'!$E1452,Tabela4[Category],Tabela4[Category Type])</f>
        <v>Expense</v>
      </c>
    </row>
    <row r="1453" spans="1:6" x14ac:dyDescent="0.25">
      <c r="A1453" s="1">
        <v>44499</v>
      </c>
      <c r="B1453" s="7" t="s">
        <v>0</v>
      </c>
      <c r="C1453" s="8">
        <v>-34</v>
      </c>
      <c r="D1453" s="15" t="str">
        <f>_xlfn.XLOOKUP(Bank_Statement__3[[#This Row],[Description]],'Data Validation'!$K$5:$K$27,'Data Validation'!$L$5:$L$27)</f>
        <v>Delivery Food</v>
      </c>
      <c r="E1453" s="16" t="str">
        <f>_xlfn.XLOOKUP('Bank_Statement (3)'!$D1453,Tabela4[Sub-category],Tabela4[Category])</f>
        <v>Food</v>
      </c>
      <c r="F1453" s="17" t="str">
        <f>_xlfn.XLOOKUP('Bank_Statement (3)'!$E1453,Tabela4[Category],Tabela4[Category Type])</f>
        <v>Expense</v>
      </c>
    </row>
    <row r="1454" spans="1:6" x14ac:dyDescent="0.25">
      <c r="A1454" s="1">
        <v>44500</v>
      </c>
      <c r="B1454" s="7" t="s">
        <v>7</v>
      </c>
      <c r="C1454" s="8">
        <v>-169</v>
      </c>
      <c r="D1454" s="12" t="str">
        <f>_xlfn.XLOOKUP(Bank_Statement__3[[#This Row],[Description]],'Data Validation'!$K$5:$K$27,'Data Validation'!$L$5:$L$27)</f>
        <v>Groceries</v>
      </c>
      <c r="E1454" s="13" t="str">
        <f>_xlfn.XLOOKUP('Bank_Statement (3)'!$D1454,Tabela4[Sub-category],Tabela4[Category])</f>
        <v>Food</v>
      </c>
      <c r="F1454" s="14" t="str">
        <f>_xlfn.XLOOKUP('Bank_Statement (3)'!$E1454,Tabela4[Category],Tabela4[Category Type])</f>
        <v>Expense</v>
      </c>
    </row>
    <row r="1455" spans="1:6" x14ac:dyDescent="0.25">
      <c r="A1455" s="1">
        <v>44500</v>
      </c>
      <c r="B1455" s="7" t="s">
        <v>8</v>
      </c>
      <c r="C1455" s="8">
        <v>8533.25</v>
      </c>
      <c r="D1455" s="15" t="str">
        <f>_xlfn.XLOOKUP(Bank_Statement__3[[#This Row],[Description]],'Data Validation'!$K$5:$K$27,'Data Validation'!$L$5:$L$27)</f>
        <v>Salary</v>
      </c>
      <c r="E1455" s="16" t="str">
        <f>_xlfn.XLOOKUP('Bank_Statement (3)'!$D1455,Tabela4[Sub-category],Tabela4[Category])</f>
        <v>Salary</v>
      </c>
      <c r="F1455" s="17" t="str">
        <f>_xlfn.XLOOKUP('Bank_Statement (3)'!$E1455,Tabela4[Category],Tabela4[Category Type])</f>
        <v>Income</v>
      </c>
    </row>
    <row r="1456" spans="1:6" x14ac:dyDescent="0.25">
      <c r="A1456" s="1">
        <v>44501</v>
      </c>
      <c r="B1456" s="7" t="s">
        <v>1</v>
      </c>
      <c r="C1456" s="8">
        <v>-342</v>
      </c>
      <c r="D1456" s="12" t="str">
        <f>_xlfn.XLOOKUP(Bank_Statement__3[[#This Row],[Description]],'Data Validation'!$K$5:$K$27,'Data Validation'!$L$5:$L$27)</f>
        <v>Other</v>
      </c>
      <c r="E1456" s="13" t="str">
        <f>_xlfn.XLOOKUP('Bank_Statement (3)'!$D1456,Tabela4[Sub-category],Tabela4[Category])</f>
        <v>Discretionary</v>
      </c>
      <c r="F1456" s="14" t="str">
        <f>_xlfn.XLOOKUP('Bank_Statement (3)'!$E1456,Tabela4[Category],Tabela4[Category Type])</f>
        <v>Expense</v>
      </c>
    </row>
    <row r="1457" spans="1:6" x14ac:dyDescent="0.25">
      <c r="A1457" s="1">
        <v>44502</v>
      </c>
      <c r="B1457" s="7" t="s">
        <v>1</v>
      </c>
      <c r="C1457" s="8">
        <v>-245</v>
      </c>
      <c r="D1457" s="15" t="str">
        <f>_xlfn.XLOOKUP(Bank_Statement__3[[#This Row],[Description]],'Data Validation'!$K$5:$K$27,'Data Validation'!$L$5:$L$27)</f>
        <v>Other</v>
      </c>
      <c r="E1457" s="16" t="str">
        <f>_xlfn.XLOOKUP('Bank_Statement (3)'!$D1457,Tabela4[Sub-category],Tabela4[Category])</f>
        <v>Discretionary</v>
      </c>
      <c r="F1457" s="17" t="str">
        <f>_xlfn.XLOOKUP('Bank_Statement (3)'!$E1457,Tabela4[Category],Tabela4[Category Type])</f>
        <v>Expense</v>
      </c>
    </row>
    <row r="1458" spans="1:6" x14ac:dyDescent="0.25">
      <c r="A1458" s="1">
        <v>44503</v>
      </c>
      <c r="B1458" s="7" t="s">
        <v>23</v>
      </c>
      <c r="C1458" s="8">
        <v>-96</v>
      </c>
      <c r="D1458" s="12" t="str">
        <f>_xlfn.XLOOKUP(Bank_Statement__3[[#This Row],[Description]],'Data Validation'!$K$5:$K$27,'Data Validation'!$L$5:$L$27)</f>
        <v>Games</v>
      </c>
      <c r="E1458" s="13" t="str">
        <f>_xlfn.XLOOKUP('Bank_Statement (3)'!$D1458,Tabela4[Sub-category],Tabela4[Category])</f>
        <v>Entertainment</v>
      </c>
      <c r="F1458" s="14" t="str">
        <f>_xlfn.XLOOKUP('Bank_Statement (3)'!$E1458,Tabela4[Category],Tabela4[Category Type])</f>
        <v>Expense</v>
      </c>
    </row>
    <row r="1459" spans="1:6" x14ac:dyDescent="0.25">
      <c r="A1459" s="1">
        <v>44504</v>
      </c>
      <c r="B1459" s="7" t="s">
        <v>0</v>
      </c>
      <c r="C1459" s="8">
        <v>-48</v>
      </c>
      <c r="D1459" s="15" t="str">
        <f>_xlfn.XLOOKUP(Bank_Statement__3[[#This Row],[Description]],'Data Validation'!$K$5:$K$27,'Data Validation'!$L$5:$L$27)</f>
        <v>Delivery Food</v>
      </c>
      <c r="E1459" s="16" t="str">
        <f>_xlfn.XLOOKUP('Bank_Statement (3)'!$D1459,Tabela4[Sub-category],Tabela4[Category])</f>
        <v>Food</v>
      </c>
      <c r="F1459" s="17" t="str">
        <f>_xlfn.XLOOKUP('Bank_Statement (3)'!$E1459,Tabela4[Category],Tabela4[Category Type])</f>
        <v>Expense</v>
      </c>
    </row>
    <row r="1460" spans="1:6" x14ac:dyDescent="0.25">
      <c r="A1460" s="1">
        <v>44505</v>
      </c>
      <c r="B1460" s="7" t="s">
        <v>7</v>
      </c>
      <c r="C1460" s="8">
        <v>-172</v>
      </c>
      <c r="D1460" s="12" t="str">
        <f>_xlfn.XLOOKUP(Bank_Statement__3[[#This Row],[Description]],'Data Validation'!$K$5:$K$27,'Data Validation'!$L$5:$L$27)</f>
        <v>Groceries</v>
      </c>
      <c r="E1460" s="13" t="str">
        <f>_xlfn.XLOOKUP('Bank_Statement (3)'!$D1460,Tabela4[Sub-category],Tabela4[Category])</f>
        <v>Food</v>
      </c>
      <c r="F1460" s="14" t="str">
        <f>_xlfn.XLOOKUP('Bank_Statement (3)'!$E1460,Tabela4[Category],Tabela4[Category Type])</f>
        <v>Expense</v>
      </c>
    </row>
    <row r="1461" spans="1:6" x14ac:dyDescent="0.25">
      <c r="A1461" s="1">
        <v>44506</v>
      </c>
      <c r="B1461" s="7" t="s">
        <v>0</v>
      </c>
      <c r="C1461" s="8">
        <v>-36</v>
      </c>
      <c r="D1461" s="15" t="str">
        <f>_xlfn.XLOOKUP(Bank_Statement__3[[#This Row],[Description]],'Data Validation'!$K$5:$K$27,'Data Validation'!$L$5:$L$27)</f>
        <v>Delivery Food</v>
      </c>
      <c r="E1461" s="16" t="str">
        <f>_xlfn.XLOOKUP('Bank_Statement (3)'!$D1461,Tabela4[Sub-category],Tabela4[Category])</f>
        <v>Food</v>
      </c>
      <c r="F1461" s="17" t="str">
        <f>_xlfn.XLOOKUP('Bank_Statement (3)'!$E1461,Tabela4[Category],Tabela4[Category Type])</f>
        <v>Expense</v>
      </c>
    </row>
    <row r="1462" spans="1:6" x14ac:dyDescent="0.25">
      <c r="A1462" s="1">
        <v>44507</v>
      </c>
      <c r="B1462" s="7" t="s">
        <v>0</v>
      </c>
      <c r="C1462" s="8">
        <v>-25</v>
      </c>
      <c r="D1462" s="12" t="str">
        <f>_xlfn.XLOOKUP(Bank_Statement__3[[#This Row],[Description]],'Data Validation'!$K$5:$K$27,'Data Validation'!$L$5:$L$27)</f>
        <v>Delivery Food</v>
      </c>
      <c r="E1462" s="13" t="str">
        <f>_xlfn.XLOOKUP('Bank_Statement (3)'!$D1462,Tabela4[Sub-category],Tabela4[Category])</f>
        <v>Food</v>
      </c>
      <c r="F1462" s="14" t="str">
        <f>_xlfn.XLOOKUP('Bank_Statement (3)'!$E1462,Tabela4[Category],Tabela4[Category Type])</f>
        <v>Expense</v>
      </c>
    </row>
    <row r="1463" spans="1:6" x14ac:dyDescent="0.25">
      <c r="A1463" s="1">
        <v>44508</v>
      </c>
      <c r="B1463" s="7" t="s">
        <v>7</v>
      </c>
      <c r="C1463" s="8">
        <v>-84</v>
      </c>
      <c r="D1463" s="15" t="str">
        <f>_xlfn.XLOOKUP(Bank_Statement__3[[#This Row],[Description]],'Data Validation'!$K$5:$K$27,'Data Validation'!$L$5:$L$27)</f>
        <v>Groceries</v>
      </c>
      <c r="E1463" s="16" t="str">
        <f>_xlfn.XLOOKUP('Bank_Statement (3)'!$D1463,Tabela4[Sub-category],Tabela4[Category])</f>
        <v>Food</v>
      </c>
      <c r="F1463" s="17" t="str">
        <f>_xlfn.XLOOKUP('Bank_Statement (3)'!$E1463,Tabela4[Category],Tabela4[Category Type])</f>
        <v>Expense</v>
      </c>
    </row>
    <row r="1464" spans="1:6" x14ac:dyDescent="0.25">
      <c r="A1464" s="1">
        <v>44509</v>
      </c>
      <c r="B1464" s="7" t="s">
        <v>4</v>
      </c>
      <c r="C1464" s="8">
        <v>-103</v>
      </c>
      <c r="D1464" s="12" t="str">
        <f>_xlfn.XLOOKUP(Bank_Statement__3[[#This Row],[Description]],'Data Validation'!$K$5:$K$27,'Data Validation'!$L$5:$L$27)</f>
        <v>Groceries</v>
      </c>
      <c r="E1464" s="13" t="str">
        <f>_xlfn.XLOOKUP('Bank_Statement (3)'!$D1464,Tabela4[Sub-category],Tabela4[Category])</f>
        <v>Food</v>
      </c>
      <c r="F1464" s="14" t="str">
        <f>_xlfn.XLOOKUP('Bank_Statement (3)'!$E1464,Tabela4[Category],Tabela4[Category Type])</f>
        <v>Expense</v>
      </c>
    </row>
    <row r="1465" spans="1:6" x14ac:dyDescent="0.25">
      <c r="A1465" s="1">
        <v>44510</v>
      </c>
      <c r="B1465" s="7" t="s">
        <v>21</v>
      </c>
      <c r="C1465" s="8">
        <v>-33</v>
      </c>
      <c r="D1465" s="15" t="str">
        <f>_xlfn.XLOOKUP(Bank_Statement__3[[#This Row],[Description]],'Data Validation'!$K$5:$K$27,'Data Validation'!$L$5:$L$27)</f>
        <v>Other</v>
      </c>
      <c r="E1465" s="16" t="str">
        <f>_xlfn.XLOOKUP('Bank_Statement (3)'!$D1465,Tabela4[Sub-category],Tabela4[Category])</f>
        <v>Discretionary</v>
      </c>
      <c r="F1465" s="17" t="str">
        <f>_xlfn.XLOOKUP('Bank_Statement (3)'!$E1465,Tabela4[Category],Tabela4[Category Type])</f>
        <v>Expense</v>
      </c>
    </row>
    <row r="1466" spans="1:6" x14ac:dyDescent="0.25">
      <c r="A1466" s="1">
        <v>44511</v>
      </c>
      <c r="B1466" s="7" t="s">
        <v>19</v>
      </c>
      <c r="C1466" s="8">
        <v>-1</v>
      </c>
      <c r="D1466" s="12" t="str">
        <f>_xlfn.XLOOKUP(Bank_Statement__3[[#This Row],[Description]],'Data Validation'!$K$5:$K$27,'Data Validation'!$L$5:$L$27)</f>
        <v>Entertainment Subscription</v>
      </c>
      <c r="E1466" s="13" t="str">
        <f>_xlfn.XLOOKUP('Bank_Statement (3)'!$D1466,Tabela4[Sub-category],Tabela4[Category])</f>
        <v>Entertainment</v>
      </c>
      <c r="F1466" s="14" t="str">
        <f>_xlfn.XLOOKUP('Bank_Statement (3)'!$E1466,Tabela4[Category],Tabela4[Category Type])</f>
        <v>Expense</v>
      </c>
    </row>
    <row r="1467" spans="1:6" x14ac:dyDescent="0.25">
      <c r="A1467" s="1">
        <v>44512</v>
      </c>
      <c r="B1467" s="7" t="s">
        <v>16</v>
      </c>
      <c r="C1467" s="8">
        <v>-182</v>
      </c>
      <c r="D1467" s="15" t="str">
        <f>_xlfn.XLOOKUP(Bank_Statement__3[[#This Row],[Description]],'Data Validation'!$K$5:$K$27,'Data Validation'!$L$5:$L$27)</f>
        <v>Gas</v>
      </c>
      <c r="E1467" s="16" t="str">
        <f>_xlfn.XLOOKUP('Bank_Statement (3)'!$D1467,Tabela4[Sub-category],Tabela4[Category])</f>
        <v>Transport</v>
      </c>
      <c r="F1467" s="17" t="str">
        <f>_xlfn.XLOOKUP('Bank_Statement (3)'!$E1467,Tabela4[Category],Tabela4[Category Type])</f>
        <v>Expense</v>
      </c>
    </row>
    <row r="1468" spans="1:6" x14ac:dyDescent="0.25">
      <c r="A1468" s="1">
        <v>44513</v>
      </c>
      <c r="B1468" s="7" t="s">
        <v>7</v>
      </c>
      <c r="C1468" s="8">
        <v>-63</v>
      </c>
      <c r="D1468" s="12" t="str">
        <f>_xlfn.XLOOKUP(Bank_Statement__3[[#This Row],[Description]],'Data Validation'!$K$5:$K$27,'Data Validation'!$L$5:$L$27)</f>
        <v>Groceries</v>
      </c>
      <c r="E1468" s="13" t="str">
        <f>_xlfn.XLOOKUP('Bank_Statement (3)'!$D1468,Tabela4[Sub-category],Tabela4[Category])</f>
        <v>Food</v>
      </c>
      <c r="F1468" s="14" t="str">
        <f>_xlfn.XLOOKUP('Bank_Statement (3)'!$E1468,Tabela4[Category],Tabela4[Category Type])</f>
        <v>Expense</v>
      </c>
    </row>
    <row r="1469" spans="1:6" x14ac:dyDescent="0.25">
      <c r="A1469" s="1">
        <v>44514</v>
      </c>
      <c r="B1469" s="7" t="s">
        <v>18</v>
      </c>
      <c r="C1469" s="8">
        <v>-20</v>
      </c>
      <c r="D1469" s="15" t="str">
        <f>_xlfn.XLOOKUP(Bank_Statement__3[[#This Row],[Description]],'Data Validation'!$K$5:$K$27,'Data Validation'!$L$5:$L$27)</f>
        <v>Regular Living Expense</v>
      </c>
      <c r="E1469" s="16" t="str">
        <f>_xlfn.XLOOKUP('Bank_Statement (3)'!$D1469,Tabela4[Sub-category],Tabela4[Category])</f>
        <v>Living Expenses</v>
      </c>
      <c r="F1469" s="17" t="str">
        <f>_xlfn.XLOOKUP('Bank_Statement (3)'!$E1469,Tabela4[Category],Tabela4[Category Type])</f>
        <v>Expense</v>
      </c>
    </row>
    <row r="1470" spans="1:6" x14ac:dyDescent="0.25">
      <c r="A1470" s="1">
        <v>44515</v>
      </c>
      <c r="B1470" s="7" t="s">
        <v>1</v>
      </c>
      <c r="C1470" s="8">
        <v>-274</v>
      </c>
      <c r="D1470" s="12" t="str">
        <f>_xlfn.XLOOKUP(Bank_Statement__3[[#This Row],[Description]],'Data Validation'!$K$5:$K$27,'Data Validation'!$L$5:$L$27)</f>
        <v>Other</v>
      </c>
      <c r="E1470" s="13" t="str">
        <f>_xlfn.XLOOKUP('Bank_Statement (3)'!$D1470,Tabela4[Sub-category],Tabela4[Category])</f>
        <v>Discretionary</v>
      </c>
      <c r="F1470" s="14" t="str">
        <f>_xlfn.XLOOKUP('Bank_Statement (3)'!$E1470,Tabela4[Category],Tabela4[Category Type])</f>
        <v>Expense</v>
      </c>
    </row>
    <row r="1471" spans="1:6" x14ac:dyDescent="0.25">
      <c r="A1471" s="1">
        <v>44516</v>
      </c>
      <c r="B1471" s="7" t="s">
        <v>15</v>
      </c>
      <c r="C1471" s="8">
        <v>-312</v>
      </c>
      <c r="D1471" s="15" t="str">
        <f>_xlfn.XLOOKUP(Bank_Statement__3[[#This Row],[Description]],'Data Validation'!$K$5:$K$27,'Data Validation'!$L$5:$L$27)</f>
        <v>Regular Living Expense</v>
      </c>
      <c r="E1471" s="16" t="str">
        <f>_xlfn.XLOOKUP('Bank_Statement (3)'!$D1471,Tabela4[Sub-category],Tabela4[Category])</f>
        <v>Living Expenses</v>
      </c>
      <c r="F1471" s="17" t="str">
        <f>_xlfn.XLOOKUP('Bank_Statement (3)'!$E1471,Tabela4[Category],Tabela4[Category Type])</f>
        <v>Expense</v>
      </c>
    </row>
    <row r="1472" spans="1:6" x14ac:dyDescent="0.25">
      <c r="A1472" s="1">
        <v>44517</v>
      </c>
      <c r="B1472" s="7" t="s">
        <v>7</v>
      </c>
      <c r="C1472" s="8">
        <v>-131</v>
      </c>
      <c r="D1472" s="12" t="str">
        <f>_xlfn.XLOOKUP(Bank_Statement__3[[#This Row],[Description]],'Data Validation'!$K$5:$K$27,'Data Validation'!$L$5:$L$27)</f>
        <v>Groceries</v>
      </c>
      <c r="E1472" s="13" t="str">
        <f>_xlfn.XLOOKUP('Bank_Statement (3)'!$D1472,Tabela4[Sub-category],Tabela4[Category])</f>
        <v>Food</v>
      </c>
      <c r="F1472" s="14" t="str">
        <f>_xlfn.XLOOKUP('Bank_Statement (3)'!$E1472,Tabela4[Category],Tabela4[Category Type])</f>
        <v>Expense</v>
      </c>
    </row>
    <row r="1473" spans="1:6" x14ac:dyDescent="0.25">
      <c r="A1473" s="1">
        <v>44518</v>
      </c>
      <c r="B1473" s="7" t="s">
        <v>7</v>
      </c>
      <c r="C1473" s="8">
        <v>-151</v>
      </c>
      <c r="D1473" s="15" t="str">
        <f>_xlfn.XLOOKUP(Bank_Statement__3[[#This Row],[Description]],'Data Validation'!$K$5:$K$27,'Data Validation'!$L$5:$L$27)</f>
        <v>Groceries</v>
      </c>
      <c r="E1473" s="16" t="str">
        <f>_xlfn.XLOOKUP('Bank_Statement (3)'!$D1473,Tabela4[Sub-category],Tabela4[Category])</f>
        <v>Food</v>
      </c>
      <c r="F1473" s="17" t="str">
        <f>_xlfn.XLOOKUP('Bank_Statement (3)'!$E1473,Tabela4[Category],Tabela4[Category Type])</f>
        <v>Expense</v>
      </c>
    </row>
    <row r="1474" spans="1:6" x14ac:dyDescent="0.25">
      <c r="A1474" s="1">
        <v>44519</v>
      </c>
      <c r="B1474" s="7" t="s">
        <v>18</v>
      </c>
      <c r="C1474" s="8">
        <v>-2</v>
      </c>
      <c r="D1474" s="12" t="str">
        <f>_xlfn.XLOOKUP(Bank_Statement__3[[#This Row],[Description]],'Data Validation'!$K$5:$K$27,'Data Validation'!$L$5:$L$27)</f>
        <v>Regular Living Expense</v>
      </c>
      <c r="E1474" s="13" t="str">
        <f>_xlfn.XLOOKUP('Bank_Statement (3)'!$D1474,Tabela4[Sub-category],Tabela4[Category])</f>
        <v>Living Expenses</v>
      </c>
      <c r="F1474" s="14" t="str">
        <f>_xlfn.XLOOKUP('Bank_Statement (3)'!$E1474,Tabela4[Category],Tabela4[Category Type])</f>
        <v>Expense</v>
      </c>
    </row>
    <row r="1475" spans="1:6" x14ac:dyDescent="0.25">
      <c r="A1475" s="1">
        <v>44520</v>
      </c>
      <c r="B1475" s="7" t="s">
        <v>6</v>
      </c>
      <c r="C1475" s="8">
        <v>-154</v>
      </c>
      <c r="D1475" s="15" t="str">
        <f>_xlfn.XLOOKUP(Bank_Statement__3[[#This Row],[Description]],'Data Validation'!$K$5:$K$27,'Data Validation'!$L$5:$L$27)</f>
        <v>Cosmetics</v>
      </c>
      <c r="E1475" s="16" t="str">
        <f>_xlfn.XLOOKUP('Bank_Statement (3)'!$D1475,Tabela4[Sub-category],Tabela4[Category])</f>
        <v>Living Expenses</v>
      </c>
      <c r="F1475" s="17" t="str">
        <f>_xlfn.XLOOKUP('Bank_Statement (3)'!$E1475,Tabela4[Category],Tabela4[Category Type])</f>
        <v>Expense</v>
      </c>
    </row>
    <row r="1476" spans="1:6" x14ac:dyDescent="0.25">
      <c r="A1476" s="1">
        <v>44521</v>
      </c>
      <c r="B1476" s="7" t="s">
        <v>7</v>
      </c>
      <c r="C1476" s="8">
        <v>-171</v>
      </c>
      <c r="D1476" s="12" t="str">
        <f>_xlfn.XLOOKUP(Bank_Statement__3[[#This Row],[Description]],'Data Validation'!$K$5:$K$27,'Data Validation'!$L$5:$L$27)</f>
        <v>Groceries</v>
      </c>
      <c r="E1476" s="13" t="str">
        <f>_xlfn.XLOOKUP('Bank_Statement (3)'!$D1476,Tabela4[Sub-category],Tabela4[Category])</f>
        <v>Food</v>
      </c>
      <c r="F1476" s="14" t="str">
        <f>_xlfn.XLOOKUP('Bank_Statement (3)'!$E1476,Tabela4[Category],Tabela4[Category Type])</f>
        <v>Expense</v>
      </c>
    </row>
    <row r="1477" spans="1:6" x14ac:dyDescent="0.25">
      <c r="A1477" s="1">
        <v>44522</v>
      </c>
      <c r="B1477" s="7" t="s">
        <v>0</v>
      </c>
      <c r="C1477" s="8">
        <v>-32</v>
      </c>
      <c r="D1477" s="15" t="str">
        <f>_xlfn.XLOOKUP(Bank_Statement__3[[#This Row],[Description]],'Data Validation'!$K$5:$K$27,'Data Validation'!$L$5:$L$27)</f>
        <v>Delivery Food</v>
      </c>
      <c r="E1477" s="16" t="str">
        <f>_xlfn.XLOOKUP('Bank_Statement (3)'!$D1477,Tabela4[Sub-category],Tabela4[Category])</f>
        <v>Food</v>
      </c>
      <c r="F1477" s="17" t="str">
        <f>_xlfn.XLOOKUP('Bank_Statement (3)'!$E1477,Tabela4[Category],Tabela4[Category Type])</f>
        <v>Expense</v>
      </c>
    </row>
    <row r="1478" spans="1:6" x14ac:dyDescent="0.25">
      <c r="A1478" s="1">
        <v>44523</v>
      </c>
      <c r="B1478" s="7" t="s">
        <v>19</v>
      </c>
      <c r="C1478" s="8">
        <v>-4</v>
      </c>
      <c r="D1478" s="12" t="str">
        <f>_xlfn.XLOOKUP(Bank_Statement__3[[#This Row],[Description]],'Data Validation'!$K$5:$K$27,'Data Validation'!$L$5:$L$27)</f>
        <v>Entertainment Subscription</v>
      </c>
      <c r="E1478" s="13" t="str">
        <f>_xlfn.XLOOKUP('Bank_Statement (3)'!$D1478,Tabela4[Sub-category],Tabela4[Category])</f>
        <v>Entertainment</v>
      </c>
      <c r="F1478" s="14" t="str">
        <f>_xlfn.XLOOKUP('Bank_Statement (3)'!$E1478,Tabela4[Category],Tabela4[Category Type])</f>
        <v>Expense</v>
      </c>
    </row>
    <row r="1479" spans="1:6" x14ac:dyDescent="0.25">
      <c r="A1479" s="1">
        <v>44524</v>
      </c>
      <c r="B1479" s="7" t="s">
        <v>15</v>
      </c>
      <c r="C1479" s="8">
        <v>-217</v>
      </c>
      <c r="D1479" s="15" t="str">
        <f>_xlfn.XLOOKUP(Bank_Statement__3[[#This Row],[Description]],'Data Validation'!$K$5:$K$27,'Data Validation'!$L$5:$L$27)</f>
        <v>Regular Living Expense</v>
      </c>
      <c r="E1479" s="16" t="str">
        <f>_xlfn.XLOOKUP('Bank_Statement (3)'!$D1479,Tabela4[Sub-category],Tabela4[Category])</f>
        <v>Living Expenses</v>
      </c>
      <c r="F1479" s="17" t="str">
        <f>_xlfn.XLOOKUP('Bank_Statement (3)'!$E1479,Tabela4[Category],Tabela4[Category Type])</f>
        <v>Expense</v>
      </c>
    </row>
    <row r="1480" spans="1:6" x14ac:dyDescent="0.25">
      <c r="A1480" s="1">
        <v>44525</v>
      </c>
      <c r="B1480" s="7" t="s">
        <v>5</v>
      </c>
      <c r="C1480" s="8">
        <v>-83</v>
      </c>
      <c r="D1480" s="12" t="str">
        <f>_xlfn.XLOOKUP(Bank_Statement__3[[#This Row],[Description]],'Data Validation'!$K$5:$K$27,'Data Validation'!$L$5:$L$27)</f>
        <v>Clothes</v>
      </c>
      <c r="E1480" s="13" t="str">
        <f>_xlfn.XLOOKUP('Bank_Statement (3)'!$D1480,Tabela4[Sub-category],Tabela4[Category])</f>
        <v>Discretionary</v>
      </c>
      <c r="F1480" s="14" t="str">
        <f>_xlfn.XLOOKUP('Bank_Statement (3)'!$E1480,Tabela4[Category],Tabela4[Category Type])</f>
        <v>Expense</v>
      </c>
    </row>
    <row r="1481" spans="1:6" x14ac:dyDescent="0.25">
      <c r="A1481" s="1">
        <v>44526</v>
      </c>
      <c r="B1481" s="7" t="s">
        <v>19</v>
      </c>
      <c r="C1481" s="8">
        <v>-35</v>
      </c>
      <c r="D1481" s="15" t="str">
        <f>_xlfn.XLOOKUP(Bank_Statement__3[[#This Row],[Description]],'Data Validation'!$K$5:$K$27,'Data Validation'!$L$5:$L$27)</f>
        <v>Entertainment Subscription</v>
      </c>
      <c r="E1481" s="16" t="str">
        <f>_xlfn.XLOOKUP('Bank_Statement (3)'!$D1481,Tabela4[Sub-category],Tabela4[Category])</f>
        <v>Entertainment</v>
      </c>
      <c r="F1481" s="17" t="str">
        <f>_xlfn.XLOOKUP('Bank_Statement (3)'!$E1481,Tabela4[Category],Tabela4[Category Type])</f>
        <v>Expense</v>
      </c>
    </row>
    <row r="1482" spans="1:6" x14ac:dyDescent="0.25">
      <c r="A1482" s="1">
        <v>44527</v>
      </c>
      <c r="B1482" s="7" t="s">
        <v>16</v>
      </c>
      <c r="C1482" s="8">
        <v>-155</v>
      </c>
      <c r="D1482" s="12" t="str">
        <f>_xlfn.XLOOKUP(Bank_Statement__3[[#This Row],[Description]],'Data Validation'!$K$5:$K$27,'Data Validation'!$L$5:$L$27)</f>
        <v>Gas</v>
      </c>
      <c r="E1482" s="13" t="str">
        <f>_xlfn.XLOOKUP('Bank_Statement (3)'!$D1482,Tabela4[Sub-category],Tabela4[Category])</f>
        <v>Transport</v>
      </c>
      <c r="F1482" s="14" t="str">
        <f>_xlfn.XLOOKUP('Bank_Statement (3)'!$E1482,Tabela4[Category],Tabela4[Category Type])</f>
        <v>Expense</v>
      </c>
    </row>
    <row r="1483" spans="1:6" x14ac:dyDescent="0.25">
      <c r="A1483" s="1">
        <v>44528</v>
      </c>
      <c r="B1483" s="7" t="s">
        <v>15</v>
      </c>
      <c r="C1483" s="8">
        <v>-479</v>
      </c>
      <c r="D1483" s="15" t="str">
        <f>_xlfn.XLOOKUP(Bank_Statement__3[[#This Row],[Description]],'Data Validation'!$K$5:$K$27,'Data Validation'!$L$5:$L$27)</f>
        <v>Regular Living Expense</v>
      </c>
      <c r="E1483" s="16" t="str">
        <f>_xlfn.XLOOKUP('Bank_Statement (3)'!$D1483,Tabela4[Sub-category],Tabela4[Category])</f>
        <v>Living Expenses</v>
      </c>
      <c r="F1483" s="17" t="str">
        <f>_xlfn.XLOOKUP('Bank_Statement (3)'!$E1483,Tabela4[Category],Tabela4[Category Type])</f>
        <v>Expense</v>
      </c>
    </row>
    <row r="1484" spans="1:6" x14ac:dyDescent="0.25">
      <c r="A1484" s="1">
        <v>44529</v>
      </c>
      <c r="B1484" s="7" t="s">
        <v>0</v>
      </c>
      <c r="C1484" s="8">
        <v>-24</v>
      </c>
      <c r="D1484" s="12" t="str">
        <f>_xlfn.XLOOKUP(Bank_Statement__3[[#This Row],[Description]],'Data Validation'!$K$5:$K$27,'Data Validation'!$L$5:$L$27)</f>
        <v>Delivery Food</v>
      </c>
      <c r="E1484" s="13" t="str">
        <f>_xlfn.XLOOKUP('Bank_Statement (3)'!$D1484,Tabela4[Sub-category],Tabela4[Category])</f>
        <v>Food</v>
      </c>
      <c r="F1484" s="14" t="str">
        <f>_xlfn.XLOOKUP('Bank_Statement (3)'!$E1484,Tabela4[Category],Tabela4[Category Type])</f>
        <v>Expense</v>
      </c>
    </row>
    <row r="1485" spans="1:6" x14ac:dyDescent="0.25">
      <c r="A1485" s="1">
        <v>44530</v>
      </c>
      <c r="B1485" s="7" t="s">
        <v>5</v>
      </c>
      <c r="C1485" s="8">
        <v>-189</v>
      </c>
      <c r="D1485" s="15" t="str">
        <f>_xlfn.XLOOKUP(Bank_Statement__3[[#This Row],[Description]],'Data Validation'!$K$5:$K$27,'Data Validation'!$L$5:$L$27)</f>
        <v>Clothes</v>
      </c>
      <c r="E1485" s="16" t="str">
        <f>_xlfn.XLOOKUP('Bank_Statement (3)'!$D1485,Tabela4[Sub-category],Tabela4[Category])</f>
        <v>Discretionary</v>
      </c>
      <c r="F1485" s="17" t="str">
        <f>_xlfn.XLOOKUP('Bank_Statement (3)'!$E1485,Tabela4[Category],Tabela4[Category Type])</f>
        <v>Expense</v>
      </c>
    </row>
    <row r="1486" spans="1:6" x14ac:dyDescent="0.25">
      <c r="A1486" s="1">
        <v>44530</v>
      </c>
      <c r="B1486" s="7" t="s">
        <v>8</v>
      </c>
      <c r="C1486" s="8">
        <v>8592.1</v>
      </c>
      <c r="D1486" s="12" t="str">
        <f>_xlfn.XLOOKUP(Bank_Statement__3[[#This Row],[Description]],'Data Validation'!$K$5:$K$27,'Data Validation'!$L$5:$L$27)</f>
        <v>Salary</v>
      </c>
      <c r="E1486" s="13" t="str">
        <f>_xlfn.XLOOKUP('Bank_Statement (3)'!$D1486,Tabela4[Sub-category],Tabela4[Category])</f>
        <v>Salary</v>
      </c>
      <c r="F1486" s="14" t="str">
        <f>_xlfn.XLOOKUP('Bank_Statement (3)'!$E1486,Tabela4[Category],Tabela4[Category Type])</f>
        <v>Income</v>
      </c>
    </row>
    <row r="1487" spans="1:6" x14ac:dyDescent="0.25">
      <c r="A1487" s="1">
        <v>44531</v>
      </c>
      <c r="B1487" s="7" t="s">
        <v>18</v>
      </c>
      <c r="C1487" s="8">
        <v>-17</v>
      </c>
      <c r="D1487" s="15" t="str">
        <f>_xlfn.XLOOKUP(Bank_Statement__3[[#This Row],[Description]],'Data Validation'!$K$5:$K$27,'Data Validation'!$L$5:$L$27)</f>
        <v>Regular Living Expense</v>
      </c>
      <c r="E1487" s="16" t="str">
        <f>_xlfn.XLOOKUP('Bank_Statement (3)'!$D1487,Tabela4[Sub-category],Tabela4[Category])</f>
        <v>Living Expenses</v>
      </c>
      <c r="F1487" s="17" t="str">
        <f>_xlfn.XLOOKUP('Bank_Statement (3)'!$E1487,Tabela4[Category],Tabela4[Category Type])</f>
        <v>Expense</v>
      </c>
    </row>
    <row r="1488" spans="1:6" x14ac:dyDescent="0.25">
      <c r="A1488" s="1">
        <v>44532</v>
      </c>
      <c r="B1488" s="7" t="s">
        <v>1</v>
      </c>
      <c r="C1488" s="8">
        <v>-222</v>
      </c>
      <c r="D1488" s="12" t="str">
        <f>_xlfn.XLOOKUP(Bank_Statement__3[[#This Row],[Description]],'Data Validation'!$K$5:$K$27,'Data Validation'!$L$5:$L$27)</f>
        <v>Other</v>
      </c>
      <c r="E1488" s="13" t="str">
        <f>_xlfn.XLOOKUP('Bank_Statement (3)'!$D1488,Tabela4[Sub-category],Tabela4[Category])</f>
        <v>Discretionary</v>
      </c>
      <c r="F1488" s="14" t="str">
        <f>_xlfn.XLOOKUP('Bank_Statement (3)'!$E1488,Tabela4[Category],Tabela4[Category Type])</f>
        <v>Expense</v>
      </c>
    </row>
    <row r="1489" spans="1:6" x14ac:dyDescent="0.25">
      <c r="A1489" s="1">
        <v>44533</v>
      </c>
      <c r="B1489" s="7" t="s">
        <v>17</v>
      </c>
      <c r="C1489" s="8">
        <v>-311</v>
      </c>
      <c r="D1489" s="15" t="str">
        <f>_xlfn.XLOOKUP(Bank_Statement__3[[#This Row],[Description]],'Data Validation'!$K$5:$K$27,'Data Validation'!$L$5:$L$27)</f>
        <v>Regular Living Expense</v>
      </c>
      <c r="E1489" s="16" t="str">
        <f>_xlfn.XLOOKUP('Bank_Statement (3)'!$D1489,Tabela4[Sub-category],Tabela4[Category])</f>
        <v>Living Expenses</v>
      </c>
      <c r="F1489" s="17" t="str">
        <f>_xlfn.XLOOKUP('Bank_Statement (3)'!$E1489,Tabela4[Category],Tabela4[Category Type])</f>
        <v>Expense</v>
      </c>
    </row>
    <row r="1490" spans="1:6" x14ac:dyDescent="0.25">
      <c r="A1490" s="1">
        <v>44534</v>
      </c>
      <c r="B1490" s="7" t="s">
        <v>0</v>
      </c>
      <c r="C1490" s="8">
        <v>-12</v>
      </c>
      <c r="D1490" s="12" t="str">
        <f>_xlfn.XLOOKUP(Bank_Statement__3[[#This Row],[Description]],'Data Validation'!$K$5:$K$27,'Data Validation'!$L$5:$L$27)</f>
        <v>Delivery Food</v>
      </c>
      <c r="E1490" s="13" t="str">
        <f>_xlfn.XLOOKUP('Bank_Statement (3)'!$D1490,Tabela4[Sub-category],Tabela4[Category])</f>
        <v>Food</v>
      </c>
      <c r="F1490" s="14" t="str">
        <f>_xlfn.XLOOKUP('Bank_Statement (3)'!$E1490,Tabela4[Category],Tabela4[Category Type])</f>
        <v>Expense</v>
      </c>
    </row>
    <row r="1491" spans="1:6" x14ac:dyDescent="0.25">
      <c r="A1491" s="1">
        <v>44535</v>
      </c>
      <c r="B1491" s="7" t="s">
        <v>18</v>
      </c>
      <c r="C1491" s="8">
        <v>-19</v>
      </c>
      <c r="D1491" s="15" t="str">
        <f>_xlfn.XLOOKUP(Bank_Statement__3[[#This Row],[Description]],'Data Validation'!$K$5:$K$27,'Data Validation'!$L$5:$L$27)</f>
        <v>Regular Living Expense</v>
      </c>
      <c r="E1491" s="16" t="str">
        <f>_xlfn.XLOOKUP('Bank_Statement (3)'!$D1491,Tabela4[Sub-category],Tabela4[Category])</f>
        <v>Living Expenses</v>
      </c>
      <c r="F1491" s="17" t="str">
        <f>_xlfn.XLOOKUP('Bank_Statement (3)'!$E1491,Tabela4[Category],Tabela4[Category Type])</f>
        <v>Expense</v>
      </c>
    </row>
    <row r="1492" spans="1:6" x14ac:dyDescent="0.25">
      <c r="A1492" s="1">
        <v>44536</v>
      </c>
      <c r="B1492" s="7" t="s">
        <v>1</v>
      </c>
      <c r="C1492" s="8">
        <v>-394</v>
      </c>
      <c r="D1492" s="12" t="str">
        <f>_xlfn.XLOOKUP(Bank_Statement__3[[#This Row],[Description]],'Data Validation'!$K$5:$K$27,'Data Validation'!$L$5:$L$27)</f>
        <v>Other</v>
      </c>
      <c r="E1492" s="13" t="str">
        <f>_xlfn.XLOOKUP('Bank_Statement (3)'!$D1492,Tabela4[Sub-category],Tabela4[Category])</f>
        <v>Discretionary</v>
      </c>
      <c r="F1492" s="14" t="str">
        <f>_xlfn.XLOOKUP('Bank_Statement (3)'!$E1492,Tabela4[Category],Tabela4[Category Type])</f>
        <v>Expense</v>
      </c>
    </row>
    <row r="1493" spans="1:6" x14ac:dyDescent="0.25">
      <c r="A1493" s="1">
        <v>44537</v>
      </c>
      <c r="B1493" s="7" t="s">
        <v>1</v>
      </c>
      <c r="C1493" s="8">
        <v>-353</v>
      </c>
      <c r="D1493" s="15" t="str">
        <f>_xlfn.XLOOKUP(Bank_Statement__3[[#This Row],[Description]],'Data Validation'!$K$5:$K$27,'Data Validation'!$L$5:$L$27)</f>
        <v>Other</v>
      </c>
      <c r="E1493" s="16" t="str">
        <f>_xlfn.XLOOKUP('Bank_Statement (3)'!$D1493,Tabela4[Sub-category],Tabela4[Category])</f>
        <v>Discretionary</v>
      </c>
      <c r="F1493" s="17" t="str">
        <f>_xlfn.XLOOKUP('Bank_Statement (3)'!$E1493,Tabela4[Category],Tabela4[Category Type])</f>
        <v>Expense</v>
      </c>
    </row>
    <row r="1494" spans="1:6" x14ac:dyDescent="0.25">
      <c r="A1494" s="1">
        <v>44538</v>
      </c>
      <c r="B1494" s="7" t="s">
        <v>0</v>
      </c>
      <c r="C1494" s="8">
        <v>-33</v>
      </c>
      <c r="D1494" s="12" t="str">
        <f>_xlfn.XLOOKUP(Bank_Statement__3[[#This Row],[Description]],'Data Validation'!$K$5:$K$27,'Data Validation'!$L$5:$L$27)</f>
        <v>Delivery Food</v>
      </c>
      <c r="E1494" s="13" t="str">
        <f>_xlfn.XLOOKUP('Bank_Statement (3)'!$D1494,Tabela4[Sub-category],Tabela4[Category])</f>
        <v>Food</v>
      </c>
      <c r="F1494" s="14" t="str">
        <f>_xlfn.XLOOKUP('Bank_Statement (3)'!$E1494,Tabela4[Category],Tabela4[Category Type])</f>
        <v>Expense</v>
      </c>
    </row>
    <row r="1495" spans="1:6" x14ac:dyDescent="0.25">
      <c r="A1495" s="1">
        <v>44539</v>
      </c>
      <c r="B1495" s="7" t="s">
        <v>4</v>
      </c>
      <c r="C1495" s="8">
        <v>-55</v>
      </c>
      <c r="D1495" s="15" t="str">
        <f>_xlfn.XLOOKUP(Bank_Statement__3[[#This Row],[Description]],'Data Validation'!$K$5:$K$27,'Data Validation'!$L$5:$L$27)</f>
        <v>Groceries</v>
      </c>
      <c r="E1495" s="16" t="str">
        <f>_xlfn.XLOOKUP('Bank_Statement (3)'!$D1495,Tabela4[Sub-category],Tabela4[Category])</f>
        <v>Food</v>
      </c>
      <c r="F1495" s="17" t="str">
        <f>_xlfn.XLOOKUP('Bank_Statement (3)'!$E1495,Tabela4[Category],Tabela4[Category Type])</f>
        <v>Expense</v>
      </c>
    </row>
    <row r="1496" spans="1:6" x14ac:dyDescent="0.25">
      <c r="A1496" s="1">
        <v>44540</v>
      </c>
      <c r="B1496" s="7" t="s">
        <v>7</v>
      </c>
      <c r="C1496" s="8">
        <v>-195</v>
      </c>
      <c r="D1496" s="12" t="str">
        <f>_xlfn.XLOOKUP(Bank_Statement__3[[#This Row],[Description]],'Data Validation'!$K$5:$K$27,'Data Validation'!$L$5:$L$27)</f>
        <v>Groceries</v>
      </c>
      <c r="E1496" s="13" t="str">
        <f>_xlfn.XLOOKUP('Bank_Statement (3)'!$D1496,Tabela4[Sub-category],Tabela4[Category])</f>
        <v>Food</v>
      </c>
      <c r="F1496" s="14" t="str">
        <f>_xlfn.XLOOKUP('Bank_Statement (3)'!$E1496,Tabela4[Category],Tabela4[Category Type])</f>
        <v>Expense</v>
      </c>
    </row>
    <row r="1497" spans="1:6" x14ac:dyDescent="0.25">
      <c r="A1497" s="1">
        <v>44541</v>
      </c>
      <c r="B1497" s="7" t="s">
        <v>0</v>
      </c>
      <c r="C1497" s="8">
        <v>-17</v>
      </c>
      <c r="D1497" s="15" t="str">
        <f>_xlfn.XLOOKUP(Bank_Statement__3[[#This Row],[Description]],'Data Validation'!$K$5:$K$27,'Data Validation'!$L$5:$L$27)</f>
        <v>Delivery Food</v>
      </c>
      <c r="E1497" s="16" t="str">
        <f>_xlfn.XLOOKUP('Bank_Statement (3)'!$D1497,Tabela4[Sub-category],Tabela4[Category])</f>
        <v>Food</v>
      </c>
      <c r="F1497" s="17" t="str">
        <f>_xlfn.XLOOKUP('Bank_Statement (3)'!$E1497,Tabela4[Category],Tabela4[Category Type])</f>
        <v>Expense</v>
      </c>
    </row>
    <row r="1498" spans="1:6" x14ac:dyDescent="0.25">
      <c r="A1498" s="1">
        <v>44541</v>
      </c>
      <c r="B1498" s="7" t="s">
        <v>8</v>
      </c>
      <c r="C1498" s="8">
        <v>1862</v>
      </c>
      <c r="D1498" s="12" t="str">
        <f>_xlfn.XLOOKUP(Bank_Statement__3[[#This Row],[Description]],'Data Validation'!$K$5:$K$27,'Data Validation'!$L$5:$L$27)</f>
        <v>Salary</v>
      </c>
      <c r="E1498" s="13" t="str">
        <f>_xlfn.XLOOKUP('Bank_Statement (3)'!$D1498,Tabela4[Sub-category],Tabela4[Category])</f>
        <v>Salary</v>
      </c>
      <c r="F1498" s="14" t="str">
        <f>_xlfn.XLOOKUP('Bank_Statement (3)'!$E1498,Tabela4[Category],Tabela4[Category Type])</f>
        <v>Income</v>
      </c>
    </row>
    <row r="1499" spans="1:6" x14ac:dyDescent="0.25">
      <c r="A1499" s="1">
        <v>44542</v>
      </c>
      <c r="B1499" s="7" t="s">
        <v>15</v>
      </c>
      <c r="C1499" s="8">
        <v>-297</v>
      </c>
      <c r="D1499" s="15" t="str">
        <f>_xlfn.XLOOKUP(Bank_Statement__3[[#This Row],[Description]],'Data Validation'!$K$5:$K$27,'Data Validation'!$L$5:$L$27)</f>
        <v>Regular Living Expense</v>
      </c>
      <c r="E1499" s="16" t="str">
        <f>_xlfn.XLOOKUP('Bank_Statement (3)'!$D1499,Tabela4[Sub-category],Tabela4[Category])</f>
        <v>Living Expenses</v>
      </c>
      <c r="F1499" s="17" t="str">
        <f>_xlfn.XLOOKUP('Bank_Statement (3)'!$E1499,Tabela4[Category],Tabela4[Category Type])</f>
        <v>Expense</v>
      </c>
    </row>
    <row r="1500" spans="1:6" x14ac:dyDescent="0.25">
      <c r="A1500" s="1">
        <v>44543</v>
      </c>
      <c r="B1500" s="7" t="s">
        <v>6</v>
      </c>
      <c r="C1500" s="8">
        <v>-187</v>
      </c>
      <c r="D1500" s="12" t="str">
        <f>_xlfn.XLOOKUP(Bank_Statement__3[[#This Row],[Description]],'Data Validation'!$K$5:$K$27,'Data Validation'!$L$5:$L$27)</f>
        <v>Cosmetics</v>
      </c>
      <c r="E1500" s="13" t="str">
        <f>_xlfn.XLOOKUP('Bank_Statement (3)'!$D1500,Tabela4[Sub-category],Tabela4[Category])</f>
        <v>Living Expenses</v>
      </c>
      <c r="F1500" s="14" t="str">
        <f>_xlfn.XLOOKUP('Bank_Statement (3)'!$E1500,Tabela4[Category],Tabela4[Category Type])</f>
        <v>Expense</v>
      </c>
    </row>
    <row r="1501" spans="1:6" x14ac:dyDescent="0.25">
      <c r="A1501" s="1">
        <v>44544</v>
      </c>
      <c r="B1501" s="7" t="s">
        <v>22</v>
      </c>
      <c r="C1501" s="8">
        <v>-183</v>
      </c>
      <c r="D1501" s="15" t="str">
        <f>_xlfn.XLOOKUP(Bank_Statement__3[[#This Row],[Description]],'Data Validation'!$K$5:$K$27,'Data Validation'!$L$5:$L$27)</f>
        <v>Medical</v>
      </c>
      <c r="E1501" s="16" t="str">
        <f>_xlfn.XLOOKUP('Bank_Statement (3)'!$D1501,Tabela4[Sub-category],Tabela4[Category])</f>
        <v>Medical</v>
      </c>
      <c r="F1501" s="17" t="str">
        <f>_xlfn.XLOOKUP('Bank_Statement (3)'!$E1501,Tabela4[Category],Tabela4[Category Type])</f>
        <v>Expense</v>
      </c>
    </row>
    <row r="1502" spans="1:6" x14ac:dyDescent="0.25">
      <c r="A1502" s="1">
        <v>44545</v>
      </c>
      <c r="B1502" s="7" t="s">
        <v>16</v>
      </c>
      <c r="C1502" s="8">
        <v>-186</v>
      </c>
      <c r="D1502" s="12" t="str">
        <f>_xlfn.XLOOKUP(Bank_Statement__3[[#This Row],[Description]],'Data Validation'!$K$5:$K$27,'Data Validation'!$L$5:$L$27)</f>
        <v>Gas</v>
      </c>
      <c r="E1502" s="13" t="str">
        <f>_xlfn.XLOOKUP('Bank_Statement (3)'!$D1502,Tabela4[Sub-category],Tabela4[Category])</f>
        <v>Transport</v>
      </c>
      <c r="F1502" s="14" t="str">
        <f>_xlfn.XLOOKUP('Bank_Statement (3)'!$E1502,Tabela4[Category],Tabela4[Category Type])</f>
        <v>Expense</v>
      </c>
    </row>
    <row r="1503" spans="1:6" x14ac:dyDescent="0.25">
      <c r="A1503" s="1">
        <v>44546</v>
      </c>
      <c r="B1503" s="7" t="s">
        <v>16</v>
      </c>
      <c r="C1503" s="8">
        <v>-91</v>
      </c>
      <c r="D1503" s="15" t="str">
        <f>_xlfn.XLOOKUP(Bank_Statement__3[[#This Row],[Description]],'Data Validation'!$K$5:$K$27,'Data Validation'!$L$5:$L$27)</f>
        <v>Gas</v>
      </c>
      <c r="E1503" s="16" t="str">
        <f>_xlfn.XLOOKUP('Bank_Statement (3)'!$D1503,Tabela4[Sub-category],Tabela4[Category])</f>
        <v>Transport</v>
      </c>
      <c r="F1503" s="17" t="str">
        <f>_xlfn.XLOOKUP('Bank_Statement (3)'!$E1503,Tabela4[Category],Tabela4[Category Type])</f>
        <v>Expense</v>
      </c>
    </row>
    <row r="1504" spans="1:6" x14ac:dyDescent="0.25">
      <c r="A1504" s="1">
        <v>44547</v>
      </c>
      <c r="B1504" s="7" t="s">
        <v>1</v>
      </c>
      <c r="C1504" s="8">
        <v>-317</v>
      </c>
      <c r="D1504" s="12" t="str">
        <f>_xlfn.XLOOKUP(Bank_Statement__3[[#This Row],[Description]],'Data Validation'!$K$5:$K$27,'Data Validation'!$L$5:$L$27)</f>
        <v>Other</v>
      </c>
      <c r="E1504" s="13" t="str">
        <f>_xlfn.XLOOKUP('Bank_Statement (3)'!$D1504,Tabela4[Sub-category],Tabela4[Category])</f>
        <v>Discretionary</v>
      </c>
      <c r="F1504" s="14" t="str">
        <f>_xlfn.XLOOKUP('Bank_Statement (3)'!$E1504,Tabela4[Category],Tabela4[Category Type])</f>
        <v>Expense</v>
      </c>
    </row>
    <row r="1505" spans="1:6" x14ac:dyDescent="0.25">
      <c r="A1505" s="1">
        <v>44548</v>
      </c>
      <c r="B1505" s="7" t="s">
        <v>19</v>
      </c>
      <c r="C1505" s="8">
        <v>-5</v>
      </c>
      <c r="D1505" s="15" t="str">
        <f>_xlfn.XLOOKUP(Bank_Statement__3[[#This Row],[Description]],'Data Validation'!$K$5:$K$27,'Data Validation'!$L$5:$L$27)</f>
        <v>Entertainment Subscription</v>
      </c>
      <c r="E1505" s="16" t="str">
        <f>_xlfn.XLOOKUP('Bank_Statement (3)'!$D1505,Tabela4[Sub-category],Tabela4[Category])</f>
        <v>Entertainment</v>
      </c>
      <c r="F1505" s="17" t="str">
        <f>_xlfn.XLOOKUP('Bank_Statement (3)'!$E1505,Tabela4[Category],Tabela4[Category Type])</f>
        <v>Expense</v>
      </c>
    </row>
    <row r="1506" spans="1:6" x14ac:dyDescent="0.25">
      <c r="A1506" s="1">
        <v>44549</v>
      </c>
      <c r="B1506" s="7" t="s">
        <v>16</v>
      </c>
      <c r="C1506" s="8">
        <v>-103</v>
      </c>
      <c r="D1506" s="12" t="str">
        <f>_xlfn.XLOOKUP(Bank_Statement__3[[#This Row],[Description]],'Data Validation'!$K$5:$K$27,'Data Validation'!$L$5:$L$27)</f>
        <v>Gas</v>
      </c>
      <c r="E1506" s="13" t="str">
        <f>_xlfn.XLOOKUP('Bank_Statement (3)'!$D1506,Tabela4[Sub-category],Tabela4[Category])</f>
        <v>Transport</v>
      </c>
      <c r="F1506" s="14" t="str">
        <f>_xlfn.XLOOKUP('Bank_Statement (3)'!$E1506,Tabela4[Category],Tabela4[Category Type])</f>
        <v>Expense</v>
      </c>
    </row>
    <row r="1507" spans="1:6" x14ac:dyDescent="0.25">
      <c r="A1507" s="1">
        <v>44550</v>
      </c>
      <c r="B1507" s="7" t="s">
        <v>0</v>
      </c>
      <c r="C1507" s="8">
        <v>-30</v>
      </c>
      <c r="D1507" s="15" t="str">
        <f>_xlfn.XLOOKUP(Bank_Statement__3[[#This Row],[Description]],'Data Validation'!$K$5:$K$27,'Data Validation'!$L$5:$L$27)</f>
        <v>Delivery Food</v>
      </c>
      <c r="E1507" s="16" t="str">
        <f>_xlfn.XLOOKUP('Bank_Statement (3)'!$D1507,Tabela4[Sub-category],Tabela4[Category])</f>
        <v>Food</v>
      </c>
      <c r="F1507" s="17" t="str">
        <f>_xlfn.XLOOKUP('Bank_Statement (3)'!$E1507,Tabela4[Category],Tabela4[Category Type])</f>
        <v>Expense</v>
      </c>
    </row>
    <row r="1508" spans="1:6" x14ac:dyDescent="0.25">
      <c r="A1508" s="1">
        <v>44551</v>
      </c>
      <c r="B1508" s="7" t="s">
        <v>7</v>
      </c>
      <c r="C1508" s="8">
        <v>-92</v>
      </c>
      <c r="D1508" s="12" t="str">
        <f>_xlfn.XLOOKUP(Bank_Statement__3[[#This Row],[Description]],'Data Validation'!$K$5:$K$27,'Data Validation'!$L$5:$L$27)</f>
        <v>Groceries</v>
      </c>
      <c r="E1508" s="13" t="str">
        <f>_xlfn.XLOOKUP('Bank_Statement (3)'!$D1508,Tabela4[Sub-category],Tabela4[Category])</f>
        <v>Food</v>
      </c>
      <c r="F1508" s="14" t="str">
        <f>_xlfn.XLOOKUP('Bank_Statement (3)'!$E1508,Tabela4[Category],Tabela4[Category Type])</f>
        <v>Expense</v>
      </c>
    </row>
    <row r="1509" spans="1:6" x14ac:dyDescent="0.25">
      <c r="A1509" s="1">
        <v>44552</v>
      </c>
      <c r="B1509" s="7" t="s">
        <v>0</v>
      </c>
      <c r="C1509" s="8">
        <v>-3</v>
      </c>
      <c r="D1509" s="15" t="str">
        <f>_xlfn.XLOOKUP(Bank_Statement__3[[#This Row],[Description]],'Data Validation'!$K$5:$K$27,'Data Validation'!$L$5:$L$27)</f>
        <v>Delivery Food</v>
      </c>
      <c r="E1509" s="16" t="str">
        <f>_xlfn.XLOOKUP('Bank_Statement (3)'!$D1509,Tabela4[Sub-category],Tabela4[Category])</f>
        <v>Food</v>
      </c>
      <c r="F1509" s="17" t="str">
        <f>_xlfn.XLOOKUP('Bank_Statement (3)'!$E1509,Tabela4[Category],Tabela4[Category Type])</f>
        <v>Expense</v>
      </c>
    </row>
    <row r="1510" spans="1:6" x14ac:dyDescent="0.25">
      <c r="A1510" s="1">
        <v>44553</v>
      </c>
      <c r="B1510" s="7" t="s">
        <v>3</v>
      </c>
      <c r="C1510" s="8">
        <v>-42</v>
      </c>
      <c r="D1510" s="12" t="str">
        <f>_xlfn.XLOOKUP(Bank_Statement__3[[#This Row],[Description]],'Data Validation'!$K$5:$K$27,'Data Validation'!$L$5:$L$27)</f>
        <v>Entertainment Subscription</v>
      </c>
      <c r="E1510" s="13" t="str">
        <f>_xlfn.XLOOKUP('Bank_Statement (3)'!$D1510,Tabela4[Sub-category],Tabela4[Category])</f>
        <v>Entertainment</v>
      </c>
      <c r="F1510" s="14" t="str">
        <f>_xlfn.XLOOKUP('Bank_Statement (3)'!$E1510,Tabela4[Category],Tabela4[Category Type])</f>
        <v>Expense</v>
      </c>
    </row>
    <row r="1511" spans="1:6" x14ac:dyDescent="0.25">
      <c r="A1511" s="1">
        <v>44554</v>
      </c>
      <c r="B1511" s="7" t="s">
        <v>18</v>
      </c>
      <c r="C1511" s="8">
        <v>-25</v>
      </c>
      <c r="D1511" s="15" t="str">
        <f>_xlfn.XLOOKUP(Bank_Statement__3[[#This Row],[Description]],'Data Validation'!$K$5:$K$27,'Data Validation'!$L$5:$L$27)</f>
        <v>Regular Living Expense</v>
      </c>
      <c r="E1511" s="16" t="str">
        <f>_xlfn.XLOOKUP('Bank_Statement (3)'!$D1511,Tabela4[Sub-category],Tabela4[Category])</f>
        <v>Living Expenses</v>
      </c>
      <c r="F1511" s="17" t="str">
        <f>_xlfn.XLOOKUP('Bank_Statement (3)'!$E1511,Tabela4[Category],Tabela4[Category Type])</f>
        <v>Expense</v>
      </c>
    </row>
    <row r="1512" spans="1:6" x14ac:dyDescent="0.25">
      <c r="A1512" s="1">
        <v>44555</v>
      </c>
      <c r="B1512" s="7" t="s">
        <v>4</v>
      </c>
      <c r="C1512" s="8">
        <v>-122</v>
      </c>
      <c r="D1512" s="12" t="str">
        <f>_xlfn.XLOOKUP(Bank_Statement__3[[#This Row],[Description]],'Data Validation'!$K$5:$K$27,'Data Validation'!$L$5:$L$27)</f>
        <v>Groceries</v>
      </c>
      <c r="E1512" s="13" t="str">
        <f>_xlfn.XLOOKUP('Bank_Statement (3)'!$D1512,Tabela4[Sub-category],Tabela4[Category])</f>
        <v>Food</v>
      </c>
      <c r="F1512" s="14" t="str">
        <f>_xlfn.XLOOKUP('Bank_Statement (3)'!$E1512,Tabela4[Category],Tabela4[Category Type])</f>
        <v>Expense</v>
      </c>
    </row>
    <row r="1513" spans="1:6" x14ac:dyDescent="0.25">
      <c r="A1513" s="1">
        <v>44556</v>
      </c>
      <c r="B1513" s="7" t="s">
        <v>4</v>
      </c>
      <c r="C1513" s="8">
        <v>-53</v>
      </c>
      <c r="D1513" s="15" t="str">
        <f>_xlfn.XLOOKUP(Bank_Statement__3[[#This Row],[Description]],'Data Validation'!$K$5:$K$27,'Data Validation'!$L$5:$L$27)</f>
        <v>Groceries</v>
      </c>
      <c r="E1513" s="16" t="str">
        <f>_xlfn.XLOOKUP('Bank_Statement (3)'!$D1513,Tabela4[Sub-category],Tabela4[Category])</f>
        <v>Food</v>
      </c>
      <c r="F1513" s="17" t="str">
        <f>_xlfn.XLOOKUP('Bank_Statement (3)'!$E1513,Tabela4[Category],Tabela4[Category Type])</f>
        <v>Expense</v>
      </c>
    </row>
    <row r="1514" spans="1:6" x14ac:dyDescent="0.25">
      <c r="A1514" s="1">
        <v>44557</v>
      </c>
      <c r="B1514" s="7" t="s">
        <v>0</v>
      </c>
      <c r="C1514" s="8">
        <v>-9</v>
      </c>
      <c r="D1514" s="12" t="str">
        <f>_xlfn.XLOOKUP(Bank_Statement__3[[#This Row],[Description]],'Data Validation'!$K$5:$K$27,'Data Validation'!$L$5:$L$27)</f>
        <v>Delivery Food</v>
      </c>
      <c r="E1514" s="13" t="str">
        <f>_xlfn.XLOOKUP('Bank_Statement (3)'!$D1514,Tabela4[Sub-category],Tabela4[Category])</f>
        <v>Food</v>
      </c>
      <c r="F1514" s="14" t="str">
        <f>_xlfn.XLOOKUP('Bank_Statement (3)'!$E1514,Tabela4[Category],Tabela4[Category Type])</f>
        <v>Expense</v>
      </c>
    </row>
    <row r="1515" spans="1:6" x14ac:dyDescent="0.25">
      <c r="A1515" s="1">
        <v>44558</v>
      </c>
      <c r="B1515" s="7" t="s">
        <v>0</v>
      </c>
      <c r="C1515" s="8">
        <v>-6</v>
      </c>
      <c r="D1515" s="15" t="str">
        <f>_xlfn.XLOOKUP(Bank_Statement__3[[#This Row],[Description]],'Data Validation'!$K$5:$K$27,'Data Validation'!$L$5:$L$27)</f>
        <v>Delivery Food</v>
      </c>
      <c r="E1515" s="16" t="str">
        <f>_xlfn.XLOOKUP('Bank_Statement (3)'!$D1515,Tabela4[Sub-category],Tabela4[Category])</f>
        <v>Food</v>
      </c>
      <c r="F1515" s="17" t="str">
        <f>_xlfn.XLOOKUP('Bank_Statement (3)'!$E1515,Tabela4[Category],Tabela4[Category Type])</f>
        <v>Expense</v>
      </c>
    </row>
    <row r="1516" spans="1:6" x14ac:dyDescent="0.25">
      <c r="A1516" s="1">
        <v>44559</v>
      </c>
      <c r="B1516" s="7" t="s">
        <v>0</v>
      </c>
      <c r="C1516" s="8">
        <v>-2</v>
      </c>
      <c r="D1516" s="12" t="str">
        <f>_xlfn.XLOOKUP(Bank_Statement__3[[#This Row],[Description]],'Data Validation'!$K$5:$K$27,'Data Validation'!$L$5:$L$27)</f>
        <v>Delivery Food</v>
      </c>
      <c r="E1516" s="13" t="str">
        <f>_xlfn.XLOOKUP('Bank_Statement (3)'!$D1516,Tabela4[Sub-category],Tabela4[Category])</f>
        <v>Food</v>
      </c>
      <c r="F1516" s="14" t="str">
        <f>_xlfn.XLOOKUP('Bank_Statement (3)'!$E1516,Tabela4[Category],Tabela4[Category Type])</f>
        <v>Expense</v>
      </c>
    </row>
    <row r="1517" spans="1:6" x14ac:dyDescent="0.25">
      <c r="A1517" s="1">
        <v>44560</v>
      </c>
      <c r="B1517" s="7" t="s">
        <v>1</v>
      </c>
      <c r="C1517" s="8">
        <v>-420</v>
      </c>
      <c r="D1517" s="15" t="str">
        <f>_xlfn.XLOOKUP(Bank_Statement__3[[#This Row],[Description]],'Data Validation'!$K$5:$K$27,'Data Validation'!$L$5:$L$27)</f>
        <v>Other</v>
      </c>
      <c r="E1517" s="16" t="str">
        <f>_xlfn.XLOOKUP('Bank_Statement (3)'!$D1517,Tabela4[Sub-category],Tabela4[Category])</f>
        <v>Discretionary</v>
      </c>
      <c r="F1517" s="17" t="str">
        <f>_xlfn.XLOOKUP('Bank_Statement (3)'!$E1517,Tabela4[Category],Tabela4[Category Type])</f>
        <v>Expense</v>
      </c>
    </row>
    <row r="1518" spans="1:6" x14ac:dyDescent="0.25">
      <c r="A1518" s="1">
        <v>44561</v>
      </c>
      <c r="B1518" s="7" t="s">
        <v>0</v>
      </c>
      <c r="C1518" s="8">
        <v>-30</v>
      </c>
      <c r="D1518" s="12" t="str">
        <f>_xlfn.XLOOKUP(Bank_Statement__3[[#This Row],[Description]],'Data Validation'!$K$5:$K$27,'Data Validation'!$L$5:$L$27)</f>
        <v>Delivery Food</v>
      </c>
      <c r="E1518" s="13" t="str">
        <f>_xlfn.XLOOKUP('Bank_Statement (3)'!$D1518,Tabela4[Sub-category],Tabela4[Category])</f>
        <v>Food</v>
      </c>
      <c r="F1518" s="14" t="str">
        <f>_xlfn.XLOOKUP('Bank_Statement (3)'!$E1518,Tabela4[Category],Tabela4[Category Type])</f>
        <v>Expense</v>
      </c>
    </row>
    <row r="1519" spans="1:6" x14ac:dyDescent="0.25">
      <c r="A1519" s="1">
        <v>44561</v>
      </c>
      <c r="B1519" s="7" t="s">
        <v>8</v>
      </c>
      <c r="C1519" s="8">
        <v>8650.9500000000007</v>
      </c>
      <c r="D1519" s="15" t="str">
        <f>_xlfn.XLOOKUP(Bank_Statement__3[[#This Row],[Description]],'Data Validation'!$K$5:$K$27,'Data Validation'!$L$5:$L$27)</f>
        <v>Salary</v>
      </c>
      <c r="E1519" s="16" t="str">
        <f>_xlfn.XLOOKUP('Bank_Statement (3)'!$D1519,Tabela4[Sub-category],Tabela4[Category])</f>
        <v>Salary</v>
      </c>
      <c r="F1519" s="17" t="str">
        <f>_xlfn.XLOOKUP('Bank_Statement (3)'!$E1519,Tabela4[Category],Tabela4[Category Type])</f>
        <v>Income</v>
      </c>
    </row>
    <row r="1520" spans="1:6" x14ac:dyDescent="0.25">
      <c r="A1520" s="1">
        <v>44562</v>
      </c>
      <c r="B1520" s="7" t="s">
        <v>15</v>
      </c>
      <c r="C1520" s="8">
        <v>-289</v>
      </c>
      <c r="D1520" s="12" t="str">
        <f>_xlfn.XLOOKUP(Bank_Statement__3[[#This Row],[Description]],'Data Validation'!$K$5:$K$27,'Data Validation'!$L$5:$L$27)</f>
        <v>Regular Living Expense</v>
      </c>
      <c r="E1520" s="13" t="str">
        <f>_xlfn.XLOOKUP('Bank_Statement (3)'!$D1520,Tabela4[Sub-category],Tabela4[Category])</f>
        <v>Living Expenses</v>
      </c>
      <c r="F1520" s="14" t="str">
        <f>_xlfn.XLOOKUP('Bank_Statement (3)'!$E1520,Tabela4[Category],Tabela4[Category Type])</f>
        <v>Expense</v>
      </c>
    </row>
    <row r="1521" spans="1:6" x14ac:dyDescent="0.25">
      <c r="A1521" s="1">
        <v>44563</v>
      </c>
      <c r="B1521" s="7" t="s">
        <v>1</v>
      </c>
      <c r="C1521" s="8">
        <v>-311</v>
      </c>
      <c r="D1521" s="15" t="str">
        <f>_xlfn.XLOOKUP(Bank_Statement__3[[#This Row],[Description]],'Data Validation'!$K$5:$K$27,'Data Validation'!$L$5:$L$27)</f>
        <v>Other</v>
      </c>
      <c r="E1521" s="16" t="str">
        <f>_xlfn.XLOOKUP('Bank_Statement (3)'!$D1521,Tabela4[Sub-category],Tabela4[Category])</f>
        <v>Discretionary</v>
      </c>
      <c r="F1521" s="17" t="str">
        <f>_xlfn.XLOOKUP('Bank_Statement (3)'!$E1521,Tabela4[Category],Tabela4[Category Type])</f>
        <v>Expense</v>
      </c>
    </row>
    <row r="1522" spans="1:6" x14ac:dyDescent="0.25">
      <c r="A1522" s="1">
        <v>44564</v>
      </c>
      <c r="B1522" s="7" t="s">
        <v>0</v>
      </c>
      <c r="C1522" s="8">
        <v>-36</v>
      </c>
      <c r="D1522" s="12" t="str">
        <f>_xlfn.XLOOKUP(Bank_Statement__3[[#This Row],[Description]],'Data Validation'!$K$5:$K$27,'Data Validation'!$L$5:$L$27)</f>
        <v>Delivery Food</v>
      </c>
      <c r="E1522" s="13" t="str">
        <f>_xlfn.XLOOKUP('Bank_Statement (3)'!$D1522,Tabela4[Sub-category],Tabela4[Category])</f>
        <v>Food</v>
      </c>
      <c r="F1522" s="14" t="str">
        <f>_xlfn.XLOOKUP('Bank_Statement (3)'!$E1522,Tabela4[Category],Tabela4[Category Type])</f>
        <v>Expense</v>
      </c>
    </row>
    <row r="1523" spans="1:6" x14ac:dyDescent="0.25">
      <c r="A1523" s="1">
        <v>44565</v>
      </c>
      <c r="B1523" s="7" t="s">
        <v>20</v>
      </c>
      <c r="C1523" s="8">
        <v>-29</v>
      </c>
      <c r="D1523" s="15" t="str">
        <f>_xlfn.XLOOKUP(Bank_Statement__3[[#This Row],[Description]],'Data Validation'!$K$5:$K$27,'Data Validation'!$L$5:$L$27)</f>
        <v>Public Transport</v>
      </c>
      <c r="E1523" s="16" t="str">
        <f>_xlfn.XLOOKUP('Bank_Statement (3)'!$D1523,Tabela4[Sub-category],Tabela4[Category])</f>
        <v>Transport</v>
      </c>
      <c r="F1523" s="17" t="str">
        <f>_xlfn.XLOOKUP('Bank_Statement (3)'!$E1523,Tabela4[Category],Tabela4[Category Type])</f>
        <v>Expense</v>
      </c>
    </row>
    <row r="1524" spans="1:6" x14ac:dyDescent="0.25">
      <c r="A1524" s="1">
        <v>44566</v>
      </c>
      <c r="B1524" s="7" t="s">
        <v>3</v>
      </c>
      <c r="C1524" s="8">
        <v>-42</v>
      </c>
      <c r="D1524" s="12" t="str">
        <f>_xlfn.XLOOKUP(Bank_Statement__3[[#This Row],[Description]],'Data Validation'!$K$5:$K$27,'Data Validation'!$L$5:$L$27)</f>
        <v>Entertainment Subscription</v>
      </c>
      <c r="E1524" s="13" t="str">
        <f>_xlfn.XLOOKUP('Bank_Statement (3)'!$D1524,Tabela4[Sub-category],Tabela4[Category])</f>
        <v>Entertainment</v>
      </c>
      <c r="F1524" s="14" t="str">
        <f>_xlfn.XLOOKUP('Bank_Statement (3)'!$E1524,Tabela4[Category],Tabela4[Category Type])</f>
        <v>Expense</v>
      </c>
    </row>
    <row r="1525" spans="1:6" x14ac:dyDescent="0.25">
      <c r="A1525" s="1">
        <v>44567</v>
      </c>
      <c r="B1525" s="7" t="s">
        <v>7</v>
      </c>
      <c r="C1525" s="8">
        <v>-77</v>
      </c>
      <c r="D1525" s="15" t="str">
        <f>_xlfn.XLOOKUP(Bank_Statement__3[[#This Row],[Description]],'Data Validation'!$K$5:$K$27,'Data Validation'!$L$5:$L$27)</f>
        <v>Groceries</v>
      </c>
      <c r="E1525" s="16" t="str">
        <f>_xlfn.XLOOKUP('Bank_Statement (3)'!$D1525,Tabela4[Sub-category],Tabela4[Category])</f>
        <v>Food</v>
      </c>
      <c r="F1525" s="17" t="str">
        <f>_xlfn.XLOOKUP('Bank_Statement (3)'!$E1525,Tabela4[Category],Tabela4[Category Type])</f>
        <v>Expense</v>
      </c>
    </row>
    <row r="1526" spans="1:6" x14ac:dyDescent="0.25">
      <c r="A1526" s="1">
        <v>44568</v>
      </c>
      <c r="B1526" s="7" t="s">
        <v>4</v>
      </c>
      <c r="C1526" s="8">
        <v>-153</v>
      </c>
      <c r="D1526" s="12" t="str">
        <f>_xlfn.XLOOKUP(Bank_Statement__3[[#This Row],[Description]],'Data Validation'!$K$5:$K$27,'Data Validation'!$L$5:$L$27)</f>
        <v>Groceries</v>
      </c>
      <c r="E1526" s="13" t="str">
        <f>_xlfn.XLOOKUP('Bank_Statement (3)'!$D1526,Tabela4[Sub-category],Tabela4[Category])</f>
        <v>Food</v>
      </c>
      <c r="F1526" s="14" t="str">
        <f>_xlfn.XLOOKUP('Bank_Statement (3)'!$E1526,Tabela4[Category],Tabela4[Category Type])</f>
        <v>Expense</v>
      </c>
    </row>
    <row r="1527" spans="1:6" x14ac:dyDescent="0.25">
      <c r="A1527" s="1">
        <v>44569</v>
      </c>
      <c r="B1527" s="7" t="s">
        <v>7</v>
      </c>
      <c r="C1527" s="8">
        <v>-107</v>
      </c>
      <c r="D1527" s="15" t="str">
        <f>_xlfn.XLOOKUP(Bank_Statement__3[[#This Row],[Description]],'Data Validation'!$K$5:$K$27,'Data Validation'!$L$5:$L$27)</f>
        <v>Groceries</v>
      </c>
      <c r="E1527" s="16" t="str">
        <f>_xlfn.XLOOKUP('Bank_Statement (3)'!$D1527,Tabela4[Sub-category],Tabela4[Category])</f>
        <v>Food</v>
      </c>
      <c r="F1527" s="17" t="str">
        <f>_xlfn.XLOOKUP('Bank_Statement (3)'!$E1527,Tabela4[Category],Tabela4[Category Type])</f>
        <v>Expense</v>
      </c>
    </row>
    <row r="1528" spans="1:6" x14ac:dyDescent="0.25">
      <c r="A1528" s="1">
        <v>44570</v>
      </c>
      <c r="B1528" s="7" t="s">
        <v>18</v>
      </c>
      <c r="C1528" s="8">
        <v>-4</v>
      </c>
      <c r="D1528" s="12" t="str">
        <f>_xlfn.XLOOKUP(Bank_Statement__3[[#This Row],[Description]],'Data Validation'!$K$5:$K$27,'Data Validation'!$L$5:$L$27)</f>
        <v>Regular Living Expense</v>
      </c>
      <c r="E1528" s="13" t="str">
        <f>_xlfn.XLOOKUP('Bank_Statement (3)'!$D1528,Tabela4[Sub-category],Tabela4[Category])</f>
        <v>Living Expenses</v>
      </c>
      <c r="F1528" s="14" t="str">
        <f>_xlfn.XLOOKUP('Bank_Statement (3)'!$E1528,Tabela4[Category],Tabela4[Category Type])</f>
        <v>Expense</v>
      </c>
    </row>
    <row r="1529" spans="1:6" x14ac:dyDescent="0.25">
      <c r="A1529" s="1">
        <v>44571</v>
      </c>
      <c r="B1529" s="7" t="s">
        <v>7</v>
      </c>
      <c r="C1529" s="8">
        <v>-82</v>
      </c>
      <c r="D1529" s="15" t="str">
        <f>_xlfn.XLOOKUP(Bank_Statement__3[[#This Row],[Description]],'Data Validation'!$K$5:$K$27,'Data Validation'!$L$5:$L$27)</f>
        <v>Groceries</v>
      </c>
      <c r="E1529" s="16" t="str">
        <f>_xlfn.XLOOKUP('Bank_Statement (3)'!$D1529,Tabela4[Sub-category],Tabela4[Category])</f>
        <v>Food</v>
      </c>
      <c r="F1529" s="17" t="str">
        <f>_xlfn.XLOOKUP('Bank_Statement (3)'!$E1529,Tabela4[Category],Tabela4[Category Type])</f>
        <v>Expense</v>
      </c>
    </row>
    <row r="1530" spans="1:6" x14ac:dyDescent="0.25">
      <c r="A1530" s="1">
        <v>44572</v>
      </c>
      <c r="B1530" s="7" t="s">
        <v>7</v>
      </c>
      <c r="C1530" s="8">
        <v>-136</v>
      </c>
      <c r="D1530" s="12" t="str">
        <f>_xlfn.XLOOKUP(Bank_Statement__3[[#This Row],[Description]],'Data Validation'!$K$5:$K$27,'Data Validation'!$L$5:$L$27)</f>
        <v>Groceries</v>
      </c>
      <c r="E1530" s="13" t="str">
        <f>_xlfn.XLOOKUP('Bank_Statement (3)'!$D1530,Tabela4[Sub-category],Tabela4[Category])</f>
        <v>Food</v>
      </c>
      <c r="F1530" s="14" t="str">
        <f>_xlfn.XLOOKUP('Bank_Statement (3)'!$E1530,Tabela4[Category],Tabela4[Category Type])</f>
        <v>Expense</v>
      </c>
    </row>
    <row r="1531" spans="1:6" x14ac:dyDescent="0.25">
      <c r="A1531" s="1">
        <v>44573</v>
      </c>
      <c r="B1531" s="7" t="s">
        <v>4</v>
      </c>
      <c r="C1531" s="8">
        <v>-179</v>
      </c>
      <c r="D1531" s="15" t="str">
        <f>_xlfn.XLOOKUP(Bank_Statement__3[[#This Row],[Description]],'Data Validation'!$K$5:$K$27,'Data Validation'!$L$5:$L$27)</f>
        <v>Groceries</v>
      </c>
      <c r="E1531" s="16" t="str">
        <f>_xlfn.XLOOKUP('Bank_Statement (3)'!$D1531,Tabela4[Sub-category],Tabela4[Category])</f>
        <v>Food</v>
      </c>
      <c r="F1531" s="17" t="str">
        <f>_xlfn.XLOOKUP('Bank_Statement (3)'!$E1531,Tabela4[Category],Tabela4[Category Type])</f>
        <v>Expense</v>
      </c>
    </row>
    <row r="1532" spans="1:6" x14ac:dyDescent="0.25">
      <c r="A1532" s="1">
        <v>44574</v>
      </c>
      <c r="B1532" s="7" t="s">
        <v>0</v>
      </c>
      <c r="C1532" s="8">
        <v>-30</v>
      </c>
      <c r="D1532" s="12" t="str">
        <f>_xlfn.XLOOKUP(Bank_Statement__3[[#This Row],[Description]],'Data Validation'!$K$5:$K$27,'Data Validation'!$L$5:$L$27)</f>
        <v>Delivery Food</v>
      </c>
      <c r="E1532" s="13" t="str">
        <f>_xlfn.XLOOKUP('Bank_Statement (3)'!$D1532,Tabela4[Sub-category],Tabela4[Category])</f>
        <v>Food</v>
      </c>
      <c r="F1532" s="14" t="str">
        <f>_xlfn.XLOOKUP('Bank_Statement (3)'!$E1532,Tabela4[Category],Tabela4[Category Type])</f>
        <v>Expense</v>
      </c>
    </row>
    <row r="1533" spans="1:6" x14ac:dyDescent="0.25">
      <c r="A1533" s="1">
        <v>44575</v>
      </c>
      <c r="B1533" s="7" t="s">
        <v>20</v>
      </c>
      <c r="C1533" s="8">
        <v>-31</v>
      </c>
      <c r="D1533" s="15" t="str">
        <f>_xlfn.XLOOKUP(Bank_Statement__3[[#This Row],[Description]],'Data Validation'!$K$5:$K$27,'Data Validation'!$L$5:$L$27)</f>
        <v>Public Transport</v>
      </c>
      <c r="E1533" s="16" t="str">
        <f>_xlfn.XLOOKUP('Bank_Statement (3)'!$D1533,Tabela4[Sub-category],Tabela4[Category])</f>
        <v>Transport</v>
      </c>
      <c r="F1533" s="17" t="str">
        <f>_xlfn.XLOOKUP('Bank_Statement (3)'!$E1533,Tabela4[Category],Tabela4[Category Type])</f>
        <v>Expense</v>
      </c>
    </row>
    <row r="1534" spans="1:6" x14ac:dyDescent="0.25">
      <c r="A1534" s="1">
        <v>44576</v>
      </c>
      <c r="B1534" s="7" t="s">
        <v>19</v>
      </c>
      <c r="C1534" s="8">
        <v>-32</v>
      </c>
      <c r="D1534" s="12" t="str">
        <f>_xlfn.XLOOKUP(Bank_Statement__3[[#This Row],[Description]],'Data Validation'!$K$5:$K$27,'Data Validation'!$L$5:$L$27)</f>
        <v>Entertainment Subscription</v>
      </c>
      <c r="E1534" s="13" t="str">
        <f>_xlfn.XLOOKUP('Bank_Statement (3)'!$D1534,Tabela4[Sub-category],Tabela4[Category])</f>
        <v>Entertainment</v>
      </c>
      <c r="F1534" s="14" t="str">
        <f>_xlfn.XLOOKUP('Bank_Statement (3)'!$E1534,Tabela4[Category],Tabela4[Category Type])</f>
        <v>Expense</v>
      </c>
    </row>
    <row r="1535" spans="1:6" x14ac:dyDescent="0.25">
      <c r="A1535" s="1">
        <v>44577</v>
      </c>
      <c r="B1535" s="7" t="s">
        <v>15</v>
      </c>
      <c r="C1535" s="8">
        <v>-388</v>
      </c>
      <c r="D1535" s="15" t="str">
        <f>_xlfn.XLOOKUP(Bank_Statement__3[[#This Row],[Description]],'Data Validation'!$K$5:$K$27,'Data Validation'!$L$5:$L$27)</f>
        <v>Regular Living Expense</v>
      </c>
      <c r="E1535" s="16" t="str">
        <f>_xlfn.XLOOKUP('Bank_Statement (3)'!$D1535,Tabela4[Sub-category],Tabela4[Category])</f>
        <v>Living Expenses</v>
      </c>
      <c r="F1535" s="17" t="str">
        <f>_xlfn.XLOOKUP('Bank_Statement (3)'!$E1535,Tabela4[Category],Tabela4[Category Type])</f>
        <v>Expense</v>
      </c>
    </row>
    <row r="1536" spans="1:6" x14ac:dyDescent="0.25">
      <c r="A1536" s="1">
        <v>44578</v>
      </c>
      <c r="B1536" s="7" t="s">
        <v>0</v>
      </c>
      <c r="C1536" s="8">
        <v>-27</v>
      </c>
      <c r="D1536" s="12" t="str">
        <f>_xlfn.XLOOKUP(Bank_Statement__3[[#This Row],[Description]],'Data Validation'!$K$5:$K$27,'Data Validation'!$L$5:$L$27)</f>
        <v>Delivery Food</v>
      </c>
      <c r="E1536" s="13" t="str">
        <f>_xlfn.XLOOKUP('Bank_Statement (3)'!$D1536,Tabela4[Sub-category],Tabela4[Category])</f>
        <v>Food</v>
      </c>
      <c r="F1536" s="14" t="str">
        <f>_xlfn.XLOOKUP('Bank_Statement (3)'!$E1536,Tabela4[Category],Tabela4[Category Type])</f>
        <v>Expense</v>
      </c>
    </row>
    <row r="1537" spans="1:6" x14ac:dyDescent="0.25">
      <c r="A1537" s="1">
        <v>44579</v>
      </c>
      <c r="B1537" s="7" t="s">
        <v>7</v>
      </c>
      <c r="C1537" s="8">
        <v>-199</v>
      </c>
      <c r="D1537" s="15" t="str">
        <f>_xlfn.XLOOKUP(Bank_Statement__3[[#This Row],[Description]],'Data Validation'!$K$5:$K$27,'Data Validation'!$L$5:$L$27)</f>
        <v>Groceries</v>
      </c>
      <c r="E1537" s="16" t="str">
        <f>_xlfn.XLOOKUP('Bank_Statement (3)'!$D1537,Tabela4[Sub-category],Tabela4[Category])</f>
        <v>Food</v>
      </c>
      <c r="F1537" s="17" t="str">
        <f>_xlfn.XLOOKUP('Bank_Statement (3)'!$E1537,Tabela4[Category],Tabela4[Category Type])</f>
        <v>Expense</v>
      </c>
    </row>
    <row r="1538" spans="1:6" x14ac:dyDescent="0.25">
      <c r="A1538" s="1">
        <v>44580</v>
      </c>
      <c r="B1538" s="7" t="s">
        <v>7</v>
      </c>
      <c r="C1538" s="8">
        <v>-113</v>
      </c>
      <c r="D1538" s="12" t="str">
        <f>_xlfn.XLOOKUP(Bank_Statement__3[[#This Row],[Description]],'Data Validation'!$K$5:$K$27,'Data Validation'!$L$5:$L$27)</f>
        <v>Groceries</v>
      </c>
      <c r="E1538" s="13" t="str">
        <f>_xlfn.XLOOKUP('Bank_Statement (3)'!$D1538,Tabela4[Sub-category],Tabela4[Category])</f>
        <v>Food</v>
      </c>
      <c r="F1538" s="14" t="str">
        <f>_xlfn.XLOOKUP('Bank_Statement (3)'!$E1538,Tabela4[Category],Tabela4[Category Type])</f>
        <v>Expense</v>
      </c>
    </row>
    <row r="1539" spans="1:6" x14ac:dyDescent="0.25">
      <c r="A1539" s="1">
        <v>44581</v>
      </c>
      <c r="B1539" s="7" t="s">
        <v>0</v>
      </c>
      <c r="C1539" s="8">
        <v>-28</v>
      </c>
      <c r="D1539" s="15" t="str">
        <f>_xlfn.XLOOKUP(Bank_Statement__3[[#This Row],[Description]],'Data Validation'!$K$5:$K$27,'Data Validation'!$L$5:$L$27)</f>
        <v>Delivery Food</v>
      </c>
      <c r="E1539" s="16" t="str">
        <f>_xlfn.XLOOKUP('Bank_Statement (3)'!$D1539,Tabela4[Sub-category],Tabela4[Category])</f>
        <v>Food</v>
      </c>
      <c r="F1539" s="17" t="str">
        <f>_xlfn.XLOOKUP('Bank_Statement (3)'!$E1539,Tabela4[Category],Tabela4[Category Type])</f>
        <v>Expense</v>
      </c>
    </row>
    <row r="1540" spans="1:6" x14ac:dyDescent="0.25">
      <c r="A1540" s="1">
        <v>44582</v>
      </c>
      <c r="B1540" s="7" t="s">
        <v>20</v>
      </c>
      <c r="C1540" s="8">
        <v>-16</v>
      </c>
      <c r="D1540" s="12" t="str">
        <f>_xlfn.XLOOKUP(Bank_Statement__3[[#This Row],[Description]],'Data Validation'!$K$5:$K$27,'Data Validation'!$L$5:$L$27)</f>
        <v>Public Transport</v>
      </c>
      <c r="E1540" s="13" t="str">
        <f>_xlfn.XLOOKUP('Bank_Statement (3)'!$D1540,Tabela4[Sub-category],Tabela4[Category])</f>
        <v>Transport</v>
      </c>
      <c r="F1540" s="14" t="str">
        <f>_xlfn.XLOOKUP('Bank_Statement (3)'!$E1540,Tabela4[Category],Tabela4[Category Type])</f>
        <v>Expense</v>
      </c>
    </row>
    <row r="1541" spans="1:6" x14ac:dyDescent="0.25">
      <c r="A1541" s="1">
        <v>44583</v>
      </c>
      <c r="B1541" s="7" t="s">
        <v>6</v>
      </c>
      <c r="C1541" s="8">
        <v>-153</v>
      </c>
      <c r="D1541" s="15" t="str">
        <f>_xlfn.XLOOKUP(Bank_Statement__3[[#This Row],[Description]],'Data Validation'!$K$5:$K$27,'Data Validation'!$L$5:$L$27)</f>
        <v>Cosmetics</v>
      </c>
      <c r="E1541" s="16" t="str">
        <f>_xlfn.XLOOKUP('Bank_Statement (3)'!$D1541,Tabela4[Sub-category],Tabela4[Category])</f>
        <v>Living Expenses</v>
      </c>
      <c r="F1541" s="17" t="str">
        <f>_xlfn.XLOOKUP('Bank_Statement (3)'!$E1541,Tabela4[Category],Tabela4[Category Type])</f>
        <v>Expense</v>
      </c>
    </row>
    <row r="1542" spans="1:6" x14ac:dyDescent="0.25">
      <c r="A1542" s="1">
        <v>44584</v>
      </c>
      <c r="B1542" s="7" t="s">
        <v>26</v>
      </c>
      <c r="C1542" s="8">
        <v>-141</v>
      </c>
      <c r="D1542" s="12" t="str">
        <f>_xlfn.XLOOKUP(Bank_Statement__3[[#This Row],[Description]],'Data Validation'!$K$5:$K$27,'Data Validation'!$L$5:$L$27)</f>
        <v>Eating Out</v>
      </c>
      <c r="E1542" s="13" t="str">
        <f>_xlfn.XLOOKUP('Bank_Statement (3)'!$D1542,Tabela4[Sub-category],Tabela4[Category])</f>
        <v>Food</v>
      </c>
      <c r="F1542" s="14" t="str">
        <f>_xlfn.XLOOKUP('Bank_Statement (3)'!$E1542,Tabela4[Category],Tabela4[Category Type])</f>
        <v>Expense</v>
      </c>
    </row>
    <row r="1543" spans="1:6" x14ac:dyDescent="0.25">
      <c r="A1543" s="1">
        <v>44585</v>
      </c>
      <c r="B1543" s="7" t="s">
        <v>0</v>
      </c>
      <c r="C1543" s="8">
        <v>-24</v>
      </c>
      <c r="D1543" s="15" t="str">
        <f>_xlfn.XLOOKUP(Bank_Statement__3[[#This Row],[Description]],'Data Validation'!$K$5:$K$27,'Data Validation'!$L$5:$L$27)</f>
        <v>Delivery Food</v>
      </c>
      <c r="E1543" s="16" t="str">
        <f>_xlfn.XLOOKUP('Bank_Statement (3)'!$D1543,Tabela4[Sub-category],Tabela4[Category])</f>
        <v>Food</v>
      </c>
      <c r="F1543" s="17" t="str">
        <f>_xlfn.XLOOKUP('Bank_Statement (3)'!$E1543,Tabela4[Category],Tabela4[Category Type])</f>
        <v>Expense</v>
      </c>
    </row>
    <row r="1544" spans="1:6" x14ac:dyDescent="0.25">
      <c r="A1544" s="1">
        <v>44586</v>
      </c>
      <c r="B1544" s="7" t="s">
        <v>0</v>
      </c>
      <c r="C1544" s="8">
        <v>-36</v>
      </c>
      <c r="D1544" s="12" t="str">
        <f>_xlfn.XLOOKUP(Bank_Statement__3[[#This Row],[Description]],'Data Validation'!$K$5:$K$27,'Data Validation'!$L$5:$L$27)</f>
        <v>Delivery Food</v>
      </c>
      <c r="E1544" s="13" t="str">
        <f>_xlfn.XLOOKUP('Bank_Statement (3)'!$D1544,Tabela4[Sub-category],Tabela4[Category])</f>
        <v>Food</v>
      </c>
      <c r="F1544" s="14" t="str">
        <f>_xlfn.XLOOKUP('Bank_Statement (3)'!$E1544,Tabela4[Category],Tabela4[Category Type])</f>
        <v>Expense</v>
      </c>
    </row>
    <row r="1545" spans="1:6" x14ac:dyDescent="0.25">
      <c r="A1545" s="1">
        <v>44587</v>
      </c>
      <c r="B1545" s="7" t="s">
        <v>0</v>
      </c>
      <c r="C1545" s="8">
        <v>-14</v>
      </c>
      <c r="D1545" s="15" t="str">
        <f>_xlfn.XLOOKUP(Bank_Statement__3[[#This Row],[Description]],'Data Validation'!$K$5:$K$27,'Data Validation'!$L$5:$L$27)</f>
        <v>Delivery Food</v>
      </c>
      <c r="E1545" s="16" t="str">
        <f>_xlfn.XLOOKUP('Bank_Statement (3)'!$D1545,Tabela4[Sub-category],Tabela4[Category])</f>
        <v>Food</v>
      </c>
      <c r="F1545" s="17" t="str">
        <f>_xlfn.XLOOKUP('Bank_Statement (3)'!$E1545,Tabela4[Category],Tabela4[Category Type])</f>
        <v>Expense</v>
      </c>
    </row>
    <row r="1546" spans="1:6" x14ac:dyDescent="0.25">
      <c r="A1546" s="1">
        <v>44588</v>
      </c>
      <c r="B1546" s="7" t="s">
        <v>7</v>
      </c>
      <c r="C1546" s="8">
        <v>-146</v>
      </c>
      <c r="D1546" s="12" t="str">
        <f>_xlfn.XLOOKUP(Bank_Statement__3[[#This Row],[Description]],'Data Validation'!$K$5:$K$27,'Data Validation'!$L$5:$L$27)</f>
        <v>Groceries</v>
      </c>
      <c r="E1546" s="13" t="str">
        <f>_xlfn.XLOOKUP('Bank_Statement (3)'!$D1546,Tabela4[Sub-category],Tabela4[Category])</f>
        <v>Food</v>
      </c>
      <c r="F1546" s="14" t="str">
        <f>_xlfn.XLOOKUP('Bank_Statement (3)'!$E1546,Tabela4[Category],Tabela4[Category Type])</f>
        <v>Expense</v>
      </c>
    </row>
    <row r="1547" spans="1:6" x14ac:dyDescent="0.25">
      <c r="A1547" s="1">
        <v>44589</v>
      </c>
      <c r="B1547" s="7" t="s">
        <v>7</v>
      </c>
      <c r="C1547" s="8">
        <v>-77</v>
      </c>
      <c r="D1547" s="15" t="str">
        <f>_xlfn.XLOOKUP(Bank_Statement__3[[#This Row],[Description]],'Data Validation'!$K$5:$K$27,'Data Validation'!$L$5:$L$27)</f>
        <v>Groceries</v>
      </c>
      <c r="E1547" s="16" t="str">
        <f>_xlfn.XLOOKUP('Bank_Statement (3)'!$D1547,Tabela4[Sub-category],Tabela4[Category])</f>
        <v>Food</v>
      </c>
      <c r="F1547" s="17" t="str">
        <f>_xlfn.XLOOKUP('Bank_Statement (3)'!$E1547,Tabela4[Category],Tabela4[Category Type])</f>
        <v>Expense</v>
      </c>
    </row>
    <row r="1548" spans="1:6" x14ac:dyDescent="0.25">
      <c r="A1548" s="1">
        <v>44590</v>
      </c>
      <c r="B1548" s="7" t="s">
        <v>17</v>
      </c>
      <c r="C1548" s="8">
        <v>-292</v>
      </c>
      <c r="D1548" s="12" t="str">
        <f>_xlfn.XLOOKUP(Bank_Statement__3[[#This Row],[Description]],'Data Validation'!$K$5:$K$27,'Data Validation'!$L$5:$L$27)</f>
        <v>Regular Living Expense</v>
      </c>
      <c r="E1548" s="13" t="str">
        <f>_xlfn.XLOOKUP('Bank_Statement (3)'!$D1548,Tabela4[Sub-category],Tabela4[Category])</f>
        <v>Living Expenses</v>
      </c>
      <c r="F1548" s="14" t="str">
        <f>_xlfn.XLOOKUP('Bank_Statement (3)'!$E1548,Tabela4[Category],Tabela4[Category Type])</f>
        <v>Expense</v>
      </c>
    </row>
    <row r="1549" spans="1:6" x14ac:dyDescent="0.25">
      <c r="A1549" s="1">
        <v>44591</v>
      </c>
      <c r="B1549" s="7" t="s">
        <v>6</v>
      </c>
      <c r="C1549" s="8">
        <v>-138</v>
      </c>
      <c r="D1549" s="15" t="str">
        <f>_xlfn.XLOOKUP(Bank_Statement__3[[#This Row],[Description]],'Data Validation'!$K$5:$K$27,'Data Validation'!$L$5:$L$27)</f>
        <v>Cosmetics</v>
      </c>
      <c r="E1549" s="16" t="str">
        <f>_xlfn.XLOOKUP('Bank_Statement (3)'!$D1549,Tabela4[Sub-category],Tabela4[Category])</f>
        <v>Living Expenses</v>
      </c>
      <c r="F1549" s="17" t="str">
        <f>_xlfn.XLOOKUP('Bank_Statement (3)'!$E1549,Tabela4[Category],Tabela4[Category Type])</f>
        <v>Expense</v>
      </c>
    </row>
    <row r="1550" spans="1:6" x14ac:dyDescent="0.25">
      <c r="A1550" s="1">
        <v>44592</v>
      </c>
      <c r="B1550" s="7" t="s">
        <v>7</v>
      </c>
      <c r="C1550" s="8">
        <v>-69</v>
      </c>
      <c r="D1550" s="12" t="str">
        <f>_xlfn.XLOOKUP(Bank_Statement__3[[#This Row],[Description]],'Data Validation'!$K$5:$K$27,'Data Validation'!$L$5:$L$27)</f>
        <v>Groceries</v>
      </c>
      <c r="E1550" s="13" t="str">
        <f>_xlfn.XLOOKUP('Bank_Statement (3)'!$D1550,Tabela4[Sub-category],Tabela4[Category])</f>
        <v>Food</v>
      </c>
      <c r="F1550" s="14" t="str">
        <f>_xlfn.XLOOKUP('Bank_Statement (3)'!$E1550,Tabela4[Category],Tabela4[Category Type])</f>
        <v>Expense</v>
      </c>
    </row>
    <row r="1551" spans="1:6" x14ac:dyDescent="0.25">
      <c r="A1551" s="1">
        <v>44592</v>
      </c>
      <c r="B1551" s="7" t="s">
        <v>8</v>
      </c>
      <c r="C1551" s="8">
        <v>8709.7999999999993</v>
      </c>
      <c r="D1551" s="15" t="str">
        <f>_xlfn.XLOOKUP(Bank_Statement__3[[#This Row],[Description]],'Data Validation'!$K$5:$K$27,'Data Validation'!$L$5:$L$27)</f>
        <v>Salary</v>
      </c>
      <c r="E1551" s="16" t="str">
        <f>_xlfn.XLOOKUP('Bank_Statement (3)'!$D1551,Tabela4[Sub-category],Tabela4[Category])</f>
        <v>Salary</v>
      </c>
      <c r="F1551" s="17" t="str">
        <f>_xlfn.XLOOKUP('Bank_Statement (3)'!$E1551,Tabela4[Category],Tabela4[Category Type])</f>
        <v>Income</v>
      </c>
    </row>
    <row r="1552" spans="1:6" x14ac:dyDescent="0.25">
      <c r="A1552" s="1">
        <v>44593</v>
      </c>
      <c r="B1552" s="7" t="s">
        <v>6</v>
      </c>
      <c r="C1552" s="8">
        <v>-56</v>
      </c>
      <c r="D1552" s="12" t="str">
        <f>_xlfn.XLOOKUP(Bank_Statement__3[[#This Row],[Description]],'Data Validation'!$K$5:$K$27,'Data Validation'!$L$5:$L$27)</f>
        <v>Cosmetics</v>
      </c>
      <c r="E1552" s="13" t="str">
        <f>_xlfn.XLOOKUP('Bank_Statement (3)'!$D1552,Tabela4[Sub-category],Tabela4[Category])</f>
        <v>Living Expenses</v>
      </c>
      <c r="F1552" s="14" t="str">
        <f>_xlfn.XLOOKUP('Bank_Statement (3)'!$E1552,Tabela4[Category],Tabela4[Category Type])</f>
        <v>Expense</v>
      </c>
    </row>
    <row r="1553" spans="1:6" x14ac:dyDescent="0.25">
      <c r="A1553" s="1">
        <v>44594</v>
      </c>
      <c r="B1553" s="7" t="s">
        <v>16</v>
      </c>
      <c r="C1553" s="8">
        <v>-157</v>
      </c>
      <c r="D1553" s="15" t="str">
        <f>_xlfn.XLOOKUP(Bank_Statement__3[[#This Row],[Description]],'Data Validation'!$K$5:$K$27,'Data Validation'!$L$5:$L$27)</f>
        <v>Gas</v>
      </c>
      <c r="E1553" s="16" t="str">
        <f>_xlfn.XLOOKUP('Bank_Statement (3)'!$D1553,Tabela4[Sub-category],Tabela4[Category])</f>
        <v>Transport</v>
      </c>
      <c r="F1553" s="17" t="str">
        <f>_xlfn.XLOOKUP('Bank_Statement (3)'!$E1553,Tabela4[Category],Tabela4[Category Type])</f>
        <v>Expense</v>
      </c>
    </row>
    <row r="1554" spans="1:6" x14ac:dyDescent="0.25">
      <c r="A1554" s="1">
        <v>44595</v>
      </c>
      <c r="B1554" s="7" t="s">
        <v>6</v>
      </c>
      <c r="C1554" s="8">
        <v>-176</v>
      </c>
      <c r="D1554" s="12" t="str">
        <f>_xlfn.XLOOKUP(Bank_Statement__3[[#This Row],[Description]],'Data Validation'!$K$5:$K$27,'Data Validation'!$L$5:$L$27)</f>
        <v>Cosmetics</v>
      </c>
      <c r="E1554" s="13" t="str">
        <f>_xlfn.XLOOKUP('Bank_Statement (3)'!$D1554,Tabela4[Sub-category],Tabela4[Category])</f>
        <v>Living Expenses</v>
      </c>
      <c r="F1554" s="14" t="str">
        <f>_xlfn.XLOOKUP('Bank_Statement (3)'!$E1554,Tabela4[Category],Tabela4[Category Type])</f>
        <v>Expense</v>
      </c>
    </row>
    <row r="1555" spans="1:6" x14ac:dyDescent="0.25">
      <c r="A1555" s="1">
        <v>44596</v>
      </c>
      <c r="B1555" s="7" t="s">
        <v>7</v>
      </c>
      <c r="C1555" s="8">
        <v>-65</v>
      </c>
      <c r="D1555" s="15" t="str">
        <f>_xlfn.XLOOKUP(Bank_Statement__3[[#This Row],[Description]],'Data Validation'!$K$5:$K$27,'Data Validation'!$L$5:$L$27)</f>
        <v>Groceries</v>
      </c>
      <c r="E1555" s="16" t="str">
        <f>_xlfn.XLOOKUP('Bank_Statement (3)'!$D1555,Tabela4[Sub-category],Tabela4[Category])</f>
        <v>Food</v>
      </c>
      <c r="F1555" s="17" t="str">
        <f>_xlfn.XLOOKUP('Bank_Statement (3)'!$E1555,Tabela4[Category],Tabela4[Category Type])</f>
        <v>Expense</v>
      </c>
    </row>
    <row r="1556" spans="1:6" x14ac:dyDescent="0.25">
      <c r="A1556" s="1">
        <v>44597</v>
      </c>
      <c r="B1556" s="7" t="s">
        <v>6</v>
      </c>
      <c r="C1556" s="8">
        <v>-167</v>
      </c>
      <c r="D1556" s="12" t="str">
        <f>_xlfn.XLOOKUP(Bank_Statement__3[[#This Row],[Description]],'Data Validation'!$K$5:$K$27,'Data Validation'!$L$5:$L$27)</f>
        <v>Cosmetics</v>
      </c>
      <c r="E1556" s="13" t="str">
        <f>_xlfn.XLOOKUP('Bank_Statement (3)'!$D1556,Tabela4[Sub-category],Tabela4[Category])</f>
        <v>Living Expenses</v>
      </c>
      <c r="F1556" s="14" t="str">
        <f>_xlfn.XLOOKUP('Bank_Statement (3)'!$E1556,Tabela4[Category],Tabela4[Category Type])</f>
        <v>Expense</v>
      </c>
    </row>
    <row r="1557" spans="1:6" x14ac:dyDescent="0.25">
      <c r="A1557" s="1">
        <v>44598</v>
      </c>
      <c r="B1557" s="7" t="s">
        <v>1</v>
      </c>
      <c r="C1557" s="8">
        <v>-256</v>
      </c>
      <c r="D1557" s="15" t="str">
        <f>_xlfn.XLOOKUP(Bank_Statement__3[[#This Row],[Description]],'Data Validation'!$K$5:$K$27,'Data Validation'!$L$5:$L$27)</f>
        <v>Other</v>
      </c>
      <c r="E1557" s="16" t="str">
        <f>_xlfn.XLOOKUP('Bank_Statement (3)'!$D1557,Tabela4[Sub-category],Tabela4[Category])</f>
        <v>Discretionary</v>
      </c>
      <c r="F1557" s="17" t="str">
        <f>_xlfn.XLOOKUP('Bank_Statement (3)'!$E1557,Tabela4[Category],Tabela4[Category Type])</f>
        <v>Expense</v>
      </c>
    </row>
    <row r="1558" spans="1:6" x14ac:dyDescent="0.25">
      <c r="A1558" s="1">
        <v>44599</v>
      </c>
      <c r="B1558" s="7" t="s">
        <v>16</v>
      </c>
      <c r="C1558" s="8">
        <v>-109</v>
      </c>
      <c r="D1558" s="12" t="str">
        <f>_xlfn.XLOOKUP(Bank_Statement__3[[#This Row],[Description]],'Data Validation'!$K$5:$K$27,'Data Validation'!$L$5:$L$27)</f>
        <v>Gas</v>
      </c>
      <c r="E1558" s="13" t="str">
        <f>_xlfn.XLOOKUP('Bank_Statement (3)'!$D1558,Tabela4[Sub-category],Tabela4[Category])</f>
        <v>Transport</v>
      </c>
      <c r="F1558" s="14" t="str">
        <f>_xlfn.XLOOKUP('Bank_Statement (3)'!$E1558,Tabela4[Category],Tabela4[Category Type])</f>
        <v>Expense</v>
      </c>
    </row>
    <row r="1559" spans="1:6" x14ac:dyDescent="0.25">
      <c r="A1559" s="1">
        <v>44600</v>
      </c>
      <c r="B1559" s="7" t="s">
        <v>6</v>
      </c>
      <c r="C1559" s="8">
        <v>-166</v>
      </c>
      <c r="D1559" s="15" t="str">
        <f>_xlfn.XLOOKUP(Bank_Statement__3[[#This Row],[Description]],'Data Validation'!$K$5:$K$27,'Data Validation'!$L$5:$L$27)</f>
        <v>Cosmetics</v>
      </c>
      <c r="E1559" s="16" t="str">
        <f>_xlfn.XLOOKUP('Bank_Statement (3)'!$D1559,Tabela4[Sub-category],Tabela4[Category])</f>
        <v>Living Expenses</v>
      </c>
      <c r="F1559" s="17" t="str">
        <f>_xlfn.XLOOKUP('Bank_Statement (3)'!$E1559,Tabela4[Category],Tabela4[Category Type])</f>
        <v>Expense</v>
      </c>
    </row>
    <row r="1560" spans="1:6" x14ac:dyDescent="0.25">
      <c r="A1560" s="1">
        <v>44620</v>
      </c>
      <c r="B1560" s="7" t="s">
        <v>8</v>
      </c>
      <c r="C1560" s="8">
        <v>8768.65</v>
      </c>
      <c r="D1560" s="4" t="str">
        <f>_xlfn.XLOOKUP(Bank_Statement__3[[#This Row],[Description]],'Data Validation'!$K$5:$K$27,'Data Validation'!$L$5:$L$27)</f>
        <v>Salary</v>
      </c>
      <c r="E1560" s="5" t="str">
        <f>_xlfn.XLOOKUP('Bank_Statement (3)'!$D1560,Tabela4[Sub-category],Tabela4[Category])</f>
        <v>Salary</v>
      </c>
      <c r="F1560" s="6" t="str">
        <f>_xlfn.XLOOKUP('Bank_Statement (3)'!$E1560,Tabela4[Category],Tabela4[Category Type])</f>
        <v>Income</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7FCDD-ECBE-4B9B-872D-A276996A5A64}">
  <dimension ref="A1:AB37"/>
  <sheetViews>
    <sheetView topLeftCell="J1" zoomScaleNormal="100" workbookViewId="0">
      <selection activeCell="M42" sqref="M42"/>
    </sheetView>
  </sheetViews>
  <sheetFormatPr defaultRowHeight="15" x14ac:dyDescent="0.25"/>
  <cols>
    <col min="1" max="1" width="13.140625" bestFit="1" customWidth="1"/>
    <col min="2" max="3" width="21.5703125" bestFit="1" customWidth="1"/>
    <col min="4" max="5" width="12.28515625" bestFit="1" customWidth="1"/>
    <col min="6" max="6" width="49.42578125" bestFit="1" customWidth="1"/>
    <col min="7" max="7" width="12.28515625" bestFit="1" customWidth="1"/>
    <col min="8" max="8" width="16" bestFit="1" customWidth="1"/>
    <col min="9" max="10" width="13.28515625" bestFit="1" customWidth="1"/>
    <col min="11" max="11" width="12.28515625" bestFit="1" customWidth="1"/>
    <col min="12" max="12" width="21.5703125" bestFit="1" customWidth="1"/>
    <col min="13" max="13" width="16.28515625" bestFit="1" customWidth="1"/>
    <col min="14" max="14" width="12.7109375" bestFit="1" customWidth="1"/>
    <col min="15" max="15" width="9.42578125" bestFit="1" customWidth="1"/>
    <col min="16" max="16" width="5.42578125" bestFit="1" customWidth="1"/>
    <col min="17" max="17" width="14" bestFit="1" customWidth="1"/>
    <col min="18" max="18" width="8.140625" bestFit="1" customWidth="1"/>
    <col min="19" max="19" width="13.28515625" bestFit="1" customWidth="1"/>
    <col min="20" max="20" width="29.5703125" bestFit="1" customWidth="1"/>
    <col min="21" max="21" width="25.85546875" bestFit="1" customWidth="1"/>
    <col min="22" max="22" width="21.5703125" bestFit="1" customWidth="1"/>
    <col min="23" max="23" width="13.28515625" bestFit="1" customWidth="1"/>
    <col min="24" max="24" width="15" bestFit="1" customWidth="1"/>
    <col min="25" max="25" width="13.28515625" bestFit="1" customWidth="1"/>
    <col min="26" max="26" width="18.28515625" bestFit="1" customWidth="1"/>
    <col min="27" max="27" width="26.5703125" bestFit="1" customWidth="1"/>
  </cols>
  <sheetData>
    <row r="1" spans="1:28" x14ac:dyDescent="0.25">
      <c r="A1" s="18" t="s">
        <v>86</v>
      </c>
      <c r="B1" t="s">
        <v>70</v>
      </c>
      <c r="H1" s="18" t="s">
        <v>52</v>
      </c>
      <c r="I1" t="s">
        <v>45</v>
      </c>
      <c r="L1" s="18" t="s">
        <v>52</v>
      </c>
      <c r="M1" t="s">
        <v>45</v>
      </c>
      <c r="T1" s="18" t="s">
        <v>52</v>
      </c>
      <c r="U1" t="s">
        <v>45</v>
      </c>
    </row>
    <row r="2" spans="1:28" x14ac:dyDescent="0.25">
      <c r="T2" s="18" t="s">
        <v>89</v>
      </c>
      <c r="U2" t="s">
        <v>88</v>
      </c>
      <c r="X2" s="18" t="s">
        <v>86</v>
      </c>
      <c r="Y2" t="s">
        <v>70</v>
      </c>
    </row>
    <row r="3" spans="1:28" x14ac:dyDescent="0.25">
      <c r="A3" s="18" t="s">
        <v>53</v>
      </c>
      <c r="B3" t="s">
        <v>55</v>
      </c>
      <c r="C3" t="s">
        <v>69</v>
      </c>
      <c r="H3" s="18" t="s">
        <v>53</v>
      </c>
      <c r="I3" t="s">
        <v>55</v>
      </c>
      <c r="L3" s="18" t="s">
        <v>69</v>
      </c>
      <c r="M3" s="18" t="s">
        <v>87</v>
      </c>
    </row>
    <row r="4" spans="1:28" x14ac:dyDescent="0.25">
      <c r="A4" s="19" t="s">
        <v>41</v>
      </c>
      <c r="B4" s="20">
        <v>-24871</v>
      </c>
      <c r="C4" s="20">
        <v>24871</v>
      </c>
      <c r="H4" s="19" t="s">
        <v>88</v>
      </c>
      <c r="I4" s="22">
        <v>-43529</v>
      </c>
      <c r="L4" s="18" t="s">
        <v>53</v>
      </c>
      <c r="M4" t="s">
        <v>41</v>
      </c>
      <c r="N4" t="s">
        <v>46</v>
      </c>
      <c r="O4" t="s">
        <v>47</v>
      </c>
      <c r="P4" t="s">
        <v>28</v>
      </c>
      <c r="Q4" t="s">
        <v>40</v>
      </c>
      <c r="R4" t="s">
        <v>37</v>
      </c>
      <c r="T4" s="18" t="s">
        <v>12</v>
      </c>
      <c r="U4" s="18" t="s">
        <v>51</v>
      </c>
      <c r="V4" t="s">
        <v>69</v>
      </c>
      <c r="X4" s="18" t="s">
        <v>53</v>
      </c>
      <c r="Y4" t="s">
        <v>55</v>
      </c>
      <c r="AA4" s="26"/>
      <c r="AB4" s="26"/>
    </row>
    <row r="5" spans="1:28" x14ac:dyDescent="0.25">
      <c r="A5" s="19" t="s">
        <v>46</v>
      </c>
      <c r="B5" s="20">
        <v>-11220</v>
      </c>
      <c r="C5" s="20">
        <v>11220</v>
      </c>
      <c r="H5" s="23" t="s">
        <v>74</v>
      </c>
      <c r="I5" s="22">
        <v>-4137</v>
      </c>
      <c r="L5" s="19" t="s">
        <v>88</v>
      </c>
      <c r="M5" s="25">
        <v>24871</v>
      </c>
      <c r="N5" s="25">
        <v>11220</v>
      </c>
      <c r="O5" s="25">
        <v>3423</v>
      </c>
      <c r="P5" s="25">
        <v>2206</v>
      </c>
      <c r="Q5" s="25">
        <v>1268</v>
      </c>
      <c r="R5" s="25">
        <v>541</v>
      </c>
      <c r="T5" t="s">
        <v>46</v>
      </c>
      <c r="U5" t="s">
        <v>11</v>
      </c>
      <c r="V5" s="8">
        <v>1446</v>
      </c>
      <c r="X5" s="19" t="s">
        <v>42</v>
      </c>
      <c r="Y5" s="22">
        <v>379444.24999999994</v>
      </c>
      <c r="AA5" s="19"/>
      <c r="AB5" s="22"/>
    </row>
    <row r="6" spans="1:28" x14ac:dyDescent="0.25">
      <c r="A6" s="19" t="s">
        <v>47</v>
      </c>
      <c r="B6" s="20">
        <v>-3423</v>
      </c>
      <c r="C6" s="20">
        <v>3423</v>
      </c>
      <c r="H6" s="23" t="s">
        <v>75</v>
      </c>
      <c r="I6" s="22">
        <v>-3476</v>
      </c>
      <c r="L6" s="23" t="s">
        <v>74</v>
      </c>
      <c r="M6" s="25">
        <v>2024</v>
      </c>
      <c r="N6" s="25">
        <v>1096</v>
      </c>
      <c r="O6" s="25">
        <v>573</v>
      </c>
      <c r="P6" s="25">
        <v>185</v>
      </c>
      <c r="Q6" s="25">
        <v>259</v>
      </c>
      <c r="R6" s="25">
        <v>0</v>
      </c>
      <c r="T6" t="s">
        <v>46</v>
      </c>
      <c r="U6" t="s">
        <v>30</v>
      </c>
      <c r="V6" s="8">
        <v>9774</v>
      </c>
      <c r="X6" s="19" t="s">
        <v>37</v>
      </c>
      <c r="Y6" s="22">
        <v>-1671</v>
      </c>
      <c r="AA6" s="19"/>
      <c r="AB6" s="22"/>
    </row>
    <row r="7" spans="1:28" x14ac:dyDescent="0.25">
      <c r="A7" s="19" t="s">
        <v>28</v>
      </c>
      <c r="B7" s="20">
        <v>-2206</v>
      </c>
      <c r="C7" s="20">
        <v>2206</v>
      </c>
      <c r="H7" s="23" t="s">
        <v>76</v>
      </c>
      <c r="I7" s="22">
        <v>-3863</v>
      </c>
      <c r="L7" s="23" t="s">
        <v>75</v>
      </c>
      <c r="M7" s="25">
        <v>2676</v>
      </c>
      <c r="N7" s="25">
        <v>497</v>
      </c>
      <c r="O7" s="25">
        <v>85</v>
      </c>
      <c r="P7" s="25">
        <v>178</v>
      </c>
      <c r="Q7" s="25">
        <v>40</v>
      </c>
      <c r="R7" s="25">
        <v>0</v>
      </c>
      <c r="T7" t="s">
        <v>40</v>
      </c>
      <c r="U7" t="s">
        <v>27</v>
      </c>
      <c r="V7" s="8">
        <v>445</v>
      </c>
      <c r="X7" s="19" t="s">
        <v>40</v>
      </c>
      <c r="Y7" s="22">
        <v>-5212</v>
      </c>
      <c r="AA7" s="19"/>
      <c r="AB7" s="22"/>
    </row>
    <row r="8" spans="1:28" x14ac:dyDescent="0.25">
      <c r="A8" s="19" t="s">
        <v>40</v>
      </c>
      <c r="B8" s="20">
        <v>-1268</v>
      </c>
      <c r="C8" s="20">
        <v>1268</v>
      </c>
      <c r="H8" s="23" t="s">
        <v>77</v>
      </c>
      <c r="I8" s="22">
        <v>-3339</v>
      </c>
      <c r="L8" s="23" t="s">
        <v>76</v>
      </c>
      <c r="M8" s="25">
        <v>2376</v>
      </c>
      <c r="N8" s="25">
        <v>832</v>
      </c>
      <c r="O8" s="25">
        <v>379</v>
      </c>
      <c r="P8" s="25">
        <v>203</v>
      </c>
      <c r="Q8" s="25">
        <v>73</v>
      </c>
      <c r="R8" s="25">
        <v>0</v>
      </c>
      <c r="T8" t="s">
        <v>40</v>
      </c>
      <c r="U8" t="s">
        <v>38</v>
      </c>
      <c r="V8" s="8">
        <v>514</v>
      </c>
      <c r="X8" s="19" t="s">
        <v>28</v>
      </c>
      <c r="Y8" s="22">
        <v>-8638</v>
      </c>
      <c r="AA8" s="19"/>
      <c r="AB8" s="22"/>
    </row>
    <row r="9" spans="1:28" x14ac:dyDescent="0.25">
      <c r="A9" s="19" t="s">
        <v>37</v>
      </c>
      <c r="B9" s="20">
        <v>-541</v>
      </c>
      <c r="C9" s="20">
        <v>541</v>
      </c>
      <c r="H9" s="23" t="s">
        <v>78</v>
      </c>
      <c r="I9" s="22">
        <v>-3169</v>
      </c>
      <c r="L9" s="23" t="s">
        <v>77</v>
      </c>
      <c r="M9" s="25">
        <v>2163</v>
      </c>
      <c r="N9" s="25">
        <v>329</v>
      </c>
      <c r="O9" s="25">
        <v>363</v>
      </c>
      <c r="P9" s="25">
        <v>126</v>
      </c>
      <c r="Q9" s="25">
        <v>64</v>
      </c>
      <c r="R9" s="25">
        <v>294</v>
      </c>
      <c r="T9" t="s">
        <v>40</v>
      </c>
      <c r="U9" t="s">
        <v>33</v>
      </c>
      <c r="V9" s="8">
        <v>309</v>
      </c>
      <c r="X9" s="19" t="s">
        <v>47</v>
      </c>
      <c r="Y9" s="22">
        <v>-16854</v>
      </c>
      <c r="AA9" s="19"/>
      <c r="AB9" s="22"/>
    </row>
    <row r="10" spans="1:28" x14ac:dyDescent="0.25">
      <c r="A10" s="19" t="s">
        <v>54</v>
      </c>
      <c r="B10" s="20">
        <v>-43529</v>
      </c>
      <c r="C10" s="20">
        <v>43529</v>
      </c>
      <c r="H10" s="23" t="s">
        <v>79</v>
      </c>
      <c r="I10" s="22">
        <v>-4016</v>
      </c>
      <c r="L10" s="23" t="s">
        <v>78</v>
      </c>
      <c r="M10" s="25">
        <v>1228</v>
      </c>
      <c r="N10" s="25">
        <v>1033</v>
      </c>
      <c r="O10" s="25">
        <v>416</v>
      </c>
      <c r="P10" s="25">
        <v>210</v>
      </c>
      <c r="Q10" s="25">
        <v>180</v>
      </c>
      <c r="R10" s="25">
        <v>102</v>
      </c>
      <c r="T10" t="s">
        <v>28</v>
      </c>
      <c r="U10" t="s">
        <v>32</v>
      </c>
      <c r="V10" s="8">
        <v>2008</v>
      </c>
      <c r="X10" s="19" t="s">
        <v>46</v>
      </c>
      <c r="Y10" s="22">
        <v>-46261</v>
      </c>
      <c r="AA10" s="19"/>
      <c r="AB10" s="22"/>
    </row>
    <row r="11" spans="1:28" x14ac:dyDescent="0.25">
      <c r="H11" s="23" t="s">
        <v>80</v>
      </c>
      <c r="I11" s="22">
        <v>-4763</v>
      </c>
      <c r="L11" s="23" t="s">
        <v>79</v>
      </c>
      <c r="M11" s="25">
        <v>2030</v>
      </c>
      <c r="N11" s="25">
        <v>1300</v>
      </c>
      <c r="O11" s="25">
        <v>443</v>
      </c>
      <c r="P11" s="25">
        <v>177</v>
      </c>
      <c r="Q11" s="25">
        <v>66</v>
      </c>
      <c r="R11" s="25">
        <v>0</v>
      </c>
      <c r="T11" t="s">
        <v>28</v>
      </c>
      <c r="U11" t="s">
        <v>39</v>
      </c>
      <c r="V11" s="8">
        <v>198</v>
      </c>
      <c r="X11" s="19" t="s">
        <v>41</v>
      </c>
      <c r="Y11" s="22">
        <v>-96867</v>
      </c>
      <c r="AA11" s="19"/>
      <c r="AB11" s="22"/>
    </row>
    <row r="12" spans="1:28" x14ac:dyDescent="0.25">
      <c r="H12" s="23" t="s">
        <v>81</v>
      </c>
      <c r="I12" s="22">
        <v>-3896</v>
      </c>
      <c r="L12" s="23" t="s">
        <v>80</v>
      </c>
      <c r="M12" s="25">
        <v>1996</v>
      </c>
      <c r="N12" s="25">
        <v>2028</v>
      </c>
      <c r="O12" s="25">
        <v>299</v>
      </c>
      <c r="P12" s="25">
        <v>69</v>
      </c>
      <c r="Q12" s="25">
        <v>226</v>
      </c>
      <c r="R12" s="25">
        <v>145</v>
      </c>
      <c r="T12" t="s">
        <v>41</v>
      </c>
      <c r="U12" t="s">
        <v>29</v>
      </c>
      <c r="V12" s="8">
        <v>3214</v>
      </c>
      <c r="X12" s="19" t="s">
        <v>90</v>
      </c>
      <c r="Y12" s="22">
        <v>203941.24999999994</v>
      </c>
      <c r="AA12" s="27"/>
      <c r="AB12" s="28"/>
    </row>
    <row r="13" spans="1:28" x14ac:dyDescent="0.25">
      <c r="H13" s="23" t="s">
        <v>82</v>
      </c>
      <c r="I13" s="22">
        <v>-3754</v>
      </c>
      <c r="L13" s="23" t="s">
        <v>81</v>
      </c>
      <c r="M13" s="25">
        <v>2780</v>
      </c>
      <c r="N13" s="25">
        <v>724</v>
      </c>
      <c r="O13" s="25">
        <v>140</v>
      </c>
      <c r="P13" s="25">
        <v>212</v>
      </c>
      <c r="Q13" s="25">
        <v>40</v>
      </c>
      <c r="R13" s="25">
        <v>0</v>
      </c>
      <c r="T13" t="s">
        <v>41</v>
      </c>
      <c r="U13" t="s">
        <v>31</v>
      </c>
      <c r="V13" s="8">
        <v>12281</v>
      </c>
    </row>
    <row r="14" spans="1:28" x14ac:dyDescent="0.25">
      <c r="H14" s="23" t="s">
        <v>83</v>
      </c>
      <c r="I14" s="22">
        <v>-3745</v>
      </c>
      <c r="L14" s="23" t="s">
        <v>82</v>
      </c>
      <c r="M14" s="25">
        <v>1809</v>
      </c>
      <c r="N14" s="25">
        <v>1557</v>
      </c>
      <c r="O14" s="25">
        <v>149</v>
      </c>
      <c r="P14" s="25">
        <v>178</v>
      </c>
      <c r="Q14" s="25">
        <v>61</v>
      </c>
      <c r="R14" s="25">
        <v>0</v>
      </c>
      <c r="T14" t="s">
        <v>41</v>
      </c>
      <c r="U14" t="s">
        <v>34</v>
      </c>
      <c r="V14" s="8">
        <v>9376</v>
      </c>
    </row>
    <row r="15" spans="1:28" x14ac:dyDescent="0.25">
      <c r="H15" s="23" t="s">
        <v>84</v>
      </c>
      <c r="I15" s="22">
        <v>-2268</v>
      </c>
      <c r="L15" s="23" t="s">
        <v>83</v>
      </c>
      <c r="M15" s="25">
        <v>2094</v>
      </c>
      <c r="N15" s="25">
        <v>1274</v>
      </c>
      <c r="O15" s="25">
        <v>37</v>
      </c>
      <c r="P15" s="25">
        <v>220</v>
      </c>
      <c r="Q15" s="25">
        <v>120</v>
      </c>
      <c r="R15" s="25">
        <v>0</v>
      </c>
      <c r="T15" t="s">
        <v>37</v>
      </c>
      <c r="U15" t="s">
        <v>37</v>
      </c>
      <c r="V15" s="8">
        <v>541</v>
      </c>
    </row>
    <row r="16" spans="1:28" x14ac:dyDescent="0.25">
      <c r="H16" s="23" t="s">
        <v>85</v>
      </c>
      <c r="I16" s="22">
        <v>-3103</v>
      </c>
      <c r="L16" s="23" t="s">
        <v>84</v>
      </c>
      <c r="M16" s="25">
        <v>1280</v>
      </c>
      <c r="N16" s="25">
        <v>290</v>
      </c>
      <c r="O16" s="25">
        <v>375</v>
      </c>
      <c r="P16" s="25">
        <v>184</v>
      </c>
      <c r="Q16" s="25">
        <v>139</v>
      </c>
      <c r="R16" s="25">
        <v>0</v>
      </c>
      <c r="T16" t="s">
        <v>47</v>
      </c>
      <c r="U16" t="s">
        <v>35</v>
      </c>
      <c r="V16" s="8">
        <v>3303</v>
      </c>
    </row>
    <row r="17" spans="1:22" x14ac:dyDescent="0.25">
      <c r="A17" s="18" t="s">
        <v>86</v>
      </c>
      <c r="B17" t="s">
        <v>70</v>
      </c>
      <c r="D17" s="21">
        <f>ROUND(B20/B21 *  100,2)</f>
        <v>46.22</v>
      </c>
      <c r="E17" t="str">
        <f>TEXT(D17,"00,00")</f>
        <v>46,22</v>
      </c>
      <c r="F17" t="str">
        <f>_xlfn.CONCAT("You`ve spent ", Tables!E17,"% of the money you earned this year")</f>
        <v>You`ve spent 46,22% of the money you earned this year</v>
      </c>
      <c r="H17" s="19" t="s">
        <v>54</v>
      </c>
      <c r="I17" s="22">
        <v>-43529</v>
      </c>
      <c r="L17" s="23" t="s">
        <v>85</v>
      </c>
      <c r="M17" s="25">
        <v>2415</v>
      </c>
      <c r="N17" s="25">
        <v>260</v>
      </c>
      <c r="O17" s="25">
        <v>164</v>
      </c>
      <c r="P17" s="25">
        <v>264</v>
      </c>
      <c r="Q17" s="25">
        <v>0</v>
      </c>
      <c r="R17" s="25">
        <v>0</v>
      </c>
      <c r="T17" t="s">
        <v>47</v>
      </c>
      <c r="U17" t="s">
        <v>36</v>
      </c>
      <c r="V17" s="8">
        <v>120</v>
      </c>
    </row>
    <row r="19" spans="1:22" x14ac:dyDescent="0.25">
      <c r="A19" s="18" t="s">
        <v>53</v>
      </c>
      <c r="B19" t="s">
        <v>69</v>
      </c>
    </row>
    <row r="20" spans="1:22" x14ac:dyDescent="0.25">
      <c r="A20" s="19" t="s">
        <v>71</v>
      </c>
      <c r="B20" s="8">
        <v>43529</v>
      </c>
    </row>
    <row r="21" spans="1:22" x14ac:dyDescent="0.25">
      <c r="A21" s="19" t="s">
        <v>44</v>
      </c>
      <c r="B21" s="8">
        <v>94182.900000000009</v>
      </c>
      <c r="H21" s="18" t="s">
        <v>52</v>
      </c>
      <c r="I21" t="s">
        <v>44</v>
      </c>
    </row>
    <row r="22" spans="1:22" x14ac:dyDescent="0.25">
      <c r="A22" s="19" t="s">
        <v>72</v>
      </c>
      <c r="B22" s="8">
        <v>50653.9</v>
      </c>
    </row>
    <row r="23" spans="1:22" x14ac:dyDescent="0.25">
      <c r="H23" s="18" t="s">
        <v>53</v>
      </c>
      <c r="I23" t="s">
        <v>55</v>
      </c>
    </row>
    <row r="24" spans="1:22" x14ac:dyDescent="0.25">
      <c r="H24" s="19" t="s">
        <v>88</v>
      </c>
      <c r="I24" s="24">
        <v>94182.9</v>
      </c>
    </row>
    <row r="25" spans="1:22" x14ac:dyDescent="0.25">
      <c r="H25" s="23" t="s">
        <v>74</v>
      </c>
      <c r="I25" s="24">
        <v>7297.4</v>
      </c>
    </row>
    <row r="26" spans="1:22" x14ac:dyDescent="0.25">
      <c r="A26" s="18" t="s">
        <v>86</v>
      </c>
      <c r="B26" t="s">
        <v>70</v>
      </c>
      <c r="H26" s="23" t="s">
        <v>75</v>
      </c>
      <c r="I26" s="24">
        <v>7356.25</v>
      </c>
    </row>
    <row r="27" spans="1:22" x14ac:dyDescent="0.25">
      <c r="A27" s="18" t="s">
        <v>52</v>
      </c>
      <c r="B27" t="s">
        <v>45</v>
      </c>
      <c r="H27" s="23" t="s">
        <v>76</v>
      </c>
      <c r="I27" s="24">
        <v>7415.1</v>
      </c>
    </row>
    <row r="28" spans="1:22" x14ac:dyDescent="0.25">
      <c r="H28" s="23" t="s">
        <v>77</v>
      </c>
      <c r="I28" s="24">
        <v>7473.95</v>
      </c>
    </row>
    <row r="29" spans="1:22" x14ac:dyDescent="0.25">
      <c r="A29" s="18" t="s">
        <v>53</v>
      </c>
      <c r="B29" t="s">
        <v>69</v>
      </c>
      <c r="H29" s="23" t="s">
        <v>78</v>
      </c>
      <c r="I29" s="24">
        <v>7532.8</v>
      </c>
    </row>
    <row r="30" spans="1:22" x14ac:dyDescent="0.25">
      <c r="A30" s="19" t="s">
        <v>31</v>
      </c>
      <c r="B30" s="20">
        <v>12281</v>
      </c>
      <c r="H30" s="23" t="s">
        <v>79</v>
      </c>
      <c r="I30" s="24">
        <v>9284.65</v>
      </c>
    </row>
    <row r="31" spans="1:22" x14ac:dyDescent="0.25">
      <c r="A31" s="19" t="s">
        <v>30</v>
      </c>
      <c r="B31" s="20">
        <v>9774</v>
      </c>
      <c r="H31" s="23" t="s">
        <v>80</v>
      </c>
      <c r="I31" s="24">
        <v>7650.5</v>
      </c>
    </row>
    <row r="32" spans="1:22" x14ac:dyDescent="0.25">
      <c r="A32" s="19" t="s">
        <v>34</v>
      </c>
      <c r="B32" s="20">
        <v>9376</v>
      </c>
      <c r="H32" s="23" t="s">
        <v>81</v>
      </c>
      <c r="I32" s="24">
        <v>7709.35</v>
      </c>
    </row>
    <row r="33" spans="1:9" x14ac:dyDescent="0.25">
      <c r="A33" s="19" t="s">
        <v>35</v>
      </c>
      <c r="B33" s="20">
        <v>3303</v>
      </c>
      <c r="H33" s="23" t="s">
        <v>82</v>
      </c>
      <c r="I33" s="24">
        <v>7768.2</v>
      </c>
    </row>
    <row r="34" spans="1:9" x14ac:dyDescent="0.25">
      <c r="A34" s="19" t="s">
        <v>29</v>
      </c>
      <c r="B34" s="20">
        <v>3214</v>
      </c>
      <c r="H34" s="23" t="s">
        <v>83</v>
      </c>
      <c r="I34" s="24">
        <v>7827.05</v>
      </c>
    </row>
    <row r="35" spans="1:9" x14ac:dyDescent="0.25">
      <c r="H35" s="23" t="s">
        <v>84</v>
      </c>
      <c r="I35" s="24">
        <v>7885.9</v>
      </c>
    </row>
    <row r="36" spans="1:9" x14ac:dyDescent="0.25">
      <c r="H36" s="23" t="s">
        <v>85</v>
      </c>
      <c r="I36" s="24">
        <v>8981.75</v>
      </c>
    </row>
    <row r="37" spans="1:9" x14ac:dyDescent="0.25">
      <c r="H37" s="19" t="s">
        <v>54</v>
      </c>
      <c r="I37" s="24">
        <v>94182.9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L28"/>
  <sheetViews>
    <sheetView workbookViewId="0">
      <selection activeCell="C56" sqref="C56"/>
    </sheetView>
  </sheetViews>
  <sheetFormatPr defaultRowHeight="15" x14ac:dyDescent="0.25"/>
  <cols>
    <col min="2" max="2" width="25.85546875" bestFit="1" customWidth="1"/>
    <col min="3" max="3" width="15" bestFit="1" customWidth="1"/>
    <col min="4" max="4" width="15.7109375" customWidth="1"/>
    <col min="11" max="11" width="25" bestFit="1" customWidth="1"/>
    <col min="12" max="12" width="25.85546875" bestFit="1" customWidth="1"/>
  </cols>
  <sheetData>
    <row r="2" spans="3:12" ht="15.75" thickBot="1" x14ac:dyDescent="0.3"/>
    <row r="3" spans="3:12" ht="16.5" thickTop="1" thickBot="1" x14ac:dyDescent="0.3">
      <c r="K3" s="2" t="s">
        <v>49</v>
      </c>
      <c r="L3" s="2" t="s">
        <v>50</v>
      </c>
    </row>
    <row r="4" spans="3:12" ht="15.75" thickTop="1" x14ac:dyDescent="0.25">
      <c r="K4" s="3" t="str" cm="1">
        <f t="array" ref="K4:K28">_xlfn.UNIQUE('Bank_Statement (3)'!B:B)</f>
        <v>Description</v>
      </c>
      <c r="L4" s="3" t="s">
        <v>48</v>
      </c>
    </row>
    <row r="5" spans="3:12" x14ac:dyDescent="0.25">
      <c r="C5" t="s">
        <v>13</v>
      </c>
      <c r="D5" t="s">
        <v>12</v>
      </c>
      <c r="E5" t="s">
        <v>14</v>
      </c>
      <c r="K5" t="str">
        <v>Zabka</v>
      </c>
      <c r="L5" t="s">
        <v>31</v>
      </c>
    </row>
    <row r="6" spans="3:12" x14ac:dyDescent="0.25">
      <c r="C6" t="s">
        <v>27</v>
      </c>
      <c r="D6" t="s">
        <v>40</v>
      </c>
      <c r="E6" t="s">
        <v>45</v>
      </c>
      <c r="K6" t="str">
        <v>Przelew Przychodzący</v>
      </c>
      <c r="L6" t="s">
        <v>42</v>
      </c>
    </row>
    <row r="7" spans="3:12" x14ac:dyDescent="0.25">
      <c r="C7" t="s">
        <v>31</v>
      </c>
      <c r="D7" t="s">
        <v>28</v>
      </c>
      <c r="E7" t="s">
        <v>45</v>
      </c>
      <c r="K7" t="str">
        <v>Rent</v>
      </c>
      <c r="L7" t="s">
        <v>34</v>
      </c>
    </row>
    <row r="8" spans="3:12" x14ac:dyDescent="0.25">
      <c r="C8" t="s">
        <v>29</v>
      </c>
      <c r="D8" t="s">
        <v>41</v>
      </c>
      <c r="E8" t="s">
        <v>45</v>
      </c>
      <c r="K8" t="str">
        <v>Orlen</v>
      </c>
      <c r="L8" t="s">
        <v>35</v>
      </c>
    </row>
    <row r="9" spans="3:12" x14ac:dyDescent="0.25">
      <c r="C9" t="s">
        <v>11</v>
      </c>
      <c r="D9" t="s">
        <v>46</v>
      </c>
      <c r="E9" t="s">
        <v>45</v>
      </c>
      <c r="K9" t="str">
        <v>Rossman</v>
      </c>
      <c r="L9" t="s">
        <v>29</v>
      </c>
    </row>
    <row r="10" spans="3:12" x14ac:dyDescent="0.25">
      <c r="C10" t="s">
        <v>30</v>
      </c>
      <c r="D10" t="s">
        <v>46</v>
      </c>
      <c r="E10" t="s">
        <v>45</v>
      </c>
      <c r="K10" t="str">
        <v>Amazon</v>
      </c>
      <c r="L10" t="s">
        <v>30</v>
      </c>
    </row>
    <row r="11" spans="3:12" x14ac:dyDescent="0.25">
      <c r="C11" t="s">
        <v>32</v>
      </c>
      <c r="D11" t="s">
        <v>28</v>
      </c>
      <c r="E11" t="s">
        <v>45</v>
      </c>
      <c r="K11" t="str">
        <v>PysznePL</v>
      </c>
      <c r="L11" t="s">
        <v>32</v>
      </c>
    </row>
    <row r="12" spans="3:12" x14ac:dyDescent="0.25">
      <c r="C12" t="s">
        <v>33</v>
      </c>
      <c r="D12" t="s">
        <v>40</v>
      </c>
      <c r="E12" t="s">
        <v>45</v>
      </c>
      <c r="K12" t="str">
        <v>Netflix</v>
      </c>
      <c r="L12" t="s">
        <v>27</v>
      </c>
    </row>
    <row r="13" spans="3:12" x14ac:dyDescent="0.25">
      <c r="C13" t="s">
        <v>34</v>
      </c>
      <c r="D13" t="s">
        <v>41</v>
      </c>
      <c r="E13" t="s">
        <v>45</v>
      </c>
      <c r="K13" t="str">
        <v>Bills</v>
      </c>
      <c r="L13" t="s">
        <v>34</v>
      </c>
    </row>
    <row r="14" spans="3:12" x14ac:dyDescent="0.25">
      <c r="C14" t="s">
        <v>35</v>
      </c>
      <c r="D14" t="s">
        <v>47</v>
      </c>
      <c r="E14" t="s">
        <v>45</v>
      </c>
      <c r="K14" t="str">
        <v>Phone</v>
      </c>
      <c r="L14" t="s">
        <v>34</v>
      </c>
    </row>
    <row r="15" spans="3:12" x14ac:dyDescent="0.25">
      <c r="C15" t="s">
        <v>36</v>
      </c>
      <c r="D15" t="s">
        <v>47</v>
      </c>
      <c r="E15" t="s">
        <v>45</v>
      </c>
      <c r="K15" t="str">
        <v>Lidl</v>
      </c>
      <c r="L15" t="s">
        <v>31</v>
      </c>
    </row>
    <row r="16" spans="3:12" x14ac:dyDescent="0.25">
      <c r="C16" t="s">
        <v>37</v>
      </c>
      <c r="D16" t="s">
        <v>37</v>
      </c>
      <c r="E16" t="s">
        <v>45</v>
      </c>
      <c r="K16" t="str">
        <v>Spotify</v>
      </c>
      <c r="L16" t="s">
        <v>27</v>
      </c>
    </row>
    <row r="17" spans="3:12" x14ac:dyDescent="0.25">
      <c r="C17" t="s">
        <v>38</v>
      </c>
      <c r="D17" t="s">
        <v>40</v>
      </c>
      <c r="E17" t="s">
        <v>45</v>
      </c>
      <c r="K17" t="str">
        <v>Kino</v>
      </c>
      <c r="L17" t="s">
        <v>33</v>
      </c>
    </row>
    <row r="18" spans="3:12" x14ac:dyDescent="0.25">
      <c r="C18" t="s">
        <v>39</v>
      </c>
      <c r="D18" t="s">
        <v>28</v>
      </c>
      <c r="E18" t="s">
        <v>45</v>
      </c>
      <c r="K18" t="str">
        <v>PKP</v>
      </c>
      <c r="L18" t="s">
        <v>36</v>
      </c>
    </row>
    <row r="19" spans="3:12" x14ac:dyDescent="0.25">
      <c r="C19" t="s">
        <v>42</v>
      </c>
      <c r="D19" t="s">
        <v>42</v>
      </c>
      <c r="E19" t="s">
        <v>44</v>
      </c>
      <c r="K19" t="str">
        <v>Gym</v>
      </c>
      <c r="L19" t="s">
        <v>30</v>
      </c>
    </row>
    <row r="20" spans="3:12" x14ac:dyDescent="0.25">
      <c r="C20" t="s">
        <v>43</v>
      </c>
      <c r="D20" t="s">
        <v>42</v>
      </c>
      <c r="E20" t="s">
        <v>44</v>
      </c>
      <c r="K20" t="str">
        <v>H&amp;M</v>
      </c>
      <c r="L20" t="s">
        <v>11</v>
      </c>
    </row>
    <row r="21" spans="3:12" x14ac:dyDescent="0.25">
      <c r="K21" t="str">
        <v>Doctor</v>
      </c>
      <c r="L21" t="s">
        <v>37</v>
      </c>
    </row>
    <row r="22" spans="3:12" x14ac:dyDescent="0.25">
      <c r="K22" t="str">
        <v>Steam</v>
      </c>
      <c r="L22" t="s">
        <v>38</v>
      </c>
    </row>
    <row r="23" spans="3:12" x14ac:dyDescent="0.25">
      <c r="K23" t="str">
        <v>Ubezpieczenie</v>
      </c>
      <c r="L23" t="s">
        <v>34</v>
      </c>
    </row>
    <row r="24" spans="3:12" x14ac:dyDescent="0.25">
      <c r="K24" t="str">
        <v>Origin</v>
      </c>
      <c r="L24" t="s">
        <v>35</v>
      </c>
    </row>
    <row r="25" spans="3:12" x14ac:dyDescent="0.25">
      <c r="K25" t="str">
        <v>Dentist</v>
      </c>
      <c r="L25" t="s">
        <v>37</v>
      </c>
    </row>
    <row r="26" spans="3:12" x14ac:dyDescent="0.25">
      <c r="K26" t="str">
        <v>Gessler</v>
      </c>
      <c r="L26" t="s">
        <v>39</v>
      </c>
    </row>
    <row r="27" spans="3:12" x14ac:dyDescent="0.25">
      <c r="K27" t="str">
        <v>Zara</v>
      </c>
      <c r="L27" t="s">
        <v>11</v>
      </c>
    </row>
    <row r="28" spans="3:12" x14ac:dyDescent="0.25">
      <c r="K28">
        <v>0</v>
      </c>
    </row>
  </sheetData>
  <dataValidations count="2">
    <dataValidation type="list" errorStyle="information" allowBlank="1" showInputMessage="1" showErrorMessage="1" error="Expand the list and add new columns to validation if you want to add more data types" prompt="Pick From List" sqref="H17" xr:uid="{77680041-AA80-41C2-B349-9E3BA77E2350}">
      <formula1>$C$5:$C$20</formula1>
    </dataValidation>
    <dataValidation type="list" allowBlank="1" showInputMessage="1" showErrorMessage="1" error="Create a new row if a subcategory is missing" sqref="L1:L1048576" xr:uid="{4516A942-88BD-4877-94C1-2C167A411055}">
      <formula1>$C$6:$C$20</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F14749-2FC8-43E8-B378-8326A4F346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Year View</vt:lpstr>
      <vt:lpstr>Overview</vt:lpstr>
      <vt:lpstr>Month View</vt:lpstr>
      <vt:lpstr>Savings and Investments</vt:lpstr>
      <vt:lpstr>Bank_Statement (3)</vt:lpstr>
      <vt:lpstr>Tables</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 M</dc:creator>
  <cp:lastModifiedBy>Kacper M</cp:lastModifiedBy>
  <dcterms:created xsi:type="dcterms:W3CDTF">2022-05-05T18:41:34Z</dcterms:created>
  <dcterms:modified xsi:type="dcterms:W3CDTF">2022-05-15T17:19:08Z</dcterms:modified>
</cp:coreProperties>
</file>