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cuments\Liz's\04Professional\masters_degree\_github\mcs598-SEERCancerStudy\_results\"/>
    </mc:Choice>
  </mc:AlternateContent>
  <xr:revisionPtr revIDLastSave="0" documentId="13_ncr:1_{3369AF0C-8D41-474E-842B-0956D91B32C3}" xr6:coauthVersionLast="47" xr6:coauthVersionMax="47" xr10:uidLastSave="{00000000-0000-0000-0000-000000000000}"/>
  <bookViews>
    <workbookView xWindow="-120" yWindow="-120" windowWidth="29040" windowHeight="15720" activeTab="2" xr2:uid="{8BE6937D-E2B8-4D0B-A3FE-90D45D56895F}"/>
  </bookViews>
  <sheets>
    <sheet name="combined_results" sheetId="1" r:id="rId1"/>
    <sheet name="top_attributes" sheetId="2" r:id="rId2"/>
    <sheet name="runtim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3" l="1"/>
  <c r="D24" i="3" s="1"/>
  <c r="C26" i="3" s="1"/>
  <c r="C23" i="3"/>
  <c r="C1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</calcChain>
</file>

<file path=xl/sharedStrings.xml><?xml version="1.0" encoding="utf-8"?>
<sst xmlns="http://schemas.openxmlformats.org/spreadsheetml/2006/main" count="250" uniqueCount="137">
  <si>
    <t>folder</t>
  </si>
  <si>
    <t>task</t>
  </si>
  <si>
    <t>model</t>
  </si>
  <si>
    <t>oneHotEncoding</t>
  </si>
  <si>
    <t>mlpLayers</t>
  </si>
  <si>
    <t>mlpWidth</t>
  </si>
  <si>
    <t>mlpDropout</t>
  </si>
  <si>
    <t>mlpEpochs</t>
  </si>
  <si>
    <t>mlpEmbNeurons</t>
  </si>
  <si>
    <t>logrC</t>
  </si>
  <si>
    <t>auc</t>
  </si>
  <si>
    <t>f1</t>
  </si>
  <si>
    <t>acc</t>
  </si>
  <si>
    <t>set</t>
  </si>
  <si>
    <t>test_auc</t>
  </si>
  <si>
    <t>test_f1</t>
  </si>
  <si>
    <t>test_acc</t>
  </si>
  <si>
    <t>test_set</t>
  </si>
  <si>
    <t>auc+f1</t>
  </si>
  <si>
    <t>BREAST_12_LogREnc\2025-4-14_11-22-48_experiment-0</t>
  </si>
  <si>
    <t>survival12</t>
  </si>
  <si>
    <t>LogR</t>
  </si>
  <si>
    <t>BREAST_12_MLPEmbEnc\2025-4-14_11-34-48_experiment-0</t>
  </si>
  <si>
    <t>MLPEmb</t>
  </si>
  <si>
    <t>BREAST_12_MLP\2025-4-14_11-24-46_experiment-0</t>
  </si>
  <si>
    <t>MLP</t>
  </si>
  <si>
    <t>BREAST_12_MLPEnc\2025-4-14_11-29-16_experiment-0</t>
  </si>
  <si>
    <t>BREAST_12_LogR\2025-4-14_11-22-0_experiment-0</t>
  </si>
  <si>
    <t>BREAST_60_MLPEnc\2025-4-14_11-32-5_experiment-0</t>
  </si>
  <si>
    <t>survival60</t>
  </si>
  <si>
    <t>BREAST_60_MLP\2025-4-14_11-27-3_experiment-0</t>
  </si>
  <si>
    <t>BREAST_60_MLPEmbEnc\2025-4-14_11-42-26_experiment-0</t>
  </si>
  <si>
    <t>BREAST_60_LogREnc\2025-4-14_11-23-47_experiment-0</t>
  </si>
  <si>
    <t>BREAST_60_LogR\2025-4-14_11-22-24_experiment-0</t>
  </si>
  <si>
    <t>LUNG_60_MLPEmbEnc\2025-4-14_12-44-34_experiment-0</t>
  </si>
  <si>
    <t>LUNG_60_MLPEnc\2025-4-14_12-17-14_experiment-0</t>
  </si>
  <si>
    <t>LUNG_60_MLP\2025-4-14_12-0-38_experiment-0</t>
  </si>
  <si>
    <t>LUNG_60_LogREnc\2025-4-14_11-50-47_experiment-0</t>
  </si>
  <si>
    <t>LUNG_12_MLPEmbEnc\2025-4-14_12-25-24_experiment-0</t>
  </si>
  <si>
    <t>LUNG_12_MLPEnc\2025-4-14_12-9-18_experiment-0</t>
  </si>
  <si>
    <t>LUNG_12_MLP\2025-4-14_11-51-34_experiment-0</t>
  </si>
  <si>
    <t>LUNG_12_LogREnc\2025-4-14_11-49-59_experiment-0</t>
  </si>
  <si>
    <t>LUNG_60_LogR\2025-4-14_11-49-40_experiment-0</t>
  </si>
  <si>
    <t>LUNG_12_LogR\2025-4-14_11-49-20_experiment-0</t>
  </si>
  <si>
    <t>BREAST_12_NAIVE\2025-4-14_11-21-15_experiment-0</t>
  </si>
  <si>
    <t>NAIVE</t>
  </si>
  <si>
    <t>BREAST_60_NAIVE\2025-4-14_11-21-38_experiment-0</t>
  </si>
  <si>
    <t>LUNG_12_NAIVE\2025-4-14_11-48-42_experiment-0</t>
  </si>
  <si>
    <t>LUNG_60_NAIVE\2025-4-14_11-49-0_experiment-0</t>
  </si>
  <si>
    <t>runtype</t>
  </si>
  <si>
    <t>B</t>
  </si>
  <si>
    <t>L</t>
  </si>
  <si>
    <t>LatEX</t>
  </si>
  <si>
    <t>BASE</t>
  </si>
  <si>
    <t>LOG REG</t>
  </si>
  <si>
    <t>LOG REG 1-N ENC</t>
  </si>
  <si>
    <t>MLP 1-N ENC</t>
  </si>
  <si>
    <t>MLPEmb 1-N ENC</t>
  </si>
  <si>
    <t>Top 10 SEER Attributes, BREAST Cancer 1-yr Survival</t>
  </si>
  <si>
    <t>['Median household income inflation adj to 2022', 'Rural-Urban Continuum Code', 'Breast - Adjusted AJCC 6th Stage (1988-2015)', 'Breast - Adjusted AJCC 6th M (1988-2015)', 'Breast - Adjusted AJCC 6th T (1988-2015)', 'Breast - Adjusted AJCC 6th N (1988-2015)', 'SEER Combined Summary Stage 2000 (2004-2017)', 'ER Status Recode Breast Cancer (1990+)', 'CS version input original (2004-2015)', 'PR Status Recode Breast Cancer (1990+)']</t>
  </si>
  <si>
    <t>Top 10 SEER Attributes, BREAST Cancer 5-yr Survival</t>
  </si>
  <si>
    <t>['Breast - Adjusted AJCC 6th Stage (1988-2015)', 'Breast - Adjusted AJCC 6th M (1988-2015)', 'Breast - Adjusted AJCC 6th T (1988-2015)', 'Breast - Adjusted AJCC 6th N (1988-2015)', 'Median household income inflation adj to 2022', 'SEER Combined Summary Stage 2000 (2004-2017)', 'Rural-Urban Continuum Code', 'Histologic Type ICD-O-3', 'ER Status Recode Breast Cancer (1990+)', 'Histology recode - broad groupings']</t>
  </si>
  <si>
    <t>Top 10 SEER Attributes, LUNG Cancer 1-yr Survival</t>
  </si>
  <si>
    <t>['CS mets at dx (2004-2015)', 'Derived AJCC M, 6th ed (2004-2015)', 'CS version input original (2004-2015)', 'Histologic Type ICD-O-3', 'ICCC site recode 3rd edition/IARC 2017', 'CS extension (2004-2015)', 'SEER Combined Summary Stage 2000 (2004-2017)', 'ICCC site recode extended 3rd edition/IARC 2017', 'Derived AJCC Stage Group, 6th ed (2004-2015)', 'AYA site recode 2020 Revision']</t>
  </si>
  <si>
    <t>Top 10 SEER Attributes, LUNG Cancer 5-yr Survival</t>
  </si>
  <si>
    <t>['CS mets at dx (2004-2015)', 'Histologic Type ICD-O-3', 'Derived AJCC M, 6th ed (2004-2015)', 'SEER Combined Summary Stage 2000 (2004-2017)', 'ICCC site recode extended 3rd edition/IARC 2017', 'CS version input current (2004-2015)', 'CS extension (2004-2015)', 'ICCC site recode 3rd edition/IARC 2017', 'CS version input original (2004-2015)', 'AYA site recode 2020 Revision']</t>
  </si>
  <si>
    <t>\begin{enumerate}</t>
  </si>
  <si>
    <t xml:space="preserve">    \item Median household income inflation adj to 2022</t>
  </si>
  <si>
    <t xml:space="preserve">    \item Rural-Urban Continuum Code</t>
  </si>
  <si>
    <t xml:space="preserve">    \item Breast - Adjusted AJCC 6th Stage (1988-2015)</t>
  </si>
  <si>
    <t xml:space="preserve">    \item Breast - Adjusted AJCC 6th M (1988-2015)</t>
  </si>
  <si>
    <t xml:space="preserve">    \item Breast - Adjusted AJCC 6th T (1988-2015)</t>
  </si>
  <si>
    <t xml:space="preserve">    \item Breast - Adjusted AJCC 6th N (1988-2015)</t>
  </si>
  <si>
    <t xml:space="preserve">    \item SEER Combined Summary Stage 2000 (2004-2017)</t>
  </si>
  <si>
    <t xml:space="preserve">    \item ER Status Recode Breast Cancer (1990+)</t>
  </si>
  <si>
    <t xml:space="preserve">    \item CS version input original (2004-2015)</t>
  </si>
  <si>
    <t xml:space="preserve">    \item PR Status Recode Breast Cancer (1990+)</t>
  </si>
  <si>
    <t>\end{enumerate}</t>
  </si>
  <si>
    <t xml:space="preserve">    \item Histologic Type ICD-O-3</t>
  </si>
  <si>
    <t xml:space="preserve">    \item Histology recode - broad groupings</t>
  </si>
  <si>
    <t xml:space="preserve">    \item CS mets at dx (2004-2015)</t>
  </si>
  <si>
    <t xml:space="preserve">    \item Derived AJCC M, 6th ed (2004-2015)</t>
  </si>
  <si>
    <t xml:space="preserve">    \item ICCC site recode 3rd edition/IARC 2017</t>
  </si>
  <si>
    <t xml:space="preserve">    \item CS extension (2004-2015)</t>
  </si>
  <si>
    <t xml:space="preserve">    \item ICCC site recode extended 3rd edition/IARC 2017</t>
  </si>
  <si>
    <t xml:space="preserve">    \item Derived AJCC Stage Group, 6th ed (2004-2015)</t>
  </si>
  <si>
    <t xml:space="preserve">    \item AYA site recode 2020 Revision</t>
  </si>
  <si>
    <t xml:space="preserve">    \item CS version input current (2004-2015)</t>
  </si>
  <si>
    <t>BREAST_12_NAIVE</t>
  </si>
  <si>
    <t>2025-4-14_11-21-15_experiment-0</t>
  </si>
  <si>
    <t>BREAST_60_NAIVE</t>
  </si>
  <si>
    <t>2025-4-14_11-21-38_experiment-0</t>
  </si>
  <si>
    <t>BREAST_12_LogR</t>
  </si>
  <si>
    <t>2025-4-14_11-22-0_experiment-0</t>
  </si>
  <si>
    <t>BREAST_60_LogR</t>
  </si>
  <si>
    <t>2025-4-14_11-22-24_experiment-0</t>
  </si>
  <si>
    <t>BREAST_12_LogREnc</t>
  </si>
  <si>
    <t>2025-4-14_11-22-48_experiment-0</t>
  </si>
  <si>
    <t>BREAST_60_LogREnc</t>
  </si>
  <si>
    <t>2025-4-14_11-23-47_experiment-0</t>
  </si>
  <si>
    <t>BREAST_12_MLP</t>
  </si>
  <si>
    <t>2025-4-14_11-24-46_experiment-0</t>
  </si>
  <si>
    <t>BREAST_60_MLP</t>
  </si>
  <si>
    <t>2025-4-14_11-27-3_experiment-0</t>
  </si>
  <si>
    <t>BREAST_12_MLPEnc</t>
  </si>
  <si>
    <t>2025-4-14_11-29-16_experiment-0</t>
  </si>
  <si>
    <t>BREAST_60_MLPEnc</t>
  </si>
  <si>
    <t>2025-4-14_11-32-5_experiment-0</t>
  </si>
  <si>
    <t>BREAST_12_MLPEmbEnc</t>
  </si>
  <si>
    <t>2025-4-14_11-34-48_experiment-0</t>
  </si>
  <si>
    <t>BREAST_60_MLPEmbEnc</t>
  </si>
  <si>
    <t>2025-4-14_11-42-26_experiment-0</t>
  </si>
  <si>
    <t>LUNG_12_NAIVE</t>
  </si>
  <si>
    <t>2025-4-14_11-48-42_experiment-0</t>
  </si>
  <si>
    <t>LUNG_60_NAIVE</t>
  </si>
  <si>
    <t>2025-4-14_11-49-0_experiment-0</t>
  </si>
  <si>
    <t>LUNG_12_LogR</t>
  </si>
  <si>
    <t>2025-4-14_11-49-20_experiment-0</t>
  </si>
  <si>
    <t>LUNG_60_LogR</t>
  </si>
  <si>
    <t>2025-4-14_11-49-40_experiment-0</t>
  </si>
  <si>
    <t>LUNG_12_LogREnc</t>
  </si>
  <si>
    <t>2025-4-14_11-49-59_experiment-0</t>
  </si>
  <si>
    <t>LUNG_60_LogREnc</t>
  </si>
  <si>
    <t>2025-4-14_11-50-47_experiment-0</t>
  </si>
  <si>
    <t>LUNG_12_MLP</t>
  </si>
  <si>
    <t>2025-4-14_11-51-34_experiment-0</t>
  </si>
  <si>
    <t>LUNG_60_MLP</t>
  </si>
  <si>
    <t>2025-4-14_12-00-38_experiment-0</t>
  </si>
  <si>
    <t>LUNG_12_MLPEnc</t>
  </si>
  <si>
    <t>2025-4-14_12-09-18_experiment-0</t>
  </si>
  <si>
    <t>LUNG_60_MLPEnc</t>
  </si>
  <si>
    <t>2025-4-14_12-17-14_experiment-0</t>
  </si>
  <si>
    <t>LUNG_12_MLPEmbEnc</t>
  </si>
  <si>
    <t>2025-4-14_12-25-24_experiment-0</t>
  </si>
  <si>
    <t>LUNG_60_MLPEmbEnc</t>
  </si>
  <si>
    <t>2025-4-14_12-44-34_experiment-0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</si>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</sst>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8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073-874F-4DCC-8C87-363DEF473242}">
  <dimension ref="A1:X25"/>
  <sheetViews>
    <sheetView workbookViewId="0">
      <selection activeCell="O30" sqref="O30"/>
    </sheetView>
  </sheetViews>
  <sheetFormatPr defaultRowHeight="15" x14ac:dyDescent="0.25"/>
  <cols>
    <col min="1" max="1" width="54.5703125" bestFit="1" customWidth="1"/>
    <col min="2" max="2" width="9.85546875" bestFit="1" customWidth="1"/>
    <col min="3" max="3" width="2.140625" bestFit="1" customWidth="1"/>
    <col min="4" max="4" width="9.85546875" customWidth="1"/>
    <col min="5" max="5" width="8.5703125" bestFit="1" customWidth="1"/>
    <col min="6" max="6" width="15.7109375" bestFit="1" customWidth="1"/>
    <col min="7" max="7" width="10" hidden="1" customWidth="1"/>
    <col min="8" max="8" width="9.85546875" hidden="1" customWidth="1"/>
    <col min="9" max="9" width="11.7109375" hidden="1" customWidth="1"/>
    <col min="10" max="10" width="10.5703125" hidden="1" customWidth="1"/>
    <col min="11" max="11" width="16" hidden="1" customWidth="1"/>
    <col min="12" max="12" width="12" hidden="1" customWidth="1"/>
    <col min="13" max="15" width="12" bestFit="1" customWidth="1"/>
    <col min="16" max="16" width="3.7109375" bestFit="1" customWidth="1"/>
    <col min="17" max="19" width="12" bestFit="1" customWidth="1"/>
    <col min="20" max="20" width="8.140625" bestFit="1" customWidth="1"/>
    <col min="21" max="21" width="12" bestFit="1" customWidth="1"/>
    <col min="24" max="24" width="24.85546875" bestFit="1" customWidth="1"/>
  </cols>
  <sheetData>
    <row r="1" spans="1:24" x14ac:dyDescent="0.25">
      <c r="A1" t="s">
        <v>0</v>
      </c>
      <c r="B1" t="s">
        <v>1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W1" s="2" t="s">
        <v>52</v>
      </c>
      <c r="X1" s="2"/>
    </row>
    <row r="2" spans="1:24" x14ac:dyDescent="0.25">
      <c r="A2" t="s">
        <v>44</v>
      </c>
      <c r="B2" t="s">
        <v>20</v>
      </c>
      <c r="C2" t="s">
        <v>50</v>
      </c>
      <c r="D2">
        <v>1</v>
      </c>
      <c r="E2" t="s">
        <v>45</v>
      </c>
      <c r="F2" t="b">
        <v>0</v>
      </c>
      <c r="G2">
        <v>1</v>
      </c>
      <c r="H2">
        <v>20</v>
      </c>
      <c r="I2">
        <v>0</v>
      </c>
      <c r="J2">
        <v>20</v>
      </c>
      <c r="K2">
        <v>3</v>
      </c>
      <c r="L2">
        <v>1</v>
      </c>
      <c r="M2">
        <v>0.5</v>
      </c>
      <c r="N2">
        <v>0.98543565617955498</v>
      </c>
      <c r="O2">
        <v>0.97128946249855097</v>
      </c>
      <c r="Q2" s="1">
        <v>0.5</v>
      </c>
      <c r="R2" s="1">
        <v>0.98525721455457904</v>
      </c>
      <c r="S2" s="1">
        <v>0.970942812982998</v>
      </c>
      <c r="U2">
        <v>1.4854356561795501</v>
      </c>
      <c r="W2" t="s">
        <v>53</v>
      </c>
      <c r="X2" t="str">
        <f>W2&amp;" &amp; "&amp;ROUND(Q2,4)&amp;" &amp; "&amp;ROUND(R2,4)&amp;" &amp; "&amp;ROUND(S2,4)&amp;" \\"</f>
        <v>BASE &amp; 0.5 &amp; 0.9853 &amp; 0.9709 \\</v>
      </c>
    </row>
    <row r="3" spans="1:24" x14ac:dyDescent="0.25">
      <c r="A3" t="s">
        <v>27</v>
      </c>
      <c r="B3" t="s">
        <v>20</v>
      </c>
      <c r="C3" t="s">
        <v>50</v>
      </c>
      <c r="D3">
        <v>2</v>
      </c>
      <c r="E3" t="s">
        <v>21</v>
      </c>
      <c r="F3" t="b">
        <v>0</v>
      </c>
      <c r="G3">
        <v>1</v>
      </c>
      <c r="H3">
        <v>20</v>
      </c>
      <c r="I3">
        <v>0</v>
      </c>
      <c r="J3">
        <v>20</v>
      </c>
      <c r="K3">
        <v>3</v>
      </c>
      <c r="L3">
        <v>0.1</v>
      </c>
      <c r="M3">
        <v>0.93666256372868595</v>
      </c>
      <c r="N3">
        <v>0.98719491742793397</v>
      </c>
      <c r="O3">
        <v>0.97492175122686298</v>
      </c>
      <c r="Q3" s="1">
        <v>0.94340651396763398</v>
      </c>
      <c r="R3" s="1">
        <v>0.98685768411082098</v>
      </c>
      <c r="S3" s="1">
        <v>0.97426584234930402</v>
      </c>
      <c r="U3">
        <v>1.92385748115662</v>
      </c>
      <c r="W3" t="s">
        <v>54</v>
      </c>
      <c r="X3" t="str">
        <f t="shared" ref="X3:X25" si="0">W3&amp;" &amp; "&amp;ROUND(Q3,4)&amp;" &amp; "&amp;ROUND(R3,4)&amp;" &amp; "&amp;ROUND(S3,4)&amp;" \\"</f>
        <v>LOG REG &amp; 0.9434 &amp; 0.9869 &amp; 0.9743 \\</v>
      </c>
    </row>
    <row r="4" spans="1:24" x14ac:dyDescent="0.25">
      <c r="A4" t="s">
        <v>19</v>
      </c>
      <c r="B4" t="s">
        <v>20</v>
      </c>
      <c r="C4" t="s">
        <v>50</v>
      </c>
      <c r="D4">
        <v>3</v>
      </c>
      <c r="E4" t="s">
        <v>21</v>
      </c>
      <c r="F4" t="b">
        <v>1</v>
      </c>
      <c r="G4">
        <v>1</v>
      </c>
      <c r="H4">
        <v>20</v>
      </c>
      <c r="I4">
        <v>0</v>
      </c>
      <c r="J4">
        <v>20</v>
      </c>
      <c r="K4">
        <v>3</v>
      </c>
      <c r="L4">
        <v>0.1</v>
      </c>
      <c r="M4">
        <v>0.94728103076196801</v>
      </c>
      <c r="N4">
        <v>0.98736276755390495</v>
      </c>
      <c r="O4">
        <v>0.97526952355191399</v>
      </c>
      <c r="Q4" s="1">
        <v>0.95056920270343404</v>
      </c>
      <c r="R4" s="1">
        <v>0.987456790123456</v>
      </c>
      <c r="S4" s="1">
        <v>0.97546367851622795</v>
      </c>
      <c r="U4">
        <v>1.93464379831587</v>
      </c>
      <c r="W4" t="s">
        <v>55</v>
      </c>
      <c r="X4" t="str">
        <f t="shared" si="0"/>
        <v>LOG REG 1-N ENC &amp; 0.9506 &amp; 0.9875 &amp; 0.9755 \\</v>
      </c>
    </row>
    <row r="5" spans="1:24" x14ac:dyDescent="0.25">
      <c r="A5" t="s">
        <v>24</v>
      </c>
      <c r="B5" t="s">
        <v>20</v>
      </c>
      <c r="C5" t="s">
        <v>50</v>
      </c>
      <c r="D5">
        <v>4</v>
      </c>
      <c r="E5" t="s">
        <v>25</v>
      </c>
      <c r="F5" t="b">
        <v>0</v>
      </c>
      <c r="G5">
        <v>1</v>
      </c>
      <c r="H5">
        <v>100</v>
      </c>
      <c r="I5">
        <v>0.2</v>
      </c>
      <c r="J5">
        <v>20</v>
      </c>
      <c r="K5">
        <v>3</v>
      </c>
      <c r="L5">
        <v>1</v>
      </c>
      <c r="M5">
        <v>0.94535722975224701</v>
      </c>
      <c r="N5">
        <v>0.98764603725923505</v>
      </c>
      <c r="O5">
        <v>0.97581050272421599</v>
      </c>
      <c r="Q5" s="1">
        <v>0.947330201284318</v>
      </c>
      <c r="R5" s="1">
        <v>0.98711971552745903</v>
      </c>
      <c r="S5" s="1">
        <v>0.97480680061823799</v>
      </c>
      <c r="U5">
        <v>1.9330032670114801</v>
      </c>
      <c r="W5" t="s">
        <v>25</v>
      </c>
      <c r="X5" t="str">
        <f t="shared" si="0"/>
        <v>MLP &amp; 0.9473 &amp; 0.9871 &amp; 0.9748 \\</v>
      </c>
    </row>
    <row r="6" spans="1:24" x14ac:dyDescent="0.25">
      <c r="A6" t="s">
        <v>26</v>
      </c>
      <c r="B6" t="s">
        <v>20</v>
      </c>
      <c r="C6" t="s">
        <v>50</v>
      </c>
      <c r="D6">
        <v>5</v>
      </c>
      <c r="E6" t="s">
        <v>25</v>
      </c>
      <c r="F6" t="b">
        <v>1</v>
      </c>
      <c r="G6">
        <v>1</v>
      </c>
      <c r="H6">
        <v>20</v>
      </c>
      <c r="I6">
        <v>0.5</v>
      </c>
      <c r="J6">
        <v>20</v>
      </c>
      <c r="K6">
        <v>3</v>
      </c>
      <c r="L6">
        <v>1</v>
      </c>
      <c r="M6">
        <v>0.94440748385311402</v>
      </c>
      <c r="N6">
        <v>0.98753353321760995</v>
      </c>
      <c r="O6">
        <v>0.97557865450751502</v>
      </c>
      <c r="Q6" s="1">
        <v>0.94830415083284203</v>
      </c>
      <c r="R6" s="1">
        <v>0.98766650222002905</v>
      </c>
      <c r="S6" s="1">
        <v>0.97585007727975204</v>
      </c>
      <c r="U6">
        <v>1.9319410170707201</v>
      </c>
      <c r="W6" t="s">
        <v>56</v>
      </c>
      <c r="X6" t="str">
        <f t="shared" si="0"/>
        <v>MLP 1-N ENC &amp; 0.9483 &amp; 0.9877 &amp; 0.9759 \\</v>
      </c>
    </row>
    <row r="7" spans="1:24" x14ac:dyDescent="0.25">
      <c r="A7" t="s">
        <v>22</v>
      </c>
      <c r="B7" t="s">
        <v>20</v>
      </c>
      <c r="C7" t="s">
        <v>50</v>
      </c>
      <c r="D7">
        <v>6</v>
      </c>
      <c r="E7" t="s">
        <v>23</v>
      </c>
      <c r="F7" t="b">
        <v>1</v>
      </c>
      <c r="G7">
        <v>2</v>
      </c>
      <c r="H7">
        <v>50</v>
      </c>
      <c r="I7">
        <v>0.3</v>
      </c>
      <c r="J7">
        <v>20</v>
      </c>
      <c r="K7">
        <v>3</v>
      </c>
      <c r="L7">
        <v>1</v>
      </c>
      <c r="M7">
        <v>0.94671801014861401</v>
      </c>
      <c r="N7">
        <v>0.98775332832931695</v>
      </c>
      <c r="O7">
        <v>0.97604235094091696</v>
      </c>
      <c r="Q7" s="1">
        <v>0.95087354870721397</v>
      </c>
      <c r="R7" s="1">
        <v>0.98766652172194302</v>
      </c>
      <c r="S7" s="1">
        <v>0.97588871715610503</v>
      </c>
      <c r="U7">
        <v>1.93447133847793</v>
      </c>
      <c r="W7" t="s">
        <v>57</v>
      </c>
      <c r="X7" t="str">
        <f t="shared" si="0"/>
        <v>MLPEmb 1-N ENC &amp; 0.9509 &amp; 0.9877 &amp; 0.9759 \\</v>
      </c>
    </row>
    <row r="8" spans="1:24" x14ac:dyDescent="0.25">
      <c r="A8" t="s">
        <v>46</v>
      </c>
      <c r="B8" t="s">
        <v>29</v>
      </c>
      <c r="C8" t="s">
        <v>50</v>
      </c>
      <c r="D8">
        <v>1</v>
      </c>
      <c r="E8" t="s">
        <v>45</v>
      </c>
      <c r="F8" t="b">
        <v>0</v>
      </c>
      <c r="G8">
        <v>1</v>
      </c>
      <c r="H8">
        <v>20</v>
      </c>
      <c r="I8">
        <v>0</v>
      </c>
      <c r="J8">
        <v>20</v>
      </c>
      <c r="K8">
        <v>3</v>
      </c>
      <c r="L8">
        <v>1</v>
      </c>
      <c r="M8">
        <v>0.5</v>
      </c>
      <c r="N8">
        <v>0.93233809001097701</v>
      </c>
      <c r="O8">
        <v>0.87325217963480795</v>
      </c>
      <c r="Q8" s="1">
        <v>0.5</v>
      </c>
      <c r="R8" s="1">
        <v>0.93617114358211495</v>
      </c>
      <c r="S8" s="1">
        <v>0.88000164493975397</v>
      </c>
      <c r="U8">
        <v>1.4323380900109699</v>
      </c>
      <c r="W8" t="s">
        <v>53</v>
      </c>
      <c r="X8" t="str">
        <f t="shared" si="0"/>
        <v>BASE &amp; 0.5 &amp; 0.9362 &amp; 0.88 \\</v>
      </c>
    </row>
    <row r="9" spans="1:24" x14ac:dyDescent="0.25">
      <c r="A9" t="s">
        <v>33</v>
      </c>
      <c r="B9" t="s">
        <v>29</v>
      </c>
      <c r="C9" t="s">
        <v>50</v>
      </c>
      <c r="D9">
        <v>2</v>
      </c>
      <c r="E9" t="s">
        <v>21</v>
      </c>
      <c r="F9" t="b">
        <v>0</v>
      </c>
      <c r="G9">
        <v>1</v>
      </c>
      <c r="H9">
        <v>20</v>
      </c>
      <c r="I9">
        <v>0</v>
      </c>
      <c r="J9">
        <v>20</v>
      </c>
      <c r="K9">
        <v>3</v>
      </c>
      <c r="L9">
        <v>0.01</v>
      </c>
      <c r="M9">
        <v>0.87903643997294201</v>
      </c>
      <c r="N9">
        <v>0.94785520650613897</v>
      </c>
      <c r="O9">
        <v>0.90586445139003102</v>
      </c>
      <c r="Q9" s="1">
        <v>0.87889033267554195</v>
      </c>
      <c r="R9" s="1">
        <v>0.950885686491867</v>
      </c>
      <c r="S9" s="1">
        <v>0.91072089484722596</v>
      </c>
      <c r="U9">
        <v>1.8268916464790801</v>
      </c>
      <c r="W9" t="s">
        <v>54</v>
      </c>
      <c r="X9" t="str">
        <f t="shared" si="0"/>
        <v>LOG REG &amp; 0.8789 &amp; 0.9509 &amp; 0.9107 \\</v>
      </c>
    </row>
    <row r="10" spans="1:24" x14ac:dyDescent="0.25">
      <c r="A10" t="s">
        <v>32</v>
      </c>
      <c r="B10" t="s">
        <v>29</v>
      </c>
      <c r="C10" t="s">
        <v>50</v>
      </c>
      <c r="D10">
        <v>3</v>
      </c>
      <c r="E10" t="s">
        <v>21</v>
      </c>
      <c r="F10" t="b">
        <v>1</v>
      </c>
      <c r="G10">
        <v>1</v>
      </c>
      <c r="H10">
        <v>20</v>
      </c>
      <c r="I10">
        <v>0</v>
      </c>
      <c r="J10">
        <v>20</v>
      </c>
      <c r="K10">
        <v>3</v>
      </c>
      <c r="L10">
        <v>0.1</v>
      </c>
      <c r="M10">
        <v>0.90134362036274895</v>
      </c>
      <c r="N10">
        <v>0.95085200559594496</v>
      </c>
      <c r="O10">
        <v>0.91186872840927702</v>
      </c>
      <c r="Q10" s="1">
        <v>0.90245772888313003</v>
      </c>
      <c r="R10" s="1">
        <v>0.95493733081595</v>
      </c>
      <c r="S10" s="1">
        <v>0.91853435867911304</v>
      </c>
      <c r="U10">
        <v>1.85219562595869</v>
      </c>
      <c r="W10" t="s">
        <v>55</v>
      </c>
      <c r="X10" t="str">
        <f t="shared" si="0"/>
        <v>LOG REG 1-N ENC &amp; 0.9025 &amp; 0.9549 &amp; 0.9185 \\</v>
      </c>
    </row>
    <row r="11" spans="1:24" x14ac:dyDescent="0.25">
      <c r="A11" t="s">
        <v>30</v>
      </c>
      <c r="B11" t="s">
        <v>29</v>
      </c>
      <c r="C11" t="s">
        <v>50</v>
      </c>
      <c r="D11">
        <v>4</v>
      </c>
      <c r="E11" t="s">
        <v>25</v>
      </c>
      <c r="F11" t="b">
        <v>0</v>
      </c>
      <c r="G11">
        <v>1</v>
      </c>
      <c r="H11">
        <v>100</v>
      </c>
      <c r="I11">
        <v>0.2</v>
      </c>
      <c r="J11">
        <v>20</v>
      </c>
      <c r="K11">
        <v>3</v>
      </c>
      <c r="L11">
        <v>1</v>
      </c>
      <c r="M11">
        <v>0.90174094972268104</v>
      </c>
      <c r="N11">
        <v>0.952041492448648</v>
      </c>
      <c r="O11">
        <v>0.91367823655206404</v>
      </c>
      <c r="Q11" s="1">
        <v>0.90053972563014195</v>
      </c>
      <c r="R11" s="1">
        <v>0.95465697410268002</v>
      </c>
      <c r="S11" s="1">
        <v>0.91791750627133195</v>
      </c>
      <c r="U11">
        <v>1.85378244217133</v>
      </c>
      <c r="W11" t="s">
        <v>25</v>
      </c>
      <c r="X11" t="str">
        <f t="shared" si="0"/>
        <v>MLP &amp; 0.9005 &amp; 0.9547 &amp; 0.9179 \\</v>
      </c>
    </row>
    <row r="12" spans="1:24" x14ac:dyDescent="0.25">
      <c r="A12" t="s">
        <v>28</v>
      </c>
      <c r="B12" t="s">
        <v>29</v>
      </c>
      <c r="C12" t="s">
        <v>50</v>
      </c>
      <c r="D12">
        <v>5</v>
      </c>
      <c r="E12" t="s">
        <v>25</v>
      </c>
      <c r="F12" t="b">
        <v>1</v>
      </c>
      <c r="G12">
        <v>1</v>
      </c>
      <c r="H12">
        <v>20</v>
      </c>
      <c r="I12">
        <v>0.2</v>
      </c>
      <c r="J12">
        <v>20</v>
      </c>
      <c r="K12">
        <v>3</v>
      </c>
      <c r="L12">
        <v>1</v>
      </c>
      <c r="M12">
        <v>0.90423618268718797</v>
      </c>
      <c r="N12">
        <v>0.95229601170874401</v>
      </c>
      <c r="O12">
        <v>0.91421286395788703</v>
      </c>
      <c r="Q12" s="1">
        <v>0.90406988168689895</v>
      </c>
      <c r="R12" s="1">
        <v>0.95515949597003003</v>
      </c>
      <c r="S12" s="1">
        <v>0.91878109964222499</v>
      </c>
      <c r="U12">
        <v>1.8565321943959301</v>
      </c>
      <c r="W12" t="s">
        <v>56</v>
      </c>
      <c r="X12" t="str">
        <f t="shared" si="0"/>
        <v>MLP 1-N ENC &amp; 0.9041 &amp; 0.9552 &amp; 0.9188 \\</v>
      </c>
    </row>
    <row r="13" spans="1:24" x14ac:dyDescent="0.25">
      <c r="A13" t="s">
        <v>31</v>
      </c>
      <c r="B13" t="s">
        <v>29</v>
      </c>
      <c r="C13" t="s">
        <v>50</v>
      </c>
      <c r="D13">
        <v>6</v>
      </c>
      <c r="E13" t="s">
        <v>23</v>
      </c>
      <c r="F13" t="b">
        <v>1</v>
      </c>
      <c r="G13">
        <v>1</v>
      </c>
      <c r="H13">
        <v>20</v>
      </c>
      <c r="I13">
        <v>0.4</v>
      </c>
      <c r="J13">
        <v>20</v>
      </c>
      <c r="K13">
        <v>10</v>
      </c>
      <c r="L13">
        <v>1</v>
      </c>
      <c r="M13">
        <v>0.900989358892479</v>
      </c>
      <c r="N13">
        <v>0.95122397620681698</v>
      </c>
      <c r="O13">
        <v>0.91232110544497402</v>
      </c>
      <c r="Q13" s="1">
        <v>0.90100808615546701</v>
      </c>
      <c r="R13" s="1">
        <v>0.95483050077251597</v>
      </c>
      <c r="S13" s="1">
        <v>0.91824649422214899</v>
      </c>
      <c r="U13">
        <v>1.85221333509929</v>
      </c>
      <c r="W13" t="s">
        <v>57</v>
      </c>
      <c r="X13" t="str">
        <f t="shared" si="0"/>
        <v>MLPEmb 1-N ENC &amp; 0.901 &amp; 0.9548 &amp; 0.9182 \\</v>
      </c>
    </row>
    <row r="14" spans="1:24" x14ac:dyDescent="0.25">
      <c r="A14" t="s">
        <v>47</v>
      </c>
      <c r="B14" t="s">
        <v>20</v>
      </c>
      <c r="C14" t="s">
        <v>51</v>
      </c>
      <c r="D14">
        <v>1</v>
      </c>
      <c r="E14" t="s">
        <v>45</v>
      </c>
      <c r="F14" t="b">
        <v>0</v>
      </c>
      <c r="G14">
        <v>1</v>
      </c>
      <c r="H14">
        <v>20</v>
      </c>
      <c r="I14">
        <v>0</v>
      </c>
      <c r="J14">
        <v>20</v>
      </c>
      <c r="K14">
        <v>3</v>
      </c>
      <c r="L14">
        <v>1</v>
      </c>
      <c r="M14">
        <v>0.5</v>
      </c>
      <c r="N14">
        <v>0</v>
      </c>
      <c r="O14">
        <v>0.56176859423199299</v>
      </c>
      <c r="Q14" s="1">
        <v>0.5</v>
      </c>
      <c r="R14" s="1">
        <v>0</v>
      </c>
      <c r="S14" s="1">
        <v>0.55939091265178198</v>
      </c>
      <c r="U14">
        <v>0.5</v>
      </c>
      <c r="W14" t="s">
        <v>53</v>
      </c>
      <c r="X14" t="str">
        <f t="shared" si="0"/>
        <v>BASE &amp; 0.5 &amp; 0 &amp; 0.5594 \\</v>
      </c>
    </row>
    <row r="15" spans="1:24" x14ac:dyDescent="0.25">
      <c r="A15" t="s">
        <v>43</v>
      </c>
      <c r="B15" t="s">
        <v>20</v>
      </c>
      <c r="C15" t="s">
        <v>51</v>
      </c>
      <c r="D15">
        <v>2</v>
      </c>
      <c r="E15" t="s">
        <v>21</v>
      </c>
      <c r="F15" t="b">
        <v>0</v>
      </c>
      <c r="G15">
        <v>1</v>
      </c>
      <c r="H15">
        <v>20</v>
      </c>
      <c r="I15">
        <v>0</v>
      </c>
      <c r="J15">
        <v>20</v>
      </c>
      <c r="K15">
        <v>3</v>
      </c>
      <c r="L15">
        <v>10000</v>
      </c>
      <c r="M15">
        <v>0.81357952384685495</v>
      </c>
      <c r="N15">
        <v>0.68563352586948501</v>
      </c>
      <c r="O15">
        <v>0.74949811487048901</v>
      </c>
      <c r="Q15" s="1">
        <v>0.82006563821946599</v>
      </c>
      <c r="R15" s="1">
        <v>0.69681660478422203</v>
      </c>
      <c r="S15" s="1">
        <v>0.75612025068546795</v>
      </c>
      <c r="U15">
        <v>1.4992130497163401</v>
      </c>
      <c r="W15" t="s">
        <v>54</v>
      </c>
      <c r="X15" t="str">
        <f t="shared" si="0"/>
        <v>LOG REG &amp; 0.8201 &amp; 0.6968 &amp; 0.7561 \\</v>
      </c>
    </row>
    <row r="16" spans="1:24" x14ac:dyDescent="0.25">
      <c r="A16" t="s">
        <v>41</v>
      </c>
      <c r="B16" t="s">
        <v>20</v>
      </c>
      <c r="C16" t="s">
        <v>51</v>
      </c>
      <c r="D16">
        <v>3</v>
      </c>
      <c r="E16" t="s">
        <v>21</v>
      </c>
      <c r="F16" t="b">
        <v>1</v>
      </c>
      <c r="G16">
        <v>1</v>
      </c>
      <c r="H16">
        <v>20</v>
      </c>
      <c r="I16">
        <v>0</v>
      </c>
      <c r="J16">
        <v>20</v>
      </c>
      <c r="K16">
        <v>3</v>
      </c>
      <c r="L16">
        <v>0.1</v>
      </c>
      <c r="M16">
        <v>0.83530985305796901</v>
      </c>
      <c r="N16">
        <v>0.709130540082344</v>
      </c>
      <c r="O16">
        <v>0.76477500856877001</v>
      </c>
      <c r="Q16" s="1">
        <v>0.84138902863751197</v>
      </c>
      <c r="R16" s="1">
        <v>0.71706263498919998</v>
      </c>
      <c r="S16" s="1">
        <v>0.76909518213866002</v>
      </c>
      <c r="U16">
        <v>1.5444403931403099</v>
      </c>
      <c r="W16" t="s">
        <v>55</v>
      </c>
      <c r="X16" t="str">
        <f t="shared" si="0"/>
        <v>LOG REG 1-N ENC &amp; 0.8414 &amp; 0.7171 &amp; 0.7691 \\</v>
      </c>
    </row>
    <row r="17" spans="1:24" x14ac:dyDescent="0.25">
      <c r="A17" t="s">
        <v>40</v>
      </c>
      <c r="B17" t="s">
        <v>20</v>
      </c>
      <c r="C17" t="s">
        <v>51</v>
      </c>
      <c r="D17">
        <v>4</v>
      </c>
      <c r="E17" t="s">
        <v>25</v>
      </c>
      <c r="F17" t="b">
        <v>0</v>
      </c>
      <c r="G17">
        <v>3</v>
      </c>
      <c r="H17">
        <v>100</v>
      </c>
      <c r="I17">
        <v>0.2</v>
      </c>
      <c r="J17">
        <v>100</v>
      </c>
      <c r="K17">
        <v>3</v>
      </c>
      <c r="L17">
        <v>1</v>
      </c>
      <c r="M17">
        <v>0.83374952706548799</v>
      </c>
      <c r="N17">
        <v>0.713043478260869</v>
      </c>
      <c r="O17">
        <v>0.76570533222347303</v>
      </c>
      <c r="Q17" s="1">
        <v>0.838243198916096</v>
      </c>
      <c r="R17" s="1">
        <v>0.715574407073301</v>
      </c>
      <c r="S17" s="1">
        <v>0.766891891891891</v>
      </c>
      <c r="U17">
        <v>1.5467930053263499</v>
      </c>
      <c r="W17" t="s">
        <v>25</v>
      </c>
      <c r="X17" t="str">
        <f t="shared" si="0"/>
        <v>MLP &amp; 0.8382 &amp; 0.7156 &amp; 0.7669 \\</v>
      </c>
    </row>
    <row r="18" spans="1:24" x14ac:dyDescent="0.25">
      <c r="A18" t="s">
        <v>39</v>
      </c>
      <c r="B18" t="s">
        <v>20</v>
      </c>
      <c r="C18" t="s">
        <v>51</v>
      </c>
      <c r="D18">
        <v>5</v>
      </c>
      <c r="E18" t="s">
        <v>25</v>
      </c>
      <c r="F18" t="b">
        <v>1</v>
      </c>
      <c r="G18">
        <v>3</v>
      </c>
      <c r="H18">
        <v>20</v>
      </c>
      <c r="I18">
        <v>0.3</v>
      </c>
      <c r="J18">
        <v>100</v>
      </c>
      <c r="K18">
        <v>3</v>
      </c>
      <c r="L18">
        <v>1</v>
      </c>
      <c r="M18">
        <v>0.83597919234228302</v>
      </c>
      <c r="N18">
        <v>0.71909324608553404</v>
      </c>
      <c r="O18">
        <v>0.76457915095725404</v>
      </c>
      <c r="Q18" s="1">
        <v>0.842430194650852</v>
      </c>
      <c r="R18" s="1">
        <v>0.72544811183943303</v>
      </c>
      <c r="S18" s="1">
        <v>0.768262828045436</v>
      </c>
      <c r="U18">
        <v>1.5550724384278101</v>
      </c>
      <c r="W18" t="s">
        <v>56</v>
      </c>
      <c r="X18" t="str">
        <f t="shared" si="0"/>
        <v>MLP 1-N ENC &amp; 0.8424 &amp; 0.7254 &amp; 0.7683 \\</v>
      </c>
    </row>
    <row r="19" spans="1:24" x14ac:dyDescent="0.25">
      <c r="A19" t="s">
        <v>38</v>
      </c>
      <c r="B19" t="s">
        <v>20</v>
      </c>
      <c r="C19" t="s">
        <v>51</v>
      </c>
      <c r="D19">
        <v>6</v>
      </c>
      <c r="E19" t="s">
        <v>23</v>
      </c>
      <c r="F19" t="b">
        <v>1</v>
      </c>
      <c r="G19">
        <v>3</v>
      </c>
      <c r="H19">
        <v>20</v>
      </c>
      <c r="I19">
        <v>0.2</v>
      </c>
      <c r="J19">
        <v>100</v>
      </c>
      <c r="K19">
        <v>10</v>
      </c>
      <c r="L19">
        <v>1</v>
      </c>
      <c r="M19">
        <v>0.83953345892980702</v>
      </c>
      <c r="N19">
        <v>0.720334491490489</v>
      </c>
      <c r="O19">
        <v>0.76746805072712099</v>
      </c>
      <c r="Q19" s="1">
        <v>0.84690460379380805</v>
      </c>
      <c r="R19" s="1">
        <v>0.72818949343339501</v>
      </c>
      <c r="S19" s="1">
        <v>0.77301214257735995</v>
      </c>
      <c r="U19">
        <v>1.5598679504202899</v>
      </c>
      <c r="W19" t="s">
        <v>57</v>
      </c>
      <c r="X19" t="str">
        <f t="shared" si="0"/>
        <v>MLPEmb 1-N ENC &amp; 0.8469 &amp; 0.7282 &amp; 0.773 \\</v>
      </c>
    </row>
    <row r="20" spans="1:24" x14ac:dyDescent="0.25">
      <c r="A20" t="s">
        <v>48</v>
      </c>
      <c r="B20" t="s">
        <v>29</v>
      </c>
      <c r="C20" t="s">
        <v>51</v>
      </c>
      <c r="D20">
        <v>1</v>
      </c>
      <c r="E20" t="s">
        <v>45</v>
      </c>
      <c r="F20" t="b">
        <v>0</v>
      </c>
      <c r="G20">
        <v>1</v>
      </c>
      <c r="H20">
        <v>20</v>
      </c>
      <c r="I20">
        <v>0</v>
      </c>
      <c r="J20">
        <v>20</v>
      </c>
      <c r="K20">
        <v>3</v>
      </c>
      <c r="L20">
        <v>1</v>
      </c>
      <c r="M20">
        <v>0.5</v>
      </c>
      <c r="N20">
        <v>0</v>
      </c>
      <c r="O20">
        <v>0.83546767749205997</v>
      </c>
      <c r="Q20" s="1">
        <v>0.5</v>
      </c>
      <c r="R20" s="1">
        <v>0</v>
      </c>
      <c r="S20" s="1">
        <v>0.84490088613430303</v>
      </c>
      <c r="U20">
        <v>0.5</v>
      </c>
      <c r="W20" t="s">
        <v>53</v>
      </c>
      <c r="X20" t="str">
        <f t="shared" si="0"/>
        <v>BASE &amp; 0.5 &amp; 0 &amp; 0.8449 \\</v>
      </c>
    </row>
    <row r="21" spans="1:24" x14ac:dyDescent="0.25">
      <c r="A21" t="s">
        <v>42</v>
      </c>
      <c r="B21" t="s">
        <v>29</v>
      </c>
      <c r="C21" t="s">
        <v>51</v>
      </c>
      <c r="D21">
        <v>2</v>
      </c>
      <c r="E21" t="s">
        <v>21</v>
      </c>
      <c r="F21" t="b">
        <v>0</v>
      </c>
      <c r="G21">
        <v>1</v>
      </c>
      <c r="H21">
        <v>20</v>
      </c>
      <c r="I21">
        <v>0</v>
      </c>
      <c r="J21">
        <v>20</v>
      </c>
      <c r="K21">
        <v>3</v>
      </c>
      <c r="L21">
        <v>10000000000</v>
      </c>
      <c r="M21">
        <v>0.89894683334185899</v>
      </c>
      <c r="N21">
        <v>0.63767111419164801</v>
      </c>
      <c r="O21">
        <v>0.892890072738448</v>
      </c>
      <c r="Q21" s="1">
        <v>0.89646141919632105</v>
      </c>
      <c r="R21" s="1">
        <v>0.62868731563421798</v>
      </c>
      <c r="S21" s="1">
        <v>0.89683962505762405</v>
      </c>
      <c r="U21">
        <v>1.5366179475335</v>
      </c>
      <c r="W21" t="s">
        <v>54</v>
      </c>
      <c r="X21" t="str">
        <f t="shared" si="0"/>
        <v>LOG REG &amp; 0.8965 &amp; 0.6287 &amp; 0.8968 \\</v>
      </c>
    </row>
    <row r="22" spans="1:24" x14ac:dyDescent="0.25">
      <c r="A22" t="s">
        <v>37</v>
      </c>
      <c r="B22" t="s">
        <v>29</v>
      </c>
      <c r="C22" t="s">
        <v>51</v>
      </c>
      <c r="D22">
        <v>3</v>
      </c>
      <c r="E22" t="s">
        <v>21</v>
      </c>
      <c r="F22" t="b">
        <v>1</v>
      </c>
      <c r="G22">
        <v>1</v>
      </c>
      <c r="H22">
        <v>20</v>
      </c>
      <c r="I22">
        <v>0</v>
      </c>
      <c r="J22">
        <v>20</v>
      </c>
      <c r="K22">
        <v>3</v>
      </c>
      <c r="L22">
        <v>1</v>
      </c>
      <c r="M22">
        <v>0.91108387614501996</v>
      </c>
      <c r="N22">
        <v>0.66180555555555498</v>
      </c>
      <c r="O22">
        <v>0.900215141891199</v>
      </c>
      <c r="Q22" s="1">
        <v>0.91250877432535304</v>
      </c>
      <c r="R22" s="1">
        <v>0.65091378992061999</v>
      </c>
      <c r="S22" s="1">
        <v>0.90313988628796804</v>
      </c>
      <c r="U22">
        <v>1.5728894317005699</v>
      </c>
      <c r="W22" t="s">
        <v>55</v>
      </c>
      <c r="X22" t="str">
        <f t="shared" si="0"/>
        <v>LOG REG 1-N ENC &amp; 0.9125 &amp; 0.6509 &amp; 0.9031 \\</v>
      </c>
    </row>
    <row r="23" spans="1:24" x14ac:dyDescent="0.25">
      <c r="A23" t="s">
        <v>36</v>
      </c>
      <c r="B23" t="s">
        <v>29</v>
      </c>
      <c r="C23" t="s">
        <v>51</v>
      </c>
      <c r="D23">
        <v>4</v>
      </c>
      <c r="E23" t="s">
        <v>25</v>
      </c>
      <c r="F23" t="b">
        <v>0</v>
      </c>
      <c r="G23">
        <v>3</v>
      </c>
      <c r="H23">
        <v>100</v>
      </c>
      <c r="I23">
        <v>0.5</v>
      </c>
      <c r="J23">
        <v>100</v>
      </c>
      <c r="K23">
        <v>3</v>
      </c>
      <c r="L23">
        <v>1</v>
      </c>
      <c r="M23">
        <v>0.90860367658680297</v>
      </c>
      <c r="N23">
        <v>0.66557323273741098</v>
      </c>
      <c r="O23">
        <v>0.89555373424854001</v>
      </c>
      <c r="Q23" s="1">
        <v>0.90596182622891597</v>
      </c>
      <c r="R23" s="1">
        <v>0.65014831617518698</v>
      </c>
      <c r="S23" s="1">
        <v>0.89730061978179498</v>
      </c>
      <c r="U23">
        <v>1.5741769093242099</v>
      </c>
      <c r="W23" t="s">
        <v>25</v>
      </c>
      <c r="X23" t="str">
        <f t="shared" si="0"/>
        <v>MLP &amp; 0.906 &amp; 0.6501 &amp; 0.8973 \\</v>
      </c>
    </row>
    <row r="24" spans="1:24" x14ac:dyDescent="0.25">
      <c r="A24" t="s">
        <v>35</v>
      </c>
      <c r="B24" t="s">
        <v>29</v>
      </c>
      <c r="C24" t="s">
        <v>51</v>
      </c>
      <c r="D24">
        <v>5</v>
      </c>
      <c r="E24" t="s">
        <v>25</v>
      </c>
      <c r="F24" t="b">
        <v>1</v>
      </c>
      <c r="G24">
        <v>4</v>
      </c>
      <c r="H24">
        <v>20</v>
      </c>
      <c r="I24">
        <v>0.5</v>
      </c>
      <c r="J24">
        <v>100</v>
      </c>
      <c r="K24">
        <v>3</v>
      </c>
      <c r="L24">
        <v>1</v>
      </c>
      <c r="M24">
        <v>0.90832249427919298</v>
      </c>
      <c r="N24">
        <v>0.67752337955498199</v>
      </c>
      <c r="O24">
        <v>0.89755148038110799</v>
      </c>
      <c r="Q24" s="1">
        <v>0.90972779870446296</v>
      </c>
      <c r="R24" s="1">
        <v>0.67200272479564005</v>
      </c>
      <c r="S24" s="1">
        <v>0.90134712902730096</v>
      </c>
      <c r="U24">
        <v>1.5858458738341701</v>
      </c>
      <c r="W24" t="s">
        <v>56</v>
      </c>
      <c r="X24" t="str">
        <f t="shared" si="0"/>
        <v>MLP 1-N ENC &amp; 0.9097 &amp; 0.672 &amp; 0.9013 \\</v>
      </c>
    </row>
    <row r="25" spans="1:24" x14ac:dyDescent="0.25">
      <c r="A25" t="s">
        <v>34</v>
      </c>
      <c r="B25" t="s">
        <v>29</v>
      </c>
      <c r="C25" t="s">
        <v>51</v>
      </c>
      <c r="D25">
        <v>6</v>
      </c>
      <c r="E25" t="s">
        <v>23</v>
      </c>
      <c r="F25" t="b">
        <v>1</v>
      </c>
      <c r="G25">
        <v>4</v>
      </c>
      <c r="H25">
        <v>20</v>
      </c>
      <c r="I25">
        <v>0.4</v>
      </c>
      <c r="J25">
        <v>50</v>
      </c>
      <c r="K25">
        <v>3</v>
      </c>
      <c r="L25">
        <v>1</v>
      </c>
      <c r="M25">
        <v>0.91117928972667595</v>
      </c>
      <c r="N25">
        <v>0.68047241546675297</v>
      </c>
      <c r="O25">
        <v>0.89883208687634397</v>
      </c>
      <c r="Q25" s="1">
        <v>0.91179800892388396</v>
      </c>
      <c r="R25" s="1">
        <v>0.66529562982005097</v>
      </c>
      <c r="S25" s="1">
        <v>0.89996414485478604</v>
      </c>
      <c r="U25">
        <v>1.59165170519342</v>
      </c>
      <c r="W25" t="s">
        <v>57</v>
      </c>
      <c r="X25" t="str">
        <f t="shared" si="0"/>
        <v>MLPEmb 1-N ENC &amp; 0.9118 &amp; 0.6653 &amp; 0.9 \\</v>
      </c>
    </row>
  </sheetData>
  <sortState xmlns:xlrd2="http://schemas.microsoft.com/office/spreadsheetml/2017/richdata2" ref="A2:U34">
    <sortCondition ref="C2:C34"/>
    <sortCondition ref="B2:B34"/>
    <sortCondition ref="D2:D34"/>
  </sortState>
  <mergeCells count="1">
    <mergeCell ref="W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9281-A00E-419C-91AD-74E34538C1F5}">
  <dimension ref="A1:A68"/>
  <sheetViews>
    <sheetView topLeftCell="A19" workbookViewId="0">
      <selection activeCell="A11" sqref="A11:A68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11" spans="1:1" x14ac:dyDescent="0.25">
      <c r="A11" t="s">
        <v>58</v>
      </c>
    </row>
    <row r="12" spans="1:1" x14ac:dyDescent="0.25">
      <c r="A12" t="s">
        <v>66</v>
      </c>
    </row>
    <row r="13" spans="1:1" x14ac:dyDescent="0.25">
      <c r="A13" t="s">
        <v>67</v>
      </c>
    </row>
    <row r="14" spans="1:1" x14ac:dyDescent="0.25">
      <c r="A14" t="s">
        <v>68</v>
      </c>
    </row>
    <row r="15" spans="1:1" x14ac:dyDescent="0.25">
      <c r="A15" t="s">
        <v>69</v>
      </c>
    </row>
    <row r="16" spans="1:1" x14ac:dyDescent="0.25">
      <c r="A16" t="s">
        <v>70</v>
      </c>
    </row>
    <row r="17" spans="1:1" x14ac:dyDescent="0.25">
      <c r="A17" t="s">
        <v>71</v>
      </c>
    </row>
    <row r="18" spans="1:1" x14ac:dyDescent="0.25">
      <c r="A18" t="s">
        <v>72</v>
      </c>
    </row>
    <row r="19" spans="1:1" x14ac:dyDescent="0.25">
      <c r="A19" t="s">
        <v>73</v>
      </c>
    </row>
    <row r="20" spans="1:1" x14ac:dyDescent="0.25">
      <c r="A20" t="s">
        <v>74</v>
      </c>
    </row>
    <row r="21" spans="1:1" x14ac:dyDescent="0.25">
      <c r="A21" t="s">
        <v>75</v>
      </c>
    </row>
    <row r="22" spans="1:1" x14ac:dyDescent="0.25">
      <c r="A22" t="s">
        <v>76</v>
      </c>
    </row>
    <row r="23" spans="1:1" x14ac:dyDescent="0.25">
      <c r="A23" t="s">
        <v>77</v>
      </c>
    </row>
    <row r="26" spans="1:1" x14ac:dyDescent="0.25">
      <c r="A26" t="s">
        <v>60</v>
      </c>
    </row>
    <row r="27" spans="1:1" x14ac:dyDescent="0.25">
      <c r="A27" t="s">
        <v>66</v>
      </c>
    </row>
    <row r="28" spans="1:1" x14ac:dyDescent="0.25">
      <c r="A28" t="s">
        <v>69</v>
      </c>
    </row>
    <row r="29" spans="1:1" x14ac:dyDescent="0.25">
      <c r="A29" t="s">
        <v>70</v>
      </c>
    </row>
    <row r="30" spans="1:1" x14ac:dyDescent="0.25">
      <c r="A30" t="s">
        <v>71</v>
      </c>
    </row>
    <row r="31" spans="1:1" x14ac:dyDescent="0.25">
      <c r="A31" t="s">
        <v>72</v>
      </c>
    </row>
    <row r="32" spans="1:1" x14ac:dyDescent="0.25">
      <c r="A32" t="s">
        <v>67</v>
      </c>
    </row>
    <row r="33" spans="1:1" x14ac:dyDescent="0.25">
      <c r="A33" t="s">
        <v>73</v>
      </c>
    </row>
    <row r="34" spans="1:1" x14ac:dyDescent="0.25">
      <c r="A34" t="s">
        <v>68</v>
      </c>
    </row>
    <row r="35" spans="1:1" x14ac:dyDescent="0.25">
      <c r="A35" t="s">
        <v>78</v>
      </c>
    </row>
    <row r="36" spans="1:1" x14ac:dyDescent="0.25">
      <c r="A36" t="s">
        <v>74</v>
      </c>
    </row>
    <row r="37" spans="1:1" x14ac:dyDescent="0.25">
      <c r="A37" t="s">
        <v>79</v>
      </c>
    </row>
    <row r="38" spans="1:1" x14ac:dyDescent="0.25">
      <c r="A38" t="s">
        <v>77</v>
      </c>
    </row>
    <row r="41" spans="1:1" x14ac:dyDescent="0.25">
      <c r="A41" t="s">
        <v>62</v>
      </c>
    </row>
    <row r="42" spans="1:1" x14ac:dyDescent="0.25">
      <c r="A42" t="s">
        <v>66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75</v>
      </c>
    </row>
    <row r="46" spans="1:1" x14ac:dyDescent="0.25">
      <c r="A46" t="s">
        <v>78</v>
      </c>
    </row>
    <row r="47" spans="1:1" x14ac:dyDescent="0.25">
      <c r="A47" t="s">
        <v>82</v>
      </c>
    </row>
    <row r="48" spans="1:1" x14ac:dyDescent="0.25">
      <c r="A48" t="s">
        <v>83</v>
      </c>
    </row>
    <row r="49" spans="1:1" x14ac:dyDescent="0.25">
      <c r="A49" t="s">
        <v>73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77</v>
      </c>
    </row>
    <row r="56" spans="1:1" x14ac:dyDescent="0.25">
      <c r="A56" t="s">
        <v>64</v>
      </c>
    </row>
    <row r="57" spans="1:1" x14ac:dyDescent="0.25">
      <c r="A57" t="s">
        <v>66</v>
      </c>
    </row>
    <row r="58" spans="1:1" x14ac:dyDescent="0.25">
      <c r="A58" t="s">
        <v>80</v>
      </c>
    </row>
    <row r="59" spans="1:1" x14ac:dyDescent="0.25">
      <c r="A59" t="s">
        <v>78</v>
      </c>
    </row>
    <row r="60" spans="1:1" x14ac:dyDescent="0.25">
      <c r="A60" t="s">
        <v>81</v>
      </c>
    </row>
    <row r="61" spans="1:1" x14ac:dyDescent="0.25">
      <c r="A61" t="s">
        <v>73</v>
      </c>
    </row>
    <row r="62" spans="1:1" x14ac:dyDescent="0.25">
      <c r="A62" t="s">
        <v>84</v>
      </c>
    </row>
    <row r="63" spans="1:1" x14ac:dyDescent="0.25">
      <c r="A63" t="s">
        <v>87</v>
      </c>
    </row>
    <row r="64" spans="1:1" x14ac:dyDescent="0.25">
      <c r="A64" t="s">
        <v>83</v>
      </c>
    </row>
    <row r="65" spans="1:1" x14ac:dyDescent="0.25">
      <c r="A65" t="s">
        <v>82</v>
      </c>
    </row>
    <row r="66" spans="1:1" x14ac:dyDescent="0.25">
      <c r="A66" t="s">
        <v>75</v>
      </c>
    </row>
    <row r="67" spans="1:1" x14ac:dyDescent="0.25">
      <c r="A67" t="s">
        <v>86</v>
      </c>
    </row>
    <row r="68" spans="1:1" x14ac:dyDescent="0.25">
      <c r="A68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E06DA-49A8-4E70-883A-EC305E7D40B2}">
  <dimension ref="A1:D26"/>
  <sheetViews>
    <sheetView tabSelected="1" workbookViewId="0">
      <selection activeCell="R13" sqref="R13"/>
    </sheetView>
  </sheetViews>
  <sheetFormatPr defaultRowHeight="15" x14ac:dyDescent="0.25"/>
  <cols>
    <col min="1" max="1" width="22.5703125" bestFit="1" customWidth="1"/>
    <col min="2" max="2" width="31.7109375" bestFit="1" customWidth="1"/>
    <col min="3" max="3" width="9" bestFit="1" customWidth="1"/>
    <col min="4" max="4" width="7.5703125" bestFit="1" customWidth="1"/>
  </cols>
  <sheetData>
    <row r="1" spans="1:3" x14ac:dyDescent="0.25">
      <c r="A1" t="s">
        <v>88</v>
      </c>
      <c r="B1" t="s">
        <v>89</v>
      </c>
      <c r="C1" s="3">
        <f>TIME(11,21,15)</f>
        <v>0.47309027777777779</v>
      </c>
    </row>
    <row r="2" spans="1:3" x14ac:dyDescent="0.25">
      <c r="A2" t="s">
        <v>90</v>
      </c>
      <c r="B2" t="s">
        <v>91</v>
      </c>
    </row>
    <row r="3" spans="1:3" x14ac:dyDescent="0.25">
      <c r="A3" t="s">
        <v>92</v>
      </c>
      <c r="B3" t="s">
        <v>93</v>
      </c>
    </row>
    <row r="4" spans="1:3" x14ac:dyDescent="0.25">
      <c r="A4" t="s">
        <v>94</v>
      </c>
      <c r="B4" t="s">
        <v>95</v>
      </c>
    </row>
    <row r="5" spans="1:3" x14ac:dyDescent="0.25">
      <c r="A5" t="s">
        <v>96</v>
      </c>
      <c r="B5" t="s">
        <v>97</v>
      </c>
    </row>
    <row r="6" spans="1:3" x14ac:dyDescent="0.25">
      <c r="A6" t="s">
        <v>98</v>
      </c>
      <c r="B6" t="s">
        <v>99</v>
      </c>
    </row>
    <row r="7" spans="1:3" x14ac:dyDescent="0.25">
      <c r="A7" t="s">
        <v>100</v>
      </c>
      <c r="B7" t="s">
        <v>101</v>
      </c>
    </row>
    <row r="8" spans="1:3" x14ac:dyDescent="0.25">
      <c r="A8" t="s">
        <v>102</v>
      </c>
      <c r="B8" t="s">
        <v>103</v>
      </c>
    </row>
    <row r="9" spans="1:3" x14ac:dyDescent="0.25">
      <c r="A9" t="s">
        <v>104</v>
      </c>
      <c r="B9" t="s">
        <v>105</v>
      </c>
    </row>
    <row r="10" spans="1:3" x14ac:dyDescent="0.25">
      <c r="A10" t="s">
        <v>106</v>
      </c>
      <c r="B10" t="s">
        <v>107</v>
      </c>
    </row>
    <row r="11" spans="1:3" x14ac:dyDescent="0.25">
      <c r="A11" t="s">
        <v>108</v>
      </c>
      <c r="B11" t="s">
        <v>109</v>
      </c>
    </row>
    <row r="12" spans="1:3" x14ac:dyDescent="0.25">
      <c r="A12" t="s">
        <v>110</v>
      </c>
      <c r="B12" t="s">
        <v>111</v>
      </c>
    </row>
    <row r="13" spans="1:3" x14ac:dyDescent="0.25">
      <c r="A13" t="s">
        <v>112</v>
      </c>
      <c r="B13" t="s">
        <v>113</v>
      </c>
    </row>
    <row r="14" spans="1:3" x14ac:dyDescent="0.25">
      <c r="A14" t="s">
        <v>114</v>
      </c>
      <c r="B14" t="s">
        <v>115</v>
      </c>
    </row>
    <row r="15" spans="1:3" x14ac:dyDescent="0.25">
      <c r="A15" t="s">
        <v>116</v>
      </c>
      <c r="B15" t="s">
        <v>117</v>
      </c>
    </row>
    <row r="16" spans="1:3" x14ac:dyDescent="0.25">
      <c r="A16" t="s">
        <v>118</v>
      </c>
      <c r="B16" t="s">
        <v>119</v>
      </c>
    </row>
    <row r="17" spans="1:4" x14ac:dyDescent="0.25">
      <c r="A17" t="s">
        <v>120</v>
      </c>
      <c r="B17" t="s">
        <v>121</v>
      </c>
    </row>
    <row r="18" spans="1:4" x14ac:dyDescent="0.25">
      <c r="A18" t="s">
        <v>122</v>
      </c>
      <c r="B18" t="s">
        <v>123</v>
      </c>
    </row>
    <row r="19" spans="1:4" x14ac:dyDescent="0.25">
      <c r="A19" t="s">
        <v>124</v>
      </c>
      <c r="B19" t="s">
        <v>125</v>
      </c>
    </row>
    <row r="20" spans="1:4" x14ac:dyDescent="0.25">
      <c r="A20" t="s">
        <v>126</v>
      </c>
      <c r="B20" t="s">
        <v>127</v>
      </c>
    </row>
    <row r="21" spans="1:4" x14ac:dyDescent="0.25">
      <c r="A21" t="s">
        <v>128</v>
      </c>
      <c r="B21" t="s">
        <v>129</v>
      </c>
    </row>
    <row r="22" spans="1:4" x14ac:dyDescent="0.25">
      <c r="A22" t="s">
        <v>130</v>
      </c>
      <c r="B22" t="s">
        <v>131</v>
      </c>
      <c r="C22" s="3"/>
    </row>
    <row r="23" spans="1:4" x14ac:dyDescent="0.25">
      <c r="A23" t="s">
        <v>132</v>
      </c>
      <c r="B23" t="s">
        <v>133</v>
      </c>
      <c r="C23" s="3">
        <f>TIME(12,25,24)</f>
        <v>0.51763888888888887</v>
      </c>
    </row>
    <row r="24" spans="1:4" x14ac:dyDescent="0.25">
      <c r="A24" t="s">
        <v>134</v>
      </c>
      <c r="B24" t="s">
        <v>135</v>
      </c>
      <c r="C24" s="3">
        <f>TIME(12,44,34)</f>
        <v>0.5309490740740741</v>
      </c>
      <c r="D24" s="4">
        <f>C24-C23</f>
        <v>1.331018518518523E-2</v>
      </c>
    </row>
    <row r="26" spans="1:4" x14ac:dyDescent="0.25">
      <c r="C26" s="5">
        <f>(C24-C1+D24)*24</f>
        <v>1.708055555555557</v>
      </c>
      <c r="D26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combined_results</vt:lpstr>
      <vt:lpstr>top_attributes</vt:lpstr>
      <vt:lpstr>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Amundsen</dc:creator>
  <cp:lastModifiedBy>Elizabeth Amundsen</cp:lastModifiedBy>
  <dcterms:created xsi:type="dcterms:W3CDTF">2025-04-14T23:20:47Z</dcterms:created>
  <dcterms:modified xsi:type="dcterms:W3CDTF">2025-04-25T17:17:05Z</dcterms:modified>
</cp:coreProperties>
</file>